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7" activeTab="0"/>
  </bookViews>
  <sheets>
    <sheet name="INDEX CALLS" sheetId="1" r:id="rId1"/>
  </sheets>
  <definedNames/>
  <calcPr fullCalcOnLoad="1"/>
</workbook>
</file>

<file path=xl/sharedStrings.xml><?xml version="1.0" encoding="utf-8"?>
<sst xmlns="http://schemas.openxmlformats.org/spreadsheetml/2006/main" count="159" uniqueCount="44">
  <si>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</si>
  <si>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</si>
  <si>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</si>
  <si>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</si>
  <si>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 xml:space="preserve"> Calls Performance</t>
  </si>
  <si>
    <t>S. No.</t>
  </si>
  <si>
    <t>DATE</t>
  </si>
  <si>
    <t>SEGMENT</t>
  </si>
  <si>
    <t>buy/sell</t>
  </si>
  <si>
    <t>SCRIPT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</si>
  <si>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</si>
  <si>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</si>
  <si>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</si>
  <si>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</si>
  <si>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</si>
  <si>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</si>
  <si>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</si>
  <si>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</si>
  <si>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</si>
  <si>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BUY</t>
  </si>
  <si>
    <t>FUTURE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</si>
  <si>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</si>
  <si>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</si>
  <si>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</si>
  <si>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</si>
  <si>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</si>
  <si>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</si>
  <si>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</si>
  <si>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</si>
  <si>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</si>
  <si>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</si>
  <si>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</si>
  <si>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</si>
  <si>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</si>
  <si>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</si>
  <si>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</si>
  <si>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</si>
  <si>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SELL</t>
  </si>
  <si>
    <t>2-3 DAYS*</t>
  </si>
  <si>
    <t>HOLDING TIME</t>
  </si>
  <si>
    <t>BANK NIFTY</t>
  </si>
  <si>
    <t>INDEX CALLS Daily Performance Report  JULY – 2018</t>
  </si>
  <si>
    <t>INDEX CALLS Daily Performance Report  AUGUST – 2018</t>
  </si>
  <si>
    <t>INDEX CALLS Daily Performance Report  OCTOBER– 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</si>
</sst>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/yyyy"/>
    <numFmt numFmtId="178" formatCode="[$-409]dddd\,\ mmmm\ dd\,\ yyyy"/>
    <numFmt numFmtId="179" formatCode="[$-409]h:mm:ss\ AM/PM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60"/>
      <name val="Arial Black"/>
      <family val="2"/>
    </font>
    <font>
      <b/>
      <sz val="12"/>
      <name val="Arial"/>
      <family val="2"/>
    </font>
    <font>
      <b/>
      <sz val="12"/>
      <color indexed="9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1"/>
      <color indexed="56"/>
      <name val="Calibri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u val="single"/>
      <sz val="9"/>
      <name val="Arial Narrow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99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/>
    </xf>
    <xf numFmtId="2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2" fontId="1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2" fillId="0" borderId="10" xfId="0" applyNumberFormat="1" applyFont="1" applyFill="1" applyBorder="1" applyAlignment="1">
      <alignment/>
    </xf>
    <xf numFmtId="2" fontId="12" fillId="0" borderId="11" xfId="0" applyNumberFormat="1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/>
    </xf>
    <xf numFmtId="2" fontId="12" fillId="0" borderId="12" xfId="0" applyNumberFormat="1" applyFont="1" applyFill="1" applyBorder="1" applyAlignment="1">
      <alignment/>
    </xf>
    <xf numFmtId="2" fontId="12" fillId="0" borderId="13" xfId="0" applyNumberFormat="1" applyFont="1" applyBorder="1" applyAlignment="1">
      <alignment/>
    </xf>
    <xf numFmtId="0" fontId="14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2" fillId="0" borderId="14" xfId="0" applyNumberFormat="1" applyFont="1" applyFill="1" applyBorder="1" applyAlignment="1">
      <alignment/>
    </xf>
    <xf numFmtId="2" fontId="12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2" fontId="16" fillId="0" borderId="0" xfId="0" applyNumberFormat="1" applyFont="1" applyAlignment="1">
      <alignment/>
    </xf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6" fontId="0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172" fontId="52" fillId="0" borderId="16" xfId="0" applyNumberFormat="1" applyFont="1" applyBorder="1" applyAlignment="1">
      <alignment horizontal="center"/>
    </xf>
    <xf numFmtId="172" fontId="53" fillId="0" borderId="16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 vertical="center" wrapText="1"/>
    </xf>
    <xf numFmtId="2" fontId="6" fillId="33" borderId="21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2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2" fontId="5" fillId="34" borderId="24" xfId="0" applyNumberFormat="1" applyFont="1" applyFill="1" applyBorder="1" applyAlignment="1">
      <alignment horizontal="center"/>
    </xf>
    <xf numFmtId="2" fontId="5" fillId="34" borderId="25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b val="0"/>
        <sz val="11"/>
        <color indexed="17"/>
      </font>
    </dxf>
    <dxf>
      <font>
        <b val="0"/>
        <sz val="11"/>
        <color indexed="20"/>
      </font>
    </dxf>
    <dxf>
      <font>
        <color rgb="FF00B050"/>
      </font>
    </dxf>
    <dxf>
      <font>
        <color rgb="FF9C0006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rgb="FF800080"/>
      </font>
      <border/>
    </dxf>
    <dxf>
      <font>
        <b val="0"/>
        <sz val="11"/>
        <color rgb="FF008000"/>
      </font>
      <border/>
    </dxf>
    <dxf>
      <font>
        <color rgb="FF9C0006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6"/>
  <sheetViews>
    <sheetView tabSelected="1" zoomScalePageLayoutView="0" workbookViewId="0" topLeftCell="A1">
      <selection activeCell="N20" sqref="N20"/>
    </sheetView>
  </sheetViews>
  <sheetFormatPr defaultColWidth="9.140625" defaultRowHeight="15" customHeight="1"/>
  <cols>
    <col min="1" max="1" width="6.57421875" style="1" customWidth="1"/>
    <col min="2" max="2" width="9.8515625" style="1" customWidth="1"/>
    <col min="3" max="3" width="10.7109375" style="1" customWidth="1"/>
    <col min="4" max="4" width="9.7109375" style="1" customWidth="1"/>
    <col min="5" max="5" width="22.57421875" style="1" customWidth="1"/>
    <col min="6" max="6" width="11.28125" style="2" customWidth="1"/>
    <col min="7" max="7" width="10.7109375" style="3" customWidth="1"/>
    <col min="8" max="8" width="11.7109375" style="2" customWidth="1"/>
    <col min="9" max="10" width="10.140625" style="2" customWidth="1"/>
    <col min="11" max="11" width="10.7109375" style="2" customWidth="1"/>
    <col min="12" max="12" width="8.140625" style="1" customWidth="1"/>
    <col min="13" max="13" width="14.140625" style="1" customWidth="1"/>
    <col min="14" max="14" width="10.7109375" style="1" customWidth="1"/>
    <col min="15" max="16384" width="9.140625" style="1" customWidth="1"/>
  </cols>
  <sheetData>
    <row r="1" ht="15" customHeight="1" thickBot="1"/>
    <row r="2" spans="1:14" ht="15" customHeight="1" thickBot="1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" customHeight="1" thickBo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" customHeight="1">
      <c r="A5" s="64" t="s">
        <v>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15" customHeight="1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5" customHeight="1" thickBot="1">
      <c r="A7" s="65" t="s">
        <v>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15" customHeight="1">
      <c r="A8" s="66" t="s">
        <v>43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ht="15" customHeight="1">
      <c r="A9" s="66" t="s">
        <v>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4" ht="15" customHeight="1">
      <c r="A10" s="61" t="s">
        <v>5</v>
      </c>
      <c r="B10" s="56" t="s">
        <v>6</v>
      </c>
      <c r="C10" s="56" t="s">
        <v>7</v>
      </c>
      <c r="D10" s="61" t="s">
        <v>8</v>
      </c>
      <c r="E10" s="56" t="s">
        <v>9</v>
      </c>
      <c r="F10" s="56" t="s">
        <v>10</v>
      </c>
      <c r="G10" s="56" t="s">
        <v>11</v>
      </c>
      <c r="H10" s="56" t="s">
        <v>12</v>
      </c>
      <c r="I10" s="56" t="s">
        <v>13</v>
      </c>
      <c r="J10" s="56" t="s">
        <v>14</v>
      </c>
      <c r="K10" s="59" t="s">
        <v>15</v>
      </c>
      <c r="L10" s="56" t="s">
        <v>16</v>
      </c>
      <c r="M10" s="56" t="s">
        <v>17</v>
      </c>
      <c r="N10" s="56" t="s">
        <v>18</v>
      </c>
    </row>
    <row r="11" spans="1:14" ht="15" customHeight="1">
      <c r="A11" s="62"/>
      <c r="B11" s="57"/>
      <c r="C11" s="57"/>
      <c r="D11" s="62"/>
      <c r="E11" s="57"/>
      <c r="F11" s="57"/>
      <c r="G11" s="57"/>
      <c r="H11" s="57"/>
      <c r="I11" s="57"/>
      <c r="J11" s="57"/>
      <c r="K11" s="60"/>
      <c r="L11" s="57"/>
      <c r="M11" s="57"/>
      <c r="N11" s="57"/>
    </row>
    <row r="12" spans="1:14" ht="15" customHeight="1">
      <c r="A12" s="48">
        <v>1</v>
      </c>
      <c r="B12" s="49">
        <v>43389</v>
      </c>
      <c r="C12" s="48" t="s">
        <v>20</v>
      </c>
      <c r="D12" s="44" t="s">
        <v>19</v>
      </c>
      <c r="E12" s="44" t="s">
        <v>40</v>
      </c>
      <c r="F12" s="50">
        <v>25650</v>
      </c>
      <c r="G12" s="48">
        <v>25500</v>
      </c>
      <c r="H12" s="50">
        <v>25730</v>
      </c>
      <c r="I12" s="50">
        <v>25800</v>
      </c>
      <c r="J12" s="50">
        <v>25880</v>
      </c>
      <c r="K12" s="53">
        <v>25880</v>
      </c>
      <c r="L12" s="48">
        <v>40</v>
      </c>
      <c r="M12" s="51">
        <f>IF(D12="BUY",(K12-F12)*(L12),(F12-K12)*(L12))</f>
        <v>9200</v>
      </c>
      <c r="N12" s="52">
        <f>M12/(L12)/F12%</f>
        <v>0.8966861598440545</v>
      </c>
    </row>
    <row r="13" spans="1:14" ht="15" customHeight="1">
      <c r="A13" s="48">
        <v>1</v>
      </c>
      <c r="B13" s="49">
        <v>43382</v>
      </c>
      <c r="C13" s="48" t="s">
        <v>20</v>
      </c>
      <c r="D13" s="44" t="s">
        <v>19</v>
      </c>
      <c r="E13" s="44" t="s">
        <v>40</v>
      </c>
      <c r="F13" s="50">
        <v>24760</v>
      </c>
      <c r="G13" s="48">
        <v>24620</v>
      </c>
      <c r="H13" s="50">
        <v>24840</v>
      </c>
      <c r="I13" s="50">
        <v>24920</v>
      </c>
      <c r="J13" s="50">
        <v>25000</v>
      </c>
      <c r="K13" s="53">
        <v>24840</v>
      </c>
      <c r="L13" s="48">
        <v>40</v>
      </c>
      <c r="M13" s="51">
        <f>IF(D13="BUY",(K13-F13)*(L13),(F13-K13)*(L13))</f>
        <v>3200</v>
      </c>
      <c r="N13" s="52">
        <f>M13/(L13)/F13%</f>
        <v>0.32310177705977383</v>
      </c>
    </row>
    <row r="14" spans="1:14" ht="15" customHeight="1">
      <c r="A14" s="48">
        <v>2</v>
      </c>
      <c r="B14" s="49">
        <v>43378</v>
      </c>
      <c r="C14" s="48" t="s">
        <v>20</v>
      </c>
      <c r="D14" s="44" t="s">
        <v>19</v>
      </c>
      <c r="E14" s="44" t="s">
        <v>40</v>
      </c>
      <c r="F14" s="50">
        <v>24950</v>
      </c>
      <c r="G14" s="48">
        <v>24790</v>
      </c>
      <c r="H14" s="50">
        <v>25030</v>
      </c>
      <c r="I14" s="50">
        <v>25110</v>
      </c>
      <c r="J14" s="50">
        <v>25090</v>
      </c>
      <c r="K14" s="53">
        <v>25030</v>
      </c>
      <c r="L14" s="48">
        <v>40</v>
      </c>
      <c r="M14" s="51">
        <f>IF(D14="BUY",(K14-F14)*(L14),(F14-K14)*(L14))</f>
        <v>3200</v>
      </c>
      <c r="N14" s="52">
        <f>M14/(L14)/F14%</f>
        <v>0.32064128256513025</v>
      </c>
    </row>
    <row r="15" spans="1:14" ht="15" customHeight="1">
      <c r="A15" s="48">
        <v>3</v>
      </c>
      <c r="B15" s="49">
        <v>43376</v>
      </c>
      <c r="C15" s="48" t="s">
        <v>20</v>
      </c>
      <c r="D15" s="44" t="s">
        <v>37</v>
      </c>
      <c r="E15" s="44" t="s">
        <v>40</v>
      </c>
      <c r="F15" s="50">
        <v>25160</v>
      </c>
      <c r="G15" s="48">
        <v>25300</v>
      </c>
      <c r="H15" s="50">
        <v>25080</v>
      </c>
      <c r="I15" s="50">
        <v>25000</v>
      </c>
      <c r="J15" s="50">
        <v>24920</v>
      </c>
      <c r="K15" s="53">
        <v>24920</v>
      </c>
      <c r="L15" s="48">
        <v>40</v>
      </c>
      <c r="M15" s="51">
        <f>IF(D15="BUY",(K15-F15)*(L15),(F15-K15)*(L15))</f>
        <v>9600</v>
      </c>
      <c r="N15" s="52">
        <f>M15/(L15)/F15%</f>
        <v>0.9538950715421304</v>
      </c>
    </row>
    <row r="16" spans="1:14" ht="15" customHeight="1">
      <c r="A16" s="48">
        <v>4</v>
      </c>
      <c r="B16" s="49">
        <v>43374</v>
      </c>
      <c r="C16" s="48" t="s">
        <v>20</v>
      </c>
      <c r="D16" s="44" t="s">
        <v>19</v>
      </c>
      <c r="E16" s="44" t="s">
        <v>40</v>
      </c>
      <c r="F16" s="50">
        <v>25450</v>
      </c>
      <c r="G16" s="48">
        <v>25300</v>
      </c>
      <c r="H16" s="50">
        <v>25530</v>
      </c>
      <c r="I16" s="50">
        <v>25610</v>
      </c>
      <c r="J16" s="50">
        <v>25700</v>
      </c>
      <c r="K16" s="53">
        <v>25530</v>
      </c>
      <c r="L16" s="48">
        <v>40</v>
      </c>
      <c r="M16" s="51">
        <f>IF(D16="BUY",(K16-F16)*(L16),(F16-K16)*(L16))</f>
        <v>3200</v>
      </c>
      <c r="N16" s="52">
        <f>M16/(L16)/F16%</f>
        <v>0.3143418467583497</v>
      </c>
    </row>
    <row r="17" spans="1:14" ht="15" customHeight="1">
      <c r="A17" s="48">
        <v>5</v>
      </c>
      <c r="B17" s="49">
        <v>43350</v>
      </c>
      <c r="C17" s="48" t="s">
        <v>20</v>
      </c>
      <c r="D17" s="44" t="s">
        <v>19</v>
      </c>
      <c r="E17" s="44" t="s">
        <v>40</v>
      </c>
      <c r="F17" s="50">
        <v>27600</v>
      </c>
      <c r="G17" s="48">
        <v>27480</v>
      </c>
      <c r="H17" s="50">
        <v>67760</v>
      </c>
      <c r="I17" s="50">
        <v>67840</v>
      </c>
      <c r="J17" s="50">
        <v>27460</v>
      </c>
      <c r="K17" s="53">
        <v>27480</v>
      </c>
      <c r="L17" s="48">
        <v>40</v>
      </c>
      <c r="M17" s="51">
        <f>IF(D17="BUY",(K17-F17)*(L17),(F17-K17)*(L17))</f>
        <v>-4800</v>
      </c>
      <c r="N17" s="52">
        <v>0</v>
      </c>
    </row>
    <row r="19" spans="1:14" ht="15" customHeight="1">
      <c r="A19" s="4" t="s">
        <v>21</v>
      </c>
      <c r="B19" s="5"/>
      <c r="C19" s="6"/>
      <c r="D19" s="7"/>
      <c r="E19" s="8"/>
      <c r="F19" s="8"/>
      <c r="G19" s="9"/>
      <c r="H19" s="10"/>
      <c r="I19" s="10"/>
      <c r="J19" s="10"/>
      <c r="K19" s="11"/>
      <c r="L19" s="12"/>
      <c r="M19" s="34"/>
      <c r="N19" s="47"/>
    </row>
    <row r="20" spans="1:10" ht="15" customHeight="1">
      <c r="A20" s="4" t="s">
        <v>22</v>
      </c>
      <c r="B20" s="13"/>
      <c r="C20" s="6"/>
      <c r="D20" s="7"/>
      <c r="E20" s="8"/>
      <c r="F20" s="8"/>
      <c r="G20" s="9"/>
      <c r="H20" s="8"/>
      <c r="I20" s="8"/>
      <c r="J20" s="8"/>
    </row>
    <row r="21" spans="1:14" ht="15" customHeight="1">
      <c r="A21" s="4" t="s">
        <v>22</v>
      </c>
      <c r="B21" s="13"/>
      <c r="C21" s="14"/>
      <c r="D21" s="15"/>
      <c r="E21" s="16"/>
      <c r="F21" s="16"/>
      <c r="G21" s="17"/>
      <c r="H21" s="16"/>
      <c r="I21" s="16"/>
      <c r="J21" s="16"/>
      <c r="K21" s="11"/>
      <c r="L21" s="12"/>
      <c r="M21" s="12"/>
      <c r="N21" s="12"/>
    </row>
    <row r="22" spans="1:14" ht="15" customHeight="1" thickBot="1">
      <c r="A22" s="18"/>
      <c r="B22" s="13"/>
      <c r="C22" s="16"/>
      <c r="D22" s="16"/>
      <c r="E22" s="16"/>
      <c r="F22" s="19"/>
      <c r="G22" s="20"/>
      <c r="H22" s="21" t="s">
        <v>23</v>
      </c>
      <c r="I22" s="21"/>
      <c r="L22" s="12"/>
      <c r="M22" s="45" t="s">
        <v>39</v>
      </c>
      <c r="N22" s="46" t="s">
        <v>38</v>
      </c>
    </row>
    <row r="23" spans="1:12" ht="15" customHeight="1">
      <c r="A23" s="18"/>
      <c r="B23" s="13"/>
      <c r="C23" s="58" t="s">
        <v>24</v>
      </c>
      <c r="D23" s="58"/>
      <c r="E23" s="23">
        <v>5</v>
      </c>
      <c r="F23" s="24">
        <f>F24+F25+F26+F27+F28+F29</f>
        <v>100</v>
      </c>
      <c r="G23" s="25">
        <v>5</v>
      </c>
      <c r="H23" s="26">
        <f>G24/G23%</f>
        <v>80</v>
      </c>
      <c r="I23" s="26"/>
      <c r="K23" s="22"/>
      <c r="L23" s="2"/>
    </row>
    <row r="24" spans="1:12" ht="15" customHeight="1">
      <c r="A24" s="18"/>
      <c r="B24" s="13"/>
      <c r="C24" s="54" t="s">
        <v>25</v>
      </c>
      <c r="D24" s="54"/>
      <c r="E24" s="27">
        <v>4</v>
      </c>
      <c r="F24" s="28">
        <f>(E24/E23)*100</f>
        <v>80</v>
      </c>
      <c r="G24" s="25">
        <v>4</v>
      </c>
      <c r="H24" s="22"/>
      <c r="I24" s="22"/>
      <c r="J24" s="16"/>
      <c r="K24" s="26"/>
      <c r="L24" s="2"/>
    </row>
    <row r="25" spans="1:12" ht="15" customHeight="1">
      <c r="A25" s="29"/>
      <c r="B25" s="13"/>
      <c r="C25" s="54" t="s">
        <v>26</v>
      </c>
      <c r="D25" s="54"/>
      <c r="E25" s="27">
        <v>0</v>
      </c>
      <c r="F25" s="28">
        <f>(E25/E23)*100</f>
        <v>0</v>
      </c>
      <c r="G25" s="30"/>
      <c r="H25" s="25"/>
      <c r="I25" s="25"/>
      <c r="J25" s="16"/>
      <c r="L25" s="2"/>
    </row>
    <row r="26" spans="1:12" ht="15" customHeight="1">
      <c r="A26" s="29"/>
      <c r="B26" s="13"/>
      <c r="C26" s="54" t="s">
        <v>27</v>
      </c>
      <c r="D26" s="54"/>
      <c r="E26" s="27">
        <v>0</v>
      </c>
      <c r="F26" s="28">
        <f>(E26/E23)*100</f>
        <v>0</v>
      </c>
      <c r="G26" s="30"/>
      <c r="H26" s="25"/>
      <c r="I26" s="25"/>
      <c r="L26" s="22"/>
    </row>
    <row r="27" spans="1:12" ht="15" customHeight="1">
      <c r="A27" s="29"/>
      <c r="B27" s="13"/>
      <c r="C27" s="54" t="s">
        <v>28</v>
      </c>
      <c r="D27" s="54"/>
      <c r="E27" s="27">
        <v>1</v>
      </c>
      <c r="F27" s="28">
        <f>(E27/E23)*100</f>
        <v>20</v>
      </c>
      <c r="G27" s="30"/>
      <c r="H27" s="16" t="s">
        <v>29</v>
      </c>
      <c r="I27" s="16"/>
      <c r="L27" s="2"/>
    </row>
    <row r="28" spans="1:14" ht="15" customHeight="1">
      <c r="A28" s="29"/>
      <c r="B28" s="13"/>
      <c r="C28" s="54" t="s">
        <v>30</v>
      </c>
      <c r="D28" s="54"/>
      <c r="E28" s="27">
        <v>0</v>
      </c>
      <c r="F28" s="28">
        <v>0</v>
      </c>
      <c r="G28" s="30"/>
      <c r="H28" s="16"/>
      <c r="I28" s="16"/>
      <c r="J28" s="16"/>
      <c r="L28" s="12"/>
      <c r="M28" s="12"/>
      <c r="N28" s="12"/>
    </row>
    <row r="29" spans="1:14" ht="15" customHeight="1" thickBot="1">
      <c r="A29" s="29"/>
      <c r="B29" s="13"/>
      <c r="C29" s="55" t="s">
        <v>31</v>
      </c>
      <c r="D29" s="55"/>
      <c r="E29" s="32"/>
      <c r="F29" s="33">
        <f>(E29/E23)*100</f>
        <v>0</v>
      </c>
      <c r="G29" s="30"/>
      <c r="H29" s="16"/>
      <c r="I29" s="16"/>
      <c r="J29" s="31"/>
      <c r="N29" s="12"/>
    </row>
    <row r="30" spans="1:14" ht="15" customHeight="1">
      <c r="A30" s="35" t="s">
        <v>32</v>
      </c>
      <c r="B30" s="5"/>
      <c r="C30" s="6"/>
      <c r="D30" s="6"/>
      <c r="E30" s="8"/>
      <c r="F30" s="8"/>
      <c r="G30" s="36"/>
      <c r="H30" s="16"/>
      <c r="I30" s="37"/>
      <c r="J30" s="37"/>
      <c r="K30" s="8"/>
      <c r="L30" s="12"/>
      <c r="M30" s="34"/>
      <c r="N30" s="34"/>
    </row>
    <row r="31" spans="1:14" ht="15" customHeight="1">
      <c r="A31" s="7" t="s">
        <v>33</v>
      </c>
      <c r="B31" s="5"/>
      <c r="C31" s="38"/>
      <c r="D31" s="39"/>
      <c r="E31" s="40"/>
      <c r="F31" s="37"/>
      <c r="G31" s="36"/>
      <c r="H31" s="37"/>
      <c r="I31" s="37"/>
      <c r="J31" s="37"/>
      <c r="K31" s="8"/>
      <c r="N31" s="18"/>
    </row>
    <row r="32" spans="1:14" ht="15" customHeight="1">
      <c r="A32" s="7" t="s">
        <v>34</v>
      </c>
      <c r="B32" s="5"/>
      <c r="C32" s="6"/>
      <c r="D32" s="39"/>
      <c r="E32" s="40"/>
      <c r="F32" s="37"/>
      <c r="G32" s="36"/>
      <c r="H32" s="41"/>
      <c r="I32" s="41"/>
      <c r="J32" s="41"/>
      <c r="L32" s="12"/>
      <c r="N32" s="12"/>
    </row>
    <row r="33" spans="1:14" ht="15" customHeight="1">
      <c r="A33" s="7" t="s">
        <v>35</v>
      </c>
      <c r="B33" s="38"/>
      <c r="C33" s="6"/>
      <c r="D33" s="39"/>
      <c r="E33" s="40"/>
      <c r="F33" s="37"/>
      <c r="G33" s="42"/>
      <c r="H33" s="41"/>
      <c r="I33" s="41"/>
      <c r="J33" s="41"/>
      <c r="K33" s="8"/>
      <c r="L33" s="12"/>
      <c r="M33" s="18"/>
      <c r="N33" s="12"/>
    </row>
    <row r="34" spans="1:12" ht="15" customHeight="1" thickBot="1">
      <c r="A34" s="7" t="s">
        <v>36</v>
      </c>
      <c r="B34" s="29"/>
      <c r="C34" s="6"/>
      <c r="D34" s="43"/>
      <c r="E34" s="37"/>
      <c r="F34" s="37"/>
      <c r="G34" s="42"/>
      <c r="H34" s="41"/>
      <c r="I34" s="41"/>
      <c r="J34" s="41"/>
      <c r="K34" s="37"/>
      <c r="L34" s="12"/>
    </row>
    <row r="35" spans="1:14" ht="15" customHeight="1" thickBot="1">
      <c r="A35" s="63" t="s">
        <v>0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</row>
    <row r="36" spans="1:14" ht="15" customHeight="1" thickBo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</row>
    <row r="37" spans="1:14" ht="1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8" spans="1:14" ht="15" customHeight="1">
      <c r="A38" s="64" t="s">
        <v>1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</row>
    <row r="39" spans="1:14" ht="15" customHeight="1">
      <c r="A39" s="64" t="s">
        <v>2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</row>
    <row r="40" spans="1:14" ht="15" customHeight="1" thickBot="1">
      <c r="A40" s="65" t="s">
        <v>3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</row>
    <row r="41" spans="1:14" ht="15" customHeight="1">
      <c r="A41" s="66" t="s">
        <v>42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</row>
    <row r="42" spans="1:14" ht="15" customHeight="1">
      <c r="A42" s="66" t="s">
        <v>4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</row>
    <row r="43" spans="1:14" ht="15" customHeight="1">
      <c r="A43" s="61" t="s">
        <v>5</v>
      </c>
      <c r="B43" s="56" t="s">
        <v>6</v>
      </c>
      <c r="C43" s="56" t="s">
        <v>7</v>
      </c>
      <c r="D43" s="61" t="s">
        <v>8</v>
      </c>
      <c r="E43" s="56" t="s">
        <v>9</v>
      </c>
      <c r="F43" s="56" t="s">
        <v>10</v>
      </c>
      <c r="G43" s="56" t="s">
        <v>11</v>
      </c>
      <c r="H43" s="56" t="s">
        <v>12</v>
      </c>
      <c r="I43" s="56" t="s">
        <v>13</v>
      </c>
      <c r="J43" s="56" t="s">
        <v>14</v>
      </c>
      <c r="K43" s="59" t="s">
        <v>15</v>
      </c>
      <c r="L43" s="56" t="s">
        <v>16</v>
      </c>
      <c r="M43" s="56" t="s">
        <v>17</v>
      </c>
      <c r="N43" s="56" t="s">
        <v>18</v>
      </c>
    </row>
    <row r="44" spans="1:14" ht="15" customHeight="1">
      <c r="A44" s="62"/>
      <c r="B44" s="57"/>
      <c r="C44" s="57"/>
      <c r="D44" s="62"/>
      <c r="E44" s="57"/>
      <c r="F44" s="57"/>
      <c r="G44" s="57"/>
      <c r="H44" s="57"/>
      <c r="I44" s="57"/>
      <c r="J44" s="57"/>
      <c r="K44" s="60"/>
      <c r="L44" s="57"/>
      <c r="M44" s="57"/>
      <c r="N44" s="57"/>
    </row>
    <row r="45" spans="1:14" ht="15" customHeight="1">
      <c r="A45" s="48">
        <v>1</v>
      </c>
      <c r="B45" s="49">
        <v>43326</v>
      </c>
      <c r="C45" s="48" t="s">
        <v>20</v>
      </c>
      <c r="D45" s="44" t="s">
        <v>19</v>
      </c>
      <c r="E45" s="44" t="s">
        <v>40</v>
      </c>
      <c r="F45" s="50">
        <v>28000</v>
      </c>
      <c r="G45" s="48">
        <v>27860</v>
      </c>
      <c r="H45" s="50">
        <v>28080</v>
      </c>
      <c r="I45" s="50">
        <v>28160</v>
      </c>
      <c r="J45" s="50">
        <v>28240</v>
      </c>
      <c r="K45" s="53">
        <v>28080</v>
      </c>
      <c r="L45" s="48">
        <v>40</v>
      </c>
      <c r="M45" s="51">
        <f>IF(D45="BUY",(K45-F45)*(L45),(F45-K45)*(L45))</f>
        <v>3200</v>
      </c>
      <c r="N45" s="52">
        <f>M45/(L45)/F45%</f>
        <v>0.2857142857142857</v>
      </c>
    </row>
    <row r="46" spans="1:14" ht="15" customHeight="1">
      <c r="A46" s="48">
        <v>2</v>
      </c>
      <c r="B46" s="49">
        <v>43320</v>
      </c>
      <c r="C46" s="48" t="s">
        <v>20</v>
      </c>
      <c r="D46" s="44" t="s">
        <v>19</v>
      </c>
      <c r="E46" s="44" t="s">
        <v>40</v>
      </c>
      <c r="F46" s="50">
        <v>28060</v>
      </c>
      <c r="G46" s="48">
        <v>27900</v>
      </c>
      <c r="H46" s="50">
        <v>28140</v>
      </c>
      <c r="I46" s="50">
        <v>28220</v>
      </c>
      <c r="J46" s="50">
        <v>28300</v>
      </c>
      <c r="K46" s="53">
        <v>28140</v>
      </c>
      <c r="L46" s="48">
        <v>40</v>
      </c>
      <c r="M46" s="51">
        <f>IF(D46="BUY",(K46-F46)*(L46),(F46-K46)*(L46))</f>
        <v>3200</v>
      </c>
      <c r="N46" s="52">
        <f>M46/(L46)/F46%</f>
        <v>0.28510334996436204</v>
      </c>
    </row>
    <row r="47" spans="1:14" ht="15" customHeight="1">
      <c r="A47" s="48">
        <v>3</v>
      </c>
      <c r="B47" s="49">
        <v>43318</v>
      </c>
      <c r="C47" s="48" t="s">
        <v>20</v>
      </c>
      <c r="D47" s="44" t="s">
        <v>19</v>
      </c>
      <c r="E47" s="44" t="s">
        <v>40</v>
      </c>
      <c r="F47" s="50">
        <v>28000</v>
      </c>
      <c r="G47" s="48">
        <v>27870</v>
      </c>
      <c r="H47" s="50">
        <v>28080</v>
      </c>
      <c r="I47" s="50">
        <v>28160</v>
      </c>
      <c r="J47" s="50">
        <v>28240</v>
      </c>
      <c r="K47" s="53">
        <v>27870</v>
      </c>
      <c r="L47" s="48">
        <v>40</v>
      </c>
      <c r="M47" s="51">
        <f>IF(D47="BUY",(K47-F47)*(L47),(F47-K47)*(L47))</f>
        <v>-5200</v>
      </c>
      <c r="N47" s="52">
        <f>M47/(L47)/F47%</f>
        <v>-0.4642857142857143</v>
      </c>
    </row>
    <row r="48" spans="1:14" ht="15" customHeight="1">
      <c r="A48" s="48">
        <v>4</v>
      </c>
      <c r="B48" s="49">
        <v>43315</v>
      </c>
      <c r="C48" s="48" t="s">
        <v>20</v>
      </c>
      <c r="D48" s="44" t="s">
        <v>19</v>
      </c>
      <c r="E48" s="44" t="s">
        <v>40</v>
      </c>
      <c r="F48" s="50">
        <v>27730</v>
      </c>
      <c r="G48" s="48">
        <v>27590</v>
      </c>
      <c r="H48" s="50">
        <v>27800</v>
      </c>
      <c r="I48" s="50">
        <v>27880</v>
      </c>
      <c r="J48" s="50">
        <v>27960</v>
      </c>
      <c r="K48" s="53">
        <v>27800</v>
      </c>
      <c r="L48" s="48">
        <v>40</v>
      </c>
      <c r="M48" s="51">
        <f>IF(D48="BUY",(K48-F48)*(L48),(F48-K48)*(L48))</f>
        <v>2800</v>
      </c>
      <c r="N48" s="52">
        <f>M48/(L48)/F48%</f>
        <v>0.2524341868012982</v>
      </c>
    </row>
    <row r="50" spans="1:14" ht="15" customHeight="1">
      <c r="A50" s="4" t="s">
        <v>21</v>
      </c>
      <c r="B50" s="5"/>
      <c r="C50" s="6"/>
      <c r="D50" s="7"/>
      <c r="E50" s="8"/>
      <c r="F50" s="8"/>
      <c r="G50" s="9"/>
      <c r="H50" s="10"/>
      <c r="I50" s="10"/>
      <c r="J50" s="10"/>
      <c r="K50" s="11"/>
      <c r="L50" s="12"/>
      <c r="M50" s="34"/>
      <c r="N50" s="47"/>
    </row>
    <row r="51" spans="1:10" ht="15" customHeight="1">
      <c r="A51" s="4" t="s">
        <v>22</v>
      </c>
      <c r="B51" s="13"/>
      <c r="C51" s="6"/>
      <c r="D51" s="7"/>
      <c r="E51" s="8"/>
      <c r="F51" s="8"/>
      <c r="G51" s="9"/>
      <c r="H51" s="8"/>
      <c r="I51" s="8"/>
      <c r="J51" s="8"/>
    </row>
    <row r="52" spans="1:14" ht="15" customHeight="1">
      <c r="A52" s="4" t="s">
        <v>22</v>
      </c>
      <c r="B52" s="13"/>
      <c r="C52" s="14"/>
      <c r="D52" s="15"/>
      <c r="E52" s="16"/>
      <c r="F52" s="16"/>
      <c r="G52" s="17"/>
      <c r="H52" s="16"/>
      <c r="I52" s="16"/>
      <c r="J52" s="16"/>
      <c r="K52" s="11"/>
      <c r="L52" s="12"/>
      <c r="M52" s="12"/>
      <c r="N52" s="12"/>
    </row>
    <row r="53" spans="1:14" ht="15" customHeight="1" thickBot="1">
      <c r="A53" s="18"/>
      <c r="B53" s="13"/>
      <c r="C53" s="16"/>
      <c r="D53" s="16"/>
      <c r="E53" s="16"/>
      <c r="F53" s="19"/>
      <c r="G53" s="20"/>
      <c r="H53" s="21" t="s">
        <v>23</v>
      </c>
      <c r="I53" s="21"/>
      <c r="J53" s="22"/>
      <c r="L53" s="12"/>
      <c r="M53" s="45" t="s">
        <v>39</v>
      </c>
      <c r="N53" s="46" t="s">
        <v>38</v>
      </c>
    </row>
    <row r="54" spans="1:12" ht="15" customHeight="1">
      <c r="A54" s="18"/>
      <c r="B54" s="13"/>
      <c r="C54" s="58" t="s">
        <v>24</v>
      </c>
      <c r="D54" s="58"/>
      <c r="E54" s="23">
        <v>4</v>
      </c>
      <c r="F54" s="24">
        <f>F55+F56+F57+F58+F59+F60</f>
        <v>100</v>
      </c>
      <c r="G54" s="25">
        <v>4</v>
      </c>
      <c r="H54" s="26">
        <f>G55/G54%</f>
        <v>75</v>
      </c>
      <c r="I54" s="26"/>
      <c r="J54" s="26"/>
      <c r="L54" s="2"/>
    </row>
    <row r="55" spans="1:12" ht="15" customHeight="1">
      <c r="A55" s="18"/>
      <c r="B55" s="13"/>
      <c r="C55" s="54" t="s">
        <v>25</v>
      </c>
      <c r="D55" s="54"/>
      <c r="E55" s="27">
        <v>3</v>
      </c>
      <c r="F55" s="28">
        <f>(E55/E54)*100</f>
        <v>75</v>
      </c>
      <c r="G55" s="25">
        <v>3</v>
      </c>
      <c r="H55" s="22"/>
      <c r="I55" s="22"/>
      <c r="J55" s="16"/>
      <c r="L55" s="2"/>
    </row>
    <row r="56" spans="1:12" ht="15" customHeight="1">
      <c r="A56" s="29"/>
      <c r="B56" s="13"/>
      <c r="C56" s="54" t="s">
        <v>26</v>
      </c>
      <c r="D56" s="54"/>
      <c r="E56" s="27">
        <v>0</v>
      </c>
      <c r="F56" s="28">
        <f>(E56/E54)*100</f>
        <v>0</v>
      </c>
      <c r="G56" s="30"/>
      <c r="H56" s="25"/>
      <c r="I56" s="25"/>
      <c r="J56" s="16"/>
      <c r="K56" s="22"/>
      <c r="L56" s="2"/>
    </row>
    <row r="57" spans="1:12" ht="15" customHeight="1">
      <c r="A57" s="29"/>
      <c r="B57" s="13"/>
      <c r="C57" s="54" t="s">
        <v>27</v>
      </c>
      <c r="D57" s="54"/>
      <c r="E57" s="27">
        <v>0</v>
      </c>
      <c r="F57" s="28">
        <f>(E57/E54)*100</f>
        <v>0</v>
      </c>
      <c r="G57" s="30"/>
      <c r="H57" s="25"/>
      <c r="I57" s="25"/>
      <c r="L57" s="12"/>
    </row>
    <row r="58" spans="1:12" ht="15" customHeight="1">
      <c r="A58" s="29"/>
      <c r="B58" s="13"/>
      <c r="C58" s="54" t="s">
        <v>28</v>
      </c>
      <c r="D58" s="54"/>
      <c r="E58" s="27">
        <v>1</v>
      </c>
      <c r="F58" s="28">
        <f>(E58/E54)*100</f>
        <v>25</v>
      </c>
      <c r="G58" s="30"/>
      <c r="H58" s="16" t="s">
        <v>29</v>
      </c>
      <c r="I58" s="16"/>
      <c r="L58" s="12"/>
    </row>
    <row r="59" spans="1:14" ht="15" customHeight="1">
      <c r="A59" s="29"/>
      <c r="B59" s="13"/>
      <c r="C59" s="54" t="s">
        <v>30</v>
      </c>
      <c r="D59" s="54"/>
      <c r="E59" s="27">
        <v>0</v>
      </c>
      <c r="F59" s="28">
        <v>0</v>
      </c>
      <c r="G59" s="30"/>
      <c r="H59" s="16"/>
      <c r="I59" s="16"/>
      <c r="J59" s="16"/>
      <c r="L59" s="12"/>
      <c r="M59" s="12"/>
      <c r="N59" s="12"/>
    </row>
    <row r="60" spans="1:14" ht="15" customHeight="1" thickBot="1">
      <c r="A60" s="29"/>
      <c r="B60" s="13"/>
      <c r="C60" s="55" t="s">
        <v>31</v>
      </c>
      <c r="D60" s="55"/>
      <c r="E60" s="32"/>
      <c r="F60" s="33">
        <f>(E60/E54)*100</f>
        <v>0</v>
      </c>
      <c r="G60" s="30"/>
      <c r="H60" s="16"/>
      <c r="I60" s="16"/>
      <c r="J60" s="31"/>
      <c r="N60" s="12"/>
    </row>
    <row r="61" spans="1:14" ht="15" customHeight="1">
      <c r="A61" s="35" t="s">
        <v>32</v>
      </c>
      <c r="B61" s="5"/>
      <c r="C61" s="6"/>
      <c r="D61" s="6"/>
      <c r="E61" s="8"/>
      <c r="F61" s="8"/>
      <c r="G61" s="36"/>
      <c r="H61" s="16"/>
      <c r="I61" s="37"/>
      <c r="J61" s="37"/>
      <c r="K61" s="8"/>
      <c r="L61" s="12"/>
      <c r="M61" s="34"/>
      <c r="N61" s="34"/>
    </row>
    <row r="62" spans="1:14" ht="15" customHeight="1">
      <c r="A62" s="7" t="s">
        <v>33</v>
      </c>
      <c r="B62" s="5"/>
      <c r="C62" s="38"/>
      <c r="D62" s="39"/>
      <c r="E62" s="40"/>
      <c r="F62" s="37"/>
      <c r="G62" s="36"/>
      <c r="H62" s="37"/>
      <c r="I62" s="37"/>
      <c r="J62" s="37"/>
      <c r="K62" s="8"/>
      <c r="N62" s="18"/>
    </row>
    <row r="63" spans="1:14" ht="15" customHeight="1">
      <c r="A63" s="7" t="s">
        <v>34</v>
      </c>
      <c r="B63" s="5"/>
      <c r="C63" s="6"/>
      <c r="D63" s="39"/>
      <c r="E63" s="40"/>
      <c r="F63" s="37"/>
      <c r="G63" s="36"/>
      <c r="H63" s="41"/>
      <c r="I63" s="41"/>
      <c r="J63" s="41"/>
      <c r="L63" s="12"/>
      <c r="N63" s="12"/>
    </row>
    <row r="64" spans="1:14" ht="15" customHeight="1">
      <c r="A64" s="7" t="s">
        <v>35</v>
      </c>
      <c r="B64" s="38"/>
      <c r="C64" s="6"/>
      <c r="D64" s="39"/>
      <c r="E64" s="40"/>
      <c r="F64" s="37"/>
      <c r="G64" s="42"/>
      <c r="H64" s="41"/>
      <c r="I64" s="41"/>
      <c r="J64" s="41"/>
      <c r="K64" s="8"/>
      <c r="L64" s="12"/>
      <c r="M64" s="18"/>
      <c r="N64" s="12"/>
    </row>
    <row r="65" spans="1:12" ht="15" customHeight="1">
      <c r="A65" s="7" t="s">
        <v>36</v>
      </c>
      <c r="B65" s="29"/>
      <c r="C65" s="6"/>
      <c r="D65" s="43"/>
      <c r="E65" s="37"/>
      <c r="F65" s="37"/>
      <c r="G65" s="42"/>
      <c r="H65" s="41"/>
      <c r="I65" s="41"/>
      <c r="J65" s="41"/>
      <c r="K65" s="37"/>
      <c r="L65" s="12"/>
    </row>
    <row r="66" ht="15" customHeight="1" thickBot="1">
      <c r="N66" s="12"/>
    </row>
    <row r="67" spans="1:14" ht="15" customHeight="1" thickBot="1">
      <c r="A67" s="63" t="s">
        <v>0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1:14" ht="15" customHeight="1" thickBo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</row>
    <row r="69" spans="1:14" ht="15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</row>
    <row r="70" spans="1:14" ht="15" customHeight="1">
      <c r="A70" s="64" t="s">
        <v>1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</row>
    <row r="71" spans="1:14" ht="15" customHeight="1">
      <c r="A71" s="64" t="s">
        <v>2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</row>
    <row r="72" spans="1:14" ht="15" customHeight="1" thickBot="1">
      <c r="A72" s="65" t="s">
        <v>3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</row>
    <row r="73" spans="1:14" ht="15" customHeight="1">
      <c r="A73" s="66" t="s">
        <v>41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</row>
    <row r="74" spans="1:14" ht="15" customHeight="1">
      <c r="A74" s="66" t="s">
        <v>4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</row>
    <row r="75" spans="1:14" ht="15" customHeight="1">
      <c r="A75" s="61" t="s">
        <v>5</v>
      </c>
      <c r="B75" s="56" t="s">
        <v>6</v>
      </c>
      <c r="C75" s="56" t="s">
        <v>7</v>
      </c>
      <c r="D75" s="61" t="s">
        <v>8</v>
      </c>
      <c r="E75" s="56" t="s">
        <v>9</v>
      </c>
      <c r="F75" s="56" t="s">
        <v>10</v>
      </c>
      <c r="G75" s="56" t="s">
        <v>11</v>
      </c>
      <c r="H75" s="56" t="s">
        <v>12</v>
      </c>
      <c r="I75" s="56" t="s">
        <v>13</v>
      </c>
      <c r="J75" s="56" t="s">
        <v>14</v>
      </c>
      <c r="K75" s="59" t="s">
        <v>15</v>
      </c>
      <c r="L75" s="56" t="s">
        <v>16</v>
      </c>
      <c r="M75" s="56" t="s">
        <v>17</v>
      </c>
      <c r="N75" s="56" t="s">
        <v>18</v>
      </c>
    </row>
    <row r="76" spans="1:14" ht="15" customHeight="1">
      <c r="A76" s="62"/>
      <c r="B76" s="57"/>
      <c r="C76" s="57"/>
      <c r="D76" s="62"/>
      <c r="E76" s="57"/>
      <c r="F76" s="57"/>
      <c r="G76" s="57"/>
      <c r="H76" s="57"/>
      <c r="I76" s="57"/>
      <c r="J76" s="57"/>
      <c r="K76" s="60"/>
      <c r="L76" s="57"/>
      <c r="M76" s="57"/>
      <c r="N76" s="57"/>
    </row>
    <row r="77" spans="1:14" ht="15" customHeight="1">
      <c r="A77" s="48">
        <v>1</v>
      </c>
      <c r="B77" s="49">
        <v>43311</v>
      </c>
      <c r="C77" s="48" t="s">
        <v>20</v>
      </c>
      <c r="D77" s="44" t="s">
        <v>19</v>
      </c>
      <c r="E77" s="44" t="s">
        <v>40</v>
      </c>
      <c r="F77" s="50">
        <v>27840</v>
      </c>
      <c r="G77" s="48">
        <v>27700</v>
      </c>
      <c r="H77" s="50">
        <v>27920</v>
      </c>
      <c r="I77" s="50">
        <v>28000</v>
      </c>
      <c r="J77" s="50">
        <v>28080</v>
      </c>
      <c r="K77" s="53">
        <v>27700</v>
      </c>
      <c r="L77" s="48">
        <v>40</v>
      </c>
      <c r="M77" s="51">
        <f>IF(D77="BUY",(K77-F77)*(L77),(F77-K77)*(L77))</f>
        <v>-5600</v>
      </c>
      <c r="N77" s="52">
        <f>M77/(L77)/F77%</f>
        <v>-0.5028735632183908</v>
      </c>
    </row>
    <row r="78" spans="1:14" ht="15" customHeight="1">
      <c r="A78" s="48">
        <v>2</v>
      </c>
      <c r="B78" s="49">
        <v>43301</v>
      </c>
      <c r="C78" s="48" t="s">
        <v>20</v>
      </c>
      <c r="D78" s="44" t="s">
        <v>19</v>
      </c>
      <c r="E78" s="44" t="s">
        <v>40</v>
      </c>
      <c r="F78" s="50">
        <v>26940</v>
      </c>
      <c r="G78" s="48">
        <v>26800</v>
      </c>
      <c r="H78" s="50">
        <v>27020</v>
      </c>
      <c r="I78" s="50">
        <v>27100</v>
      </c>
      <c r="J78" s="50">
        <v>27180</v>
      </c>
      <c r="K78" s="53">
        <v>26800</v>
      </c>
      <c r="L78" s="48">
        <v>40</v>
      </c>
      <c r="M78" s="51">
        <f>IF(D78="BUY",(K78-F78)*(L78),(F78-K78)*(L78))</f>
        <v>-5600</v>
      </c>
      <c r="N78" s="52">
        <f>M78/(L78)/F78%</f>
        <v>-0.5196733481811433</v>
      </c>
    </row>
    <row r="79" spans="1:14" ht="15" customHeight="1">
      <c r="A79" s="48">
        <v>3</v>
      </c>
      <c r="B79" s="49">
        <v>43298</v>
      </c>
      <c r="C79" s="48" t="s">
        <v>20</v>
      </c>
      <c r="D79" s="44" t="s">
        <v>19</v>
      </c>
      <c r="E79" s="44" t="s">
        <v>40</v>
      </c>
      <c r="F79" s="50">
        <v>27100</v>
      </c>
      <c r="G79" s="48">
        <v>26980</v>
      </c>
      <c r="H79" s="50">
        <v>27180</v>
      </c>
      <c r="I79" s="50">
        <v>27260</v>
      </c>
      <c r="J79" s="50">
        <v>27340</v>
      </c>
      <c r="K79" s="53">
        <v>27180</v>
      </c>
      <c r="L79" s="48">
        <v>40</v>
      </c>
      <c r="M79" s="51">
        <f>IF(D79="BUY",(K79-F79)*(L79),(F79-K79)*(L79))</f>
        <v>3200</v>
      </c>
      <c r="N79" s="52">
        <f>M79/(L79)/F79%</f>
        <v>0.2952029520295203</v>
      </c>
    </row>
    <row r="80" spans="1:14" ht="15" customHeight="1">
      <c r="A80" s="48">
        <v>4</v>
      </c>
      <c r="B80" s="49">
        <v>43297</v>
      </c>
      <c r="C80" s="48" t="s">
        <v>20</v>
      </c>
      <c r="D80" s="44" t="s">
        <v>37</v>
      </c>
      <c r="E80" s="44" t="s">
        <v>40</v>
      </c>
      <c r="F80" s="50">
        <v>26780</v>
      </c>
      <c r="G80" s="48">
        <v>26920</v>
      </c>
      <c r="H80" s="50">
        <v>26700</v>
      </c>
      <c r="I80" s="50">
        <v>26620</v>
      </c>
      <c r="J80" s="50">
        <v>26540</v>
      </c>
      <c r="K80" s="53">
        <v>26705</v>
      </c>
      <c r="L80" s="48">
        <v>40</v>
      </c>
      <c r="M80" s="51">
        <f>IF(D80="BUY",(K80-F80)*(L80),(F80-K80)*(L80))</f>
        <v>3000</v>
      </c>
      <c r="N80" s="52">
        <f>M80/(L80)/F80%</f>
        <v>0.28005974607916356</v>
      </c>
    </row>
    <row r="81" spans="1:14" ht="15" customHeight="1">
      <c r="A81" s="4" t="s">
        <v>21</v>
      </c>
      <c r="B81" s="5"/>
      <c r="C81" s="6"/>
      <c r="D81" s="7"/>
      <c r="E81" s="8"/>
      <c r="F81" s="8"/>
      <c r="G81" s="9"/>
      <c r="H81" s="10"/>
      <c r="I81" s="10"/>
      <c r="J81" s="10"/>
      <c r="K81" s="11"/>
      <c r="L81" s="12"/>
      <c r="M81" s="34"/>
      <c r="N81" s="47"/>
    </row>
    <row r="82" spans="1:12" ht="15" customHeight="1">
      <c r="A82" s="4" t="s">
        <v>22</v>
      </c>
      <c r="B82" s="13"/>
      <c r="C82" s="6"/>
      <c r="D82" s="7"/>
      <c r="E82" s="8"/>
      <c r="F82" s="8"/>
      <c r="G82" s="9"/>
      <c r="H82" s="8"/>
      <c r="I82" s="8"/>
      <c r="J82" s="8"/>
      <c r="K82" s="11"/>
      <c r="L82" s="12"/>
    </row>
    <row r="83" spans="1:14" ht="15" customHeight="1">
      <c r="A83" s="4" t="s">
        <v>22</v>
      </c>
      <c r="B83" s="13"/>
      <c r="C83" s="14"/>
      <c r="D83" s="15"/>
      <c r="E83" s="16"/>
      <c r="F83" s="16"/>
      <c r="G83" s="17"/>
      <c r="H83" s="16"/>
      <c r="I83" s="16"/>
      <c r="J83" s="16"/>
      <c r="K83" s="16"/>
      <c r="L83" s="12"/>
      <c r="M83" s="12"/>
      <c r="N83" s="12"/>
    </row>
    <row r="84" spans="1:14" ht="15" customHeight="1" thickBot="1">
      <c r="A84" s="18"/>
      <c r="B84" s="13"/>
      <c r="C84" s="16"/>
      <c r="D84" s="16"/>
      <c r="E84" s="16"/>
      <c r="F84" s="19"/>
      <c r="G84" s="20"/>
      <c r="H84" s="21" t="s">
        <v>23</v>
      </c>
      <c r="I84" s="21"/>
      <c r="J84" s="22"/>
      <c r="L84" s="12"/>
      <c r="M84" s="45" t="s">
        <v>39</v>
      </c>
      <c r="N84" s="46" t="s">
        <v>38</v>
      </c>
    </row>
    <row r="85" spans="1:12" ht="15" customHeight="1">
      <c r="A85" s="18"/>
      <c r="B85" s="13"/>
      <c r="C85" s="58" t="s">
        <v>24</v>
      </c>
      <c r="D85" s="58"/>
      <c r="E85" s="23">
        <v>4</v>
      </c>
      <c r="F85" s="24">
        <f>F86+F87+F88+F89+F90+F91</f>
        <v>100</v>
      </c>
      <c r="G85" s="25">
        <v>4</v>
      </c>
      <c r="H85" s="26">
        <f>G86/G85%</f>
        <v>50</v>
      </c>
      <c r="I85" s="26"/>
      <c r="J85" s="26"/>
      <c r="L85" s="12"/>
    </row>
    <row r="86" spans="1:12" ht="15" customHeight="1">
      <c r="A86" s="18"/>
      <c r="B86" s="13"/>
      <c r="C86" s="54" t="s">
        <v>25</v>
      </c>
      <c r="D86" s="54"/>
      <c r="E86" s="27">
        <v>2</v>
      </c>
      <c r="F86" s="28">
        <f>(E86/E85)*100</f>
        <v>50</v>
      </c>
      <c r="G86" s="25">
        <v>2</v>
      </c>
      <c r="H86" s="22"/>
      <c r="I86" s="22"/>
      <c r="J86" s="16"/>
      <c r="L86" s="12"/>
    </row>
    <row r="87" spans="1:12" ht="15" customHeight="1">
      <c r="A87" s="29"/>
      <c r="B87" s="13"/>
      <c r="C87" s="54" t="s">
        <v>26</v>
      </c>
      <c r="D87" s="54"/>
      <c r="E87" s="27">
        <v>0</v>
      </c>
      <c r="F87" s="28">
        <f>(E87/E85)*100</f>
        <v>0</v>
      </c>
      <c r="G87" s="30"/>
      <c r="H87" s="25"/>
      <c r="I87" s="25"/>
      <c r="J87" s="16"/>
      <c r="K87" s="22"/>
      <c r="L87" s="12"/>
    </row>
    <row r="88" spans="1:12" ht="15" customHeight="1">
      <c r="A88" s="29"/>
      <c r="B88" s="13"/>
      <c r="C88" s="54" t="s">
        <v>27</v>
      </c>
      <c r="D88" s="54"/>
      <c r="E88" s="27">
        <v>0</v>
      </c>
      <c r="F88" s="28">
        <f>(E88/E85)*100</f>
        <v>0</v>
      </c>
      <c r="G88" s="30"/>
      <c r="H88" s="25"/>
      <c r="I88" s="25"/>
      <c r="L88" s="12"/>
    </row>
    <row r="89" spans="1:12" ht="15" customHeight="1">
      <c r="A89" s="29"/>
      <c r="B89" s="13"/>
      <c r="C89" s="54" t="s">
        <v>28</v>
      </c>
      <c r="D89" s="54"/>
      <c r="E89" s="27">
        <v>2</v>
      </c>
      <c r="F89" s="28">
        <f>(E89/E85)*100</f>
        <v>50</v>
      </c>
      <c r="G89" s="30"/>
      <c r="H89" s="16" t="s">
        <v>29</v>
      </c>
      <c r="I89" s="16"/>
      <c r="L89" s="12"/>
    </row>
    <row r="90" spans="1:14" ht="15" customHeight="1">
      <c r="A90" s="29"/>
      <c r="B90" s="13"/>
      <c r="C90" s="54" t="s">
        <v>30</v>
      </c>
      <c r="D90" s="54"/>
      <c r="E90" s="27">
        <v>0</v>
      </c>
      <c r="F90" s="28">
        <v>0</v>
      </c>
      <c r="G90" s="30"/>
      <c r="H90" s="16"/>
      <c r="I90" s="16"/>
      <c r="J90" s="16"/>
      <c r="L90" s="12"/>
      <c r="M90" s="12"/>
      <c r="N90" s="12"/>
    </row>
    <row r="91" spans="1:14" ht="15" customHeight="1" thickBot="1">
      <c r="A91" s="29"/>
      <c r="B91" s="13"/>
      <c r="C91" s="55" t="s">
        <v>31</v>
      </c>
      <c r="D91" s="55"/>
      <c r="E91" s="32"/>
      <c r="F91" s="33">
        <f>(E91/E85)*100</f>
        <v>0</v>
      </c>
      <c r="G91" s="30"/>
      <c r="H91" s="16"/>
      <c r="I91" s="16"/>
      <c r="J91" s="31"/>
      <c r="N91" s="12"/>
    </row>
    <row r="92" spans="1:14" ht="15" customHeight="1">
      <c r="A92" s="35" t="s">
        <v>32</v>
      </c>
      <c r="B92" s="5"/>
      <c r="C92" s="6"/>
      <c r="D92" s="6"/>
      <c r="E92" s="8"/>
      <c r="F92" s="8"/>
      <c r="G92" s="36"/>
      <c r="H92" s="16"/>
      <c r="I92" s="37"/>
      <c r="J92" s="37"/>
      <c r="K92" s="8"/>
      <c r="L92" s="12"/>
      <c r="M92" s="34"/>
      <c r="N92" s="34"/>
    </row>
    <row r="93" spans="1:14" ht="15" customHeight="1">
      <c r="A93" s="7" t="s">
        <v>33</v>
      </c>
      <c r="B93" s="5"/>
      <c r="C93" s="38"/>
      <c r="D93" s="39"/>
      <c r="E93" s="40"/>
      <c r="F93" s="37"/>
      <c r="G93" s="36"/>
      <c r="H93" s="37"/>
      <c r="I93" s="37"/>
      <c r="J93" s="37"/>
      <c r="K93" s="8"/>
      <c r="L93" s="12"/>
      <c r="M93" s="18"/>
      <c r="N93" s="18"/>
    </row>
    <row r="94" spans="1:14" ht="15" customHeight="1">
      <c r="A94" s="7" t="s">
        <v>34</v>
      </c>
      <c r="B94" s="5"/>
      <c r="C94" s="6"/>
      <c r="D94" s="39"/>
      <c r="E94" s="40"/>
      <c r="F94" s="37"/>
      <c r="G94" s="36"/>
      <c r="H94" s="41"/>
      <c r="I94" s="41"/>
      <c r="J94" s="41"/>
      <c r="L94" s="12"/>
      <c r="M94" s="12"/>
      <c r="N94" s="12"/>
    </row>
    <row r="95" spans="1:14" ht="15" customHeight="1">
      <c r="A95" s="7" t="s">
        <v>35</v>
      </c>
      <c r="B95" s="38"/>
      <c r="C95" s="6"/>
      <c r="D95" s="39"/>
      <c r="E95" s="40"/>
      <c r="F95" s="37"/>
      <c r="G95" s="42"/>
      <c r="H95" s="41"/>
      <c r="I95" s="41"/>
      <c r="J95" s="41"/>
      <c r="K95" s="8"/>
      <c r="L95" s="12"/>
      <c r="M95" s="12"/>
      <c r="N95" s="12"/>
    </row>
    <row r="96" spans="1:14" ht="15" customHeight="1">
      <c r="A96" s="7" t="s">
        <v>36</v>
      </c>
      <c r="B96" s="29"/>
      <c r="C96" s="6"/>
      <c r="D96" s="43"/>
      <c r="E96" s="37"/>
      <c r="F96" s="37"/>
      <c r="G96" s="42"/>
      <c r="H96" s="41"/>
      <c r="I96" s="41"/>
      <c r="J96" s="41"/>
      <c r="K96" s="37"/>
      <c r="L96" s="12"/>
      <c r="N96" s="12"/>
    </row>
  </sheetData>
  <sheetProtection selectLockedCells="1" selectUnlockedCells="1"/>
  <mergeCells count="81">
    <mergeCell ref="N43:N44"/>
    <mergeCell ref="C54:D54"/>
    <mergeCell ref="C55:D55"/>
    <mergeCell ref="C56:D56"/>
    <mergeCell ref="C57:D57"/>
    <mergeCell ref="G43:G44"/>
    <mergeCell ref="H43:H44"/>
    <mergeCell ref="I43:I44"/>
    <mergeCell ref="J43:J44"/>
    <mergeCell ref="K43:K44"/>
    <mergeCell ref="C58:D58"/>
    <mergeCell ref="C59:D59"/>
    <mergeCell ref="C60:D60"/>
    <mergeCell ref="M43:M44"/>
    <mergeCell ref="A43:A44"/>
    <mergeCell ref="B43:B44"/>
    <mergeCell ref="C43:C44"/>
    <mergeCell ref="D43:D44"/>
    <mergeCell ref="E43:E44"/>
    <mergeCell ref="F43:F44"/>
    <mergeCell ref="A35:N37"/>
    <mergeCell ref="A38:N38"/>
    <mergeCell ref="A39:N39"/>
    <mergeCell ref="A40:N40"/>
    <mergeCell ref="A41:N41"/>
    <mergeCell ref="A42:N42"/>
    <mergeCell ref="M75:M76"/>
    <mergeCell ref="N75:N76"/>
    <mergeCell ref="C85:D85"/>
    <mergeCell ref="C86:D86"/>
    <mergeCell ref="C87:D87"/>
    <mergeCell ref="F75:F76"/>
    <mergeCell ref="H75:H76"/>
    <mergeCell ref="E75:E76"/>
    <mergeCell ref="I75:I76"/>
    <mergeCell ref="L43:L44"/>
    <mergeCell ref="C88:D88"/>
    <mergeCell ref="G75:G76"/>
    <mergeCell ref="A74:N74"/>
    <mergeCell ref="K75:K76"/>
    <mergeCell ref="L75:L76"/>
    <mergeCell ref="A75:A76"/>
    <mergeCell ref="B75:B76"/>
    <mergeCell ref="C75:C76"/>
    <mergeCell ref="D75:D76"/>
    <mergeCell ref="J10:J11"/>
    <mergeCell ref="C89:D89"/>
    <mergeCell ref="C90:D90"/>
    <mergeCell ref="C91:D91"/>
    <mergeCell ref="A67:N69"/>
    <mergeCell ref="A70:N70"/>
    <mergeCell ref="A71:N71"/>
    <mergeCell ref="A72:N72"/>
    <mergeCell ref="A73:N73"/>
    <mergeCell ref="J75:J76"/>
    <mergeCell ref="A2:N4"/>
    <mergeCell ref="A5:N5"/>
    <mergeCell ref="A6:N6"/>
    <mergeCell ref="A7:N7"/>
    <mergeCell ref="A8:N8"/>
    <mergeCell ref="A9:N9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C27:D27"/>
    <mergeCell ref="C28:D28"/>
    <mergeCell ref="C29:D29"/>
    <mergeCell ref="M10:M11"/>
    <mergeCell ref="N10:N11"/>
    <mergeCell ref="C23:D23"/>
    <mergeCell ref="C24:D24"/>
    <mergeCell ref="C25:D25"/>
    <mergeCell ref="C26:D26"/>
    <mergeCell ref="G10:G11"/>
  </mergeCells>
  <conditionalFormatting sqref="N77:N81 N50 N45:N48 N19 N12:N17">
    <cfRule type="cellIs" priority="137" dxfId="6" operator="lessThan" stopIfTrue="1">
      <formula>0</formula>
    </cfRule>
    <cfRule type="cellIs" priority="138" dxfId="7" operator="greaterThan" stopIfTrue="1">
      <formula>0</formula>
    </cfRule>
  </conditionalFormatting>
  <conditionalFormatting sqref="N77:N80 N45:N48 N12:N17">
    <cfRule type="cellIs" priority="71" dxfId="8" operator="lessThan">
      <formula>0</formula>
    </cfRule>
    <cfRule type="cellIs" priority="72" dxfId="9" operator="greaterThan">
      <formula>0</formula>
    </cfRule>
  </conditionalFormatting>
  <printOptions/>
  <pageMargins left="0.22013888888888888" right="0.1597222222222222" top="0.3" bottom="0.1597222222222222" header="0.5118055555555555" footer="0.5118055555555555"/>
  <pageSetup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capital1</dc:creator>
  <cp:keywords/>
  <dc:description/>
  <cp:lastModifiedBy>admin</cp:lastModifiedBy>
  <dcterms:created xsi:type="dcterms:W3CDTF">2017-08-02T13:26:00Z</dcterms:created>
  <dcterms:modified xsi:type="dcterms:W3CDTF">2018-10-17T04:11:44Z</dcterms:modified>
  <cp:category/>
  <cp:version/>
  <cp:contentType/>
  <cp:contentStatus/>
</cp:coreProperties>
</file>