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987" activeTab="1"/>
  </bookViews>
  <sheets>
    <sheet name="NORMAL FUTURE CALLS" sheetId="1" r:id="rId1"/>
    <sheet name="HNI FUTURE CALLS" sheetId="2" r:id="rId2"/>
    <sheet name="BTST FUTURE CALLS" sheetId="3" r:id="rId3"/>
  </sheet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N13" i="2"/>
  <c r="M13"/>
  <c r="M52"/>
  <c r="N52" s="1"/>
  <c r="M51"/>
  <c r="N51" s="1"/>
  <c r="M50"/>
  <c r="N50" s="1"/>
  <c r="M49"/>
  <c r="N49" s="1"/>
  <c r="M48"/>
  <c r="N48" s="1"/>
  <c r="M47"/>
  <c r="N47" s="1"/>
  <c r="M46"/>
  <c r="N46" s="1"/>
  <c r="M45"/>
  <c r="N45" s="1"/>
  <c r="M44"/>
  <c r="N44" s="1"/>
  <c r="F61"/>
  <c r="F60"/>
  <c r="F59"/>
  <c r="F58"/>
  <c r="F57"/>
  <c r="F56"/>
  <c r="H55"/>
  <c r="M43"/>
  <c r="N43" s="1"/>
  <c r="M42"/>
  <c r="N42" s="1"/>
  <c r="M19"/>
  <c r="N19" s="1"/>
  <c r="M18"/>
  <c r="N18" s="1"/>
  <c r="M17"/>
  <c r="N17" s="1"/>
  <c r="M16"/>
  <c r="N16" s="1"/>
  <c r="M15"/>
  <c r="N15" s="1"/>
  <c r="M14"/>
  <c r="N14" s="1"/>
  <c r="M12"/>
  <c r="N12" s="1"/>
  <c r="F27"/>
  <c r="F26"/>
  <c r="F25"/>
  <c r="F24"/>
  <c r="F23"/>
  <c r="F22"/>
  <c r="H21"/>
  <c r="F21" i="1"/>
  <c r="F20"/>
  <c r="F19"/>
  <c r="F18"/>
  <c r="F17"/>
  <c r="F16"/>
  <c r="H15"/>
  <c r="M13"/>
  <c r="N13" s="1"/>
  <c r="M12"/>
  <c r="N12" s="1"/>
  <c r="M77" i="2"/>
  <c r="N77" s="1"/>
  <c r="M78"/>
  <c r="N78" s="1"/>
  <c r="M79"/>
  <c r="N79" s="1"/>
  <c r="M80"/>
  <c r="N80" s="1"/>
  <c r="M81"/>
  <c r="F89"/>
  <c r="F88"/>
  <c r="F87"/>
  <c r="F86"/>
  <c r="F85"/>
  <c r="F84"/>
  <c r="H83"/>
  <c r="N81"/>
  <c r="M76"/>
  <c r="N76" s="1"/>
  <c r="F45" i="1"/>
  <c r="F44"/>
  <c r="F43"/>
  <c r="F42"/>
  <c r="F41"/>
  <c r="F40"/>
  <c r="H39"/>
  <c r="M37"/>
  <c r="N37" s="1"/>
  <c r="M36"/>
  <c r="N36" s="1"/>
  <c r="M35"/>
  <c r="N35" s="1"/>
  <c r="N13" i="3"/>
  <c r="M13"/>
  <c r="M104" i="2"/>
  <c r="N104" s="1"/>
  <c r="M62" i="1"/>
  <c r="N62" s="1"/>
  <c r="M61"/>
  <c r="N61" s="1"/>
  <c r="M60"/>
  <c r="N60" s="1"/>
  <c r="M14" i="3"/>
  <c r="N14" s="1"/>
  <c r="M105" i="2"/>
  <c r="N105" s="1"/>
  <c r="M103"/>
  <c r="N103" s="1"/>
  <c r="M63" i="1"/>
  <c r="N63" s="1"/>
  <c r="M65"/>
  <c r="N65" s="1"/>
  <c r="M64"/>
  <c r="N64" s="1"/>
  <c r="M106" i="2"/>
  <c r="N106" s="1"/>
  <c r="M67" i="1"/>
  <c r="N67" s="1"/>
  <c r="M66"/>
  <c r="N66" s="1"/>
  <c r="M59"/>
  <c r="N59" s="1"/>
  <c r="N15" i="3"/>
  <c r="M15"/>
  <c r="M107" i="2"/>
  <c r="N107" s="1"/>
  <c r="M70" i="1"/>
  <c r="N70" s="1"/>
  <c r="M69"/>
  <c r="N69" s="1"/>
  <c r="M68"/>
  <c r="N68" s="1"/>
  <c r="M108" i="2"/>
  <c r="N108" s="1"/>
  <c r="M72" i="1"/>
  <c r="N72" s="1"/>
  <c r="M71"/>
  <c r="N71" s="1"/>
  <c r="M109" i="2"/>
  <c r="N109" s="1"/>
  <c r="M74" i="1"/>
  <c r="N74" s="1"/>
  <c r="M73"/>
  <c r="N73" s="1"/>
  <c r="M110" i="2"/>
  <c r="N110" s="1"/>
  <c r="N16" i="3"/>
  <c r="M16"/>
  <c r="M77" i="1"/>
  <c r="N77" s="1"/>
  <c r="M76"/>
  <c r="N76" s="1"/>
  <c r="M75"/>
  <c r="N75" s="1"/>
  <c r="N17" i="3"/>
  <c r="M17"/>
  <c r="M111" i="2"/>
  <c r="N111" s="1"/>
  <c r="M79" i="1"/>
  <c r="N79" s="1"/>
  <c r="M78"/>
  <c r="N78" s="1"/>
  <c r="M82"/>
  <c r="N82" s="1"/>
  <c r="M81"/>
  <c r="N81" s="1"/>
  <c r="M80"/>
  <c r="N80" s="1"/>
  <c r="M83"/>
  <c r="N83" s="1"/>
  <c r="M112" i="2"/>
  <c r="N112" s="1"/>
  <c r="M85" i="1"/>
  <c r="N85" s="1"/>
  <c r="M84"/>
  <c r="N84" s="1"/>
  <c r="N18" i="3"/>
  <c r="M18"/>
  <c r="M113" i="2"/>
  <c r="N113" s="1"/>
  <c r="M86" i="1"/>
  <c r="N86" s="1"/>
  <c r="F26" i="3"/>
  <c r="F25"/>
  <c r="F24"/>
  <c r="F23"/>
  <c r="F22"/>
  <c r="F21"/>
  <c r="H20"/>
  <c r="M114" i="2"/>
  <c r="N114" s="1"/>
  <c r="M87" i="1"/>
  <c r="N87" s="1"/>
  <c r="M89"/>
  <c r="N89" s="1"/>
  <c r="M88"/>
  <c r="N88" s="1"/>
  <c r="M115" i="2"/>
  <c r="N115" s="1"/>
  <c r="M90" i="1"/>
  <c r="N90" s="1"/>
  <c r="F124" i="2"/>
  <c r="F123"/>
  <c r="F122"/>
  <c r="F121"/>
  <c r="F120"/>
  <c r="F119"/>
  <c r="H118"/>
  <c r="M116"/>
  <c r="N116" s="1"/>
  <c r="F100" i="1"/>
  <c r="F99"/>
  <c r="F98"/>
  <c r="F97"/>
  <c r="F96"/>
  <c r="F95"/>
  <c r="H94"/>
  <c r="M92"/>
  <c r="N92" s="1"/>
  <c r="M91"/>
  <c r="N91" s="1"/>
  <c r="M40" i="3"/>
  <c r="N40" s="1"/>
  <c r="M41"/>
  <c r="N41" s="1"/>
  <c r="M138" i="2"/>
  <c r="N138" s="1"/>
  <c r="M139"/>
  <c r="N139" s="1"/>
  <c r="M117" i="1"/>
  <c r="N117" s="1"/>
  <c r="M116"/>
  <c r="N116" s="1"/>
  <c r="M115"/>
  <c r="N115" s="1"/>
  <c r="M140" i="2"/>
  <c r="N140" s="1"/>
  <c r="M114" i="1"/>
  <c r="N114" s="1"/>
  <c r="M118"/>
  <c r="N118" s="1"/>
  <c r="M141" i="2"/>
  <c r="N141" s="1"/>
  <c r="M120" i="1"/>
  <c r="N120" s="1"/>
  <c r="M119"/>
  <c r="N119" s="1"/>
  <c r="M142" i="2"/>
  <c r="N142" s="1"/>
  <c r="M121" i="1"/>
  <c r="N121" s="1"/>
  <c r="M143" i="2"/>
  <c r="N143" s="1"/>
  <c r="M122" i="1"/>
  <c r="N122" s="1"/>
  <c r="M123"/>
  <c r="N123" s="1"/>
  <c r="M124"/>
  <c r="N124" s="1"/>
  <c r="M43" i="3"/>
  <c r="N43" s="1"/>
  <c r="M44"/>
  <c r="N44" s="1"/>
  <c r="M42"/>
  <c r="N42" s="1"/>
  <c r="M144" i="2"/>
  <c r="N144" s="1"/>
  <c r="M126" i="1"/>
  <c r="N126" s="1"/>
  <c r="M125"/>
  <c r="N125" s="1"/>
  <c r="M45" i="3"/>
  <c r="N45" s="1"/>
  <c r="M145" i="2"/>
  <c r="N145" s="1"/>
  <c r="M129" i="1"/>
  <c r="N129" s="1"/>
  <c r="M128"/>
  <c r="N128" s="1"/>
  <c r="M127"/>
  <c r="N127" s="1"/>
  <c r="M130"/>
  <c r="N130" s="1"/>
  <c r="M132"/>
  <c r="N132" s="1"/>
  <c r="M146" i="2"/>
  <c r="N146" s="1"/>
  <c r="M131" i="1"/>
  <c r="N131" s="1"/>
  <c r="M147" i="2"/>
  <c r="N147" s="1"/>
  <c r="M133" i="1"/>
  <c r="N133" s="1"/>
  <c r="M134"/>
  <c r="N134" s="1"/>
  <c r="M135"/>
  <c r="N135" s="1"/>
  <c r="M148" i="2"/>
  <c r="N148" s="1"/>
  <c r="M136" i="1"/>
  <c r="N136" s="1"/>
  <c r="M137"/>
  <c r="N137" s="1"/>
  <c r="M149" i="2"/>
  <c r="N149" s="1"/>
  <c r="M140" i="1"/>
  <c r="N140" s="1"/>
  <c r="M139"/>
  <c r="N139" s="1"/>
  <c r="M151" i="2"/>
  <c r="N151" s="1"/>
  <c r="M150"/>
  <c r="N150" s="1"/>
  <c r="M141" i="1"/>
  <c r="N141" s="1"/>
  <c r="M138"/>
  <c r="N138" s="1"/>
  <c r="M182" i="2"/>
  <c r="N182" s="1"/>
  <c r="M153"/>
  <c r="N153" s="1"/>
  <c r="M152"/>
  <c r="N152" s="1"/>
  <c r="M142" i="1"/>
  <c r="N142" s="1"/>
  <c r="M143"/>
  <c r="N143" s="1"/>
  <c r="M154" i="2"/>
  <c r="N154" s="1"/>
  <c r="M144" i="1"/>
  <c r="N144" s="1"/>
  <c r="M145"/>
  <c r="N145" s="1"/>
  <c r="M146"/>
  <c r="N146" s="1"/>
  <c r="M46" i="3"/>
  <c r="N46" s="1"/>
  <c r="M147" i="1"/>
  <c r="N147" s="1"/>
  <c r="M155" i="2"/>
  <c r="N155" s="1"/>
  <c r="M151" i="1"/>
  <c r="N151" s="1"/>
  <c r="M150"/>
  <c r="N150" s="1"/>
  <c r="M149"/>
  <c r="N149" s="1"/>
  <c r="M148"/>
  <c r="N148" s="1"/>
  <c r="M156" i="2"/>
  <c r="N156" s="1"/>
  <c r="M157"/>
  <c r="N157" s="1"/>
  <c r="M153" i="1"/>
  <c r="N153" s="1"/>
  <c r="M152"/>
  <c r="N152" s="1"/>
  <c r="M156"/>
  <c r="N156" s="1"/>
  <c r="M155"/>
  <c r="N155" s="1"/>
  <c r="M154"/>
  <c r="N154" s="1"/>
  <c r="F54" i="3"/>
  <c r="F53"/>
  <c r="F52"/>
  <c r="F51"/>
  <c r="F50"/>
  <c r="F49"/>
  <c r="H48"/>
  <c r="F166" i="2"/>
  <c r="F165"/>
  <c r="F164"/>
  <c r="F163"/>
  <c r="F162"/>
  <c r="F161"/>
  <c r="H160"/>
  <c r="M158"/>
  <c r="N158" s="1"/>
  <c r="F165" i="1"/>
  <c r="F164"/>
  <c r="F163"/>
  <c r="F162"/>
  <c r="F161"/>
  <c r="F160"/>
  <c r="H159"/>
  <c r="M157"/>
  <c r="N157" s="1"/>
  <c r="M68" i="3"/>
  <c r="N68" s="1"/>
  <c r="F55" i="2" l="1"/>
  <c r="F21"/>
  <c r="F15" i="1"/>
  <c r="F83" i="2"/>
  <c r="F39" i="1"/>
  <c r="F20" i="3"/>
  <c r="F118" i="2"/>
  <c r="F94" i="1"/>
  <c r="F48" i="3"/>
  <c r="F160" i="2"/>
  <c r="F159" i="1"/>
  <c r="M69" i="3"/>
  <c r="N69" s="1"/>
  <c r="M181" i="2"/>
  <c r="N181" s="1"/>
  <c r="M182" i="1"/>
  <c r="N182" s="1"/>
  <c r="M181"/>
  <c r="N181" s="1"/>
  <c r="M180"/>
  <c r="N180" s="1"/>
  <c r="M184" i="2"/>
  <c r="N184" s="1"/>
  <c r="M179" i="1"/>
  <c r="N179" s="1"/>
  <c r="M183"/>
  <c r="N183" s="1"/>
  <c r="M184"/>
  <c r="N184" s="1"/>
  <c r="M70" i="3"/>
  <c r="N70" s="1"/>
  <c r="M183" i="2"/>
  <c r="N183" s="1"/>
  <c r="M186" i="1"/>
  <c r="N186" s="1"/>
  <c r="M185"/>
  <c r="N185" s="1"/>
  <c r="M188"/>
  <c r="N188" s="1"/>
  <c r="M187"/>
  <c r="N187" s="1"/>
  <c r="M180" i="2"/>
  <c r="N180" s="1"/>
  <c r="M190" i="1"/>
  <c r="N190" s="1"/>
  <c r="M189"/>
  <c r="N189" s="1"/>
  <c r="M186" i="2"/>
  <c r="N186" s="1"/>
  <c r="M185"/>
  <c r="N185" s="1"/>
  <c r="M192" i="1"/>
  <c r="N192" s="1"/>
  <c r="M191"/>
  <c r="N191" s="1"/>
  <c r="M187" i="2"/>
  <c r="N187" s="1"/>
  <c r="M193" i="1"/>
  <c r="N193" s="1"/>
  <c r="M196"/>
  <c r="N196" s="1"/>
  <c r="M195"/>
  <c r="N195" s="1"/>
  <c r="M194"/>
  <c r="N194" s="1"/>
  <c r="M71" i="3"/>
  <c r="N71" s="1"/>
  <c r="M188" i="2"/>
  <c r="N188" s="1"/>
  <c r="M197" i="1"/>
  <c r="N197" s="1"/>
  <c r="M198"/>
  <c r="N198" s="1"/>
  <c r="M199"/>
  <c r="N199" s="1"/>
  <c r="M200"/>
  <c r="N200" s="1"/>
  <c r="M72" i="3"/>
  <c r="N72" s="1"/>
  <c r="M189" i="2"/>
  <c r="N189" s="1"/>
  <c r="M190"/>
  <c r="N190" s="1"/>
  <c r="M202" i="1"/>
  <c r="N202" s="1"/>
  <c r="M201"/>
  <c r="N201" s="1"/>
  <c r="M191" i="2"/>
  <c r="N191" s="1"/>
  <c r="M203" i="1"/>
  <c r="N203" s="1"/>
  <c r="M204"/>
  <c r="N204" s="1"/>
  <c r="M192" i="2"/>
  <c r="N192" s="1"/>
  <c r="M206" i="1"/>
  <c r="N206" s="1"/>
  <c r="M205"/>
  <c r="N205" s="1"/>
  <c r="M207"/>
  <c r="N207" s="1"/>
  <c r="M77" i="3"/>
  <c r="N77" s="1"/>
  <c r="M73"/>
  <c r="N73" s="1"/>
  <c r="M193" i="2"/>
  <c r="N193" s="1"/>
  <c r="M208" i="1"/>
  <c r="N208" s="1"/>
  <c r="M212"/>
  <c r="N212" s="1"/>
  <c r="M210"/>
  <c r="N210" s="1"/>
  <c r="M74" i="3"/>
  <c r="N74" s="1"/>
  <c r="M194" i="2"/>
  <c r="N194" s="1"/>
  <c r="M211" i="1"/>
  <c r="N211" s="1"/>
  <c r="M209"/>
  <c r="N209" s="1"/>
  <c r="M75" i="3"/>
  <c r="N75" s="1"/>
  <c r="M196" i="2"/>
  <c r="N196" s="1"/>
  <c r="M195"/>
  <c r="N195" s="1"/>
  <c r="M213" i="1"/>
  <c r="N213" s="1"/>
  <c r="M214"/>
  <c r="N214" s="1"/>
  <c r="M215"/>
  <c r="N215" s="1"/>
  <c r="M197" i="2"/>
  <c r="N197" s="1"/>
  <c r="M218" i="1"/>
  <c r="N218" s="1"/>
  <c r="M217"/>
  <c r="N217" s="1"/>
  <c r="M216"/>
  <c r="N216" s="1"/>
  <c r="M198" i="2"/>
  <c r="N198" s="1"/>
  <c r="M221" i="1"/>
  <c r="N221" s="1"/>
  <c r="M220"/>
  <c r="N220" s="1"/>
  <c r="M219"/>
  <c r="N219" s="1"/>
  <c r="M76" i="3"/>
  <c r="N76" s="1"/>
  <c r="M199" i="2"/>
  <c r="N199" s="1"/>
  <c r="M223" i="1"/>
  <c r="N223" s="1"/>
  <c r="M222"/>
  <c r="N222" s="1"/>
  <c r="M78" i="3"/>
  <c r="N78" s="1"/>
  <c r="M200" i="2"/>
  <c r="N200" s="1"/>
  <c r="M225" i="1"/>
  <c r="N225" s="1"/>
  <c r="M224"/>
  <c r="N224" s="1"/>
  <c r="M201" i="2"/>
  <c r="N201" s="1"/>
  <c r="M226" i="1"/>
  <c r="N226" s="1"/>
  <c r="M227"/>
  <c r="N227" s="1"/>
  <c r="M228"/>
  <c r="N228" s="1"/>
  <c r="M202" i="2"/>
  <c r="N202" s="1"/>
  <c r="M229" i="1"/>
  <c r="N229" s="1"/>
  <c r="M232"/>
  <c r="N232" s="1"/>
  <c r="M203" i="2"/>
  <c r="N203" s="1"/>
  <c r="M231" i="1"/>
  <c r="N231" s="1"/>
  <c r="M230"/>
  <c r="N230" s="1"/>
  <c r="M204" i="2"/>
  <c r="N204" s="1"/>
  <c r="M233" i="1"/>
  <c r="N233" s="1"/>
  <c r="M261"/>
  <c r="N261" s="1"/>
  <c r="M262"/>
  <c r="N262" s="1"/>
  <c r="M229" i="2"/>
  <c r="N229" s="1"/>
  <c r="M234" i="1"/>
  <c r="N234" s="1"/>
  <c r="M235"/>
  <c r="N235" s="1"/>
  <c r="M236"/>
  <c r="N236" s="1"/>
  <c r="M205" i="2"/>
  <c r="N205" s="1"/>
  <c r="M206"/>
  <c r="N206" s="1"/>
  <c r="M237" i="1"/>
  <c r="N237" s="1"/>
  <c r="F86" i="3"/>
  <c r="F85"/>
  <c r="F84"/>
  <c r="F83"/>
  <c r="F82"/>
  <c r="F81"/>
  <c r="H80"/>
  <c r="F214" i="2"/>
  <c r="F213"/>
  <c r="F212"/>
  <c r="F211"/>
  <c r="F210"/>
  <c r="F209"/>
  <c r="H208"/>
  <c r="F247" i="1"/>
  <c r="F246"/>
  <c r="F245"/>
  <c r="F244"/>
  <c r="F243"/>
  <c r="F242"/>
  <c r="H241"/>
  <c r="M239"/>
  <c r="N239" s="1"/>
  <c r="M238"/>
  <c r="N238" s="1"/>
  <c r="M228" i="2"/>
  <c r="N228" s="1"/>
  <c r="M265" i="1"/>
  <c r="N265" s="1"/>
  <c r="M264"/>
  <c r="N264" s="1"/>
  <c r="M263"/>
  <c r="N263" s="1"/>
  <c r="M101" i="3"/>
  <c r="N101" s="1"/>
  <c r="M100"/>
  <c r="N100" s="1"/>
  <c r="M230" i="2"/>
  <c r="N230" s="1"/>
  <c r="M268" i="1"/>
  <c r="N268" s="1"/>
  <c r="M267"/>
  <c r="N267" s="1"/>
  <c r="M266"/>
  <c r="N266" s="1"/>
  <c r="M102" i="3"/>
  <c r="N102" s="1"/>
  <c r="M231" i="2"/>
  <c r="N231" s="1"/>
  <c r="M270" i="1"/>
  <c r="N270" s="1"/>
  <c r="M269"/>
  <c r="N269" s="1"/>
  <c r="M232" i="2"/>
  <c r="N232" s="1"/>
  <c r="M271" i="1"/>
  <c r="N271" s="1"/>
  <c r="M233" i="2"/>
  <c r="N233" s="1"/>
  <c r="M272" i="1"/>
  <c r="N272" s="1"/>
  <c r="M273"/>
  <c r="N273" s="1"/>
  <c r="M234" i="2"/>
  <c r="N234" s="1"/>
  <c r="M275" i="1"/>
  <c r="N275" s="1"/>
  <c r="M274"/>
  <c r="N274" s="1"/>
  <c r="M277"/>
  <c r="N277" s="1"/>
  <c r="M276"/>
  <c r="N276" s="1"/>
  <c r="M103" i="3"/>
  <c r="N103" s="1"/>
  <c r="M235" i="2"/>
  <c r="N235" s="1"/>
  <c r="M280" i="1"/>
  <c r="N280" s="1"/>
  <c r="M279"/>
  <c r="N279" s="1"/>
  <c r="M278"/>
  <c r="N278" s="1"/>
  <c r="M281"/>
  <c r="N281" s="1"/>
  <c r="M104" i="3"/>
  <c r="N104" s="1"/>
  <c r="M236" i="2"/>
  <c r="N236" s="1"/>
  <c r="M282" i="1"/>
  <c r="N282" s="1"/>
  <c r="M237" i="2"/>
  <c r="N237" s="1"/>
  <c r="M285" i="1"/>
  <c r="N285" s="1"/>
  <c r="M284"/>
  <c r="N284" s="1"/>
  <c r="M283"/>
  <c r="N283" s="1"/>
  <c r="M238" i="2"/>
  <c r="N238" s="1"/>
  <c r="M286" i="1"/>
  <c r="N286" s="1"/>
  <c r="M239" i="2"/>
  <c r="N239" s="1"/>
  <c r="M289" i="1"/>
  <c r="N289" s="1"/>
  <c r="M288"/>
  <c r="N288" s="1"/>
  <c r="M287"/>
  <c r="N287" s="1"/>
  <c r="M240" i="2"/>
  <c r="N240" s="1"/>
  <c r="M105" i="3"/>
  <c r="N105" s="1"/>
  <c r="M292" i="1"/>
  <c r="N292" s="1"/>
  <c r="M291"/>
  <c r="N291" s="1"/>
  <c r="M290"/>
  <c r="N290" s="1"/>
  <c r="M293"/>
  <c r="N293" s="1"/>
  <c r="M294"/>
  <c r="N294" s="1"/>
  <c r="M295"/>
  <c r="N295" s="1"/>
  <c r="M296"/>
  <c r="N296" s="1"/>
  <c r="M241" i="2"/>
  <c r="N241" s="1"/>
  <c r="M242"/>
  <c r="N242" s="1"/>
  <c r="M297" i="1"/>
  <c r="N297" s="1"/>
  <c r="M106" i="3"/>
  <c r="N106" s="1"/>
  <c r="M243" i="2"/>
  <c r="N243" s="1"/>
  <c r="M244"/>
  <c r="N244" s="1"/>
  <c r="M298" i="1"/>
  <c r="N298" s="1"/>
  <c r="M299"/>
  <c r="N299" s="1"/>
  <c r="M300"/>
  <c r="N300" s="1"/>
  <c r="M301"/>
  <c r="N301" s="1"/>
  <c r="M107" i="3"/>
  <c r="N107" s="1"/>
  <c r="M245" i="2"/>
  <c r="N245" s="1"/>
  <c r="M302" i="1"/>
  <c r="N302" s="1"/>
  <c r="M303"/>
  <c r="N303" s="1"/>
  <c r="M304"/>
  <c r="N304" s="1"/>
  <c r="M246" i="2"/>
  <c r="N246" s="1"/>
  <c r="M306" i="1"/>
  <c r="N306" s="1"/>
  <c r="M305"/>
  <c r="N305" s="1"/>
  <c r="M307"/>
  <c r="N307" s="1"/>
  <c r="M309"/>
  <c r="N309" s="1"/>
  <c r="F115" i="3"/>
  <c r="F114"/>
  <c r="F113"/>
  <c r="F112"/>
  <c r="F111"/>
  <c r="F110"/>
  <c r="H109"/>
  <c r="F255" i="2"/>
  <c r="F254"/>
  <c r="F253"/>
  <c r="F252"/>
  <c r="F251"/>
  <c r="F250"/>
  <c r="H249"/>
  <c r="M247"/>
  <c r="N247" s="1"/>
  <c r="F318" i="1"/>
  <c r="F317"/>
  <c r="F316"/>
  <c r="F315"/>
  <c r="F314"/>
  <c r="F313"/>
  <c r="H312"/>
  <c r="M310"/>
  <c r="N310" s="1"/>
  <c r="M308"/>
  <c r="N308" s="1"/>
  <c r="M332"/>
  <c r="N332" s="1"/>
  <c r="M137" i="3"/>
  <c r="N137" s="1"/>
  <c r="M136"/>
  <c r="N136" s="1"/>
  <c r="M133"/>
  <c r="N133" s="1"/>
  <c r="M131"/>
  <c r="N131" s="1"/>
  <c r="M270" i="2"/>
  <c r="N270" s="1"/>
  <c r="M269"/>
  <c r="N269" s="1"/>
  <c r="M333" i="1"/>
  <c r="N333" s="1"/>
  <c r="M271" i="2"/>
  <c r="N271" s="1"/>
  <c r="M334" i="1"/>
  <c r="N334" s="1"/>
  <c r="M335"/>
  <c r="N335" s="1"/>
  <c r="M272" i="2"/>
  <c r="N272" s="1"/>
  <c r="M336" i="1"/>
  <c r="N336" s="1"/>
  <c r="M337"/>
  <c r="N337" s="1"/>
  <c r="M273" i="2"/>
  <c r="N273" s="1"/>
  <c r="M338" i="1"/>
  <c r="N338" s="1"/>
  <c r="M341"/>
  <c r="N341" s="1"/>
  <c r="M340"/>
  <c r="N340" s="1"/>
  <c r="M339"/>
  <c r="N339" s="1"/>
  <c r="M129" i="3"/>
  <c r="N129" s="1"/>
  <c r="M130"/>
  <c r="N130" s="1"/>
  <c r="M274" i="2"/>
  <c r="N274" s="1"/>
  <c r="M343" i="1"/>
  <c r="N343" s="1"/>
  <c r="M342"/>
  <c r="N342" s="1"/>
  <c r="M275" i="2"/>
  <c r="N275" s="1"/>
  <c r="M132" i="3"/>
  <c r="N132" s="1"/>
  <c r="M134"/>
  <c r="N134" s="1"/>
  <c r="M277" i="2"/>
  <c r="N277" s="1"/>
  <c r="M345" i="1"/>
  <c r="N345" s="1"/>
  <c r="M344"/>
  <c r="N344" s="1"/>
  <c r="M276" i="2"/>
  <c r="N276" s="1"/>
  <c r="M347" i="1"/>
  <c r="N347" s="1"/>
  <c r="M346"/>
  <c r="N346" s="1"/>
  <c r="M350"/>
  <c r="N350" s="1"/>
  <c r="M349"/>
  <c r="N349" s="1"/>
  <c r="M348"/>
  <c r="N348" s="1"/>
  <c r="M278" i="2"/>
  <c r="N278" s="1"/>
  <c r="M279"/>
  <c r="N279" s="1"/>
  <c r="M353" i="1"/>
  <c r="N353" s="1"/>
  <c r="M352"/>
  <c r="N352" s="1"/>
  <c r="M351"/>
  <c r="N351" s="1"/>
  <c r="M280" i="2"/>
  <c r="N280" s="1"/>
  <c r="M356" i="1"/>
  <c r="N356" s="1"/>
  <c r="M355"/>
  <c r="N355" s="1"/>
  <c r="M354"/>
  <c r="N354" s="1"/>
  <c r="M359"/>
  <c r="N359" s="1"/>
  <c r="M281" i="2"/>
  <c r="N281" s="1"/>
  <c r="M357" i="1"/>
  <c r="N357" s="1"/>
  <c r="M358"/>
  <c r="N358" s="1"/>
  <c r="M282" i="2"/>
  <c r="N282" s="1"/>
  <c r="M361" i="1"/>
  <c r="N361" s="1"/>
  <c r="M360"/>
  <c r="N360" s="1"/>
  <c r="M283" i="2"/>
  <c r="N283" s="1"/>
  <c r="M284"/>
  <c r="N284" s="1"/>
  <c r="M135" i="3"/>
  <c r="N135" s="1"/>
  <c r="M364" i="1"/>
  <c r="N364" s="1"/>
  <c r="M363"/>
  <c r="N363" s="1"/>
  <c r="M362"/>
  <c r="N362" s="1"/>
  <c r="M365"/>
  <c r="N365" s="1"/>
  <c r="M286" i="2"/>
  <c r="N286" s="1"/>
  <c r="M285"/>
  <c r="N285" s="1"/>
  <c r="M366" i="1"/>
  <c r="N366" s="1"/>
  <c r="M367"/>
  <c r="N367" s="1"/>
  <c r="M287" i="2"/>
  <c r="N287" s="1"/>
  <c r="M368" i="1"/>
  <c r="N368" s="1"/>
  <c r="M369"/>
  <c r="N369" s="1"/>
  <c r="M370"/>
  <c r="N370" s="1"/>
  <c r="M371"/>
  <c r="N371" s="1"/>
  <c r="M372"/>
  <c r="N372" s="1"/>
  <c r="M375"/>
  <c r="N375" s="1"/>
  <c r="M374"/>
  <c r="N374" s="1"/>
  <c r="M373"/>
  <c r="N373" s="1"/>
  <c r="M288" i="2"/>
  <c r="N288" s="1"/>
  <c r="M405" i="1"/>
  <c r="N405" s="1"/>
  <c r="M313" i="2"/>
  <c r="N313" s="1"/>
  <c r="M377" i="1"/>
  <c r="N377" s="1"/>
  <c r="M376"/>
  <c r="N376" s="1"/>
  <c r="M289" i="2"/>
  <c r="N289" s="1"/>
  <c r="M379" i="1"/>
  <c r="N379" s="1"/>
  <c r="M378"/>
  <c r="N378" s="1"/>
  <c r="M160" i="3"/>
  <c r="N160" s="1"/>
  <c r="M159"/>
  <c r="N159" s="1"/>
  <c r="M161"/>
  <c r="N161" s="1"/>
  <c r="M162"/>
  <c r="N162" s="1"/>
  <c r="M312" i="2"/>
  <c r="N312" s="1"/>
  <c r="F145" i="3"/>
  <c r="F144"/>
  <c r="F143"/>
  <c r="F142"/>
  <c r="F141"/>
  <c r="F140"/>
  <c r="H139"/>
  <c r="M380" i="1"/>
  <c r="N380" s="1"/>
  <c r="F298" i="2"/>
  <c r="F297"/>
  <c r="F296"/>
  <c r="F295"/>
  <c r="F294"/>
  <c r="F293"/>
  <c r="H292"/>
  <c r="M290"/>
  <c r="N290" s="1"/>
  <c r="F389" i="1"/>
  <c r="F388"/>
  <c r="F387"/>
  <c r="F386"/>
  <c r="F385"/>
  <c r="F384"/>
  <c r="H383"/>
  <c r="M381"/>
  <c r="N381" s="1"/>
  <c r="M403"/>
  <c r="N403" s="1"/>
  <c r="M404"/>
  <c r="N404" s="1"/>
  <c r="M406"/>
  <c r="N406" s="1"/>
  <c r="M314" i="2"/>
  <c r="N314" s="1"/>
  <c r="M407" i="1"/>
  <c r="N407" s="1"/>
  <c r="M315" i="2"/>
  <c r="N315" s="1"/>
  <c r="M409" i="1"/>
  <c r="N409" s="1"/>
  <c r="M408"/>
  <c r="N408" s="1"/>
  <c r="M316" i="2"/>
  <c r="N316" s="1"/>
  <c r="M412" i="1"/>
  <c r="N412" s="1"/>
  <c r="M411"/>
  <c r="N411" s="1"/>
  <c r="M410"/>
  <c r="N410" s="1"/>
  <c r="M413"/>
  <c r="N413" s="1"/>
  <c r="M414"/>
  <c r="N414" s="1"/>
  <c r="M317" i="2"/>
  <c r="N317" s="1"/>
  <c r="M416" i="1"/>
  <c r="N416" s="1"/>
  <c r="M415"/>
  <c r="N415" s="1"/>
  <c r="M318" i="2"/>
  <c r="N318" s="1"/>
  <c r="M319"/>
  <c r="N319" s="1"/>
  <c r="M417" i="1"/>
  <c r="N417" s="1"/>
  <c r="M418"/>
  <c r="N418" s="1"/>
  <c r="M320" i="2"/>
  <c r="N320" s="1"/>
  <c r="M420" i="1"/>
  <c r="N420" s="1"/>
  <c r="M419"/>
  <c r="N419" s="1"/>
  <c r="M421"/>
  <c r="N421" s="1"/>
  <c r="M165" i="3"/>
  <c r="N165" s="1"/>
  <c r="M164"/>
  <c r="N164" s="1"/>
  <c r="M163"/>
  <c r="N163" s="1"/>
  <c r="M322" i="2"/>
  <c r="N322" s="1"/>
  <c r="M321"/>
  <c r="N321" s="1"/>
  <c r="M422" i="1"/>
  <c r="N422" s="1"/>
  <c r="M423"/>
  <c r="N423" s="1"/>
  <c r="M424"/>
  <c r="N424" s="1"/>
  <c r="M425"/>
  <c r="N425" s="1"/>
  <c r="M426"/>
  <c r="N426" s="1"/>
  <c r="M323" i="2"/>
  <c r="N323" s="1"/>
  <c r="M326"/>
  <c r="N326" s="1"/>
  <c r="M166" i="3"/>
  <c r="N166" s="1"/>
  <c r="M427" i="1"/>
  <c r="N427" s="1"/>
  <c r="M324" i="2"/>
  <c r="N324" s="1"/>
  <c r="M325"/>
  <c r="N325" s="1"/>
  <c r="M429" i="1"/>
  <c r="N429" s="1"/>
  <c r="M428"/>
  <c r="N428" s="1"/>
  <c r="M433"/>
  <c r="N433" s="1"/>
  <c r="M432"/>
  <c r="N432" s="1"/>
  <c r="M431"/>
  <c r="N431" s="1"/>
  <c r="M430"/>
  <c r="N430" s="1"/>
  <c r="M434"/>
  <c r="N434" s="1"/>
  <c r="M435"/>
  <c r="N435" s="1"/>
  <c r="M439"/>
  <c r="N439" s="1"/>
  <c r="M436"/>
  <c r="N436" s="1"/>
  <c r="M437"/>
  <c r="N437" s="1"/>
  <c r="M438"/>
  <c r="N438" s="1"/>
  <c r="M440"/>
  <c r="N440" s="1"/>
  <c r="M441"/>
  <c r="N441" s="1"/>
  <c r="M327" i="2"/>
  <c r="N327" s="1"/>
  <c r="M328"/>
  <c r="N328" s="1"/>
  <c r="M329"/>
  <c r="N329" s="1"/>
  <c r="M443" i="1"/>
  <c r="N443" s="1"/>
  <c r="M442"/>
  <c r="N442" s="1"/>
  <c r="M444"/>
  <c r="N444" s="1"/>
  <c r="M167" i="3"/>
  <c r="N167" s="1"/>
  <c r="M330" i="2"/>
  <c r="N330" s="1"/>
  <c r="M446" i="1"/>
  <c r="N446" s="1"/>
  <c r="M445"/>
  <c r="N445" s="1"/>
  <c r="M331" i="2"/>
  <c r="N331" s="1"/>
  <c r="M449" i="1"/>
  <c r="N449" s="1"/>
  <c r="M448"/>
  <c r="N448" s="1"/>
  <c r="M447"/>
  <c r="N447" s="1"/>
  <c r="M451"/>
  <c r="N451" s="1"/>
  <c r="M450"/>
  <c r="N450" s="1"/>
  <c r="M452"/>
  <c r="N452" s="1"/>
  <c r="M168" i="3"/>
  <c r="N168" s="1"/>
  <c r="M454" i="1"/>
  <c r="N454" s="1"/>
  <c r="M453"/>
  <c r="N453" s="1"/>
  <c r="F178" i="3"/>
  <c r="F177"/>
  <c r="F176"/>
  <c r="F175"/>
  <c r="F174"/>
  <c r="F173"/>
  <c r="H172"/>
  <c r="M456" i="1"/>
  <c r="N456" s="1"/>
  <c r="M455"/>
  <c r="N455" s="1"/>
  <c r="F343" i="2"/>
  <c r="F342"/>
  <c r="F341"/>
  <c r="F340"/>
  <c r="F339"/>
  <c r="F338"/>
  <c r="H337"/>
  <c r="M333"/>
  <c r="N333" s="1"/>
  <c r="M332"/>
  <c r="N332" s="1"/>
  <c r="F466" i="1"/>
  <c r="F465"/>
  <c r="F464"/>
  <c r="F463"/>
  <c r="F462"/>
  <c r="F461"/>
  <c r="H460"/>
  <c r="M192" i="3"/>
  <c r="N192" s="1"/>
  <c r="M193"/>
  <c r="N193" s="1"/>
  <c r="M357" i="2"/>
  <c r="N357" s="1"/>
  <c r="M358"/>
  <c r="N358" s="1"/>
  <c r="M480" i="1"/>
  <c r="N480" s="1"/>
  <c r="M481"/>
  <c r="N481" s="1"/>
  <c r="M482"/>
  <c r="N482" s="1"/>
  <c r="M483"/>
  <c r="N483" s="1"/>
  <c r="M359" i="2"/>
  <c r="N359" s="1"/>
  <c r="M484" i="1"/>
  <c r="N484" s="1"/>
  <c r="M485"/>
  <c r="N485" s="1"/>
  <c r="M486"/>
  <c r="N486" s="1"/>
  <c r="M487"/>
  <c r="N487" s="1"/>
  <c r="M488"/>
  <c r="N488" s="1"/>
  <c r="M360" i="2"/>
  <c r="N360" s="1"/>
  <c r="M490" i="1"/>
  <c r="N490" s="1"/>
  <c r="M489"/>
  <c r="N489" s="1"/>
  <c r="M493"/>
  <c r="N493" s="1"/>
  <c r="M492"/>
  <c r="N492" s="1"/>
  <c r="M491"/>
  <c r="N491" s="1"/>
  <c r="M494"/>
  <c r="N494" s="1"/>
  <c r="M361" i="2"/>
  <c r="N361" s="1"/>
  <c r="M496" i="1"/>
  <c r="N496" s="1"/>
  <c r="M495"/>
  <c r="N495" s="1"/>
  <c r="M194" i="3"/>
  <c r="N194" s="1"/>
  <c r="M362" i="2"/>
  <c r="N362" s="1"/>
  <c r="M497" i="1"/>
  <c r="N497" s="1"/>
  <c r="M195" i="3"/>
  <c r="N195" s="1"/>
  <c r="M500" i="1"/>
  <c r="N500" s="1"/>
  <c r="M499"/>
  <c r="N499" s="1"/>
  <c r="M498"/>
  <c r="N498" s="1"/>
  <c r="M363" i="2"/>
  <c r="N363" s="1"/>
  <c r="M364"/>
  <c r="N364" s="1"/>
  <c r="M365"/>
  <c r="N365" s="1"/>
  <c r="M503" i="1"/>
  <c r="N503" s="1"/>
  <c r="M502"/>
  <c r="N502" s="1"/>
  <c r="M501"/>
  <c r="N501" s="1"/>
  <c r="M504"/>
  <c r="N504" s="1"/>
  <c r="M505"/>
  <c r="N505" s="1"/>
  <c r="M196" i="3"/>
  <c r="N196" s="1"/>
  <c r="M368" i="2"/>
  <c r="N368" s="1"/>
  <c r="M366"/>
  <c r="N366" s="1"/>
  <c r="M507" i="1"/>
  <c r="N507" s="1"/>
  <c r="M506"/>
  <c r="N506" s="1"/>
  <c r="M367" i="2"/>
  <c r="N367" s="1"/>
  <c r="M508" i="1"/>
  <c r="N508" s="1"/>
  <c r="M509"/>
  <c r="N509" s="1"/>
  <c r="M510"/>
  <c r="N510" s="1"/>
  <c r="M511"/>
  <c r="N511" s="1"/>
  <c r="M512"/>
  <c r="N512" s="1"/>
  <c r="M517"/>
  <c r="N517" s="1"/>
  <c r="M369" i="2"/>
  <c r="N369" s="1"/>
  <c r="M370"/>
  <c r="N370" s="1"/>
  <c r="M513" i="1"/>
  <c r="N513" s="1"/>
  <c r="M514"/>
  <c r="N514" s="1"/>
  <c r="M515"/>
  <c r="N515" s="1"/>
  <c r="M516"/>
  <c r="N516" s="1"/>
  <c r="M518"/>
  <c r="N518" s="1"/>
  <c r="M371" i="2"/>
  <c r="N371" s="1"/>
  <c r="M521" i="1"/>
  <c r="N521" s="1"/>
  <c r="M520"/>
  <c r="N520" s="1"/>
  <c r="M519"/>
  <c r="N519" s="1"/>
  <c r="M522"/>
  <c r="N522" s="1"/>
  <c r="M372" i="2"/>
  <c r="N372" s="1"/>
  <c r="M523" i="1"/>
  <c r="N523" s="1"/>
  <c r="M525"/>
  <c r="N525" s="1"/>
  <c r="M524"/>
  <c r="N524" s="1"/>
  <c r="M197" i="3"/>
  <c r="N197" s="1"/>
  <c r="M373" i="2"/>
  <c r="N373" s="1"/>
  <c r="M528" i="1"/>
  <c r="N528" s="1"/>
  <c r="M527"/>
  <c r="N527" s="1"/>
  <c r="M526"/>
  <c r="N526" s="1"/>
  <c r="M374" i="2"/>
  <c r="N374" s="1"/>
  <c r="M529" i="1"/>
  <c r="N529" s="1"/>
  <c r="M530"/>
  <c r="N530" s="1"/>
  <c r="M531"/>
  <c r="N531" s="1"/>
  <c r="M375" i="2"/>
  <c r="N375" s="1"/>
  <c r="M534" i="1"/>
  <c r="N534" s="1"/>
  <c r="M533"/>
  <c r="N533" s="1"/>
  <c r="M532"/>
  <c r="N532" s="1"/>
  <c r="M376" i="2"/>
  <c r="N376" s="1"/>
  <c r="M535" i="1"/>
  <c r="N535" s="1"/>
  <c r="M536"/>
  <c r="N536" s="1"/>
  <c r="F207" i="3"/>
  <c r="F206"/>
  <c r="F205"/>
  <c r="F204"/>
  <c r="F203"/>
  <c r="F202"/>
  <c r="H201"/>
  <c r="F387" i="2"/>
  <c r="F386"/>
  <c r="F385"/>
  <c r="F384"/>
  <c r="F383"/>
  <c r="F382"/>
  <c r="H381"/>
  <c r="F546" i="1"/>
  <c r="F545"/>
  <c r="F544"/>
  <c r="F543"/>
  <c r="F542"/>
  <c r="F541"/>
  <c r="H540"/>
  <c r="M603"/>
  <c r="N603" s="1"/>
  <c r="M404" i="2"/>
  <c r="N404" s="1"/>
  <c r="M564" i="1"/>
  <c r="N564" s="1"/>
  <c r="M563"/>
  <c r="N563" s="1"/>
  <c r="M562"/>
  <c r="N562" s="1"/>
  <c r="M561"/>
  <c r="N561" s="1"/>
  <c r="M560"/>
  <c r="N560" s="1"/>
  <c r="M565"/>
  <c r="N565" s="1"/>
  <c r="M566"/>
  <c r="N566" s="1"/>
  <c r="M567"/>
  <c r="N567" s="1"/>
  <c r="M568"/>
  <c r="N568" s="1"/>
  <c r="M405" i="2"/>
  <c r="N405" s="1"/>
  <c r="M569" i="1"/>
  <c r="N569" s="1"/>
  <c r="M224" i="3"/>
  <c r="N224" s="1"/>
  <c r="M406" i="2"/>
  <c r="N406" s="1"/>
  <c r="M571" i="1"/>
  <c r="N571" s="1"/>
  <c r="M570"/>
  <c r="N570" s="1"/>
  <c r="M574"/>
  <c r="N574" s="1"/>
  <c r="M573"/>
  <c r="N573" s="1"/>
  <c r="M572"/>
  <c r="N572" s="1"/>
  <c r="M407" i="2"/>
  <c r="N407" s="1"/>
  <c r="M575" i="1"/>
  <c r="N575" s="1"/>
  <c r="M576"/>
  <c r="N576" s="1"/>
  <c r="M577"/>
  <c r="N577" s="1"/>
  <c r="M578"/>
  <c r="N578" s="1"/>
  <c r="M225" i="3"/>
  <c r="N225" s="1"/>
  <c r="M408" i="2"/>
  <c r="N408" s="1"/>
  <c r="M579" i="1"/>
  <c r="N579" s="1"/>
  <c r="M580"/>
  <c r="N580" s="1"/>
  <c r="M581"/>
  <c r="N581" s="1"/>
  <c r="M409" i="2"/>
  <c r="N409" s="1"/>
  <c r="M582" i="1"/>
  <c r="N582" s="1"/>
  <c r="M583"/>
  <c r="N583" s="1"/>
  <c r="M403" i="2"/>
  <c r="N403" s="1"/>
  <c r="M410"/>
  <c r="N410" s="1"/>
  <c r="M585" i="1"/>
  <c r="N585" s="1"/>
  <c r="M584"/>
  <c r="N584" s="1"/>
  <c r="M411" i="2"/>
  <c r="N411" s="1"/>
  <c r="M586" i="1"/>
  <c r="N586" s="1"/>
  <c r="M412" i="2"/>
  <c r="N412" s="1"/>
  <c r="M588" i="1"/>
  <c r="N588" s="1"/>
  <c r="M587"/>
  <c r="N587" s="1"/>
  <c r="M413" i="2"/>
  <c r="N413" s="1"/>
  <c r="M590" i="1"/>
  <c r="N590" s="1"/>
  <c r="M589"/>
  <c r="N589" s="1"/>
  <c r="M414" i="2"/>
  <c r="N414" s="1"/>
  <c r="M591" i="1"/>
  <c r="N591" s="1"/>
  <c r="M416" i="2"/>
  <c r="N416" s="1"/>
  <c r="M415"/>
  <c r="N415" s="1"/>
  <c r="M594" i="1"/>
  <c r="N594" s="1"/>
  <c r="M593"/>
  <c r="N593" s="1"/>
  <c r="M592"/>
  <c r="N592" s="1"/>
  <c r="M417" i="2"/>
  <c r="N417" s="1"/>
  <c r="M418"/>
  <c r="N418" s="1"/>
  <c r="M597" i="1"/>
  <c r="N597" s="1"/>
  <c r="M596"/>
  <c r="N596" s="1"/>
  <c r="M595"/>
  <c r="N595" s="1"/>
  <c r="M227" i="3"/>
  <c r="N227" s="1"/>
  <c r="M228"/>
  <c r="N228" s="1"/>
  <c r="M223"/>
  <c r="N223" s="1"/>
  <c r="M599" i="1"/>
  <c r="N599" s="1"/>
  <c r="M598"/>
  <c r="N598" s="1"/>
  <c r="M642"/>
  <c r="N642" s="1"/>
  <c r="M643"/>
  <c r="N643" s="1"/>
  <c r="M226" i="3"/>
  <c r="N226" s="1"/>
  <c r="M604" i="1"/>
  <c r="N604" s="1"/>
  <c r="M602"/>
  <c r="N602" s="1"/>
  <c r="M601"/>
  <c r="N601" s="1"/>
  <c r="M600"/>
  <c r="N600" s="1"/>
  <c r="F238" i="3"/>
  <c r="F237"/>
  <c r="F236"/>
  <c r="F235"/>
  <c r="F234"/>
  <c r="F233"/>
  <c r="H232"/>
  <c r="M419" i="2"/>
  <c r="N419" s="1"/>
  <c r="M605" i="1"/>
  <c r="N605" s="1"/>
  <c r="M606"/>
  <c r="N606" s="1"/>
  <c r="M607"/>
  <c r="N607" s="1"/>
  <c r="M422" i="2"/>
  <c r="N422" s="1"/>
  <c r="M420"/>
  <c r="N420" s="1"/>
  <c r="M609" i="1"/>
  <c r="N609" s="1"/>
  <c r="M608"/>
  <c r="N608" s="1"/>
  <c r="M610"/>
  <c r="N610" s="1"/>
  <c r="M421" i="2"/>
  <c r="N421" s="1"/>
  <c r="M614" i="1"/>
  <c r="N614" s="1"/>
  <c r="M613"/>
  <c r="N613" s="1"/>
  <c r="M612"/>
  <c r="N612" s="1"/>
  <c r="M611"/>
  <c r="N611" s="1"/>
  <c r="M254" i="3"/>
  <c r="N254" s="1"/>
  <c r="F433" i="2"/>
  <c r="F432"/>
  <c r="F431"/>
  <c r="F430"/>
  <c r="F429"/>
  <c r="F428"/>
  <c r="H427"/>
  <c r="M615" i="1"/>
  <c r="N615" s="1"/>
  <c r="F626"/>
  <c r="F625"/>
  <c r="F624"/>
  <c r="F623"/>
  <c r="F622"/>
  <c r="F621"/>
  <c r="H620"/>
  <c r="M616"/>
  <c r="N616" s="1"/>
  <c r="M651"/>
  <c r="N651" s="1"/>
  <c r="M255" i="3"/>
  <c r="N255" s="1"/>
  <c r="M450" i="2"/>
  <c r="N450" s="1"/>
  <c r="M645" i="1"/>
  <c r="N645" s="1"/>
  <c r="M644"/>
  <c r="N644" s="1"/>
  <c r="M256" i="3"/>
  <c r="N256" s="1"/>
  <c r="M449" i="2"/>
  <c r="N449" s="1"/>
  <c r="M451"/>
  <c r="N451" s="1"/>
  <c r="M452"/>
  <c r="N452" s="1"/>
  <c r="M648" i="1"/>
  <c r="N648" s="1"/>
  <c r="M647"/>
  <c r="N647" s="1"/>
  <c r="M646"/>
  <c r="N646" s="1"/>
  <c r="M649"/>
  <c r="N649" s="1"/>
  <c r="M257" i="3"/>
  <c r="N257" s="1"/>
  <c r="M453" i="2"/>
  <c r="N453" s="1"/>
  <c r="M650" i="1"/>
  <c r="N650" s="1"/>
  <c r="M258" i="3"/>
  <c r="N258" s="1"/>
  <c r="M454" i="2"/>
  <c r="N454" s="1"/>
  <c r="M655" i="1"/>
  <c r="N655" s="1"/>
  <c r="M653"/>
  <c r="N653" s="1"/>
  <c r="M652"/>
  <c r="N652" s="1"/>
  <c r="M259" i="3"/>
  <c r="N259" s="1"/>
  <c r="M455" i="2"/>
  <c r="N455" s="1"/>
  <c r="M654" i="1"/>
  <c r="N654" s="1"/>
  <c r="M656"/>
  <c r="N656" s="1"/>
  <c r="M456" i="2"/>
  <c r="N456" s="1"/>
  <c r="M657" i="1"/>
  <c r="N657" s="1"/>
  <c r="M658"/>
  <c r="N658" s="1"/>
  <c r="M659"/>
  <c r="N659" s="1"/>
  <c r="M457" i="2"/>
  <c r="N457" s="1"/>
  <c r="M661" i="1"/>
  <c r="N661" s="1"/>
  <c r="M660"/>
  <c r="N660" s="1"/>
  <c r="M458" i="2"/>
  <c r="N458" s="1"/>
  <c r="M662" i="1"/>
  <c r="N662" s="1"/>
  <c r="M663"/>
  <c r="N663" s="1"/>
  <c r="M664"/>
  <c r="N664" s="1"/>
  <c r="M459" i="2"/>
  <c r="N459" s="1"/>
  <c r="M260" i="3"/>
  <c r="N260" s="1"/>
  <c r="M665" i="1"/>
  <c r="N665" s="1"/>
  <c r="M666"/>
  <c r="N666" s="1"/>
  <c r="M667"/>
  <c r="N667" s="1"/>
  <c r="M460" i="2"/>
  <c r="N460" s="1"/>
  <c r="M461"/>
  <c r="N461" s="1"/>
  <c r="M669" i="1"/>
  <c r="N669" s="1"/>
  <c r="M668"/>
  <c r="N668" s="1"/>
  <c r="M262" i="3"/>
  <c r="N262" s="1"/>
  <c r="M670" i="1"/>
  <c r="N670" s="1"/>
  <c r="M261" i="3"/>
  <c r="N261" s="1"/>
  <c r="M462" i="2"/>
  <c r="N462" s="1"/>
  <c r="M463"/>
  <c r="N463" s="1"/>
  <c r="M671" i="1"/>
  <c r="N671" s="1"/>
  <c r="M464" i="2"/>
  <c r="N464" s="1"/>
  <c r="M672" i="1"/>
  <c r="N672" s="1"/>
  <c r="F272" i="3"/>
  <c r="F271"/>
  <c r="F270"/>
  <c r="F269"/>
  <c r="F268"/>
  <c r="F267"/>
  <c r="H266"/>
  <c r="M465" i="2"/>
  <c r="N465" s="1"/>
  <c r="M675" i="1"/>
  <c r="N675" s="1"/>
  <c r="M674"/>
  <c r="N674" s="1"/>
  <c r="M673"/>
  <c r="N673" s="1"/>
  <c r="M677"/>
  <c r="N677" s="1"/>
  <c r="M676"/>
  <c r="N676" s="1"/>
  <c r="M466" i="2"/>
  <c r="N466" s="1"/>
  <c r="M678" i="1"/>
  <c r="N678" s="1"/>
  <c r="M679"/>
  <c r="N679" s="1"/>
  <c r="M467" i="2"/>
  <c r="N467" s="1"/>
  <c r="M468"/>
  <c r="N468" s="1"/>
  <c r="M680" i="1"/>
  <c r="N680" s="1"/>
  <c r="M681"/>
  <c r="N681" s="1"/>
  <c r="M684"/>
  <c r="N684" s="1"/>
  <c r="M683"/>
  <c r="N683" s="1"/>
  <c r="M682"/>
  <c r="N682" s="1"/>
  <c r="M686"/>
  <c r="N686" s="1"/>
  <c r="M685"/>
  <c r="N685" s="1"/>
  <c r="F479" i="2"/>
  <c r="F478"/>
  <c r="F477"/>
  <c r="F476"/>
  <c r="F475"/>
  <c r="F474"/>
  <c r="H473"/>
  <c r="F697" i="1"/>
  <c r="F696"/>
  <c r="F695"/>
  <c r="F694"/>
  <c r="F693"/>
  <c r="F692"/>
  <c r="H691"/>
  <c r="M687"/>
  <c r="N687" s="1"/>
  <c r="M726"/>
  <c r="N726" s="1"/>
  <c r="M496" i="2"/>
  <c r="N496" s="1"/>
  <c r="M715" i="1"/>
  <c r="N715" s="1"/>
  <c r="M714"/>
  <c r="N714" s="1"/>
  <c r="M497" i="2"/>
  <c r="N497" s="1"/>
  <c r="M713" i="1"/>
  <c r="N713" s="1"/>
  <c r="M716"/>
  <c r="N716" s="1"/>
  <c r="M717"/>
  <c r="N717" s="1"/>
  <c r="M718"/>
  <c r="N718" s="1"/>
  <c r="M288" i="3"/>
  <c r="N288" s="1"/>
  <c r="M289"/>
  <c r="N289" s="1"/>
  <c r="M498" i="2"/>
  <c r="N498" s="1"/>
  <c r="M725" i="1"/>
  <c r="N725" s="1"/>
  <c r="M722"/>
  <c r="N722" s="1"/>
  <c r="M721"/>
  <c r="N721" s="1"/>
  <c r="M720"/>
  <c r="N720" s="1"/>
  <c r="M719"/>
  <c r="N719" s="1"/>
  <c r="M499" i="2"/>
  <c r="N499" s="1"/>
  <c r="M724" i="1"/>
  <c r="N724" s="1"/>
  <c r="M723"/>
  <c r="N723" s="1"/>
  <c r="M500" i="2"/>
  <c r="N500" s="1"/>
  <c r="M727" i="1"/>
  <c r="N727" s="1"/>
  <c r="M729"/>
  <c r="N729" s="1"/>
  <c r="M290" i="3"/>
  <c r="N290" s="1"/>
  <c r="M501" i="2"/>
  <c r="N501" s="1"/>
  <c r="M730" i="1"/>
  <c r="N730" s="1"/>
  <c r="M728"/>
  <c r="N728" s="1"/>
  <c r="M291" i="3"/>
  <c r="N291" s="1"/>
  <c r="M503" i="2"/>
  <c r="N503" s="1"/>
  <c r="M502"/>
  <c r="N502" s="1"/>
  <c r="M732" i="1"/>
  <c r="N732" s="1"/>
  <c r="M731"/>
  <c r="N731" s="1"/>
  <c r="M292" i="3"/>
  <c r="N292" s="1"/>
  <c r="M733" i="1"/>
  <c r="N733" s="1"/>
  <c r="M735"/>
  <c r="N735" s="1"/>
  <c r="M734"/>
  <c r="N734" s="1"/>
  <c r="M736"/>
  <c r="N736" s="1"/>
  <c r="M737"/>
  <c r="N737" s="1"/>
  <c r="M738"/>
  <c r="N738" s="1"/>
  <c r="M504" i="2"/>
  <c r="N504" s="1"/>
  <c r="M495"/>
  <c r="N495" s="1"/>
  <c r="M505"/>
  <c r="N505" s="1"/>
  <c r="M740" i="1"/>
  <c r="N740" s="1"/>
  <c r="M739"/>
  <c r="N739" s="1"/>
  <c r="M741"/>
  <c r="N741" s="1"/>
  <c r="M507" i="2"/>
  <c r="N507" s="1"/>
  <c r="M506"/>
  <c r="N506" s="1"/>
  <c r="M742" i="1"/>
  <c r="N742" s="1"/>
  <c r="M293" i="3"/>
  <c r="N293" s="1"/>
  <c r="M743" i="1"/>
  <c r="N743" s="1"/>
  <c r="M508" i="2"/>
  <c r="N508" s="1"/>
  <c r="M509"/>
  <c r="N509" s="1"/>
  <c r="M744" i="1"/>
  <c r="N744" s="1"/>
  <c r="M294" i="3"/>
  <c r="N294" s="1"/>
  <c r="M510" i="2"/>
  <c r="N510" s="1"/>
  <c r="M746" i="1"/>
  <c r="N746" s="1"/>
  <c r="M745"/>
  <c r="N745" s="1"/>
  <c r="M295" i="3"/>
  <c r="N295" s="1"/>
  <c r="M748" i="1"/>
  <c r="N748" s="1"/>
  <c r="M747"/>
  <c r="N747" s="1"/>
  <c r="M511" i="2"/>
  <c r="N511" s="1"/>
  <c r="M750" i="1"/>
  <c r="N750" s="1"/>
  <c r="M749"/>
  <c r="N749" s="1"/>
  <c r="F305" i="3"/>
  <c r="F304"/>
  <c r="F303"/>
  <c r="F302"/>
  <c r="F301"/>
  <c r="F300"/>
  <c r="H299"/>
  <c r="M512" i="2"/>
  <c r="N512" s="1"/>
  <c r="M752" i="1"/>
  <c r="N752" s="1"/>
  <c r="M751"/>
  <c r="N751" s="1"/>
  <c r="M321" i="3"/>
  <c r="N321" s="1"/>
  <c r="M513" i="2"/>
  <c r="N513" s="1"/>
  <c r="M753" i="1"/>
  <c r="N753" s="1"/>
  <c r="M754"/>
  <c r="N754" s="1"/>
  <c r="F525" i="2"/>
  <c r="F524"/>
  <c r="F523"/>
  <c r="F522"/>
  <c r="F521"/>
  <c r="F520"/>
  <c r="H519"/>
  <c r="M514"/>
  <c r="N514" s="1"/>
  <c r="M755" i="1"/>
  <c r="N755" s="1"/>
  <c r="F766"/>
  <c r="F765"/>
  <c r="F764"/>
  <c r="F763"/>
  <c r="F762"/>
  <c r="F761"/>
  <c r="H760"/>
  <c r="M756"/>
  <c r="N756" s="1"/>
  <c r="M322" i="3"/>
  <c r="N322" s="1"/>
  <c r="M782" i="1"/>
  <c r="N782" s="1"/>
  <c r="M783"/>
  <c r="N783" s="1"/>
  <c r="M541" i="2"/>
  <c r="N541" s="1"/>
  <c r="M323" i="3"/>
  <c r="N323" s="1"/>
  <c r="M542" i="2"/>
  <c r="N542" s="1"/>
  <c r="M785" i="1"/>
  <c r="N785" s="1"/>
  <c r="M784"/>
  <c r="N784" s="1"/>
  <c r="M543" i="2"/>
  <c r="N543" s="1"/>
  <c r="M786" i="1"/>
  <c r="N786" s="1"/>
  <c r="M787"/>
  <c r="N787" s="1"/>
  <c r="M788"/>
  <c r="N788" s="1"/>
  <c r="M789"/>
  <c r="N789" s="1"/>
  <c r="M324" i="3"/>
  <c r="N324" s="1"/>
  <c r="M544" i="2"/>
  <c r="N544" s="1"/>
  <c r="M790" i="1"/>
  <c r="N790" s="1"/>
  <c r="M791"/>
  <c r="N791" s="1"/>
  <c r="M545" i="2"/>
  <c r="N545" s="1"/>
  <c r="M794" i="1"/>
  <c r="N794" s="1"/>
  <c r="M793"/>
  <c r="N793" s="1"/>
  <c r="M792"/>
  <c r="N792" s="1"/>
  <c r="M325" i="3"/>
  <c r="N325" s="1"/>
  <c r="M546" i="2"/>
  <c r="N546" s="1"/>
  <c r="M796" i="1"/>
  <c r="N796" s="1"/>
  <c r="M795"/>
  <c r="N795" s="1"/>
  <c r="M326" i="3"/>
  <c r="N326" s="1"/>
  <c r="M547" i="2"/>
  <c r="N547" s="1"/>
  <c r="M798" i="1"/>
  <c r="N798" s="1"/>
  <c r="M797"/>
  <c r="N797" s="1"/>
  <c r="M799"/>
  <c r="N799" s="1"/>
  <c r="M327" i="3"/>
  <c r="N327" s="1"/>
  <c r="M549" i="2"/>
  <c r="N549" s="1"/>
  <c r="M548"/>
  <c r="N548" s="1"/>
  <c r="M802" i="1"/>
  <c r="N802" s="1"/>
  <c r="M801"/>
  <c r="N801" s="1"/>
  <c r="M800"/>
  <c r="N800" s="1"/>
  <c r="M550" i="2"/>
  <c r="N550" s="1"/>
  <c r="M804" i="1"/>
  <c r="N804" s="1"/>
  <c r="M803"/>
  <c r="N803" s="1"/>
  <c r="M328" i="3"/>
  <c r="N328" s="1"/>
  <c r="M551" i="2"/>
  <c r="N551" s="1"/>
  <c r="M806" i="1"/>
  <c r="N806" s="1"/>
  <c r="M805"/>
  <c r="N805" s="1"/>
  <c r="M552" i="2"/>
  <c r="N552" s="1"/>
  <c r="M810" i="1"/>
  <c r="N810" s="1"/>
  <c r="M809"/>
  <c r="N809" s="1"/>
  <c r="M808"/>
  <c r="N808" s="1"/>
  <c r="M807"/>
  <c r="N807" s="1"/>
  <c r="M329" i="3"/>
  <c r="N329" s="1"/>
  <c r="M553" i="2"/>
  <c r="N553" s="1"/>
  <c r="M811" i="1"/>
  <c r="N811" s="1"/>
  <c r="M814"/>
  <c r="N814" s="1"/>
  <c r="M813"/>
  <c r="N813" s="1"/>
  <c r="M812"/>
  <c r="N812" s="1"/>
  <c r="M554" i="2"/>
  <c r="N554" s="1"/>
  <c r="M815" i="1"/>
  <c r="N815" s="1"/>
  <c r="M555" i="2"/>
  <c r="N555" s="1"/>
  <c r="M556"/>
  <c r="N556" s="1"/>
  <c r="M557"/>
  <c r="N557" s="1"/>
  <c r="M330" i="3"/>
  <c r="N330" s="1"/>
  <c r="M816" i="1"/>
  <c r="N816" s="1"/>
  <c r="M817"/>
  <c r="N817" s="1"/>
  <c r="M818"/>
  <c r="N818" s="1"/>
  <c r="M819"/>
  <c r="N819" s="1"/>
  <c r="M820"/>
  <c r="N820" s="1"/>
  <c r="M331" i="3"/>
  <c r="N331" s="1"/>
  <c r="M558" i="2"/>
  <c r="N558" s="1"/>
  <c r="M821" i="1"/>
  <c r="N821" s="1"/>
  <c r="M822"/>
  <c r="N822" s="1"/>
  <c r="M823"/>
  <c r="N823" s="1"/>
  <c r="M825"/>
  <c r="N825" s="1"/>
  <c r="M824"/>
  <c r="N824" s="1"/>
  <c r="M827"/>
  <c r="N827" s="1"/>
  <c r="M826"/>
  <c r="N826" s="1"/>
  <c r="M830"/>
  <c r="N830" s="1"/>
  <c r="M332" i="3"/>
  <c r="N332" s="1"/>
  <c r="M559" i="2"/>
  <c r="N559" s="1"/>
  <c r="M828" i="1"/>
  <c r="N828" s="1"/>
  <c r="M829"/>
  <c r="N829" s="1"/>
  <c r="M831"/>
  <c r="N831" s="1"/>
  <c r="M832"/>
  <c r="N832" s="1"/>
  <c r="F342" i="3"/>
  <c r="F341"/>
  <c r="F340"/>
  <c r="F339"/>
  <c r="F338"/>
  <c r="F337"/>
  <c r="H336"/>
  <c r="F571" i="2"/>
  <c r="F570"/>
  <c r="F569"/>
  <c r="F568"/>
  <c r="F567"/>
  <c r="F566"/>
  <c r="H565"/>
  <c r="M560"/>
  <c r="N560" s="1"/>
  <c r="F843" i="1"/>
  <c r="F842"/>
  <c r="F841"/>
  <c r="F840"/>
  <c r="F839"/>
  <c r="F838"/>
  <c r="H837"/>
  <c r="M833"/>
  <c r="N833" s="1"/>
  <c r="M859"/>
  <c r="N859" s="1"/>
  <c r="M860"/>
  <c r="N860" s="1"/>
  <c r="M360" i="3"/>
  <c r="N360" s="1"/>
  <c r="M364"/>
  <c r="N364" s="1"/>
  <c r="M358"/>
  <c r="N358" s="1"/>
  <c r="M359"/>
  <c r="N359" s="1"/>
  <c r="M588" i="2"/>
  <c r="N588" s="1"/>
  <c r="M861" i="1"/>
  <c r="N861" s="1"/>
  <c r="M862"/>
  <c r="N862" s="1"/>
  <c r="M863"/>
  <c r="N863" s="1"/>
  <c r="M864"/>
  <c r="N864" s="1"/>
  <c r="M361" i="3"/>
  <c r="N361" s="1"/>
  <c r="M589" i="2"/>
  <c r="N589" s="1"/>
  <c r="M865" i="1"/>
  <c r="N865" s="1"/>
  <c r="M868"/>
  <c r="N868" s="1"/>
  <c r="M867"/>
  <c r="N867" s="1"/>
  <c r="M866"/>
  <c r="N866" s="1"/>
  <c r="M362" i="3"/>
  <c r="N362" s="1"/>
  <c r="M590" i="2"/>
  <c r="N590" s="1"/>
  <c r="M870" i="1"/>
  <c r="N870" s="1"/>
  <c r="M869"/>
  <c r="N869" s="1"/>
  <c r="M591" i="2"/>
  <c r="N591" s="1"/>
  <c r="M872" i="1"/>
  <c r="N872" s="1"/>
  <c r="M871"/>
  <c r="N871" s="1"/>
  <c r="M592" i="2"/>
  <c r="N592" s="1"/>
  <c r="M873" i="1"/>
  <c r="N873" s="1"/>
  <c r="M875"/>
  <c r="N875" s="1"/>
  <c r="M874"/>
  <c r="N874" s="1"/>
  <c r="M876"/>
  <c r="N876" s="1"/>
  <c r="M593" i="2"/>
  <c r="N593" s="1"/>
  <c r="M878" i="1"/>
  <c r="N878" s="1"/>
  <c r="M877"/>
  <c r="N877" s="1"/>
  <c r="M587" i="2"/>
  <c r="N587" s="1"/>
  <c r="M594"/>
  <c r="N594" s="1"/>
  <c r="M880" i="1"/>
  <c r="N880" s="1"/>
  <c r="M879"/>
  <c r="N879" s="1"/>
  <c r="M883"/>
  <c r="N883" s="1"/>
  <c r="M882"/>
  <c r="N882" s="1"/>
  <c r="M881"/>
  <c r="N881" s="1"/>
  <c r="M595" i="2"/>
  <c r="N595" s="1"/>
  <c r="M596"/>
  <c r="N596" s="1"/>
  <c r="M884" i="1"/>
  <c r="N884" s="1"/>
  <c r="M885"/>
  <c r="N885" s="1"/>
  <c r="M363" i="3"/>
  <c r="N363" s="1"/>
  <c r="M597" i="2"/>
  <c r="N597" s="1"/>
  <c r="M886" i="1"/>
  <c r="N886" s="1"/>
  <c r="M887"/>
  <c r="N887" s="1"/>
  <c r="M888"/>
  <c r="N888" s="1"/>
  <c r="M598" i="2"/>
  <c r="N598" s="1"/>
  <c r="M599"/>
  <c r="N599" s="1"/>
  <c r="M600"/>
  <c r="N600" s="1"/>
  <c r="M890" i="1"/>
  <c r="N890" s="1"/>
  <c r="M889"/>
  <c r="N889" s="1"/>
  <c r="M893"/>
  <c r="N893" s="1"/>
  <c r="M892"/>
  <c r="N892" s="1"/>
  <c r="M891"/>
  <c r="N891" s="1"/>
  <c r="M365" i="3"/>
  <c r="N365" s="1"/>
  <c r="M601" i="2"/>
  <c r="N601" s="1"/>
  <c r="M894" i="1"/>
  <c r="N894" s="1"/>
  <c r="M895"/>
  <c r="N895" s="1"/>
  <c r="M896"/>
  <c r="N896" s="1"/>
  <c r="M897"/>
  <c r="N897" s="1"/>
  <c r="M898"/>
  <c r="N898" s="1"/>
  <c r="M602" i="2"/>
  <c r="N602" s="1"/>
  <c r="M899" i="1"/>
  <c r="N899" s="1"/>
  <c r="M603" i="2"/>
  <c r="N603" s="1"/>
  <c r="M604"/>
  <c r="N604" s="1"/>
  <c r="M901" i="1"/>
  <c r="N901" s="1"/>
  <c r="M900"/>
  <c r="N900" s="1"/>
  <c r="F375" i="3"/>
  <c r="F374"/>
  <c r="F373"/>
  <c r="F372"/>
  <c r="F371"/>
  <c r="F370"/>
  <c r="H369"/>
  <c r="M903" i="1"/>
  <c r="N903" s="1"/>
  <c r="M902"/>
  <c r="N902" s="1"/>
  <c r="M907"/>
  <c r="N907" s="1"/>
  <c r="M906"/>
  <c r="N906" s="1"/>
  <c r="M905"/>
  <c r="N905" s="1"/>
  <c r="M904"/>
  <c r="N904" s="1"/>
  <c r="F615" i="2"/>
  <c r="F614"/>
  <c r="F613"/>
  <c r="F612"/>
  <c r="F611"/>
  <c r="F610"/>
  <c r="H609"/>
  <c r="M908" i="1"/>
  <c r="N908" s="1"/>
  <c r="F919"/>
  <c r="F918"/>
  <c r="F917"/>
  <c r="F916"/>
  <c r="F915"/>
  <c r="F914"/>
  <c r="H913"/>
  <c r="M909"/>
  <c r="N909" s="1"/>
  <c r="M631" i="2"/>
  <c r="N631" s="1"/>
  <c r="M935" i="1"/>
  <c r="N935" s="1"/>
  <c r="M392" i="3"/>
  <c r="N392" s="1"/>
  <c r="M632" i="2"/>
  <c r="N632" s="1"/>
  <c r="M938" i="1"/>
  <c r="N938" s="1"/>
  <c r="M937"/>
  <c r="N937" s="1"/>
  <c r="M936"/>
  <c r="N936" s="1"/>
  <c r="M391" i="3"/>
  <c r="N391" s="1"/>
  <c r="M393"/>
  <c r="N393" s="1"/>
  <c r="M633" i="2"/>
  <c r="N633" s="1"/>
  <c r="M939" i="1"/>
  <c r="N939" s="1"/>
  <c r="M940"/>
  <c r="N940" s="1"/>
  <c r="M941"/>
  <c r="N941" s="1"/>
  <c r="M942"/>
  <c r="N942" s="1"/>
  <c r="M634" i="2"/>
  <c r="N634" s="1"/>
  <c r="M944" i="1"/>
  <c r="N944" s="1"/>
  <c r="M943"/>
  <c r="N943" s="1"/>
  <c r="M947"/>
  <c r="N947" s="1"/>
  <c r="M635" i="2"/>
  <c r="N635" s="1"/>
  <c r="M394" i="3"/>
  <c r="N394" s="1"/>
  <c r="M945" i="1"/>
  <c r="N945" s="1"/>
  <c r="M946"/>
  <c r="N946" s="1"/>
  <c r="M636" i="2"/>
  <c r="N636" s="1"/>
  <c r="M950" i="1"/>
  <c r="N950" s="1"/>
  <c r="M949"/>
  <c r="N949" s="1"/>
  <c r="M948"/>
  <c r="N948" s="1"/>
  <c r="M395" i="3"/>
  <c r="N395" s="1"/>
  <c r="M638" i="2"/>
  <c r="N638" s="1"/>
  <c r="M637"/>
  <c r="N637" s="1"/>
  <c r="M952" i="1"/>
  <c r="N952" s="1"/>
  <c r="M951"/>
  <c r="N951" s="1"/>
  <c r="M639" i="2"/>
  <c r="N639" s="1"/>
  <c r="M953" i="1"/>
  <c r="N953" s="1"/>
  <c r="M955"/>
  <c r="N955" s="1"/>
  <c r="M954"/>
  <c r="N954" s="1"/>
  <c r="M396" i="3"/>
  <c r="N396" s="1"/>
  <c r="M640" i="2"/>
  <c r="N640" s="1"/>
  <c r="M956" i="1"/>
  <c r="N956" s="1"/>
  <c r="M957"/>
  <c r="N957" s="1"/>
  <c r="M958"/>
  <c r="N958" s="1"/>
  <c r="M959"/>
  <c r="N959" s="1"/>
  <c r="M641" i="2"/>
  <c r="N641" s="1"/>
  <c r="M397" i="3"/>
  <c r="N397" s="1"/>
  <c r="M642" i="2"/>
  <c r="N642" s="1"/>
  <c r="M960" i="1"/>
  <c r="N960" s="1"/>
  <c r="M961"/>
  <c r="N961" s="1"/>
  <c r="M962"/>
  <c r="N962" s="1"/>
  <c r="M963"/>
  <c r="N963" s="1"/>
  <c r="M643" i="2"/>
  <c r="N643" s="1"/>
  <c r="M964" i="1"/>
  <c r="N964" s="1"/>
  <c r="M965"/>
  <c r="N965" s="1"/>
  <c r="M967"/>
  <c r="N967" s="1"/>
  <c r="M966"/>
  <c r="N966" s="1"/>
  <c r="M644" i="2"/>
  <c r="N644" s="1"/>
  <c r="M971" i="1"/>
  <c r="N971" s="1"/>
  <c r="M968"/>
  <c r="N968" s="1"/>
  <c r="M646" i="2"/>
  <c r="N646" s="1"/>
  <c r="M398" i="3"/>
  <c r="N398" s="1"/>
  <c r="M645" i="2"/>
  <c r="N645" s="1"/>
  <c r="M969" i="1"/>
  <c r="N969" s="1"/>
  <c r="M970"/>
  <c r="N970" s="1"/>
  <c r="M972"/>
  <c r="N972" s="1"/>
  <c r="M647" i="2"/>
  <c r="N647" s="1"/>
  <c r="M973" i="1"/>
  <c r="N973" s="1"/>
  <c r="M399" i="3"/>
  <c r="N399" s="1"/>
  <c r="M648" i="2"/>
  <c r="N648" s="1"/>
  <c r="M974" i="1"/>
  <c r="N974" s="1"/>
  <c r="M975"/>
  <c r="N975" s="1"/>
  <c r="M976"/>
  <c r="N976" s="1"/>
  <c r="M400" i="3"/>
  <c r="N400" s="1"/>
  <c r="M649" i="2"/>
  <c r="N649" s="1"/>
  <c r="M977" i="1"/>
  <c r="N977" s="1"/>
  <c r="M978"/>
  <c r="N978" s="1"/>
  <c r="M979"/>
  <c r="N979" s="1"/>
  <c r="M980"/>
  <c r="N980" s="1"/>
  <c r="F410" i="3"/>
  <c r="F409"/>
  <c r="F408"/>
  <c r="F407"/>
  <c r="F406"/>
  <c r="F405"/>
  <c r="H404"/>
  <c r="F660" i="2"/>
  <c r="F659"/>
  <c r="F658"/>
  <c r="F657"/>
  <c r="F656"/>
  <c r="F655"/>
  <c r="H654"/>
  <c r="M676"/>
  <c r="N676" s="1"/>
  <c r="M981" i="1"/>
  <c r="N981" s="1"/>
  <c r="F992"/>
  <c r="F991"/>
  <c r="F990"/>
  <c r="F989"/>
  <c r="F988"/>
  <c r="F987"/>
  <c r="H986"/>
  <c r="M982"/>
  <c r="N982" s="1"/>
  <c r="M427" i="3"/>
  <c r="N427" s="1"/>
  <c r="M677" i="2"/>
  <c r="N677" s="1"/>
  <c r="M1008" i="1"/>
  <c r="N1008" s="1"/>
  <c r="M1009"/>
  <c r="N1009" s="1"/>
  <c r="M1010"/>
  <c r="N1010" s="1"/>
  <c r="M678" i="2"/>
  <c r="N678" s="1"/>
  <c r="M1012" i="1"/>
  <c r="N1012" s="1"/>
  <c r="M1011"/>
  <c r="N1011" s="1"/>
  <c r="M428" i="3"/>
  <c r="N428" s="1"/>
  <c r="M679" i="2"/>
  <c r="N679" s="1"/>
  <c r="M1013" i="1"/>
  <c r="N1013" s="1"/>
  <c r="M1014"/>
  <c r="N1014" s="1"/>
  <c r="M429" i="3"/>
  <c r="N429" s="1"/>
  <c r="M680" i="2"/>
  <c r="N680" s="1"/>
  <c r="M1017" i="1"/>
  <c r="N1017" s="1"/>
  <c r="M1016"/>
  <c r="N1016" s="1"/>
  <c r="M1015"/>
  <c r="N1015" s="1"/>
  <c r="M681" i="2"/>
  <c r="N681" s="1"/>
  <c r="M430" i="3"/>
  <c r="N430" s="1"/>
  <c r="M1020" i="1"/>
  <c r="N1020" s="1"/>
  <c r="M1019"/>
  <c r="N1019" s="1"/>
  <c r="M1018"/>
  <c r="N1018" s="1"/>
  <c r="M682" i="2"/>
  <c r="N682" s="1"/>
  <c r="M1022" i="1"/>
  <c r="N1022" s="1"/>
  <c r="M1021"/>
  <c r="N1021" s="1"/>
  <c r="M1023"/>
  <c r="N1023" s="1"/>
  <c r="M683" i="2"/>
  <c r="N683" s="1"/>
  <c r="M431" i="3"/>
  <c r="N431" s="1"/>
  <c r="M432"/>
  <c r="N432" s="1"/>
  <c r="M684" i="2"/>
  <c r="N684" s="1"/>
  <c r="M1025" i="1"/>
  <c r="N1025" s="1"/>
  <c r="M1024"/>
  <c r="N1024" s="1"/>
  <c r="M1026"/>
  <c r="N1026" s="1"/>
  <c r="M1027"/>
  <c r="N1027" s="1"/>
  <c r="M685" i="2"/>
  <c r="N685" s="1"/>
  <c r="M1029" i="1"/>
  <c r="N1029" s="1"/>
  <c r="M1028"/>
  <c r="N1028" s="1"/>
  <c r="M1030"/>
  <c r="N1030" s="1"/>
  <c r="M433" i="3"/>
  <c r="N433" s="1"/>
  <c r="M686" i="2"/>
  <c r="N686" s="1"/>
  <c r="M1032" i="1"/>
  <c r="N1032" s="1"/>
  <c r="M1031"/>
  <c r="N1031" s="1"/>
  <c r="M1033"/>
  <c r="N1033" s="1"/>
  <c r="M687" i="2"/>
  <c r="N687" s="1"/>
  <c r="M1035" i="1"/>
  <c r="N1035" s="1"/>
  <c r="M1034"/>
  <c r="N1034" s="1"/>
  <c r="M1036"/>
  <c r="N1036" s="1"/>
  <c r="M688" i="2"/>
  <c r="N688" s="1"/>
  <c r="M1038" i="1"/>
  <c r="N1038" s="1"/>
  <c r="M689" i="2"/>
  <c r="N689" s="1"/>
  <c r="M1037" i="1"/>
  <c r="N1037" s="1"/>
  <c r="M1039"/>
  <c r="N1039" s="1"/>
  <c r="M1040"/>
  <c r="N1040" s="1"/>
  <c r="M690" i="2"/>
  <c r="N690" s="1"/>
  <c r="M1041" i="1"/>
  <c r="N1041" s="1"/>
  <c r="M1042"/>
  <c r="N1042" s="1"/>
  <c r="M1043"/>
  <c r="N1043" s="1"/>
  <c r="M691" i="2"/>
  <c r="N691" s="1"/>
  <c r="M1045" i="1"/>
  <c r="N1045" s="1"/>
  <c r="M1044"/>
  <c r="N1044" s="1"/>
  <c r="M1046"/>
  <c r="N1046" s="1"/>
  <c r="M434" i="3"/>
  <c r="N434" s="1"/>
  <c r="F444"/>
  <c r="F443"/>
  <c r="F442"/>
  <c r="F441"/>
  <c r="F440"/>
  <c r="F439"/>
  <c r="H438"/>
  <c r="M692" i="2"/>
  <c r="N692" s="1"/>
  <c r="M1047" i="1"/>
  <c r="N1047" s="1"/>
  <c r="M1049"/>
  <c r="N1049" s="1"/>
  <c r="M1048"/>
  <c r="N1048" s="1"/>
  <c r="M693" i="2"/>
  <c r="N693" s="1"/>
  <c r="M1052" i="1"/>
  <c r="N1052" s="1"/>
  <c r="M1051"/>
  <c r="N1051" s="1"/>
  <c r="M1050"/>
  <c r="N1050" s="1"/>
  <c r="F704" i="2"/>
  <c r="F703"/>
  <c r="F702"/>
  <c r="F701"/>
  <c r="F700"/>
  <c r="F699"/>
  <c r="H698"/>
  <c r="F1062" i="1"/>
  <c r="F1061"/>
  <c r="F1060"/>
  <c r="F1059"/>
  <c r="F1058"/>
  <c r="F1057"/>
  <c r="H1056"/>
  <c r="M460" i="3"/>
  <c r="N460" s="1"/>
  <c r="M1078" i="1"/>
  <c r="N1078" s="1"/>
  <c r="M461" i="3"/>
  <c r="N461" s="1"/>
  <c r="M721" i="2"/>
  <c r="N721" s="1"/>
  <c r="M1079" i="1"/>
  <c r="N1079" s="1"/>
  <c r="M1080"/>
  <c r="N1080" s="1"/>
  <c r="M722" i="2"/>
  <c r="N722" s="1"/>
  <c r="M1081" i="1"/>
  <c r="N1081" s="1"/>
  <c r="M720" i="2"/>
  <c r="N720" s="1"/>
  <c r="M1083" i="1"/>
  <c r="N1083" s="1"/>
  <c r="M1082"/>
  <c r="N1082" s="1"/>
  <c r="M723" i="2"/>
  <c r="N723" s="1"/>
  <c r="M1085" i="1"/>
  <c r="N1085" s="1"/>
  <c r="M1084"/>
  <c r="N1084" s="1"/>
  <c r="M462" i="3"/>
  <c r="N462" s="1"/>
  <c r="M724" i="2"/>
  <c r="N724" s="1"/>
  <c r="M1087" i="1"/>
  <c r="N1087" s="1"/>
  <c r="M1086"/>
  <c r="N1086" s="1"/>
  <c r="M1088"/>
  <c r="N1088" s="1"/>
  <c r="M463" i="3"/>
  <c r="N463" s="1"/>
  <c r="M464"/>
  <c r="N464" s="1"/>
  <c r="M725" i="2"/>
  <c r="N725" s="1"/>
  <c r="M1089" i="1"/>
  <c r="N1089" s="1"/>
  <c r="M1091"/>
  <c r="N1091" s="1"/>
  <c r="M1090"/>
  <c r="N1090" s="1"/>
  <c r="M465" i="3"/>
  <c r="N465" s="1"/>
  <c r="M1095" i="1"/>
  <c r="N1095" s="1"/>
  <c r="M1094"/>
  <c r="N1094" s="1"/>
  <c r="M1093"/>
  <c r="N1093" s="1"/>
  <c r="M1092"/>
  <c r="N1092" s="1"/>
  <c r="M1096"/>
  <c r="N1096" s="1"/>
  <c r="M466" i="3"/>
  <c r="N466" s="1"/>
  <c r="M726" i="2"/>
  <c r="N726" s="1"/>
  <c r="M1097" i="1"/>
  <c r="N1097" s="1"/>
  <c r="M1099"/>
  <c r="N1099" s="1"/>
  <c r="M1098"/>
  <c r="N1098" s="1"/>
  <c r="M467" i="3"/>
  <c r="N467" s="1"/>
  <c r="M727" i="2"/>
  <c r="N727" s="1"/>
  <c r="M1102" i="1"/>
  <c r="N1102" s="1"/>
  <c r="M1101"/>
  <c r="N1101" s="1"/>
  <c r="M1100"/>
  <c r="N1100" s="1"/>
  <c r="M1103"/>
  <c r="N1103" s="1"/>
  <c r="M728" i="2"/>
  <c r="N728" s="1"/>
  <c r="M1105" i="1"/>
  <c r="N1105" s="1"/>
  <c r="M1104"/>
  <c r="N1104" s="1"/>
  <c r="M468" i="3"/>
  <c r="N468" s="1"/>
  <c r="M729" i="2"/>
  <c r="N729" s="1"/>
  <c r="M1107" i="1"/>
  <c r="N1107" s="1"/>
  <c r="M1106"/>
  <c r="N1106" s="1"/>
  <c r="M730" i="2"/>
  <c r="N730" s="1"/>
  <c r="M1109" i="1"/>
  <c r="N1109" s="1"/>
  <c r="M1108"/>
  <c r="N1108" s="1"/>
  <c r="M1110"/>
  <c r="N1110" s="1"/>
  <c r="M1111"/>
  <c r="N1111" s="1"/>
  <c r="M469" i="3"/>
  <c r="N469" s="1"/>
  <c r="M1117" i="1"/>
  <c r="N1117" s="1"/>
  <c r="M1114"/>
  <c r="N1114" s="1"/>
  <c r="M1113"/>
  <c r="N1113" s="1"/>
  <c r="M1112"/>
  <c r="N1112" s="1"/>
  <c r="M1115"/>
  <c r="N1115" s="1"/>
  <c r="M1116"/>
  <c r="N1116" s="1"/>
  <c r="M731" i="2"/>
  <c r="N731" s="1"/>
  <c r="M470" i="3"/>
  <c r="N470" s="1"/>
  <c r="M1122" i="1"/>
  <c r="N1122" s="1"/>
  <c r="M1118"/>
  <c r="N1118" s="1"/>
  <c r="M1119"/>
  <c r="N1119" s="1"/>
  <c r="M471" i="3"/>
  <c r="N471" s="1"/>
  <c r="M732" i="2"/>
  <c r="N732" s="1"/>
  <c r="M1128" i="1"/>
  <c r="N1128" s="1"/>
  <c r="M1125"/>
  <c r="N1125" s="1"/>
  <c r="M1123"/>
  <c r="N1123" s="1"/>
  <c r="M1121"/>
  <c r="N1121" s="1"/>
  <c r="M1120"/>
  <c r="N1120" s="1"/>
  <c r="M472" i="3"/>
  <c r="N472" s="1"/>
  <c r="M1126" i="1"/>
  <c r="N1126" s="1"/>
  <c r="M1127"/>
  <c r="N1127" s="1"/>
  <c r="M733" i="2"/>
  <c r="N733" s="1"/>
  <c r="M473" i="3"/>
  <c r="N473" s="1"/>
  <c r="F483"/>
  <c r="F482"/>
  <c r="F481"/>
  <c r="F480"/>
  <c r="F479"/>
  <c r="F478"/>
  <c r="H477"/>
  <c r="M734" i="2"/>
  <c r="N734" s="1"/>
  <c r="M736"/>
  <c r="N736" s="1"/>
  <c r="M1124" i="1"/>
  <c r="N1124" s="1"/>
  <c r="M735" i="2"/>
  <c r="N735" s="1"/>
  <c r="M1129" i="1"/>
  <c r="N1129" s="1"/>
  <c r="M1130"/>
  <c r="N1130" s="1"/>
  <c r="M1131"/>
  <c r="N1131" s="1"/>
  <c r="M1132"/>
  <c r="N1132" s="1"/>
  <c r="M1133"/>
  <c r="N1133" s="1"/>
  <c r="M737" i="2"/>
  <c r="N737" s="1"/>
  <c r="M738"/>
  <c r="N738" s="1"/>
  <c r="M1134" i="1"/>
  <c r="N1134" s="1"/>
  <c r="M1135"/>
  <c r="N1135" s="1"/>
  <c r="M1137"/>
  <c r="N1137" s="1"/>
  <c r="M1136"/>
  <c r="N1136" s="1"/>
  <c r="M1138"/>
  <c r="N1138" s="1"/>
  <c r="M1139"/>
  <c r="N1139" s="1"/>
  <c r="F749" i="2"/>
  <c r="F748"/>
  <c r="F747"/>
  <c r="F746"/>
  <c r="F745"/>
  <c r="F744"/>
  <c r="H743"/>
  <c r="F1149" i="1"/>
  <c r="F1148"/>
  <c r="F1147"/>
  <c r="F1146"/>
  <c r="F1145"/>
  <c r="F1144"/>
  <c r="H1143"/>
  <c r="M765" i="2"/>
  <c r="N765" s="1"/>
  <c r="M1165" i="1"/>
  <c r="N1165" s="1"/>
  <c r="M1166"/>
  <c r="N1166" s="1"/>
  <c r="M1173"/>
  <c r="N1173" s="1"/>
  <c r="M766" i="2"/>
  <c r="N766" s="1"/>
  <c r="M1168" i="1"/>
  <c r="N1168" s="1"/>
  <c r="M1167"/>
  <c r="N1167" s="1"/>
  <c r="M767" i="2"/>
  <c r="N767" s="1"/>
  <c r="M499" i="3"/>
  <c r="N499" s="1"/>
  <c r="M500"/>
  <c r="N500" s="1"/>
  <c r="M1169" i="1"/>
  <c r="N1169" s="1"/>
  <c r="M1172"/>
  <c r="N1172" s="1"/>
  <c r="M1171"/>
  <c r="N1171" s="1"/>
  <c r="M1170"/>
  <c r="N1170" s="1"/>
  <c r="M501" i="3"/>
  <c r="N501" s="1"/>
  <c r="M768" i="2"/>
  <c r="N768" s="1"/>
  <c r="M1174" i="1"/>
  <c r="N1174" s="1"/>
  <c r="M769" i="2"/>
  <c r="N769" s="1"/>
  <c r="M502" i="3"/>
  <c r="N502" s="1"/>
  <c r="M1177" i="1"/>
  <c r="N1177" s="1"/>
  <c r="M1176"/>
  <c r="N1176" s="1"/>
  <c r="M1175"/>
  <c r="N1175" s="1"/>
  <c r="M1179"/>
  <c r="N1179" s="1"/>
  <c r="M770" i="2"/>
  <c r="N770" s="1"/>
  <c r="M1178" i="1"/>
  <c r="N1178" s="1"/>
  <c r="M1180"/>
  <c r="N1180" s="1"/>
  <c r="M1181"/>
  <c r="N1181" s="1"/>
  <c r="M1182"/>
  <c r="N1182" s="1"/>
  <c r="M503" i="3"/>
  <c r="N503" s="1"/>
  <c r="M772" i="2"/>
  <c r="N772" s="1"/>
  <c r="M771"/>
  <c r="N771" s="1"/>
  <c r="M1185" i="1"/>
  <c r="N1185" s="1"/>
  <c r="M1186"/>
  <c r="N1186" s="1"/>
  <c r="M1184"/>
  <c r="N1184" s="1"/>
  <c r="M1183"/>
  <c r="N1183" s="1"/>
  <c r="M1187"/>
  <c r="N1187" s="1"/>
  <c r="M504" i="3"/>
  <c r="N504" s="1"/>
  <c r="M773" i="2"/>
  <c r="N773" s="1"/>
  <c r="M1189" i="1"/>
  <c r="N1189" s="1"/>
  <c r="M1188"/>
  <c r="N1188" s="1"/>
  <c r="M505" i="3"/>
  <c r="N505" s="1"/>
  <c r="M774" i="2"/>
  <c r="N774" s="1"/>
  <c r="M1190" i="1"/>
  <c r="N1190" s="1"/>
  <c r="M1191"/>
  <c r="N1191" s="1"/>
  <c r="M1192"/>
  <c r="N1192" s="1"/>
  <c r="M1193"/>
  <c r="N1193" s="1"/>
  <c r="M1195"/>
  <c r="N1195" s="1"/>
  <c r="M1194"/>
  <c r="N1194" s="1"/>
  <c r="M1197"/>
  <c r="N1197" s="1"/>
  <c r="M1196"/>
  <c r="N1196" s="1"/>
  <c r="M506" i="3"/>
  <c r="N506" s="1"/>
  <c r="M775" i="2"/>
  <c r="N775" s="1"/>
  <c r="M776"/>
  <c r="N776" s="1"/>
  <c r="M1200" i="1"/>
  <c r="N1200" s="1"/>
  <c r="M1199"/>
  <c r="N1199" s="1"/>
  <c r="M1198"/>
  <c r="N1198" s="1"/>
  <c r="M1201"/>
  <c r="N1201" s="1"/>
  <c r="M1204"/>
  <c r="N1204" s="1"/>
  <c r="M1203"/>
  <c r="N1203" s="1"/>
  <c r="M1202"/>
  <c r="N1202" s="1"/>
  <c r="M1205"/>
  <c r="N1205" s="1"/>
  <c r="M507" i="3"/>
  <c r="N507" s="1"/>
  <c r="M1207" i="1"/>
  <c r="N1207" s="1"/>
  <c r="M1208"/>
  <c r="N1208" s="1"/>
  <c r="M1206"/>
  <c r="N1206" s="1"/>
  <c r="M1210"/>
  <c r="N1210" s="1"/>
  <c r="M1209"/>
  <c r="N1209" s="1"/>
  <c r="M777" i="2"/>
  <c r="N777" s="1"/>
  <c r="M508" i="3"/>
  <c r="N508" s="1"/>
  <c r="M1211" i="1"/>
  <c r="N1211" s="1"/>
  <c r="M1212"/>
  <c r="N1212" s="1"/>
  <c r="M778" i="2"/>
  <c r="N778" s="1"/>
  <c r="M1250" i="1"/>
  <c r="N1250" s="1"/>
  <c r="M1214"/>
  <c r="N1214" s="1"/>
  <c r="M1213"/>
  <c r="N1213" s="1"/>
  <c r="M509" i="3"/>
  <c r="N509" s="1"/>
  <c r="F519"/>
  <c r="F518"/>
  <c r="F517"/>
  <c r="F516"/>
  <c r="F515"/>
  <c r="F514"/>
  <c r="H513"/>
  <c r="M779" i="2"/>
  <c r="N779" s="1"/>
  <c r="M1216" i="1"/>
  <c r="N1216" s="1"/>
  <c r="M1215"/>
  <c r="N1215" s="1"/>
  <c r="M806" i="2"/>
  <c r="N806" s="1"/>
  <c r="M807"/>
  <c r="N807" s="1"/>
  <c r="M535" i="3"/>
  <c r="N535" s="1"/>
  <c r="F790" i="2"/>
  <c r="F789"/>
  <c r="F788"/>
  <c r="F787"/>
  <c r="F786"/>
  <c r="F785"/>
  <c r="H784"/>
  <c r="F1227" i="1"/>
  <c r="F1226"/>
  <c r="F1225"/>
  <c r="F1224"/>
  <c r="F1223"/>
  <c r="F1222"/>
  <c r="H1221"/>
  <c r="M1217"/>
  <c r="N1217" s="1"/>
  <c r="M1243"/>
  <c r="N1243" s="1"/>
  <c r="M536" i="3"/>
  <c r="N536" s="1"/>
  <c r="M1246" i="1"/>
  <c r="N1246" s="1"/>
  <c r="M1245"/>
  <c r="N1245" s="1"/>
  <c r="M1244"/>
  <c r="N1244" s="1"/>
  <c r="M808" i="2"/>
  <c r="N808" s="1"/>
  <c r="M1247" i="1"/>
  <c r="N1247" s="1"/>
  <c r="M1248"/>
  <c r="N1248" s="1"/>
  <c r="M1249"/>
  <c r="N1249" s="1"/>
  <c r="M809" i="2"/>
  <c r="N809" s="1"/>
  <c r="M1252" i="1"/>
  <c r="N1252" s="1"/>
  <c r="M1251"/>
  <c r="N1251" s="1"/>
  <c r="M537" i="3"/>
  <c r="N537" s="1"/>
  <c r="M810" i="2"/>
  <c r="N810" s="1"/>
  <c r="M1253" i="1"/>
  <c r="N1253" s="1"/>
  <c r="M1254"/>
  <c r="N1254" s="1"/>
  <c r="M811" i="2"/>
  <c r="N811" s="1"/>
  <c r="M812"/>
  <c r="N812" s="1"/>
  <c r="M1256" i="1"/>
  <c r="N1256" s="1"/>
  <c r="M1255"/>
  <c r="N1255" s="1"/>
  <c r="M1258"/>
  <c r="N1258" s="1"/>
  <c r="M1257"/>
  <c r="N1257" s="1"/>
  <c r="M813" i="2"/>
  <c r="N813" s="1"/>
  <c r="M814"/>
  <c r="N814" s="1"/>
  <c r="M1261" i="1"/>
  <c r="N1261" s="1"/>
  <c r="M1260"/>
  <c r="N1260" s="1"/>
  <c r="M1259"/>
  <c r="N1259" s="1"/>
  <c r="M1262"/>
  <c r="N1262" s="1"/>
  <c r="M815" i="2"/>
  <c r="N815" s="1"/>
  <c r="M1265" i="1"/>
  <c r="N1265" s="1"/>
  <c r="M1264"/>
  <c r="N1264" s="1"/>
  <c r="M1263"/>
  <c r="N1263" s="1"/>
  <c r="M816" i="2"/>
  <c r="N816" s="1"/>
  <c r="M1267" i="1"/>
  <c r="N1267" s="1"/>
  <c r="M1266"/>
  <c r="N1266" s="1"/>
  <c r="M538" i="3"/>
  <c r="N538" s="1"/>
  <c r="M817" i="2"/>
  <c r="N817" s="1"/>
  <c r="M818"/>
  <c r="N818" s="1"/>
  <c r="M1268" i="1"/>
  <c r="N1268" s="1"/>
  <c r="M1269"/>
  <c r="N1269" s="1"/>
  <c r="M1270"/>
  <c r="N1270" s="1"/>
  <c r="M1271"/>
  <c r="N1271" s="1"/>
  <c r="M540" i="3"/>
  <c r="N540" s="1"/>
  <c r="M541"/>
  <c r="N541" s="1"/>
  <c r="M539"/>
  <c r="N539" s="1"/>
  <c r="F551"/>
  <c r="F550"/>
  <c r="F549"/>
  <c r="F548"/>
  <c r="F547"/>
  <c r="F546"/>
  <c r="H545"/>
  <c r="M819" i="2"/>
  <c r="N819" s="1"/>
  <c r="M1274" i="1"/>
  <c r="N1274" s="1"/>
  <c r="M1273"/>
  <c r="N1273" s="1"/>
  <c r="M1272"/>
  <c r="N1272" s="1"/>
  <c r="M1277"/>
  <c r="N1277" s="1"/>
  <c r="M1276"/>
  <c r="N1276" s="1"/>
  <c r="M1275"/>
  <c r="N1275" s="1"/>
  <c r="M820" i="2"/>
  <c r="N820" s="1"/>
  <c r="M1280" i="1"/>
  <c r="N1280" s="1"/>
  <c r="M1279"/>
  <c r="N1279" s="1"/>
  <c r="M1278"/>
  <c r="N1278" s="1"/>
  <c r="M821" i="2"/>
  <c r="N821" s="1"/>
  <c r="M1282" i="1"/>
  <c r="N1282" s="1"/>
  <c r="M1281"/>
  <c r="N1281" s="1"/>
  <c r="M1285"/>
  <c r="N1285" s="1"/>
  <c r="M1284"/>
  <c r="N1284" s="1"/>
  <c r="M1283"/>
  <c r="N1283" s="1"/>
  <c r="M1286"/>
  <c r="N1286" s="1"/>
  <c r="F832" i="2"/>
  <c r="F831"/>
  <c r="F830"/>
  <c r="F829"/>
  <c r="F828"/>
  <c r="F827"/>
  <c r="H826"/>
  <c r="F1297" i="1"/>
  <c r="F1296"/>
  <c r="F1295"/>
  <c r="F1294"/>
  <c r="F1293"/>
  <c r="F1292"/>
  <c r="H1291"/>
  <c r="M1287"/>
  <c r="N1287" s="1"/>
  <c r="M1313"/>
  <c r="N1313" s="1"/>
  <c r="M849" i="2"/>
  <c r="N849" s="1"/>
  <c r="M1316" i="1"/>
  <c r="N1316" s="1"/>
  <c r="M1315"/>
  <c r="N1315" s="1"/>
  <c r="M1314"/>
  <c r="N1314" s="1"/>
  <c r="M567" i="3"/>
  <c r="N567" s="1"/>
  <c r="M568"/>
  <c r="N568" s="1"/>
  <c r="M850" i="2"/>
  <c r="N850" s="1"/>
  <c r="M1319" i="1"/>
  <c r="N1319" s="1"/>
  <c r="M1318"/>
  <c r="N1318" s="1"/>
  <c r="M1317"/>
  <c r="N1317" s="1"/>
  <c r="M569" i="3"/>
  <c r="N569" s="1"/>
  <c r="M570"/>
  <c r="N570" s="1"/>
  <c r="M851" i="2"/>
  <c r="N851" s="1"/>
  <c r="M1322" i="1"/>
  <c r="N1322" s="1"/>
  <c r="M1321"/>
  <c r="N1321" s="1"/>
  <c r="M1320"/>
  <c r="N1320" s="1"/>
  <c r="M852" i="2"/>
  <c r="N852" s="1"/>
  <c r="M1323" i="1"/>
  <c r="N1323" s="1"/>
  <c r="M1324"/>
  <c r="N1324" s="1"/>
  <c r="M1325"/>
  <c r="N1325" s="1"/>
  <c r="M571" i="3"/>
  <c r="N571" s="1"/>
  <c r="M853" i="2"/>
  <c r="N853" s="1"/>
  <c r="M854"/>
  <c r="N854" s="1"/>
  <c r="M1326" i="1"/>
  <c r="N1326" s="1"/>
  <c r="M1328"/>
  <c r="N1328" s="1"/>
  <c r="M1327"/>
  <c r="N1327" s="1"/>
  <c r="M572" i="3"/>
  <c r="N572" s="1"/>
  <c r="M848" i="2"/>
  <c r="N848" s="1"/>
  <c r="M1331" i="1"/>
  <c r="N1331" s="1"/>
  <c r="M1330"/>
  <c r="N1330" s="1"/>
  <c r="M1329"/>
  <c r="N1329" s="1"/>
  <c r="M855" i="2"/>
  <c r="N855" s="1"/>
  <c r="M1334" i="1"/>
  <c r="N1334" s="1"/>
  <c r="M1333"/>
  <c r="N1333" s="1"/>
  <c r="M1332"/>
  <c r="N1332" s="1"/>
  <c r="M1336"/>
  <c r="N1336" s="1"/>
  <c r="M1335"/>
  <c r="N1335" s="1"/>
  <c r="M1337"/>
  <c r="N1337" s="1"/>
  <c r="M857" i="2"/>
  <c r="N857" s="1"/>
  <c r="M856"/>
  <c r="N856" s="1"/>
  <c r="M1338" i="1"/>
  <c r="N1338" s="1"/>
  <c r="M858" i="2"/>
  <c r="N858" s="1"/>
  <c r="M1341" i="1"/>
  <c r="N1341" s="1"/>
  <c r="M1340"/>
  <c r="N1340" s="1"/>
  <c r="M1339"/>
  <c r="N1339" s="1"/>
  <c r="M573" i="3"/>
  <c r="N573" s="1"/>
  <c r="M859" i="2"/>
  <c r="N859" s="1"/>
  <c r="M1344" i="1"/>
  <c r="N1344" s="1"/>
  <c r="M1343"/>
  <c r="N1343" s="1"/>
  <c r="M1342"/>
  <c r="N1342" s="1"/>
  <c r="M574" i="3"/>
  <c r="N574" s="1"/>
  <c r="M575"/>
  <c r="N575" s="1"/>
  <c r="M860" i="2"/>
  <c r="N860" s="1"/>
  <c r="M1346" i="1"/>
  <c r="N1346" s="1"/>
  <c r="M1345"/>
  <c r="N1345" s="1"/>
  <c r="M1348"/>
  <c r="N1348" s="1"/>
  <c r="M1347"/>
  <c r="N1347" s="1"/>
  <c r="M1349"/>
  <c r="N1349" s="1"/>
  <c r="M861" i="2"/>
  <c r="N861" s="1"/>
  <c r="M1350" i="1"/>
  <c r="N1350" s="1"/>
  <c r="F585" i="3"/>
  <c r="F584"/>
  <c r="F583"/>
  <c r="F582"/>
  <c r="F581"/>
  <c r="F580"/>
  <c r="H579"/>
  <c r="M1351" i="1"/>
  <c r="N1351" s="1"/>
  <c r="M1352"/>
  <c r="N1352" s="1"/>
  <c r="M1353"/>
  <c r="N1353" s="1"/>
  <c r="M1359"/>
  <c r="N1359" s="1"/>
  <c r="M1358"/>
  <c r="N1358" s="1"/>
  <c r="M1357"/>
  <c r="N1357" s="1"/>
  <c r="M1356"/>
  <c r="N1356" s="1"/>
  <c r="M1355"/>
  <c r="N1355" s="1"/>
  <c r="M1354"/>
  <c r="N1354" s="1"/>
  <c r="M601" i="3"/>
  <c r="N601" s="1"/>
  <c r="F873" i="2"/>
  <c r="F872"/>
  <c r="F871"/>
  <c r="F870"/>
  <c r="F869"/>
  <c r="F868"/>
  <c r="H867"/>
  <c r="M862"/>
  <c r="N862" s="1"/>
  <c r="M1362" i="1"/>
  <c r="N1362" s="1"/>
  <c r="M1361"/>
  <c r="N1361" s="1"/>
  <c r="M1360"/>
  <c r="N1360" s="1"/>
  <c r="M1363"/>
  <c r="N1363" s="1"/>
  <c r="F1374"/>
  <c r="F1373"/>
  <c r="F1372"/>
  <c r="F1371"/>
  <c r="F1370"/>
  <c r="F1369"/>
  <c r="H1368"/>
  <c r="M1364"/>
  <c r="N1364" s="1"/>
  <c r="M602" i="3"/>
  <c r="N602" s="1"/>
  <c r="M890" i="2"/>
  <c r="N890" s="1"/>
  <c r="M1393" i="1"/>
  <c r="N1393" s="1"/>
  <c r="M1392"/>
  <c r="N1392" s="1"/>
  <c r="M1391"/>
  <c r="N1391" s="1"/>
  <c r="M889" i="2"/>
  <c r="N889" s="1"/>
  <c r="M891"/>
  <c r="N891" s="1"/>
  <c r="M1394" i="1"/>
  <c r="N1394" s="1"/>
  <c r="M1395"/>
  <c r="N1395" s="1"/>
  <c r="M603" i="3"/>
  <c r="N603" s="1"/>
  <c r="M1398" i="1"/>
  <c r="N1398" s="1"/>
  <c r="M1397"/>
  <c r="N1397" s="1"/>
  <c r="M1396"/>
  <c r="N1396" s="1"/>
  <c r="M604" i="3"/>
  <c r="N604" s="1"/>
  <c r="M1401" i="1"/>
  <c r="N1401" s="1"/>
  <c r="M1400"/>
  <c r="N1400" s="1"/>
  <c r="M1399"/>
  <c r="N1399" s="1"/>
  <c r="M605" i="3"/>
  <c r="N605" s="1"/>
  <c r="M1403" i="1"/>
  <c r="N1403" s="1"/>
  <c r="M1402"/>
  <c r="N1402" s="1"/>
  <c r="F615" i="3"/>
  <c r="F614"/>
  <c r="F613"/>
  <c r="F612"/>
  <c r="F611"/>
  <c r="F610"/>
  <c r="H609"/>
  <c r="M1404" i="1"/>
  <c r="N1404" s="1"/>
  <c r="M1405"/>
  <c r="N1405" s="1"/>
  <c r="M892" i="2"/>
  <c r="N892" s="1"/>
  <c r="M1406" i="1"/>
  <c r="N1406" s="1"/>
  <c r="M1408"/>
  <c r="N1408" s="1"/>
  <c r="M1407"/>
  <c r="N1407" s="1"/>
  <c r="M1410"/>
  <c r="N1410" s="1"/>
  <c r="M1409"/>
  <c r="N1409" s="1"/>
  <c r="M1411"/>
  <c r="N1411" s="1"/>
  <c r="M1412"/>
  <c r="N1412" s="1"/>
  <c r="M1413"/>
  <c r="N1413" s="1"/>
  <c r="M893" i="2"/>
  <c r="N893" s="1"/>
  <c r="M1415" i="1"/>
  <c r="N1415" s="1"/>
  <c r="M1414"/>
  <c r="N1414" s="1"/>
  <c r="M1416"/>
  <c r="N1416" s="1"/>
  <c r="M1417"/>
  <c r="N1417" s="1"/>
  <c r="M1420"/>
  <c r="N1420" s="1"/>
  <c r="M1419"/>
  <c r="N1419" s="1"/>
  <c r="M1418"/>
  <c r="N1418" s="1"/>
  <c r="M1421"/>
  <c r="N1421" s="1"/>
  <c r="M1422"/>
  <c r="N1422" s="1"/>
  <c r="M1423"/>
  <c r="N1423" s="1"/>
  <c r="M1425"/>
  <c r="N1425" s="1"/>
  <c r="M1424"/>
  <c r="N1424" s="1"/>
  <c r="M1426"/>
  <c r="N1426" s="1"/>
  <c r="M895" i="2"/>
  <c r="N895" s="1"/>
  <c r="M894"/>
  <c r="N894" s="1"/>
  <c r="M1428" i="1"/>
  <c r="N1428" s="1"/>
  <c r="M1427"/>
  <c r="N1427" s="1"/>
  <c r="M1429"/>
  <c r="N1429" s="1"/>
  <c r="M1430"/>
  <c r="N1430" s="1"/>
  <c r="F906" i="2"/>
  <c r="F905"/>
  <c r="F904"/>
  <c r="F903"/>
  <c r="F902"/>
  <c r="F901"/>
  <c r="H900"/>
  <c r="M1431" i="1"/>
  <c r="N1431" s="1"/>
  <c r="M1432"/>
  <c r="N1432" s="1"/>
  <c r="M1433"/>
  <c r="N1433" s="1"/>
  <c r="M1434"/>
  <c r="N1434" s="1"/>
  <c r="M1435"/>
  <c r="N1435" s="1"/>
  <c r="M1436"/>
  <c r="N1436" s="1"/>
  <c r="M1465"/>
  <c r="N1465" s="1"/>
  <c r="M1466"/>
  <c r="N1466" s="1"/>
  <c r="F1448"/>
  <c r="F1447"/>
  <c r="F1446"/>
  <c r="F1445"/>
  <c r="F1444"/>
  <c r="F1443"/>
  <c r="H1442"/>
  <c r="M1437"/>
  <c r="N1437" s="1"/>
  <c r="M631" i="3"/>
  <c r="N631" s="1"/>
  <c r="M923" i="2"/>
  <c r="N923" s="1"/>
  <c r="M1467" i="1"/>
  <c r="N1467" s="1"/>
  <c r="M1468"/>
  <c r="N1468" s="1"/>
  <c r="M632" i="3"/>
  <c r="N632" s="1"/>
  <c r="M924" i="2"/>
  <c r="N924" s="1"/>
  <c r="M1469" i="1"/>
  <c r="N1469" s="1"/>
  <c r="M1470"/>
  <c r="N1470" s="1"/>
  <c r="M1471"/>
  <c r="N1471" s="1"/>
  <c r="M925" i="2"/>
  <c r="N925" s="1"/>
  <c r="M1472" i="1"/>
  <c r="N1472" s="1"/>
  <c r="M1473"/>
  <c r="N1473" s="1"/>
  <c r="M1474"/>
  <c r="N1474" s="1"/>
  <c r="M633" i="3"/>
  <c r="N633" s="1"/>
  <c r="M926" i="2"/>
  <c r="N926" s="1"/>
  <c r="M1475" i="1"/>
  <c r="N1475" s="1"/>
  <c r="M1476"/>
  <c r="N1476" s="1"/>
  <c r="M1477"/>
  <c r="N1477" s="1"/>
  <c r="M1478"/>
  <c r="N1478" s="1"/>
  <c r="M927" i="2"/>
  <c r="N927" s="1"/>
  <c r="M1479" i="1"/>
  <c r="N1479" s="1"/>
  <c r="M1480"/>
  <c r="N1480" s="1"/>
  <c r="M1481"/>
  <c r="N1481" s="1"/>
  <c r="M1482"/>
  <c r="N1482" s="1"/>
  <c r="M1483"/>
  <c r="N1483" s="1"/>
  <c r="M928" i="2"/>
  <c r="N928" s="1"/>
  <c r="M1484" i="1"/>
  <c r="N1484" s="1"/>
  <c r="M1485"/>
  <c r="N1485" s="1"/>
  <c r="M1486"/>
  <c r="N1486" s="1"/>
  <c r="M1488"/>
  <c r="N1488" s="1"/>
  <c r="M929" i="2"/>
  <c r="N929" s="1"/>
  <c r="M1489" i="1"/>
  <c r="N1489" s="1"/>
  <c r="M1490"/>
  <c r="N1490" s="1"/>
  <c r="M1487"/>
  <c r="N1487" s="1"/>
  <c r="M1491"/>
  <c r="N1491" s="1"/>
  <c r="M1492"/>
  <c r="N1492" s="1"/>
  <c r="M634" i="3"/>
  <c r="N634" s="1"/>
  <c r="M635"/>
  <c r="N635" s="1"/>
  <c r="M636"/>
  <c r="N636" s="1"/>
  <c r="M637"/>
  <c r="N637" s="1"/>
  <c r="H641"/>
  <c r="F642"/>
  <c r="F643"/>
  <c r="F644"/>
  <c r="F645"/>
  <c r="F646"/>
  <c r="F647"/>
  <c r="M664"/>
  <c r="N664" s="1"/>
  <c r="M665"/>
  <c r="N665" s="1"/>
  <c r="M666"/>
  <c r="N666" s="1"/>
  <c r="M667"/>
  <c r="N667" s="1"/>
  <c r="M668"/>
  <c r="N668" s="1"/>
  <c r="M669"/>
  <c r="N669" s="1"/>
  <c r="M670"/>
  <c r="N670" s="1"/>
  <c r="M671"/>
  <c r="N671" s="1"/>
  <c r="H675"/>
  <c r="F676"/>
  <c r="F677"/>
  <c r="F678"/>
  <c r="F679"/>
  <c r="F680"/>
  <c r="F681"/>
  <c r="M698"/>
  <c r="N698" s="1"/>
  <c r="M699"/>
  <c r="N699" s="1"/>
  <c r="M700"/>
  <c r="N700" s="1"/>
  <c r="M701"/>
  <c r="N701" s="1"/>
  <c r="M702"/>
  <c r="N702" s="1"/>
  <c r="M703"/>
  <c r="N703" s="1"/>
  <c r="H707"/>
  <c r="F708"/>
  <c r="F709"/>
  <c r="F710"/>
  <c r="F711"/>
  <c r="F712"/>
  <c r="F713"/>
  <c r="M731"/>
  <c r="N731" s="1"/>
  <c r="M732"/>
  <c r="N732" s="1"/>
  <c r="M733"/>
  <c r="N733" s="1"/>
  <c r="M734"/>
  <c r="N734" s="1"/>
  <c r="M735"/>
  <c r="N735" s="1"/>
  <c r="M736"/>
  <c r="N736" s="1"/>
  <c r="H741"/>
  <c r="F742"/>
  <c r="F743"/>
  <c r="F744"/>
  <c r="F745"/>
  <c r="F746"/>
  <c r="F747"/>
  <c r="M764"/>
  <c r="N764" s="1"/>
  <c r="H769"/>
  <c r="F770"/>
  <c r="F771"/>
  <c r="F772"/>
  <c r="F773"/>
  <c r="F774"/>
  <c r="F775"/>
  <c r="M792"/>
  <c r="N792" s="1"/>
  <c r="M793"/>
  <c r="N793" s="1"/>
  <c r="M794"/>
  <c r="N794" s="1"/>
  <c r="H799"/>
  <c r="F800"/>
  <c r="F801"/>
  <c r="F802"/>
  <c r="F803"/>
  <c r="F804"/>
  <c r="F805"/>
  <c r="M823"/>
  <c r="N823" s="1"/>
  <c r="M824"/>
  <c r="N824" s="1"/>
  <c r="M825"/>
  <c r="N825" s="1"/>
  <c r="M826"/>
  <c r="N826" s="1"/>
  <c r="M827"/>
  <c r="N827" s="1"/>
  <c r="M828"/>
  <c r="N828" s="1"/>
  <c r="H834"/>
  <c r="F835"/>
  <c r="F836"/>
  <c r="F837"/>
  <c r="F838"/>
  <c r="F839"/>
  <c r="F840"/>
  <c r="M858"/>
  <c r="N858" s="1"/>
  <c r="M859"/>
  <c r="N859" s="1"/>
  <c r="M860"/>
  <c r="N860" s="1"/>
  <c r="M861"/>
  <c r="N861" s="1"/>
  <c r="M862"/>
  <c r="N862" s="1"/>
  <c r="M863"/>
  <c r="N863" s="1"/>
  <c r="H868"/>
  <c r="F869"/>
  <c r="F870"/>
  <c r="F871"/>
  <c r="F872"/>
  <c r="F873"/>
  <c r="F874"/>
  <c r="M892"/>
  <c r="N892" s="1"/>
  <c r="M893"/>
  <c r="N893" s="1"/>
  <c r="M894"/>
  <c r="N894" s="1"/>
  <c r="M895"/>
  <c r="N895" s="1"/>
  <c r="M896"/>
  <c r="N896" s="1"/>
  <c r="M897"/>
  <c r="N897" s="1"/>
  <c r="M898"/>
  <c r="N898" s="1"/>
  <c r="M899"/>
  <c r="N899" s="1"/>
  <c r="M900"/>
  <c r="N900" s="1"/>
  <c r="M901"/>
  <c r="N901" s="1"/>
  <c r="H906"/>
  <c r="F907"/>
  <c r="F908"/>
  <c r="F909"/>
  <c r="F910"/>
  <c r="F911"/>
  <c r="F912"/>
  <c r="M929"/>
  <c r="N929" s="1"/>
  <c r="M930"/>
  <c r="N930" s="1"/>
  <c r="M931"/>
  <c r="N931" s="1"/>
  <c r="M932"/>
  <c r="N932" s="1"/>
  <c r="H937"/>
  <c r="F938"/>
  <c r="F939"/>
  <c r="F940"/>
  <c r="F941"/>
  <c r="F942"/>
  <c r="F943"/>
  <c r="M961"/>
  <c r="N961" s="1"/>
  <c r="M962"/>
  <c r="N962" s="1"/>
  <c r="M963"/>
  <c r="N963" s="1"/>
  <c r="M964"/>
  <c r="N964" s="1"/>
  <c r="M965"/>
  <c r="N965" s="1"/>
  <c r="M966"/>
  <c r="N966" s="1"/>
  <c r="H972"/>
  <c r="F973"/>
  <c r="F974"/>
  <c r="F975"/>
  <c r="F976"/>
  <c r="F977"/>
  <c r="F978"/>
  <c r="M996"/>
  <c r="N996" s="1"/>
  <c r="M997"/>
  <c r="N997" s="1"/>
  <c r="M998"/>
  <c r="N998" s="1"/>
  <c r="M999"/>
  <c r="N999" s="1"/>
  <c r="M1000"/>
  <c r="N1000" s="1"/>
  <c r="M1001"/>
  <c r="N1001" s="1"/>
  <c r="M1002"/>
  <c r="N1002" s="1"/>
  <c r="H1008"/>
  <c r="F1009"/>
  <c r="F1010"/>
  <c r="F1011"/>
  <c r="F1012"/>
  <c r="F1013"/>
  <c r="F1014"/>
  <c r="M1031"/>
  <c r="N1031" s="1"/>
  <c r="M1032"/>
  <c r="N1032" s="1"/>
  <c r="M1033"/>
  <c r="N1033" s="1"/>
  <c r="M1034"/>
  <c r="N1034" s="1"/>
  <c r="M1035"/>
  <c r="N1035" s="1"/>
  <c r="M1036"/>
  <c r="N1036" s="1"/>
  <c r="M1037"/>
  <c r="N1037" s="1"/>
  <c r="M1038"/>
  <c r="N1038" s="1"/>
  <c r="M1039"/>
  <c r="H1045"/>
  <c r="F1046"/>
  <c r="F1047"/>
  <c r="F1048"/>
  <c r="F1049"/>
  <c r="F1050"/>
  <c r="F1051"/>
  <c r="M1071"/>
  <c r="N1071" s="1"/>
  <c r="M1072"/>
  <c r="N1072" s="1"/>
  <c r="M1073"/>
  <c r="N1073" s="1"/>
  <c r="H1080"/>
  <c r="F1081"/>
  <c r="F1082"/>
  <c r="F1083"/>
  <c r="F1084"/>
  <c r="F1085"/>
  <c r="F1086"/>
  <c r="M1108"/>
  <c r="N1108" s="1"/>
  <c r="M1109"/>
  <c r="N1109" s="1"/>
  <c r="M1110"/>
  <c r="N1110" s="1"/>
  <c r="M1111"/>
  <c r="N1111" s="1"/>
  <c r="M1112"/>
  <c r="N1112" s="1"/>
  <c r="H1119"/>
  <c r="F1120"/>
  <c r="F1121"/>
  <c r="F1122"/>
  <c r="F1123"/>
  <c r="F1124"/>
  <c r="F1125"/>
  <c r="M930" i="2"/>
  <c r="N930" s="1"/>
  <c r="M1493" i="1"/>
  <c r="N1493" s="1"/>
  <c r="M1494"/>
  <c r="N1494" s="1"/>
  <c r="M931" i="2"/>
  <c r="N931" s="1"/>
  <c r="M1495" i="1"/>
  <c r="N1495" s="1"/>
  <c r="M1496"/>
  <c r="N1496" s="1"/>
  <c r="M1497"/>
  <c r="N1497" s="1"/>
  <c r="M1498"/>
  <c r="N1498" s="1"/>
  <c r="M1499"/>
  <c r="N1499" s="1"/>
  <c r="M1500"/>
  <c r="N1500" s="1"/>
  <c r="M932" i="2"/>
  <c r="N932" s="1"/>
  <c r="M1501" i="1"/>
  <c r="N1501" s="1"/>
  <c r="M1502"/>
  <c r="N1502" s="1"/>
  <c r="M1503"/>
  <c r="N1503" s="1"/>
  <c r="M1504"/>
  <c r="N1504" s="1"/>
  <c r="M1505"/>
  <c r="N1505" s="1"/>
  <c r="M933" i="2"/>
  <c r="N933" s="1"/>
  <c r="M1506" i="1"/>
  <c r="N1506" s="1"/>
  <c r="M1507"/>
  <c r="N1507" s="1"/>
  <c r="M934" i="2"/>
  <c r="N934" s="1"/>
  <c r="M1508" i="1"/>
  <c r="N1508" s="1"/>
  <c r="M1509"/>
  <c r="N1509" s="1"/>
  <c r="M1510"/>
  <c r="N1510" s="1"/>
  <c r="M1511"/>
  <c r="N1511" s="1"/>
  <c r="M1512"/>
  <c r="N1512" s="1"/>
  <c r="M1513"/>
  <c r="N1513" s="1"/>
  <c r="M1514"/>
  <c r="N1514" s="1"/>
  <c r="M1515"/>
  <c r="N1515" s="1"/>
  <c r="M1516"/>
  <c r="N1516" s="1"/>
  <c r="M935" i="2"/>
  <c r="N935" s="1"/>
  <c r="M1517" i="1"/>
  <c r="N1517" s="1"/>
  <c r="M1519"/>
  <c r="N1519" s="1"/>
  <c r="M1518"/>
  <c r="N1518" s="1"/>
  <c r="M1520"/>
  <c r="N1520" s="1"/>
  <c r="M936" i="2"/>
  <c r="N936" s="1"/>
  <c r="M1521" i="1"/>
  <c r="N1521" s="1"/>
  <c r="M1522"/>
  <c r="N1522" s="1"/>
  <c r="M1523"/>
  <c r="N1523" s="1"/>
  <c r="M937" i="2"/>
  <c r="N937" s="1"/>
  <c r="M1524" i="1"/>
  <c r="N1524" s="1"/>
  <c r="M1525"/>
  <c r="N1525" s="1"/>
  <c r="M1526"/>
  <c r="N1526" s="1"/>
  <c r="F948" i="2"/>
  <c r="F947"/>
  <c r="F946"/>
  <c r="F945"/>
  <c r="F944"/>
  <c r="F943"/>
  <c r="H942"/>
  <c r="F1538" i="1"/>
  <c r="F1537"/>
  <c r="F1536"/>
  <c r="F1535"/>
  <c r="F1534"/>
  <c r="F1533"/>
  <c r="H1532"/>
  <c r="M1528"/>
  <c r="N1528" s="1"/>
  <c r="M1527"/>
  <c r="N1527" s="1"/>
  <c r="M1636"/>
  <c r="N1636" s="1"/>
  <c r="M1637"/>
  <c r="N1637" s="1"/>
  <c r="M1555"/>
  <c r="N1555" s="1"/>
  <c r="M1556"/>
  <c r="N1556" s="1"/>
  <c r="M1557"/>
  <c r="N1557" s="1"/>
  <c r="M965" i="2"/>
  <c r="N965" s="1"/>
  <c r="M966"/>
  <c r="N966" s="1"/>
  <c r="M1558" i="1"/>
  <c r="N1558" s="1"/>
  <c r="M1559"/>
  <c r="N1559" s="1"/>
  <c r="M967" i="2"/>
  <c r="N967" s="1"/>
  <c r="M1561" i="1"/>
  <c r="N1561" s="1"/>
  <c r="M1560"/>
  <c r="N1560" s="1"/>
  <c r="M1562"/>
  <c r="N1562" s="1"/>
  <c r="M968" i="2"/>
  <c r="N968" s="1"/>
  <c r="M1564" i="1"/>
  <c r="N1564" s="1"/>
  <c r="M1563"/>
  <c r="N1563" s="1"/>
  <c r="M1565"/>
  <c r="N1565" s="1"/>
  <c r="M1566"/>
  <c r="N1566" s="1"/>
  <c r="M969" i="2"/>
  <c r="N969" s="1"/>
  <c r="M1567" i="1"/>
  <c r="N1567" s="1"/>
  <c r="M1568"/>
  <c r="N1568" s="1"/>
  <c r="M970" i="2"/>
  <c r="N970" s="1"/>
  <c r="M1569" i="1"/>
  <c r="N1569" s="1"/>
  <c r="M1570"/>
  <c r="N1570" s="1"/>
  <c r="M1571"/>
  <c r="N1571" s="1"/>
  <c r="M1572"/>
  <c r="N1572" s="1"/>
  <c r="M971" i="2"/>
  <c r="N971" s="1"/>
  <c r="M1574" i="1"/>
  <c r="N1574" s="1"/>
  <c r="M1573"/>
  <c r="N1573" s="1"/>
  <c r="M1575"/>
  <c r="N1575" s="1"/>
  <c r="M972" i="2"/>
  <c r="N972" s="1"/>
  <c r="M1576" i="1"/>
  <c r="N1576" s="1"/>
  <c r="M1577"/>
  <c r="N1577" s="1"/>
  <c r="M973" i="2"/>
  <c r="N973" s="1"/>
  <c r="M974"/>
  <c r="N974" s="1"/>
  <c r="M1578" i="1"/>
  <c r="N1578" s="1"/>
  <c r="M1579"/>
  <c r="N1579" s="1"/>
  <c r="M1580"/>
  <c r="N1580" s="1"/>
  <c r="M1581"/>
  <c r="N1581" s="1"/>
  <c r="M975" i="2"/>
  <c r="N975" s="1"/>
  <c r="M976"/>
  <c r="N976" s="1"/>
  <c r="M1583" i="1"/>
  <c r="N1583" s="1"/>
  <c r="M1582"/>
  <c r="N1582" s="1"/>
  <c r="M1584"/>
  <c r="N1584" s="1"/>
  <c r="M977" i="2"/>
  <c r="N977" s="1"/>
  <c r="M1585" i="1"/>
  <c r="N1585" s="1"/>
  <c r="M1586"/>
  <c r="N1586" s="1"/>
  <c r="M978" i="2"/>
  <c r="N978" s="1"/>
  <c r="M1587" i="1"/>
  <c r="N1587" s="1"/>
  <c r="M1588"/>
  <c r="N1588" s="1"/>
  <c r="M979" i="2"/>
  <c r="N979" s="1"/>
  <c r="M1590" i="1"/>
  <c r="N1590" s="1"/>
  <c r="M1589"/>
  <c r="N1589" s="1"/>
  <c r="M1591"/>
  <c r="N1591" s="1"/>
  <c r="M980" i="2"/>
  <c r="N980" s="1"/>
  <c r="M1594" i="1"/>
  <c r="N1594" s="1"/>
  <c r="M1592"/>
  <c r="N1592" s="1"/>
  <c r="M1593"/>
  <c r="N1593" s="1"/>
  <c r="M981" i="2"/>
  <c r="N981" s="1"/>
  <c r="M1595" i="1"/>
  <c r="N1595" s="1"/>
  <c r="M982" i="2"/>
  <c r="N982" s="1"/>
  <c r="M1597" i="1"/>
  <c r="N1597" s="1"/>
  <c r="M1596"/>
  <c r="N1596" s="1"/>
  <c r="M1598"/>
  <c r="N1598" s="1"/>
  <c r="M1599"/>
  <c r="N1599" s="1"/>
  <c r="M1600"/>
  <c r="N1600" s="1"/>
  <c r="M1601"/>
  <c r="N1601" s="1"/>
  <c r="M1603"/>
  <c r="N1603" s="1"/>
  <c r="M1602"/>
  <c r="N1602" s="1"/>
  <c r="M1604"/>
  <c r="N1604" s="1"/>
  <c r="M983" i="2"/>
  <c r="N983" s="1"/>
  <c r="M1606" i="1"/>
  <c r="N1606" s="1"/>
  <c r="M1605"/>
  <c r="N1605" s="1"/>
  <c r="M1607"/>
  <c r="N1607" s="1"/>
  <c r="F994" i="2"/>
  <c r="F993"/>
  <c r="F992"/>
  <c r="F991"/>
  <c r="F990"/>
  <c r="F989"/>
  <c r="H988"/>
  <c r="M1011"/>
  <c r="N1011" s="1"/>
  <c r="F1618" i="1"/>
  <c r="F1617"/>
  <c r="F1616"/>
  <c r="F1615"/>
  <c r="F1614"/>
  <c r="F1613"/>
  <c r="H1612"/>
  <c r="M1608"/>
  <c r="N1608" s="1"/>
  <c r="M1012" i="2"/>
  <c r="N1012" s="1"/>
  <c r="M1638" i="1"/>
  <c r="N1638" s="1"/>
  <c r="M1635"/>
  <c r="N1635" s="1"/>
  <c r="M1639"/>
  <c r="N1639" s="1"/>
  <c r="M1640"/>
  <c r="N1640" s="1"/>
  <c r="M1641"/>
  <c r="N1641" s="1"/>
  <c r="M1642"/>
  <c r="N1642" s="1"/>
  <c r="M1643"/>
  <c r="N1643" s="1"/>
  <c r="M1013" i="2"/>
  <c r="N1013" s="1"/>
  <c r="M1644" i="1"/>
  <c r="N1644" s="1"/>
  <c r="M1645"/>
  <c r="N1645" s="1"/>
  <c r="M1646"/>
  <c r="N1646" s="1"/>
  <c r="M1647"/>
  <c r="N1647" s="1"/>
  <c r="M1648"/>
  <c r="N1648" s="1"/>
  <c r="M1014" i="2"/>
  <c r="N1014" s="1"/>
  <c r="M1649" i="1"/>
  <c r="N1649" s="1"/>
  <c r="M1651"/>
  <c r="N1651" s="1"/>
  <c r="M1650"/>
  <c r="N1650" s="1"/>
  <c r="M1652"/>
  <c r="N1652" s="1"/>
  <c r="M1015" i="2"/>
  <c r="N1015" s="1"/>
  <c r="M1654" i="1"/>
  <c r="N1654" s="1"/>
  <c r="M1653"/>
  <c r="N1653" s="1"/>
  <c r="M1655"/>
  <c r="N1655" s="1"/>
  <c r="M1016" i="2"/>
  <c r="N1016" s="1"/>
  <c r="M1657" i="1"/>
  <c r="N1657" s="1"/>
  <c r="M1656"/>
  <c r="N1656" s="1"/>
  <c r="M1658"/>
  <c r="N1658" s="1"/>
  <c r="M1017" i="2"/>
  <c r="N1017" s="1"/>
  <c r="M1659" i="1"/>
  <c r="N1659" s="1"/>
  <c r="M1660"/>
  <c r="N1660" s="1"/>
  <c r="M1018" i="2"/>
  <c r="N1018" s="1"/>
  <c r="M1661" i="1"/>
  <c r="N1661" s="1"/>
  <c r="M1662"/>
  <c r="N1662" s="1"/>
  <c r="M1663"/>
  <c r="N1663" s="1"/>
  <c r="M1664"/>
  <c r="N1664" s="1"/>
  <c r="M1019" i="2"/>
  <c r="N1019" s="1"/>
  <c r="M1666" i="1"/>
  <c r="N1666" s="1"/>
  <c r="M1665"/>
  <c r="N1665" s="1"/>
  <c r="M1667"/>
  <c r="N1667" s="1"/>
  <c r="M1020" i="2"/>
  <c r="N1020" s="1"/>
  <c r="M1668" i="1"/>
  <c r="N1668" s="1"/>
  <c r="M1669"/>
  <c r="N1669" s="1"/>
  <c r="M1021" i="2"/>
  <c r="N1021" s="1"/>
  <c r="M1670" i="1"/>
  <c r="N1670" s="1"/>
  <c r="M1671"/>
  <c r="N1671" s="1"/>
  <c r="M1022" i="2"/>
  <c r="N1022" s="1"/>
  <c r="M1672" i="1"/>
  <c r="N1672" s="1"/>
  <c r="M1673"/>
  <c r="N1673" s="1"/>
  <c r="M1675"/>
  <c r="N1675" s="1"/>
  <c r="M1674"/>
  <c r="N1674" s="1"/>
  <c r="M1676"/>
  <c r="N1676" s="1"/>
  <c r="M1023" i="2"/>
  <c r="N1023" s="1"/>
  <c r="M1678" i="1"/>
  <c r="N1678" s="1"/>
  <c r="M1677"/>
  <c r="N1677" s="1"/>
  <c r="M1679"/>
  <c r="N1679" s="1"/>
  <c r="M1024" i="2"/>
  <c r="N1024" s="1"/>
  <c r="M1681" i="1"/>
  <c r="N1681" s="1"/>
  <c r="M1680"/>
  <c r="N1680" s="1"/>
  <c r="M1682"/>
  <c r="N1682" s="1"/>
  <c r="M1025" i="2"/>
  <c r="N1025" s="1"/>
  <c r="M1683" i="1"/>
  <c r="N1683" s="1"/>
  <c r="M1684"/>
  <c r="N1684" s="1"/>
  <c r="M1685"/>
  <c r="N1685" s="1"/>
  <c r="M1686"/>
  <c r="N1686" s="1"/>
  <c r="M1687"/>
  <c r="N1687" s="1"/>
  <c r="F1037" i="2"/>
  <c r="F1036"/>
  <c r="F1035"/>
  <c r="F1034"/>
  <c r="F1033"/>
  <c r="F1032"/>
  <c r="H1031"/>
  <c r="M1026"/>
  <c r="N1026" s="1"/>
  <c r="M1688" i="1"/>
  <c r="N1688" s="1"/>
  <c r="F1699"/>
  <c r="F1698"/>
  <c r="F1697"/>
  <c r="F1696"/>
  <c r="F1695"/>
  <c r="F1694"/>
  <c r="H1693"/>
  <c r="M1689"/>
  <c r="N1689" s="1"/>
  <c r="M1055" i="2"/>
  <c r="N1055" s="1"/>
  <c r="M1717" i="1"/>
  <c r="N1717" s="1"/>
  <c r="M1718"/>
  <c r="N1718" s="1"/>
  <c r="M1054" i="2"/>
  <c r="N1054" s="1"/>
  <c r="M1056"/>
  <c r="N1056" s="1"/>
  <c r="M1716" i="1"/>
  <c r="N1716" s="1"/>
  <c r="M1719"/>
  <c r="N1719" s="1"/>
  <c r="M1720"/>
  <c r="N1720" s="1"/>
  <c r="M1057" i="2"/>
  <c r="N1057" s="1"/>
  <c r="M1721" i="1"/>
  <c r="N1721" s="1"/>
  <c r="M1058" i="2"/>
  <c r="N1058" s="1"/>
  <c r="M1059"/>
  <c r="N1059" s="1"/>
  <c r="M1060"/>
  <c r="N1060" s="1"/>
  <c r="M1061"/>
  <c r="N1061" s="1"/>
  <c r="M1722" i="1"/>
  <c r="N1722" s="1"/>
  <c r="M1727"/>
  <c r="N1727" s="1"/>
  <c r="M1723"/>
  <c r="N1723" s="1"/>
  <c r="M1724"/>
  <c r="N1724" s="1"/>
  <c r="M1725"/>
  <c r="N1725" s="1"/>
  <c r="M1726"/>
  <c r="N1726" s="1"/>
  <c r="M1728"/>
  <c r="N1728" s="1"/>
  <c r="M1062" i="2"/>
  <c r="N1062" s="1"/>
  <c r="M1063"/>
  <c r="N1063" s="1"/>
  <c r="M1730" i="1"/>
  <c r="N1730" s="1"/>
  <c r="M1729"/>
  <c r="N1729" s="1"/>
  <c r="M1731"/>
  <c r="N1731" s="1"/>
  <c r="M1064" i="2"/>
  <c r="N1064" s="1"/>
  <c r="M1065"/>
  <c r="N1065" s="1"/>
  <c r="M1732" i="1"/>
  <c r="N1732" s="1"/>
  <c r="M1066" i="2"/>
  <c r="N1066" s="1"/>
  <c r="M1733" i="1"/>
  <c r="N1733" s="1"/>
  <c r="M1734"/>
  <c r="N1734" s="1"/>
  <c r="M1735"/>
  <c r="N1735" s="1"/>
  <c r="M1736"/>
  <c r="N1736" s="1"/>
  <c r="M1067" i="2"/>
  <c r="N1067" s="1"/>
  <c r="M1738" i="1"/>
  <c r="N1738" s="1"/>
  <c r="M1737"/>
  <c r="N1737" s="1"/>
  <c r="M1739"/>
  <c r="N1739" s="1"/>
  <c r="M1741"/>
  <c r="N1741" s="1"/>
  <c r="M1740"/>
  <c r="N1740" s="1"/>
  <c r="M1742"/>
  <c r="N1742" s="1"/>
  <c r="M1743"/>
  <c r="N1743" s="1"/>
  <c r="M1744"/>
  <c r="N1744" s="1"/>
  <c r="M1745"/>
  <c r="N1745" s="1"/>
  <c r="M1748"/>
  <c r="N1748" s="1"/>
  <c r="M1747"/>
  <c r="N1747" s="1"/>
  <c r="M1746"/>
  <c r="N1746" s="1"/>
  <c r="M1749"/>
  <c r="N1749" s="1"/>
  <c r="M1750"/>
  <c r="N1750" s="1"/>
  <c r="M1068" i="2"/>
  <c r="N1068" s="1"/>
  <c r="M1751" i="1"/>
  <c r="N1751" s="1"/>
  <c r="M1752"/>
  <c r="N1752" s="1"/>
  <c r="M1753"/>
  <c r="N1753" s="1"/>
  <c r="M1754"/>
  <c r="N1754" s="1"/>
  <c r="M1755"/>
  <c r="N1755" s="1"/>
  <c r="M1756"/>
  <c r="N1756" s="1"/>
  <c r="M1757"/>
  <c r="N1757" s="1"/>
  <c r="M1758"/>
  <c r="N1758" s="1"/>
  <c r="M1760"/>
  <c r="N1760" s="1"/>
  <c r="M1759"/>
  <c r="N1759" s="1"/>
  <c r="M1761"/>
  <c r="N1761" s="1"/>
  <c r="M1069" i="2"/>
  <c r="N1069" s="1"/>
  <c r="M1763" i="1"/>
  <c r="N1763" s="1"/>
  <c r="M1762"/>
  <c r="N1762" s="1"/>
  <c r="M1764"/>
  <c r="N1764" s="1"/>
  <c r="M1766"/>
  <c r="N1766" s="1"/>
  <c r="M1765"/>
  <c r="N1765" s="1"/>
  <c r="M1767"/>
  <c r="N1767" s="1"/>
  <c r="M1768"/>
  <c r="N1768" s="1"/>
  <c r="M1769"/>
  <c r="N1769" s="1"/>
  <c r="F1082" i="2"/>
  <c r="F1081"/>
  <c r="F1080"/>
  <c r="F1079"/>
  <c r="F1078"/>
  <c r="F1077"/>
  <c r="H1076"/>
  <c r="M1070"/>
  <c r="N1070" s="1"/>
  <c r="M1770" i="1"/>
  <c r="N1770" s="1"/>
  <c r="M1771"/>
  <c r="N1771" s="1"/>
  <c r="F1782"/>
  <c r="F1781"/>
  <c r="F1780"/>
  <c r="F1779"/>
  <c r="F1778"/>
  <c r="F1777"/>
  <c r="H1776"/>
  <c r="M1772"/>
  <c r="N1772" s="1"/>
  <c r="M1099" i="2"/>
  <c r="N1099" s="1"/>
  <c r="M1102"/>
  <c r="N1102" s="1"/>
  <c r="M1101"/>
  <c r="N1101" s="1"/>
  <c r="M1100"/>
  <c r="N1100" s="1"/>
  <c r="M1802" i="1"/>
  <c r="N1802" s="1"/>
  <c r="M1801"/>
  <c r="N1801" s="1"/>
  <c r="M1800"/>
  <c r="N1800" s="1"/>
  <c r="M1799"/>
  <c r="N1799" s="1"/>
  <c r="M1808"/>
  <c r="N1808" s="1"/>
  <c r="M1803"/>
  <c r="N1803" s="1"/>
  <c r="M1804"/>
  <c r="N1804" s="1"/>
  <c r="M1806"/>
  <c r="N1806" s="1"/>
  <c r="M1805"/>
  <c r="N1805" s="1"/>
  <c r="M1807"/>
  <c r="N1807" s="1"/>
  <c r="M1103" i="2"/>
  <c r="N1103" s="1"/>
  <c r="M1104"/>
  <c r="N1104" s="1"/>
  <c r="M1105"/>
  <c r="N1105" s="1"/>
  <c r="M1809" i="1"/>
  <c r="N1809" s="1"/>
  <c r="M1810"/>
  <c r="N1810" s="1"/>
  <c r="M1811"/>
  <c r="N1811" s="1"/>
  <c r="M1812"/>
  <c r="N1812" s="1"/>
  <c r="M1813"/>
  <c r="N1813" s="1"/>
  <c r="M1814"/>
  <c r="N1814" s="1"/>
  <c r="M1815"/>
  <c r="N1815" s="1"/>
  <c r="M1816"/>
  <c r="N1816" s="1"/>
  <c r="M1106" i="2"/>
  <c r="N1106" s="1"/>
  <c r="M1819" i="1"/>
  <c r="N1819" s="1"/>
  <c r="M1818"/>
  <c r="N1818" s="1"/>
  <c r="M1820"/>
  <c r="N1820" s="1"/>
  <c r="M1821"/>
  <c r="N1821" s="1"/>
  <c r="M1108" i="2"/>
  <c r="N1108" s="1"/>
  <c r="M1107"/>
  <c r="N1107" s="1"/>
  <c r="M1822" i="1"/>
  <c r="N1822" s="1"/>
  <c r="M1823"/>
  <c r="N1823" s="1"/>
  <c r="M1817"/>
  <c r="N1817" s="1"/>
  <c r="M1109" i="2"/>
  <c r="N1109" s="1"/>
  <c r="M1824" i="1"/>
  <c r="N1824" s="1"/>
  <c r="M1825"/>
  <c r="N1825" s="1"/>
  <c r="M1826"/>
  <c r="N1826" s="1"/>
  <c r="M1110" i="2"/>
  <c r="N1110" s="1"/>
  <c r="M1828" i="1"/>
  <c r="N1828" s="1"/>
  <c r="M1827"/>
  <c r="N1827" s="1"/>
  <c r="M1829"/>
  <c r="N1829" s="1"/>
  <c r="M1111" i="2"/>
  <c r="N1111" s="1"/>
  <c r="M1830" i="1"/>
  <c r="N1830" s="1"/>
  <c r="M1831"/>
  <c r="N1831" s="1"/>
  <c r="M1832"/>
  <c r="N1832" s="1"/>
  <c r="M1112" i="2"/>
  <c r="N1112" s="1"/>
  <c r="M1834" i="1"/>
  <c r="N1834" s="1"/>
  <c r="M1833"/>
  <c r="N1833" s="1"/>
  <c r="M1835"/>
  <c r="N1835" s="1"/>
  <c r="M1113" i="2"/>
  <c r="N1113" s="1"/>
  <c r="M1836" i="1"/>
  <c r="N1836" s="1"/>
  <c r="M1837"/>
  <c r="N1837" s="1"/>
  <c r="M1838"/>
  <c r="N1838" s="1"/>
  <c r="M1839"/>
  <c r="N1839" s="1"/>
  <c r="M1841"/>
  <c r="N1841" s="1"/>
  <c r="M1840"/>
  <c r="N1840" s="1"/>
  <c r="M1842"/>
  <c r="N1842" s="1"/>
  <c r="M1845"/>
  <c r="N1845" s="1"/>
  <c r="M1844"/>
  <c r="N1844" s="1"/>
  <c r="M1872"/>
  <c r="N1872" s="1"/>
  <c r="F1124" i="2"/>
  <c r="F1123"/>
  <c r="F1122"/>
  <c r="F1121"/>
  <c r="F1120"/>
  <c r="F1119"/>
  <c r="H1118"/>
  <c r="F1855" i="1"/>
  <c r="F1854"/>
  <c r="F1853"/>
  <c r="F1852"/>
  <c r="F1851"/>
  <c r="F1850"/>
  <c r="H1849"/>
  <c r="M1843"/>
  <c r="N1843" s="1"/>
  <c r="M1143" i="2"/>
  <c r="N1143" s="1"/>
  <c r="M1142"/>
  <c r="N1142" s="1"/>
  <c r="M1873" i="1"/>
  <c r="N1873" s="1"/>
  <c r="M1874"/>
  <c r="N1874" s="1"/>
  <c r="M1144" i="2"/>
  <c r="N1144" s="1"/>
  <c r="M1875" i="1"/>
  <c r="N1875" s="1"/>
  <c r="M1876"/>
  <c r="N1876" s="1"/>
  <c r="M1145" i="2"/>
  <c r="N1145" s="1"/>
  <c r="M1878" i="1"/>
  <c r="N1878" s="1"/>
  <c r="M1877"/>
  <c r="N1877" s="1"/>
  <c r="M1879"/>
  <c r="N1879" s="1"/>
  <c r="M1146" i="2"/>
  <c r="N1146" s="1"/>
  <c r="M1881" i="1"/>
  <c r="N1881" s="1"/>
  <c r="M1880"/>
  <c r="N1880" s="1"/>
  <c r="M1882"/>
  <c r="N1882" s="1"/>
  <c r="M1147" i="2"/>
  <c r="N1147" s="1"/>
  <c r="M1883" i="1"/>
  <c r="N1883" s="1"/>
  <c r="M1148" i="2"/>
  <c r="N1148" s="1"/>
  <c r="M1884" i="1"/>
  <c r="N1884" s="1"/>
  <c r="M1885"/>
  <c r="N1885" s="1"/>
  <c r="M1886"/>
  <c r="N1886" s="1"/>
  <c r="M1887"/>
  <c r="N1887" s="1"/>
  <c r="M1888"/>
  <c r="N1888" s="1"/>
  <c r="M1149" i="2"/>
  <c r="N1149" s="1"/>
  <c r="M1889" i="1"/>
  <c r="N1889" s="1"/>
  <c r="M1891"/>
  <c r="N1891" s="1"/>
  <c r="M1890"/>
  <c r="N1890" s="1"/>
  <c r="M1892"/>
  <c r="N1892" s="1"/>
  <c r="M1893"/>
  <c r="N1893" s="1"/>
  <c r="M1894"/>
  <c r="N1894" s="1"/>
  <c r="M1896"/>
  <c r="N1896" s="1"/>
  <c r="M1895"/>
  <c r="N1895" s="1"/>
  <c r="M1897"/>
  <c r="N1897" s="1"/>
  <c r="M1898"/>
  <c r="N1898" s="1"/>
  <c r="M1899"/>
  <c r="N1899" s="1"/>
  <c r="M1900"/>
  <c r="N1900" s="1"/>
  <c r="M1150" i="2"/>
  <c r="N1150" s="1"/>
  <c r="M1901" i="1"/>
  <c r="N1901" s="1"/>
  <c r="M1902"/>
  <c r="N1902" s="1"/>
  <c r="M1903"/>
  <c r="N1903" s="1"/>
  <c r="M1904"/>
  <c r="N1904" s="1"/>
  <c r="M1151" i="2"/>
  <c r="N1151" s="1"/>
  <c r="M1906" i="1"/>
  <c r="N1906" s="1"/>
  <c r="M1905"/>
  <c r="N1905" s="1"/>
  <c r="M1907"/>
  <c r="N1907" s="1"/>
  <c r="M1908"/>
  <c r="N1908" s="1"/>
  <c r="M1909"/>
  <c r="N1909" s="1"/>
  <c r="M1910"/>
  <c r="N1910" s="1"/>
  <c r="M1911"/>
  <c r="N1911" s="1"/>
  <c r="M1912"/>
  <c r="N1912" s="1"/>
  <c r="M1913"/>
  <c r="N1913" s="1"/>
  <c r="H1157" i="2"/>
  <c r="M1915" i="1"/>
  <c r="N1915" s="1"/>
  <c r="M1914"/>
  <c r="N1914" s="1"/>
  <c r="M1916"/>
  <c r="N1916" s="1"/>
  <c r="M1919"/>
  <c r="N1919" s="1"/>
  <c r="M1918"/>
  <c r="N1918" s="1"/>
  <c r="M1917"/>
  <c r="N1917" s="1"/>
  <c r="M1920"/>
  <c r="N1920" s="1"/>
  <c r="F1163" i="2"/>
  <c r="F1162"/>
  <c r="F1161"/>
  <c r="F1160"/>
  <c r="F1159"/>
  <c r="F1158"/>
  <c r="M1152"/>
  <c r="N1152" s="1"/>
  <c r="M1921" i="1"/>
  <c r="N1921" s="1"/>
  <c r="M1923"/>
  <c r="N1923" s="1"/>
  <c r="M1922"/>
  <c r="N1922" s="1"/>
  <c r="M1924"/>
  <c r="N1924" s="1"/>
  <c r="M1925"/>
  <c r="N1925" s="1"/>
  <c r="M1182" i="2"/>
  <c r="N1182" s="1"/>
  <c r="M1926" i="1"/>
  <c r="N1926" s="1"/>
  <c r="F1939"/>
  <c r="F1938"/>
  <c r="F1937"/>
  <c r="F1936"/>
  <c r="F1935"/>
  <c r="F1934"/>
  <c r="H1933"/>
  <c r="M1927"/>
  <c r="N1927" s="1"/>
  <c r="M1956"/>
  <c r="N1956" s="1"/>
  <c r="M1184" i="2"/>
  <c r="N1184" s="1"/>
  <c r="M1183"/>
  <c r="N1183" s="1"/>
  <c r="M1957" i="1"/>
  <c r="N1957" s="1"/>
  <c r="M1959"/>
  <c r="N1959" s="1"/>
  <c r="M1958"/>
  <c r="N1958" s="1"/>
  <c r="M1960"/>
  <c r="N1960" s="1"/>
  <c r="M1962"/>
  <c r="N1962" s="1"/>
  <c r="M1961"/>
  <c r="N1961" s="1"/>
  <c r="M1963"/>
  <c r="N1963" s="1"/>
  <c r="M1181" i="2"/>
  <c r="N1181" s="1"/>
  <c r="M1964" i="1"/>
  <c r="N1964" s="1"/>
  <c r="M1967"/>
  <c r="N1967" s="1"/>
  <c r="M1966"/>
  <c r="N1966" s="1"/>
  <c r="M1965"/>
  <c r="N1965" s="1"/>
  <c r="M1968"/>
  <c r="N1968" s="1"/>
  <c r="M1185" i="2"/>
  <c r="N1185" s="1"/>
  <c r="M1969" i="1"/>
  <c r="N1969" s="1"/>
  <c r="M1971"/>
  <c r="N1971" s="1"/>
  <c r="M1970"/>
  <c r="N1970" s="1"/>
  <c r="M1972"/>
  <c r="N1972" s="1"/>
  <c r="M1973"/>
  <c r="N1973" s="1"/>
  <c r="M1186" i="2"/>
  <c r="N1186" s="1"/>
  <c r="M1974" i="1"/>
  <c r="N1974" s="1"/>
  <c r="M1975"/>
  <c r="N1975" s="1"/>
  <c r="M1187" i="2"/>
  <c r="N1187" s="1"/>
  <c r="M1188"/>
  <c r="N1188" s="1"/>
  <c r="M1976" i="1"/>
  <c r="N1976" s="1"/>
  <c r="M1978"/>
  <c r="N1978" s="1"/>
  <c r="M1977"/>
  <c r="N1977" s="1"/>
  <c r="M1979"/>
  <c r="N1979" s="1"/>
  <c r="M1189" i="2"/>
  <c r="N1189" s="1"/>
  <c r="M1982" i="1"/>
  <c r="N1982" s="1"/>
  <c r="M1981"/>
  <c r="N1981" s="1"/>
  <c r="M1980"/>
  <c r="N1980" s="1"/>
  <c r="M1983"/>
  <c r="N1983" s="1"/>
  <c r="M1190" i="2"/>
  <c r="N1190" s="1"/>
  <c r="M1991" i="1"/>
  <c r="N1991" s="1"/>
  <c r="M1990"/>
  <c r="N1990" s="1"/>
  <c r="M1989"/>
  <c r="N1989" s="1"/>
  <c r="M1992"/>
  <c r="N1992" s="1"/>
  <c r="M1993"/>
  <c r="N1993" s="1"/>
  <c r="M1191" i="2"/>
  <c r="N1191" s="1"/>
  <c r="M1984" i="1"/>
  <c r="N1984" s="1"/>
  <c r="M1986"/>
  <c r="N1986" s="1"/>
  <c r="M1985"/>
  <c r="N1985" s="1"/>
  <c r="M1987"/>
  <c r="N1987" s="1"/>
  <c r="M1988"/>
  <c r="N1988" s="1"/>
  <c r="M1994"/>
  <c r="N1994" s="1"/>
  <c r="M1192" i="2"/>
  <c r="N1192" s="1"/>
  <c r="M1995" i="1"/>
  <c r="N1995" s="1"/>
  <c r="M1996"/>
  <c r="N1996" s="1"/>
  <c r="M1998"/>
  <c r="N1998" s="1"/>
  <c r="M1997"/>
  <c r="N1997" s="1"/>
  <c r="M1999"/>
  <c r="N1999" s="1"/>
  <c r="M2000"/>
  <c r="N2000" s="1"/>
  <c r="M2001"/>
  <c r="N2001" s="1"/>
  <c r="M2003"/>
  <c r="N2003" s="1"/>
  <c r="M2005"/>
  <c r="N2005" s="1"/>
  <c r="M2002"/>
  <c r="N2002" s="1"/>
  <c r="M2004"/>
  <c r="N2004" s="1"/>
  <c r="M2006"/>
  <c r="N2006" s="1"/>
  <c r="M2007"/>
  <c r="N2007" s="1"/>
  <c r="M2008"/>
  <c r="N2008" s="1"/>
  <c r="M2009"/>
  <c r="N2009" s="1"/>
  <c r="M2010"/>
  <c r="N2010" s="1"/>
  <c r="M2011"/>
  <c r="N2011" s="1"/>
  <c r="M2040"/>
  <c r="N2040" s="1"/>
  <c r="F1204" i="2"/>
  <c r="F1203"/>
  <c r="F1202"/>
  <c r="F1201"/>
  <c r="F1200"/>
  <c r="F1199"/>
  <c r="H1198"/>
  <c r="F2023" i="1"/>
  <c r="F2022"/>
  <c r="F2021"/>
  <c r="F2020"/>
  <c r="F2019"/>
  <c r="F2018"/>
  <c r="H2017"/>
  <c r="M1223" i="2"/>
  <c r="N1223" s="1"/>
  <c r="M1222"/>
  <c r="N1222" s="1"/>
  <c r="M2043" i="1"/>
  <c r="N2043" s="1"/>
  <c r="M2042"/>
  <c r="N2042" s="1"/>
  <c r="M2041"/>
  <c r="N2041" s="1"/>
  <c r="M2044"/>
  <c r="N2044" s="1"/>
  <c r="M1224" i="2"/>
  <c r="N1224" s="1"/>
  <c r="M2045" i="1"/>
  <c r="N2045" s="1"/>
  <c r="M2046"/>
  <c r="N2046" s="1"/>
  <c r="M2047"/>
  <c r="N2047" s="1"/>
  <c r="M1225" i="2"/>
  <c r="N1225" s="1"/>
  <c r="M2049" i="1"/>
  <c r="N2049" s="1"/>
  <c r="M2048"/>
  <c r="N2048" s="1"/>
  <c r="M2050"/>
  <c r="N2050" s="1"/>
  <c r="M2052"/>
  <c r="N2052" s="1"/>
  <c r="M2051"/>
  <c r="N2051" s="1"/>
  <c r="M2053"/>
  <c r="N2053" s="1"/>
  <c r="M1226" i="2"/>
  <c r="N1226" s="1"/>
  <c r="M2056" i="1"/>
  <c r="N2056" s="1"/>
  <c r="M2055"/>
  <c r="N2055" s="1"/>
  <c r="M2054"/>
  <c r="N2054" s="1"/>
  <c r="M2057"/>
  <c r="N2057" s="1"/>
  <c r="M2068"/>
  <c r="N2068" s="1"/>
  <c r="M2058"/>
  <c r="N2058" s="1"/>
  <c r="M2059"/>
  <c r="N2059" s="1"/>
  <c r="M2060"/>
  <c r="N2060" s="1"/>
  <c r="M2061"/>
  <c r="N2061" s="1"/>
  <c r="M2062"/>
  <c r="N2062" s="1"/>
  <c r="M1227" i="2"/>
  <c r="N1227" s="1"/>
  <c r="M2063" i="1"/>
  <c r="N2063" s="1"/>
  <c r="M2064"/>
  <c r="N2064" s="1"/>
  <c r="M2065"/>
  <c r="N2065" s="1"/>
  <c r="M2066"/>
  <c r="N2066" s="1"/>
  <c r="M2067"/>
  <c r="N2067" s="1"/>
  <c r="M1228" i="2"/>
  <c r="N1228" s="1"/>
  <c r="M1229"/>
  <c r="N1229" s="1"/>
  <c r="M2069" i="1"/>
  <c r="N2069" s="1"/>
  <c r="M2070"/>
  <c r="N2070" s="1"/>
  <c r="M2071"/>
  <c r="N2071" s="1"/>
  <c r="M1230" i="2"/>
  <c r="N1230" s="1"/>
  <c r="M2072" i="1"/>
  <c r="N2072" s="1"/>
  <c r="M2073"/>
  <c r="N2073" s="1"/>
  <c r="M2074"/>
  <c r="N2074" s="1"/>
  <c r="M2075"/>
  <c r="N2075" s="1"/>
  <c r="M1231" i="2"/>
  <c r="N1231" s="1"/>
  <c r="M2076" i="1"/>
  <c r="N2076" s="1"/>
  <c r="M2077"/>
  <c r="N2077" s="1"/>
  <c r="M2079"/>
  <c r="N2079" s="1"/>
  <c r="M2078"/>
  <c r="N2078" s="1"/>
  <c r="M2080"/>
  <c r="N2080" s="1"/>
  <c r="M1232" i="2"/>
  <c r="N1232" s="1"/>
  <c r="M2082" i="1"/>
  <c r="N2082" s="1"/>
  <c r="M2081"/>
  <c r="N2081" s="1"/>
  <c r="M2083"/>
  <c r="N2083" s="1"/>
  <c r="M2085"/>
  <c r="N2085" s="1"/>
  <c r="M2084"/>
  <c r="N2084" s="1"/>
  <c r="M2086"/>
  <c r="N2086" s="1"/>
  <c r="M1233" i="2"/>
  <c r="N1233" s="1"/>
  <c r="M2087" i="1"/>
  <c r="N2087" s="1"/>
  <c r="M2088"/>
  <c r="N2088" s="1"/>
  <c r="M2089"/>
  <c r="N2089" s="1"/>
  <c r="M1234" i="2"/>
  <c r="N1234" s="1"/>
  <c r="M2091" i="1"/>
  <c r="N2091" s="1"/>
  <c r="M2090"/>
  <c r="N2090" s="1"/>
  <c r="M2092"/>
  <c r="N2092" s="1"/>
  <c r="M1235" i="2"/>
  <c r="N1235" s="1"/>
  <c r="M2094" i="1"/>
  <c r="N2094" s="1"/>
  <c r="M2093"/>
  <c r="N2093" s="1"/>
  <c r="M2095"/>
  <c r="N2095" s="1"/>
  <c r="M2096"/>
  <c r="N2096" s="1"/>
  <c r="M2097"/>
  <c r="N2097" s="1"/>
  <c r="M1236" i="2"/>
  <c r="N1236" s="1"/>
  <c r="M2099" i="1"/>
  <c r="N2099" s="1"/>
  <c r="M2098"/>
  <c r="N2098" s="1"/>
  <c r="M2100"/>
  <c r="N2100" s="1"/>
  <c r="M1237" i="2"/>
  <c r="N1237" s="1"/>
  <c r="M2101" i="1"/>
  <c r="N2101" s="1"/>
  <c r="M2102"/>
  <c r="N2102" s="1"/>
  <c r="M2103"/>
  <c r="N2103" s="1"/>
  <c r="M2104"/>
  <c r="N2104" s="1"/>
  <c r="M2105"/>
  <c r="N2105" s="1"/>
  <c r="M1238" i="2"/>
  <c r="N1238" s="1"/>
  <c r="M2106" i="1"/>
  <c r="N2106" s="1"/>
  <c r="M2107"/>
  <c r="N2107" s="1"/>
  <c r="M2108"/>
  <c r="N2108" s="1"/>
  <c r="M2111"/>
  <c r="N2111" s="1"/>
  <c r="M2110"/>
  <c r="N2110" s="1"/>
  <c r="M2109"/>
  <c r="N2109" s="1"/>
  <c r="M2112"/>
  <c r="N2112" s="1"/>
  <c r="M2113"/>
  <c r="N2113" s="1"/>
  <c r="M2114"/>
  <c r="N2114" s="1"/>
  <c r="M2116"/>
  <c r="N2116" s="1"/>
  <c r="M2115"/>
  <c r="N2115" s="1"/>
  <c r="M2117"/>
  <c r="N2117" s="1"/>
  <c r="M2119"/>
  <c r="N2119" s="1"/>
  <c r="F1250" i="2"/>
  <c r="F1249"/>
  <c r="F1248"/>
  <c r="F1247"/>
  <c r="F1246"/>
  <c r="F1245"/>
  <c r="H1244"/>
  <c r="F2132" i="1"/>
  <c r="F2131"/>
  <c r="F2130"/>
  <c r="F2129"/>
  <c r="F2128"/>
  <c r="F2127"/>
  <c r="H2126"/>
  <c r="M2120"/>
  <c r="N2120" s="1"/>
  <c r="M2118"/>
  <c r="N2118" s="1"/>
  <c r="M2149"/>
  <c r="N2149" s="1"/>
  <c r="M2150"/>
  <c r="N2150" s="1"/>
  <c r="M2151"/>
  <c r="N2151" s="1"/>
  <c r="M2153"/>
  <c r="N2153" s="1"/>
  <c r="M2152"/>
  <c r="N2152" s="1"/>
  <c r="M2154"/>
  <c r="N2154" s="1"/>
  <c r="M2155"/>
  <c r="N2155" s="1"/>
  <c r="M1267" i="2"/>
  <c r="N1267" s="1"/>
  <c r="M1268"/>
  <c r="N1268" s="1"/>
  <c r="M2156" i="1"/>
  <c r="N2156" s="1"/>
  <c r="M1269" i="2"/>
  <c r="N1269" s="1"/>
  <c r="M2157" i="1"/>
  <c r="N2157" s="1"/>
  <c r="M2158"/>
  <c r="N2158" s="1"/>
  <c r="M1270" i="2"/>
  <c r="N1270" s="1"/>
  <c r="M2161" i="1"/>
  <c r="N2161" s="1"/>
  <c r="M2160"/>
  <c r="N2160" s="1"/>
  <c r="M2159"/>
  <c r="N2159" s="1"/>
  <c r="M2162"/>
  <c r="N2162" s="1"/>
  <c r="M1271" i="2"/>
  <c r="N1271" s="1"/>
  <c r="M2164" i="1"/>
  <c r="N2164" s="1"/>
  <c r="M2163"/>
  <c r="N2163" s="1"/>
  <c r="M2166"/>
  <c r="N2166" s="1"/>
  <c r="M2165"/>
  <c r="N2165" s="1"/>
  <c r="M2167"/>
  <c r="N2167" s="1"/>
  <c r="M1272" i="2"/>
  <c r="N1272" s="1"/>
  <c r="M2168" i="1"/>
  <c r="N2168" s="1"/>
  <c r="M2170"/>
  <c r="N2170" s="1"/>
  <c r="M2169"/>
  <c r="N2169" s="1"/>
  <c r="M2171"/>
  <c r="N2171" s="1"/>
  <c r="M1273" i="2"/>
  <c r="N1273" s="1"/>
  <c r="M2172" i="1"/>
  <c r="N2172" s="1"/>
  <c r="M2173"/>
  <c r="N2173" s="1"/>
  <c r="M2174"/>
  <c r="N2174" s="1"/>
  <c r="M2175"/>
  <c r="N2175" s="1"/>
  <c r="M1274" i="2"/>
  <c r="N1274" s="1"/>
  <c r="M2176" i="1"/>
  <c r="N2176" s="1"/>
  <c r="M2177"/>
  <c r="N2177" s="1"/>
  <c r="M1275" i="2"/>
  <c r="N1275" s="1"/>
  <c r="M2178" i="1"/>
  <c r="N2178" s="1"/>
  <c r="M2179"/>
  <c r="N2179" s="1"/>
  <c r="M2180"/>
  <c r="N2180" s="1"/>
  <c r="M2181"/>
  <c r="N2181" s="1"/>
  <c r="M2182"/>
  <c r="N2182" s="1"/>
  <c r="M2189"/>
  <c r="N2189" s="1"/>
  <c r="M2183"/>
  <c r="N2183" s="1"/>
  <c r="M2185"/>
  <c r="N2185" s="1"/>
  <c r="M2184"/>
  <c r="N2184" s="1"/>
  <c r="M2186"/>
  <c r="N2186" s="1"/>
  <c r="M1276" i="2"/>
  <c r="N1276" s="1"/>
  <c r="M2187" i="1"/>
  <c r="N2187" s="1"/>
  <c r="M2188"/>
  <c r="N2188" s="1"/>
  <c r="M1278" i="2"/>
  <c r="N1278" s="1"/>
  <c r="M2190" i="1"/>
  <c r="N2190" s="1"/>
  <c r="M2191"/>
  <c r="N2191" s="1"/>
  <c r="M2192"/>
  <c r="N2192" s="1"/>
  <c r="M2193"/>
  <c r="N2193" s="1"/>
  <c r="M1277" i="2"/>
  <c r="N1277" s="1"/>
  <c r="M2194" i="1"/>
  <c r="N2194" s="1"/>
  <c r="M2195"/>
  <c r="N2195" s="1"/>
  <c r="M2197"/>
  <c r="N2197" s="1"/>
  <c r="M2196"/>
  <c r="N2196" s="1"/>
  <c r="M2198"/>
  <c r="N2198" s="1"/>
  <c r="M2199"/>
  <c r="N2199" s="1"/>
  <c r="M1279" i="2"/>
  <c r="N1279" s="1"/>
  <c r="M1280"/>
  <c r="N1280" s="1"/>
  <c r="M2201" i="1"/>
  <c r="N2201" s="1"/>
  <c r="M2200"/>
  <c r="N2200" s="1"/>
  <c r="M2202"/>
  <c r="N2202" s="1"/>
  <c r="M2204"/>
  <c r="N2204" s="1"/>
  <c r="M2203"/>
  <c r="N2203" s="1"/>
  <c r="M2205"/>
  <c r="N2205" s="1"/>
  <c r="M2208"/>
  <c r="N2208" s="1"/>
  <c r="M1281" i="2"/>
  <c r="N1281" s="1"/>
  <c r="M2206" i="1"/>
  <c r="N2206" s="1"/>
  <c r="M2207"/>
  <c r="N2207" s="1"/>
  <c r="F1292" i="2"/>
  <c r="F1291"/>
  <c r="F1290"/>
  <c r="F1289"/>
  <c r="F1288"/>
  <c r="F1287"/>
  <c r="H1286"/>
  <c r="M2211" i="1"/>
  <c r="N2211" s="1"/>
  <c r="M2210"/>
  <c r="N2210" s="1"/>
  <c r="M2209"/>
  <c r="N2209" s="1"/>
  <c r="M2212"/>
  <c r="N2212" s="1"/>
  <c r="F2226"/>
  <c r="F2225"/>
  <c r="F2224"/>
  <c r="F2223"/>
  <c r="F2222"/>
  <c r="F2221"/>
  <c r="H2220"/>
  <c r="M2214"/>
  <c r="N2214" s="1"/>
  <c r="M2213"/>
  <c r="N2213" s="1"/>
  <c r="M1310" i="2"/>
  <c r="N1310" s="1"/>
  <c r="M1311"/>
  <c r="N1311" s="1"/>
  <c r="M1312"/>
  <c r="N1312" s="1"/>
  <c r="M2244" i="1"/>
  <c r="N2244" s="1"/>
  <c r="M2243"/>
  <c r="N2243" s="1"/>
  <c r="M2246"/>
  <c r="N2246" s="1"/>
  <c r="M2245"/>
  <c r="N2245" s="1"/>
  <c r="M2247"/>
  <c r="N2247" s="1"/>
  <c r="M2248"/>
  <c r="N2248" s="1"/>
  <c r="M2249"/>
  <c r="N2249" s="1"/>
  <c r="M2251"/>
  <c r="N2251" s="1"/>
  <c r="M2250"/>
  <c r="N2250" s="1"/>
  <c r="M2252"/>
  <c r="N2252" s="1"/>
  <c r="M1313" i="2"/>
  <c r="N1313" s="1"/>
  <c r="M1314"/>
  <c r="N1314" s="1"/>
  <c r="M2255" i="1"/>
  <c r="N2255" s="1"/>
  <c r="M2253"/>
  <c r="N2253" s="1"/>
  <c r="M2254"/>
  <c r="N2254" s="1"/>
  <c r="M2256"/>
  <c r="N2256" s="1"/>
  <c r="M2257"/>
  <c r="N2257" s="1"/>
  <c r="M2258"/>
  <c r="N2258" s="1"/>
  <c r="M1315" i="2"/>
  <c r="N1315" s="1"/>
  <c r="M2259" i="1"/>
  <c r="N2259" s="1"/>
  <c r="M2260"/>
  <c r="N2260" s="1"/>
  <c r="M2261"/>
  <c r="N2261" s="1"/>
  <c r="M2262"/>
  <c r="N2262" s="1"/>
  <c r="M1316" i="2"/>
  <c r="N1316" s="1"/>
  <c r="M2263" i="1"/>
  <c r="N2263" s="1"/>
  <c r="M2264"/>
  <c r="N2264" s="1"/>
  <c r="M2265"/>
  <c r="N2265" s="1"/>
  <c r="M2266"/>
  <c r="N2266" s="1"/>
  <c r="M2267"/>
  <c r="N2267" s="1"/>
  <c r="M2268"/>
  <c r="N2268" s="1"/>
  <c r="M2269"/>
  <c r="N2269" s="1"/>
  <c r="M1317" i="2"/>
  <c r="N1317" s="1"/>
  <c r="M2270" i="1"/>
  <c r="N2270" s="1"/>
  <c r="M2271"/>
  <c r="N2271" s="1"/>
  <c r="M2272"/>
  <c r="N2272" s="1"/>
  <c r="M2273"/>
  <c r="N2273" s="1"/>
  <c r="M2274"/>
  <c r="N2274" s="1"/>
  <c r="M2275"/>
  <c r="N2275" s="1"/>
  <c r="M2276"/>
  <c r="N2276" s="1"/>
  <c r="M2277"/>
  <c r="N2277" s="1"/>
  <c r="M2278"/>
  <c r="N2278" s="1"/>
  <c r="M2279"/>
  <c r="N2279" s="1"/>
  <c r="M2280"/>
  <c r="N2280" s="1"/>
  <c r="M2281"/>
  <c r="N2281" s="1"/>
  <c r="M1318" i="2"/>
  <c r="N1318" s="1"/>
  <c r="M2282" i="1"/>
  <c r="N2282" s="1"/>
  <c r="M2283"/>
  <c r="N2283" s="1"/>
  <c r="M2284"/>
  <c r="N2284" s="1"/>
  <c r="M2285"/>
  <c r="N2285" s="1"/>
  <c r="M1319" i="2"/>
  <c r="N1319" s="1"/>
  <c r="M2286" i="1"/>
  <c r="N2286" s="1"/>
  <c r="M1320" i="2"/>
  <c r="N1320" s="1"/>
  <c r="M2294" i="1"/>
  <c r="N2294" s="1"/>
  <c r="M2298"/>
  <c r="N2298" s="1"/>
  <c r="M2287"/>
  <c r="N2287" s="1"/>
  <c r="M2288"/>
  <c r="N2288" s="1"/>
  <c r="M2289"/>
  <c r="N2289" s="1"/>
  <c r="M2290"/>
  <c r="N2290" s="1"/>
  <c r="M2291"/>
  <c r="N2291" s="1"/>
  <c r="M2292"/>
  <c r="N2292" s="1"/>
  <c r="M2293"/>
  <c r="N2293" s="1"/>
  <c r="M2295"/>
  <c r="N2295" s="1"/>
  <c r="M2296"/>
  <c r="N2296" s="1"/>
  <c r="M2297"/>
  <c r="N2297" s="1"/>
  <c r="M2304"/>
  <c r="N2304" s="1"/>
  <c r="M1321" i="2"/>
  <c r="N1321" s="1"/>
  <c r="M2299" i="1"/>
  <c r="N2299" s="1"/>
  <c r="M2300"/>
  <c r="N2300" s="1"/>
  <c r="M2301"/>
  <c r="N2301" s="1"/>
  <c r="M2302"/>
  <c r="N2302" s="1"/>
  <c r="M2303"/>
  <c r="N2303" s="1"/>
  <c r="M1322" i="2"/>
  <c r="N1322" s="1"/>
  <c r="M2305" i="1"/>
  <c r="N2305" s="1"/>
  <c r="M2306"/>
  <c r="N2306" s="1"/>
  <c r="M2307"/>
  <c r="N2307" s="1"/>
  <c r="M2308"/>
  <c r="N2308" s="1"/>
  <c r="M2309"/>
  <c r="N2309" s="1"/>
  <c r="M2310"/>
  <c r="N2310" s="1"/>
  <c r="M2311"/>
  <c r="N2311" s="1"/>
  <c r="M2312"/>
  <c r="N2312" s="1"/>
  <c r="M2313"/>
  <c r="N2313" s="1"/>
  <c r="M2314"/>
  <c r="N2314" s="1"/>
  <c r="M2315"/>
  <c r="N2315" s="1"/>
  <c r="M2316"/>
  <c r="N2316" s="1"/>
  <c r="M2317"/>
  <c r="N2317" s="1"/>
  <c r="F1334" i="2"/>
  <c r="F1333"/>
  <c r="F1332"/>
  <c r="F1331"/>
  <c r="F1330"/>
  <c r="F1329"/>
  <c r="H1328"/>
  <c r="F2330" i="1"/>
  <c r="F2329"/>
  <c r="F2328"/>
  <c r="F2327"/>
  <c r="F2326"/>
  <c r="F2325"/>
  <c r="H2324"/>
  <c r="M2318"/>
  <c r="N2318" s="1"/>
  <c r="M2349"/>
  <c r="N2349" s="1"/>
  <c r="M2350"/>
  <c r="N2350" s="1"/>
  <c r="M1351" i="2"/>
  <c r="N1351" s="1"/>
  <c r="M1352"/>
  <c r="N1352" s="1"/>
  <c r="M1353"/>
  <c r="N1353" s="1"/>
  <c r="M2348" i="1"/>
  <c r="N2348" s="1"/>
  <c r="M2351"/>
  <c r="N2351" s="1"/>
  <c r="M2352"/>
  <c r="N2352" s="1"/>
  <c r="M2353"/>
  <c r="N2353" s="1"/>
  <c r="M2354"/>
  <c r="N2354" s="1"/>
  <c r="M2355"/>
  <c r="N2355" s="1"/>
  <c r="M2356"/>
  <c r="N2356" s="1"/>
  <c r="M2357"/>
  <c r="N2357" s="1"/>
  <c r="M2358"/>
  <c r="N2358" s="1"/>
  <c r="M2359"/>
  <c r="N2359" s="1"/>
  <c r="M1354" i="2"/>
  <c r="N1354" s="1"/>
  <c r="M2362" i="1"/>
  <c r="N2362" s="1"/>
  <c r="M2360"/>
  <c r="N2360" s="1"/>
  <c r="M2361"/>
  <c r="N2361" s="1"/>
  <c r="M2363"/>
  <c r="N2363" s="1"/>
  <c r="M2364"/>
  <c r="N2364" s="1"/>
  <c r="M2365"/>
  <c r="N2365" s="1"/>
  <c r="M2366"/>
  <c r="N2366" s="1"/>
  <c r="H1363" i="2"/>
  <c r="M1355"/>
  <c r="N1355" s="1"/>
  <c r="M2367" i="1"/>
  <c r="N2367" s="1"/>
  <c r="M2368"/>
  <c r="N2368" s="1"/>
  <c r="M2369"/>
  <c r="N2369" s="1"/>
  <c r="M2370"/>
  <c r="N2370" s="1"/>
  <c r="M2371"/>
  <c r="N2371" s="1"/>
  <c r="M2372"/>
  <c r="N2372" s="1"/>
  <c r="M2373"/>
  <c r="N2373" s="1"/>
  <c r="M2374"/>
  <c r="N2374" s="1"/>
  <c r="M2375"/>
  <c r="N2375" s="1"/>
  <c r="M1356" i="2"/>
  <c r="N1356" s="1"/>
  <c r="M2376" i="1"/>
  <c r="N2376" s="1"/>
  <c r="M2377"/>
  <c r="N2377" s="1"/>
  <c r="M2378"/>
  <c r="N2378" s="1"/>
  <c r="M1357" i="2"/>
  <c r="N1357" s="1"/>
  <c r="M2382" i="1"/>
  <c r="N2382" s="1"/>
  <c r="M2379"/>
  <c r="N2379" s="1"/>
  <c r="M2380"/>
  <c r="N2380" s="1"/>
  <c r="M2381"/>
  <c r="N2381" s="1"/>
  <c r="M2383"/>
  <c r="N2383" s="1"/>
  <c r="M2385"/>
  <c r="N2385" s="1"/>
  <c r="M2384"/>
  <c r="N2384" s="1"/>
  <c r="M2386"/>
  <c r="N2386" s="1"/>
  <c r="M2387"/>
  <c r="N2387" s="1"/>
  <c r="M2388"/>
  <c r="N2388" s="1"/>
  <c r="M2389"/>
  <c r="N2389" s="1"/>
  <c r="M2390"/>
  <c r="N2390" s="1"/>
  <c r="M2391"/>
  <c r="N2391" s="1"/>
  <c r="M2392"/>
  <c r="N2392" s="1"/>
  <c r="M2393"/>
  <c r="N2393" s="1"/>
  <c r="M2394"/>
  <c r="N2394" s="1"/>
  <c r="M2395"/>
  <c r="N2395" s="1"/>
  <c r="M2396"/>
  <c r="N2396" s="1"/>
  <c r="M2397"/>
  <c r="N2397" s="1"/>
  <c r="M2398"/>
  <c r="N2398" s="1"/>
  <c r="M2399"/>
  <c r="N2399" s="1"/>
  <c r="M2400"/>
  <c r="N2400" s="1"/>
  <c r="M2401"/>
  <c r="N2401" s="1"/>
  <c r="M2402"/>
  <c r="N2402" s="1"/>
  <c r="M2403"/>
  <c r="N2403" s="1"/>
  <c r="M2404"/>
  <c r="N2404" s="1"/>
  <c r="F1369" i="2"/>
  <c r="F1368"/>
  <c r="F1367"/>
  <c r="F1366"/>
  <c r="F1365"/>
  <c r="F1364"/>
  <c r="F2418" i="1"/>
  <c r="F2417"/>
  <c r="F2416"/>
  <c r="F2415"/>
  <c r="F2414"/>
  <c r="F2413"/>
  <c r="H2412"/>
  <c r="M2406"/>
  <c r="N2406" s="1"/>
  <c r="M2405"/>
  <c r="N2405" s="1"/>
  <c r="M1386" i="2"/>
  <c r="N1386" s="1"/>
  <c r="M2438" i="1"/>
  <c r="N2438" s="1"/>
  <c r="M2436"/>
  <c r="N2436" s="1"/>
  <c r="M2437"/>
  <c r="N2437" s="1"/>
  <c r="M2439"/>
  <c r="N2439" s="1"/>
  <c r="M2435"/>
  <c r="N2435" s="1"/>
  <c r="M2440"/>
  <c r="N2440" s="1"/>
  <c r="M2441"/>
  <c r="N2441" s="1"/>
  <c r="M2442"/>
  <c r="N2442" s="1"/>
  <c r="M2443"/>
  <c r="N2443" s="1"/>
  <c r="M2444"/>
  <c r="N2444" s="1"/>
  <c r="M1387" i="2"/>
  <c r="N1387" s="1"/>
  <c r="M2447" i="1"/>
  <c r="N2447" s="1"/>
  <c r="M2445"/>
  <c r="N2445" s="1"/>
  <c r="M2446"/>
  <c r="N2446" s="1"/>
  <c r="M2448"/>
  <c r="N2448" s="1"/>
  <c r="M2449"/>
  <c r="N2449" s="1"/>
  <c r="M2450"/>
  <c r="N2450" s="1"/>
  <c r="M2451"/>
  <c r="N2451" s="1"/>
  <c r="M2452"/>
  <c r="N2452" s="1"/>
  <c r="M2453"/>
  <c r="N2453" s="1"/>
  <c r="M2454"/>
  <c r="N2454" s="1"/>
  <c r="M2455"/>
  <c r="N2455" s="1"/>
  <c r="M2456"/>
  <c r="N2456" s="1"/>
  <c r="M2457"/>
  <c r="N2457" s="1"/>
  <c r="M2458"/>
  <c r="N2458" s="1"/>
  <c r="M2460"/>
  <c r="N2460" s="1"/>
  <c r="M2461"/>
  <c r="N2461" s="1"/>
  <c r="M2462"/>
  <c r="N2462" s="1"/>
  <c r="M2463"/>
  <c r="N2463" s="1"/>
  <c r="M2459"/>
  <c r="N2459" s="1"/>
  <c r="M1388" i="2"/>
  <c r="N1388" s="1"/>
  <c r="M2464" i="1"/>
  <c r="N2464" s="1"/>
  <c r="M2465"/>
  <c r="N2465" s="1"/>
  <c r="M2466"/>
  <c r="N2466" s="1"/>
  <c r="M2467"/>
  <c r="N2467" s="1"/>
  <c r="M2468"/>
  <c r="N2468" s="1"/>
  <c r="M2469"/>
  <c r="N2469" s="1"/>
  <c r="M2470"/>
  <c r="N2470" s="1"/>
  <c r="M2471"/>
  <c r="N2471" s="1"/>
  <c r="M2473"/>
  <c r="N2473" s="1"/>
  <c r="M2472"/>
  <c r="N2472" s="1"/>
  <c r="M2474"/>
  <c r="N2474" s="1"/>
  <c r="M2476"/>
  <c r="N2476" s="1"/>
  <c r="M2475"/>
  <c r="N2475" s="1"/>
  <c r="M2477"/>
  <c r="N2477" s="1"/>
  <c r="M2478"/>
  <c r="N2478" s="1"/>
  <c r="M2479"/>
  <c r="N2479" s="1"/>
  <c r="M1389" i="2"/>
  <c r="N1389" s="1"/>
  <c r="M2480" i="1"/>
  <c r="N2480" s="1"/>
  <c r="M2481"/>
  <c r="N2481" s="1"/>
  <c r="M2483"/>
  <c r="N2483" s="1"/>
  <c r="M2482"/>
  <c r="N2482" s="1"/>
  <c r="M2484"/>
  <c r="N2484" s="1"/>
  <c r="M2485"/>
  <c r="N2485" s="1"/>
  <c r="M2486"/>
  <c r="N2486" s="1"/>
  <c r="M1390" i="2"/>
  <c r="N1390" s="1"/>
  <c r="M2487" i="1"/>
  <c r="N2487" s="1"/>
  <c r="M2488"/>
  <c r="N2488" s="1"/>
  <c r="M2489"/>
  <c r="N2489" s="1"/>
  <c r="M1392" i="2"/>
  <c r="N1392" s="1"/>
  <c r="M2490" i="1"/>
  <c r="N2490" s="1"/>
  <c r="M1391" i="2"/>
  <c r="N1391" s="1"/>
  <c r="M2491" i="1"/>
  <c r="N2491" s="1"/>
  <c r="M2492"/>
  <c r="N2492" s="1"/>
  <c r="M2493"/>
  <c r="N2493" s="1"/>
  <c r="M2494"/>
  <c r="N2494" s="1"/>
  <c r="M1393" i="2"/>
  <c r="N1393" s="1"/>
  <c r="M2497" i="1"/>
  <c r="N2497" s="1"/>
  <c r="M2500"/>
  <c r="N2500" s="1"/>
  <c r="M2495"/>
  <c r="N2495" s="1"/>
  <c r="M2496"/>
  <c r="N2496" s="1"/>
  <c r="M2498"/>
  <c r="N2498" s="1"/>
  <c r="M1394" i="2"/>
  <c r="N1394" s="1"/>
  <c r="M2501" i="1"/>
  <c r="N2501" s="1"/>
  <c r="M2499"/>
  <c r="N2499" s="1"/>
  <c r="M2502"/>
  <c r="N2502" s="1"/>
  <c r="M2503"/>
  <c r="N2503" s="1"/>
  <c r="M2504"/>
  <c r="N2504" s="1"/>
  <c r="M2505"/>
  <c r="N2505" s="1"/>
  <c r="M2506"/>
  <c r="N2506" s="1"/>
  <c r="N3100"/>
  <c r="N3083"/>
  <c r="N3081"/>
  <c r="F1406" i="2"/>
  <c r="F1405"/>
  <c r="F1404"/>
  <c r="F1403"/>
  <c r="F1402"/>
  <c r="F1401"/>
  <c r="H1400"/>
  <c r="F2520" i="1"/>
  <c r="F2519"/>
  <c r="F2518"/>
  <c r="F2517"/>
  <c r="F2516"/>
  <c r="F2515"/>
  <c r="H2514"/>
  <c r="M2508"/>
  <c r="N2508" s="1"/>
  <c r="M2507"/>
  <c r="N2507" s="1"/>
  <c r="M2537"/>
  <c r="N2537" s="1"/>
  <c r="M2538"/>
  <c r="N2538" s="1"/>
  <c r="M2539"/>
  <c r="N2539" s="1"/>
  <c r="M2540"/>
  <c r="N2540" s="1"/>
  <c r="M2541"/>
  <c r="N2541" s="1"/>
  <c r="M2542"/>
  <c r="N2542" s="1"/>
  <c r="M2543"/>
  <c r="N2543" s="1"/>
  <c r="M2544"/>
  <c r="N2544" s="1"/>
  <c r="M2545"/>
  <c r="N2545" s="1"/>
  <c r="M1424" i="2"/>
  <c r="N1424" s="1"/>
  <c r="M1425"/>
  <c r="N1425" s="1"/>
  <c r="M2546" i="1"/>
  <c r="N2546" s="1"/>
  <c r="M2547"/>
  <c r="N2547" s="1"/>
  <c r="M2548"/>
  <c r="N2548" s="1"/>
  <c r="M2549"/>
  <c r="N2549" s="1"/>
  <c r="M2550"/>
  <c r="N2550" s="1"/>
  <c r="M2551"/>
  <c r="N2551" s="1"/>
  <c r="M2552"/>
  <c r="N2552" s="1"/>
  <c r="M2553"/>
  <c r="N2553" s="1"/>
  <c r="M2554"/>
  <c r="N2554" s="1"/>
  <c r="M2555"/>
  <c r="N2555" s="1"/>
  <c r="M2556"/>
  <c r="N2556" s="1"/>
  <c r="M2557"/>
  <c r="N2557" s="1"/>
  <c r="M2558"/>
  <c r="N2558" s="1"/>
  <c r="M2559"/>
  <c r="N2559" s="1"/>
  <c r="M2560"/>
  <c r="N2560" s="1"/>
  <c r="M2561"/>
  <c r="N2561" s="1"/>
  <c r="M2562"/>
  <c r="N2562" s="1"/>
  <c r="M2563"/>
  <c r="N2563" s="1"/>
  <c r="M2564"/>
  <c r="N2564" s="1"/>
  <c r="M2565"/>
  <c r="N2565" s="1"/>
  <c r="M2566"/>
  <c r="N2566" s="1"/>
  <c r="M2567"/>
  <c r="N2567" s="1"/>
  <c r="M1426" i="2"/>
  <c r="N1426" s="1"/>
  <c r="M2568" i="1"/>
  <c r="N2568" s="1"/>
  <c r="M2569"/>
  <c r="N2569" s="1"/>
  <c r="M2570"/>
  <c r="N2570" s="1"/>
  <c r="M1427" i="2"/>
  <c r="N1427" s="1"/>
  <c r="M2571" i="1"/>
  <c r="N2571" s="1"/>
  <c r="M2572"/>
  <c r="N2572" s="1"/>
  <c r="M2573"/>
  <c r="N2573" s="1"/>
  <c r="M2574"/>
  <c r="N2574" s="1"/>
  <c r="M2575"/>
  <c r="N2575" s="1"/>
  <c r="M2576"/>
  <c r="N2576" s="1"/>
  <c r="M2577"/>
  <c r="N2577" s="1"/>
  <c r="M2578"/>
  <c r="N2578" s="1"/>
  <c r="M1428" i="2"/>
  <c r="N1428" s="1"/>
  <c r="M2579" i="1"/>
  <c r="N2579" s="1"/>
  <c r="M2580"/>
  <c r="N2580" s="1"/>
  <c r="M2583"/>
  <c r="N2583" s="1"/>
  <c r="M2581"/>
  <c r="N2581" s="1"/>
  <c r="M2582"/>
  <c r="N2582" s="1"/>
  <c r="M1429" i="2"/>
  <c r="N1429" s="1"/>
  <c r="M2584" i="1"/>
  <c r="N2584" s="1"/>
  <c r="M2585"/>
  <c r="N2585" s="1"/>
  <c r="M2586"/>
  <c r="N2586" s="1"/>
  <c r="M1430" i="2"/>
  <c r="N1430" s="1"/>
  <c r="M2587" i="1"/>
  <c r="N2587" s="1"/>
  <c r="M2588"/>
  <c r="N2588" s="1"/>
  <c r="M2589"/>
  <c r="N2589" s="1"/>
  <c r="M2590"/>
  <c r="N2590" s="1"/>
  <c r="M2591"/>
  <c r="N2591" s="1"/>
  <c r="M2592"/>
  <c r="N2592" s="1"/>
  <c r="M2593"/>
  <c r="N2593" s="1"/>
  <c r="M1461" i="2"/>
  <c r="N1461" s="1"/>
  <c r="M2594" i="1"/>
  <c r="N2594" s="1"/>
  <c r="M2595"/>
  <c r="N2595" s="1"/>
  <c r="M2596"/>
  <c r="N2596" s="1"/>
  <c r="M2597"/>
  <c r="N2597" s="1"/>
  <c r="M2598"/>
  <c r="N2598" s="1"/>
  <c r="N3071"/>
  <c r="N3072"/>
  <c r="N3073"/>
  <c r="N3074"/>
  <c r="N3075"/>
  <c r="N3076"/>
  <c r="N3077"/>
  <c r="N3078"/>
  <c r="N3079"/>
  <c r="N3080"/>
  <c r="N3082"/>
  <c r="N3084"/>
  <c r="N3085"/>
  <c r="N3086"/>
  <c r="N3087"/>
  <c r="N3088"/>
  <c r="N3089"/>
  <c r="N3090"/>
  <c r="N3091"/>
  <c r="N3092"/>
  <c r="N3093"/>
  <c r="N3094"/>
  <c r="N3095"/>
  <c r="N3096"/>
  <c r="N3098"/>
  <c r="N3099"/>
  <c r="N3101"/>
  <c r="N3102"/>
  <c r="N3103"/>
  <c r="N3104"/>
  <c r="N3105"/>
  <c r="N3106"/>
  <c r="N3107"/>
  <c r="N3108"/>
  <c r="N3109"/>
  <c r="N3110"/>
  <c r="N3111"/>
  <c r="N3112"/>
  <c r="N3113"/>
  <c r="N3114"/>
  <c r="N3115"/>
  <c r="N3116"/>
  <c r="N3117"/>
  <c r="N3118"/>
  <c r="N3119"/>
  <c r="N3120"/>
  <c r="N3121"/>
  <c r="N3122"/>
  <c r="N3123"/>
  <c r="N3124"/>
  <c r="N3125"/>
  <c r="N3126"/>
  <c r="N3127"/>
  <c r="F1519" i="2"/>
  <c r="F1518"/>
  <c r="F1517"/>
  <c r="F1516"/>
  <c r="F1515"/>
  <c r="F1514"/>
  <c r="H1513"/>
  <c r="M1507"/>
  <c r="N1507" s="1"/>
  <c r="M1506"/>
  <c r="N1506" s="1"/>
  <c r="F1484"/>
  <c r="F1483"/>
  <c r="F1482"/>
  <c r="F1481"/>
  <c r="F1480"/>
  <c r="F1479"/>
  <c r="H1478"/>
  <c r="M1472"/>
  <c r="N1472" s="1"/>
  <c r="M1471"/>
  <c r="N1471" s="1"/>
  <c r="M1470"/>
  <c r="N1470" s="1"/>
  <c r="M1469"/>
  <c r="N1469" s="1"/>
  <c r="M1468"/>
  <c r="N1468" s="1"/>
  <c r="M1467"/>
  <c r="N1467" s="1"/>
  <c r="M1466"/>
  <c r="N1466" s="1"/>
  <c r="M1465"/>
  <c r="N1465" s="1"/>
  <c r="M1464"/>
  <c r="N1464" s="1"/>
  <c r="M1463"/>
  <c r="N1463" s="1"/>
  <c r="M1462"/>
  <c r="N1462" s="1"/>
  <c r="F1443"/>
  <c r="F1442"/>
  <c r="F1441"/>
  <c r="F1440"/>
  <c r="F1439"/>
  <c r="F1438"/>
  <c r="H1437"/>
  <c r="M1431"/>
  <c r="N1431" s="1"/>
  <c r="G3139" i="1"/>
  <c r="G3138"/>
  <c r="G3137"/>
  <c r="G3136"/>
  <c r="G3135"/>
  <c r="G3134"/>
  <c r="I3133"/>
  <c r="M3097"/>
  <c r="N3097" s="1"/>
  <c r="M3070"/>
  <c r="N3070" s="1"/>
  <c r="M3069"/>
  <c r="N3069" s="1"/>
  <c r="M3068"/>
  <c r="N3068" s="1"/>
  <c r="M3067"/>
  <c r="N3067" s="1"/>
  <c r="M3066"/>
  <c r="N3066" s="1"/>
  <c r="M3065"/>
  <c r="N3065" s="1"/>
  <c r="F3047"/>
  <c r="F3046"/>
  <c r="F3045"/>
  <c r="F3044"/>
  <c r="F3043"/>
  <c r="F3042"/>
  <c r="H3041"/>
  <c r="M3035"/>
  <c r="N3035" s="1"/>
  <c r="M3034"/>
  <c r="N3034" s="1"/>
  <c r="M3033"/>
  <c r="N3033" s="1"/>
  <c r="M3032"/>
  <c r="N3032" s="1"/>
  <c r="M3031"/>
  <c r="N3031" s="1"/>
  <c r="M3030"/>
  <c r="N3030" s="1"/>
  <c r="M3029"/>
  <c r="N3029" s="1"/>
  <c r="M3028"/>
  <c r="N3028" s="1"/>
  <c r="M3027"/>
  <c r="N3027" s="1"/>
  <c r="M3026"/>
  <c r="N3026" s="1"/>
  <c r="M3025"/>
  <c r="N3025" s="1"/>
  <c r="M3024"/>
  <c r="N3024" s="1"/>
  <c r="M3023"/>
  <c r="N3023" s="1"/>
  <c r="M3022"/>
  <c r="N3022" s="1"/>
  <c r="M3021"/>
  <c r="N3021" s="1"/>
  <c r="M3020"/>
  <c r="N3020" s="1"/>
  <c r="M3019"/>
  <c r="N3019" s="1"/>
  <c r="M3018"/>
  <c r="N3018" s="1"/>
  <c r="M3017"/>
  <c r="N3017" s="1"/>
  <c r="M3016"/>
  <c r="N3016" s="1"/>
  <c r="M3015"/>
  <c r="N3015" s="1"/>
  <c r="M3014"/>
  <c r="N3014" s="1"/>
  <c r="M3013"/>
  <c r="N3013" s="1"/>
  <c r="M3012"/>
  <c r="N3012" s="1"/>
  <c r="M3011"/>
  <c r="N3011" s="1"/>
  <c r="M3010"/>
  <c r="N3010" s="1"/>
  <c r="M3009"/>
  <c r="N3009" s="1"/>
  <c r="M3008"/>
  <c r="N3008" s="1"/>
  <c r="M3007"/>
  <c r="N3007" s="1"/>
  <c r="M3006"/>
  <c r="N3006" s="1"/>
  <c r="M3005"/>
  <c r="N3005" s="1"/>
  <c r="M3004"/>
  <c r="N3004" s="1"/>
  <c r="M3003"/>
  <c r="N3003" s="1"/>
  <c r="M3002"/>
  <c r="N3002" s="1"/>
  <c r="M3001"/>
  <c r="N3001" s="1"/>
  <c r="M3000"/>
  <c r="N3000" s="1"/>
  <c r="M2999"/>
  <c r="N2999" s="1"/>
  <c r="M2998"/>
  <c r="N2998" s="1"/>
  <c r="M2997"/>
  <c r="N2997" s="1"/>
  <c r="M2996"/>
  <c r="N2996" s="1"/>
  <c r="M2995"/>
  <c r="N2995" s="1"/>
  <c r="M2994"/>
  <c r="N2994" s="1"/>
  <c r="M2993"/>
  <c r="N2993" s="1"/>
  <c r="M2992"/>
  <c r="N2992" s="1"/>
  <c r="M2991"/>
  <c r="N2991" s="1"/>
  <c r="M2990"/>
  <c r="N2990" s="1"/>
  <c r="M2989"/>
  <c r="N2989" s="1"/>
  <c r="M2988"/>
  <c r="N2988" s="1"/>
  <c r="M2987"/>
  <c r="N2987" s="1"/>
  <c r="M2986"/>
  <c r="N2986" s="1"/>
  <c r="M2985"/>
  <c r="N2985" s="1"/>
  <c r="M2984"/>
  <c r="N2984" s="1"/>
  <c r="M2983"/>
  <c r="N2983" s="1"/>
  <c r="M2982"/>
  <c r="N2982" s="1"/>
  <c r="M2981"/>
  <c r="N2981" s="1"/>
  <c r="M2980"/>
  <c r="N2980" s="1"/>
  <c r="M2979"/>
  <c r="N2979" s="1"/>
  <c r="M2978"/>
  <c r="N2978" s="1"/>
  <c r="M2977"/>
  <c r="N2977" s="1"/>
  <c r="M2976"/>
  <c r="N2976" s="1"/>
  <c r="M2975"/>
  <c r="N2975" s="1"/>
  <c r="M2974"/>
  <c r="N2974" s="1"/>
  <c r="M2973"/>
  <c r="N2973" s="1"/>
  <c r="M2972"/>
  <c r="N2972" s="1"/>
  <c r="M2971"/>
  <c r="N2971" s="1"/>
  <c r="M2970"/>
  <c r="N2970" s="1"/>
  <c r="M2969"/>
  <c r="N2969" s="1"/>
  <c r="M2968"/>
  <c r="N2968" s="1"/>
  <c r="M2967"/>
  <c r="N2967" s="1"/>
  <c r="M2966"/>
  <c r="N2966" s="1"/>
  <c r="F2948"/>
  <c r="F2947"/>
  <c r="F2946"/>
  <c r="F2945"/>
  <c r="F2944"/>
  <c r="F2943"/>
  <c r="H2942"/>
  <c r="M2936"/>
  <c r="N2936" s="1"/>
  <c r="M2935"/>
  <c r="N2935" s="1"/>
  <c r="M2934"/>
  <c r="N2934" s="1"/>
  <c r="M2933"/>
  <c r="N2933" s="1"/>
  <c r="M2932"/>
  <c r="N2932" s="1"/>
  <c r="M2931"/>
  <c r="N2931" s="1"/>
  <c r="M2930"/>
  <c r="N2930" s="1"/>
  <c r="M2929"/>
  <c r="N2929" s="1"/>
  <c r="M2928"/>
  <c r="N2928" s="1"/>
  <c r="M2927"/>
  <c r="N2927" s="1"/>
  <c r="M2926"/>
  <c r="N2926" s="1"/>
  <c r="M2925"/>
  <c r="N2925" s="1"/>
  <c r="M2924"/>
  <c r="N2924" s="1"/>
  <c r="M2923"/>
  <c r="N2923" s="1"/>
  <c r="M2922"/>
  <c r="N2922" s="1"/>
  <c r="M2921"/>
  <c r="N2921" s="1"/>
  <c r="M2920"/>
  <c r="N2920" s="1"/>
  <c r="M2919"/>
  <c r="N2919" s="1"/>
  <c r="M2918"/>
  <c r="N2918" s="1"/>
  <c r="M2917"/>
  <c r="N2917" s="1"/>
  <c r="M2916"/>
  <c r="N2916" s="1"/>
  <c r="M2915"/>
  <c r="N2915" s="1"/>
  <c r="M2914"/>
  <c r="N2914" s="1"/>
  <c r="M2913"/>
  <c r="N2913" s="1"/>
  <c r="M2912"/>
  <c r="N2912" s="1"/>
  <c r="M2911"/>
  <c r="N2911" s="1"/>
  <c r="M2910"/>
  <c r="N2910" s="1"/>
  <c r="M2909"/>
  <c r="N2909" s="1"/>
  <c r="M2908"/>
  <c r="N2908" s="1"/>
  <c r="M2907"/>
  <c r="N2907" s="1"/>
  <c r="M2906"/>
  <c r="N2906" s="1"/>
  <c r="M2905"/>
  <c r="N2905" s="1"/>
  <c r="M2904"/>
  <c r="N2904" s="1"/>
  <c r="M2903"/>
  <c r="N2903" s="1"/>
  <c r="M2902"/>
  <c r="N2902" s="1"/>
  <c r="M2901"/>
  <c r="N2901" s="1"/>
  <c r="M2900"/>
  <c r="N2900" s="1"/>
  <c r="M2899"/>
  <c r="N2899" s="1"/>
  <c r="M2898"/>
  <c r="N2898" s="1"/>
  <c r="M2897"/>
  <c r="N2897" s="1"/>
  <c r="M2896"/>
  <c r="N2896" s="1"/>
  <c r="M2895"/>
  <c r="N2895" s="1"/>
  <c r="M2894"/>
  <c r="N2894" s="1"/>
  <c r="F2876"/>
  <c r="F2875"/>
  <c r="F2874"/>
  <c r="F2873"/>
  <c r="F2872"/>
  <c r="F2871"/>
  <c r="H2870"/>
  <c r="M2864"/>
  <c r="N2864" s="1"/>
  <c r="M2863"/>
  <c r="N2863" s="1"/>
  <c r="M2862"/>
  <c r="N2862" s="1"/>
  <c r="M2861"/>
  <c r="N2861" s="1"/>
  <c r="M2860"/>
  <c r="N2860" s="1"/>
  <c r="M2859"/>
  <c r="N2859" s="1"/>
  <c r="M2858"/>
  <c r="N2858" s="1"/>
  <c r="M2857"/>
  <c r="N2857" s="1"/>
  <c r="M2856"/>
  <c r="N2856" s="1"/>
  <c r="M2855"/>
  <c r="N2855" s="1"/>
  <c r="M2854"/>
  <c r="N2854" s="1"/>
  <c r="M2853"/>
  <c r="N2853" s="1"/>
  <c r="M2852"/>
  <c r="N2852" s="1"/>
  <c r="M2851"/>
  <c r="N2851" s="1"/>
  <c r="M2850"/>
  <c r="N2850" s="1"/>
  <c r="M2849"/>
  <c r="N2849" s="1"/>
  <c r="M2848"/>
  <c r="N2848" s="1"/>
  <c r="M2847"/>
  <c r="N2847" s="1"/>
  <c r="M2846"/>
  <c r="N2846" s="1"/>
  <c r="M2845"/>
  <c r="N2845" s="1"/>
  <c r="M2844"/>
  <c r="N2844" s="1"/>
  <c r="M2843"/>
  <c r="N2843" s="1"/>
  <c r="M2842"/>
  <c r="N2842" s="1"/>
  <c r="M2841"/>
  <c r="N2841" s="1"/>
  <c r="M2840"/>
  <c r="N2840" s="1"/>
  <c r="M2839"/>
  <c r="N2839" s="1"/>
  <c r="M2838"/>
  <c r="N2838" s="1"/>
  <c r="M2837"/>
  <c r="N2837" s="1"/>
  <c r="M2836"/>
  <c r="N2836" s="1"/>
  <c r="M2835"/>
  <c r="N2835" s="1"/>
  <c r="M2834"/>
  <c r="N2834" s="1"/>
  <c r="M2833"/>
  <c r="N2833" s="1"/>
  <c r="M2832"/>
  <c r="N2832" s="1"/>
  <c r="M2831"/>
  <c r="N2831" s="1"/>
  <c r="M2830"/>
  <c r="N2830" s="1"/>
  <c r="M2829"/>
  <c r="N2829" s="1"/>
  <c r="M2828"/>
  <c r="N2828" s="1"/>
  <c r="M2827"/>
  <c r="N2827" s="1"/>
  <c r="M2826"/>
  <c r="N2826" s="1"/>
  <c r="M2825"/>
  <c r="N2825" s="1"/>
  <c r="M2824"/>
  <c r="N2824" s="1"/>
  <c r="M2823"/>
  <c r="N2823" s="1"/>
  <c r="M2822"/>
  <c r="N2822" s="1"/>
  <c r="M2821"/>
  <c r="N2821" s="1"/>
  <c r="M2820"/>
  <c r="N2820" s="1"/>
  <c r="M2819"/>
  <c r="N2819" s="1"/>
  <c r="M2818"/>
  <c r="N2818" s="1"/>
  <c r="M2817"/>
  <c r="N2817" s="1"/>
  <c r="M2816"/>
  <c r="N2816" s="1"/>
  <c r="M2815"/>
  <c r="N2815" s="1"/>
  <c r="M2814"/>
  <c r="N2814" s="1"/>
  <c r="M2813"/>
  <c r="N2813" s="1"/>
  <c r="M2812"/>
  <c r="N2812" s="1"/>
  <c r="M2811"/>
  <c r="N2811" s="1"/>
  <c r="M2810"/>
  <c r="N2810" s="1"/>
  <c r="M2809"/>
  <c r="N2809" s="1"/>
  <c r="M2808"/>
  <c r="N2808" s="1"/>
  <c r="M2807"/>
  <c r="N2807" s="1"/>
  <c r="F2789"/>
  <c r="F2788"/>
  <c r="F2787"/>
  <c r="F2786"/>
  <c r="F2785"/>
  <c r="F2784"/>
  <c r="H2783"/>
  <c r="M2777"/>
  <c r="N2777" s="1"/>
  <c r="M2776"/>
  <c r="N2776" s="1"/>
  <c r="M2775"/>
  <c r="N2775" s="1"/>
  <c r="M2774"/>
  <c r="N2774" s="1"/>
  <c r="M2773"/>
  <c r="N2773" s="1"/>
  <c r="M2772"/>
  <c r="N2772" s="1"/>
  <c r="M2771"/>
  <c r="N2771" s="1"/>
  <c r="M2770"/>
  <c r="N2770" s="1"/>
  <c r="M2769"/>
  <c r="N2769" s="1"/>
  <c r="M2768"/>
  <c r="N2768" s="1"/>
  <c r="M2767"/>
  <c r="N2767" s="1"/>
  <c r="M2766"/>
  <c r="N2766" s="1"/>
  <c r="M2765"/>
  <c r="N2765" s="1"/>
  <c r="M2764"/>
  <c r="N2764" s="1"/>
  <c r="M2763"/>
  <c r="N2763" s="1"/>
  <c r="M2762"/>
  <c r="N2762" s="1"/>
  <c r="M2761"/>
  <c r="N2761" s="1"/>
  <c r="M2760"/>
  <c r="N2760" s="1"/>
  <c r="M2759"/>
  <c r="N2759" s="1"/>
  <c r="M2758"/>
  <c r="N2758" s="1"/>
  <c r="M2757"/>
  <c r="N2757" s="1"/>
  <c r="M2756"/>
  <c r="N2756" s="1"/>
  <c r="M2755"/>
  <c r="N2755" s="1"/>
  <c r="M2754"/>
  <c r="N2754" s="1"/>
  <c r="M2753"/>
  <c r="N2753" s="1"/>
  <c r="M2752"/>
  <c r="N2752" s="1"/>
  <c r="M2751"/>
  <c r="N2751" s="1"/>
  <c r="M2750"/>
  <c r="N2750" s="1"/>
  <c r="M2749"/>
  <c r="N2749" s="1"/>
  <c r="M2748"/>
  <c r="N2748" s="1"/>
  <c r="M2747"/>
  <c r="N2747" s="1"/>
  <c r="M2746"/>
  <c r="N2746" s="1"/>
  <c r="M2745"/>
  <c r="N2745" s="1"/>
  <c r="M2744"/>
  <c r="N2744" s="1"/>
  <c r="M2743"/>
  <c r="N2743" s="1"/>
  <c r="M2742"/>
  <c r="N2742" s="1"/>
  <c r="M2741"/>
  <c r="N2741" s="1"/>
  <c r="M2740"/>
  <c r="N2740" s="1"/>
  <c r="M2739"/>
  <c r="N2739" s="1"/>
  <c r="M2738"/>
  <c r="N2738" s="1"/>
  <c r="M2737"/>
  <c r="N2737" s="1"/>
  <c r="M2736"/>
  <c r="N2736" s="1"/>
  <c r="M2735"/>
  <c r="N2735" s="1"/>
  <c r="M2734"/>
  <c r="N2734" s="1"/>
  <c r="M2733"/>
  <c r="N2733" s="1"/>
  <c r="M2732"/>
  <c r="N2732" s="1"/>
  <c r="M2731"/>
  <c r="N2731" s="1"/>
  <c r="M2730"/>
  <c r="N2730" s="1"/>
  <c r="M2729"/>
  <c r="N2729" s="1"/>
  <c r="M2728"/>
  <c r="N2728" s="1"/>
  <c r="M2727"/>
  <c r="N2727" s="1"/>
  <c r="M2726"/>
  <c r="N2726" s="1"/>
  <c r="M2725"/>
  <c r="N2725" s="1"/>
  <c r="M2724"/>
  <c r="N2724" s="1"/>
  <c r="M2723"/>
  <c r="N2723" s="1"/>
  <c r="M2722"/>
  <c r="N2722" s="1"/>
  <c r="M2721"/>
  <c r="N2721" s="1"/>
  <c r="M2720"/>
  <c r="N2720" s="1"/>
  <c r="M2719"/>
  <c r="N2719" s="1"/>
  <c r="M2718"/>
  <c r="N2718" s="1"/>
  <c r="F2700"/>
  <c r="F2699"/>
  <c r="F2698"/>
  <c r="F2697"/>
  <c r="F2696"/>
  <c r="F2695"/>
  <c r="H2694"/>
  <c r="M2688"/>
  <c r="N2688" s="1"/>
  <c r="M2687"/>
  <c r="N2687" s="1"/>
  <c r="M2686"/>
  <c r="N2686" s="1"/>
  <c r="M2685"/>
  <c r="N2685" s="1"/>
  <c r="M2684"/>
  <c r="N2684" s="1"/>
  <c r="M2683"/>
  <c r="N2683" s="1"/>
  <c r="M2682"/>
  <c r="N2682" s="1"/>
  <c r="M2681"/>
  <c r="N2681" s="1"/>
  <c r="M2680"/>
  <c r="N2680" s="1"/>
  <c r="M2679"/>
  <c r="N2679" s="1"/>
  <c r="M2678"/>
  <c r="N2678" s="1"/>
  <c r="M2677"/>
  <c r="N2677" s="1"/>
  <c r="M2676"/>
  <c r="N2676" s="1"/>
  <c r="M2675"/>
  <c r="N2675" s="1"/>
  <c r="M2674"/>
  <c r="N2674" s="1"/>
  <c r="M2673"/>
  <c r="N2673" s="1"/>
  <c r="M2672"/>
  <c r="N2672" s="1"/>
  <c r="M2671"/>
  <c r="N2671" s="1"/>
  <c r="M2670"/>
  <c r="N2670" s="1"/>
  <c r="M2669"/>
  <c r="N2669" s="1"/>
  <c r="M2668"/>
  <c r="N2668" s="1"/>
  <c r="M2667"/>
  <c r="N2667" s="1"/>
  <c r="M2666"/>
  <c r="N2666" s="1"/>
  <c r="M2665"/>
  <c r="N2665" s="1"/>
  <c r="M2664"/>
  <c r="N2664" s="1"/>
  <c r="M2663"/>
  <c r="N2663" s="1"/>
  <c r="M2662"/>
  <c r="N2662" s="1"/>
  <c r="M2661"/>
  <c r="N2661" s="1"/>
  <c r="M2660"/>
  <c r="N2660" s="1"/>
  <c r="M2659"/>
  <c r="N2659" s="1"/>
  <c r="M2658"/>
  <c r="N2658" s="1"/>
  <c r="M2657"/>
  <c r="N2657" s="1"/>
  <c r="M2656"/>
  <c r="N2656" s="1"/>
  <c r="M2655"/>
  <c r="N2655" s="1"/>
  <c r="M2654"/>
  <c r="N2654" s="1"/>
  <c r="M2653"/>
  <c r="N2653" s="1"/>
  <c r="M2652"/>
  <c r="N2652" s="1"/>
  <c r="M2651"/>
  <c r="N2651" s="1"/>
  <c r="M2650"/>
  <c r="N2650" s="1"/>
  <c r="M2649"/>
  <c r="N2649" s="1"/>
  <c r="M2648"/>
  <c r="N2648" s="1"/>
  <c r="M2647"/>
  <c r="N2647" s="1"/>
  <c r="M2646"/>
  <c r="N2646" s="1"/>
  <c r="M2645"/>
  <c r="N2645" s="1"/>
  <c r="M2644"/>
  <c r="N2644" s="1"/>
  <c r="M2643"/>
  <c r="N2643" s="1"/>
  <c r="M2642"/>
  <c r="N2642" s="1"/>
  <c r="M2641"/>
  <c r="N2641" s="1"/>
  <c r="M2640"/>
  <c r="N2640" s="1"/>
  <c r="M2639"/>
  <c r="N2639" s="1"/>
  <c r="M2638"/>
  <c r="N2638" s="1"/>
  <c r="M2637"/>
  <c r="N2637" s="1"/>
  <c r="M2636"/>
  <c r="N2636" s="1"/>
  <c r="M2635"/>
  <c r="N2635" s="1"/>
  <c r="M2634"/>
  <c r="N2634" s="1"/>
  <c r="M2633"/>
  <c r="N2633" s="1"/>
  <c r="M2632"/>
  <c r="N2632" s="1"/>
  <c r="M2631"/>
  <c r="N2631" s="1"/>
  <c r="M2630"/>
  <c r="N2630" s="1"/>
  <c r="M2629"/>
  <c r="N2629" s="1"/>
  <c r="M2628"/>
  <c r="N2628" s="1"/>
  <c r="F2610"/>
  <c r="F2609"/>
  <c r="F2608"/>
  <c r="F2607"/>
  <c r="F2606"/>
  <c r="F2605"/>
  <c r="H2604"/>
  <c r="F80" i="3" l="1"/>
  <c r="F208" i="2"/>
  <c r="F241" i="1"/>
  <c r="F249" i="2"/>
  <c r="F109" i="3"/>
  <c r="F312" i="1"/>
  <c r="F292" i="2"/>
  <c r="F139" i="3"/>
  <c r="F383" i="1"/>
  <c r="F172" i="3"/>
  <c r="F337" i="2"/>
  <c r="F460" i="1"/>
  <c r="F201" i="3"/>
  <c r="F381" i="2"/>
  <c r="F540" i="1"/>
  <c r="F232" i="3"/>
  <c r="F427" i="2"/>
  <c r="F620" i="1"/>
  <c r="F266" i="3"/>
  <c r="F473" i="2"/>
  <c r="F691" i="1"/>
  <c r="F299" i="3"/>
  <c r="F519" i="2"/>
  <c r="F760" i="1"/>
  <c r="F336" i="3"/>
  <c r="F565" i="2"/>
  <c r="F837" i="1"/>
  <c r="F369" i="3"/>
  <c r="F609" i="2"/>
  <c r="F913" i="1"/>
  <c r="F404" i="3"/>
  <c r="F654" i="2"/>
  <c r="F986" i="1"/>
  <c r="F438" i="3"/>
  <c r="F698" i="2"/>
  <c r="F1056" i="1"/>
  <c r="F477" i="3"/>
  <c r="F743" i="2"/>
  <c r="F1143" i="1"/>
  <c r="F784" i="2"/>
  <c r="F513" i="3"/>
  <c r="F545"/>
  <c r="F1221" i="1"/>
  <c r="F1291"/>
  <c r="F826" i="2"/>
  <c r="F579" i="3"/>
  <c r="F867" i="2"/>
  <c r="F1368" i="1"/>
  <c r="F609" i="3"/>
  <c r="F1080"/>
  <c r="F937"/>
  <c r="F868"/>
  <c r="F799"/>
  <c r="F741"/>
  <c r="F675"/>
  <c r="F1119"/>
  <c r="F1045"/>
  <c r="F1008"/>
  <c r="F972"/>
  <c r="F906"/>
  <c r="F834"/>
  <c r="F769"/>
  <c r="F707"/>
  <c r="F1442" i="1"/>
  <c r="F900" i="2"/>
  <c r="F641" i="3"/>
  <c r="F1532" i="1"/>
  <c r="F942" i="2"/>
  <c r="F988"/>
  <c r="F1612" i="1"/>
  <c r="F1031" i="2"/>
  <c r="F1693" i="1"/>
  <c r="F1076" i="2"/>
  <c r="F1776" i="1"/>
  <c r="F1118" i="2"/>
  <c r="F1849" i="1"/>
  <c r="F1157" i="2"/>
  <c r="F1933" i="1"/>
  <c r="F1198" i="2"/>
  <c r="F2017" i="1"/>
  <c r="F2126"/>
  <c r="F1244" i="2"/>
  <c r="F1513"/>
  <c r="F1286"/>
  <c r="F2220" i="1"/>
  <c r="F1328" i="2"/>
  <c r="F2324" i="1"/>
  <c r="F2412"/>
  <c r="F1363" i="2"/>
  <c r="F1400"/>
  <c r="F2514" i="1"/>
  <c r="F2694"/>
  <c r="F3041"/>
  <c r="G3133"/>
  <c r="F1478" i="2"/>
  <c r="F2783" i="1"/>
  <c r="F2870"/>
  <c r="F2942"/>
  <c r="F1437" i="2"/>
  <c r="F2604" i="1"/>
</calcChain>
</file>

<file path=xl/sharedStrings.xml><?xml version="1.0" encoding="utf-8"?>
<sst xmlns="http://schemas.openxmlformats.org/spreadsheetml/2006/main" count="12805" uniqueCount="503">
  <si>
    <t>SMART MONEY  FINANCIAL SERVICES</t>
  </si>
  <si>
    <t>9 Diamond colony new palasia  Indore-452001  (M.P.)</t>
  </si>
  <si>
    <t>PH: 0731- 6999902,7987573460</t>
  </si>
  <si>
    <t>Web Site : www.smartmoneyfs.com  Email ID : info@smartmoneyfs.com</t>
  </si>
  <si>
    <t>EQUITY FUTURES Daily Call Performance Report  AUGUST – 2017</t>
  </si>
  <si>
    <t xml:space="preserve"> Calls Performance</t>
  </si>
  <si>
    <t>S. No.</t>
  </si>
  <si>
    <t>DATE</t>
  </si>
  <si>
    <t>SEGMENT</t>
  </si>
  <si>
    <t>Buy / Sell</t>
  </si>
  <si>
    <t>Scrip</t>
  </si>
  <si>
    <t>Entry Price</t>
  </si>
  <si>
    <t>Stop Loss</t>
  </si>
  <si>
    <t>1st Target</t>
  </si>
  <si>
    <t>2nd Target</t>
  </si>
  <si>
    <t>3rd Target</t>
  </si>
  <si>
    <t>Call Closed</t>
  </si>
  <si>
    <t xml:space="preserve"> in 1 Lot</t>
  </si>
  <si>
    <t xml:space="preserve">Gain/ Loss Rs. </t>
  </si>
  <si>
    <t>Gain/ Loss %</t>
  </si>
  <si>
    <t xml:space="preserve"> FUTURE</t>
  </si>
  <si>
    <t>BUY</t>
  </si>
  <si>
    <t>BPCL</t>
  </si>
  <si>
    <t>VOLTAS</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</si>
  <si>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</si>
  <si>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</si>
  <si>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</si>
  <si>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</si>
  <si>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</si>
  <si>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</si>
  <si>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</si>
  <si>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</si>
  <si>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</si>
  <si>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</si>
  <si>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</si>
  <si>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</si>
  <si>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</si>
  <si>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</si>
  <si>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</si>
  <si>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</si>
  <si>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</si>
  <si>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FUTURES Daily Call Performance Report  JULY-2017</t>
  </si>
  <si>
    <t>JSW ENERGY</t>
  </si>
  <si>
    <t>INFOSYS</t>
  </si>
  <si>
    <t>BANK INDIA</t>
  </si>
  <si>
    <t>HEXAWARE</t>
  </si>
  <si>
    <t>HAVELLS</t>
  </si>
  <si>
    <t>SELL</t>
  </si>
  <si>
    <t>REC</t>
  </si>
  <si>
    <t>HDFC BANK</t>
  </si>
  <si>
    <t>INDIA CEMENT</t>
  </si>
  <si>
    <t>BANK BARODA</t>
  </si>
  <si>
    <t>SBI</t>
  </si>
  <si>
    <t>PNB</t>
  </si>
  <si>
    <t>CEAT</t>
  </si>
  <si>
    <t>RELIANCE</t>
  </si>
  <si>
    <t>NIFTY</t>
  </si>
  <si>
    <t>AXIS BANK</t>
  </si>
  <si>
    <t>ASIAN PAINT</t>
  </si>
  <si>
    <t>CIPLA</t>
  </si>
  <si>
    <t>TATA GLOBAL</t>
  </si>
  <si>
    <t>JINDAL STEEL</t>
  </si>
  <si>
    <t>DIVISLAB</t>
  </si>
  <si>
    <t>TATASTEEL</t>
  </si>
  <si>
    <t>BHEL</t>
  </si>
  <si>
    <t>VEDANTA</t>
  </si>
  <si>
    <t>PFC</t>
  </si>
  <si>
    <t>HINDALCO</t>
  </si>
  <si>
    <t>HINDPETRO</t>
  </si>
  <si>
    <t>AUROPHARMA</t>
  </si>
  <si>
    <t>RELIANCE CAPITAL</t>
  </si>
  <si>
    <t>BAJAJ FINANCE</t>
  </si>
  <si>
    <t>ZEEL</t>
  </si>
  <si>
    <t>HINDZINC</t>
  </si>
  <si>
    <t>CENTURY TEXT</t>
  </si>
  <si>
    <t>LT</t>
  </si>
  <si>
    <t>NMDC</t>
  </si>
  <si>
    <t>JSW STEEL</t>
  </si>
  <si>
    <t>FUTURE</t>
  </si>
  <si>
    <t>ASHOK LEYLAND</t>
  </si>
  <si>
    <t>ADANIPORTS</t>
  </si>
  <si>
    <t>RELIANCE IND.</t>
  </si>
  <si>
    <t>EQUITY FUTURES Daily Call Performance Report  JUNE-2017</t>
  </si>
  <si>
    <t>BANKBARODA</t>
  </si>
  <si>
    <t>IOC</t>
  </si>
  <si>
    <t>ADANI ENT</t>
  </si>
  <si>
    <t>REL CAPITAL</t>
  </si>
  <si>
    <t>ITC</t>
  </si>
  <si>
    <t>INDIA BULL REAL EST.</t>
  </si>
  <si>
    <t>GODREJ CONSUMER</t>
  </si>
  <si>
    <t>M&amp;M FIN.</t>
  </si>
  <si>
    <t>GODREJ IND.</t>
  </si>
  <si>
    <t>HDIL</t>
  </si>
  <si>
    <t>UPL</t>
  </si>
  <si>
    <t>SUN TV</t>
  </si>
  <si>
    <t>L&amp;TFH</t>
  </si>
  <si>
    <t>DHFL</t>
  </si>
  <si>
    <t xml:space="preserve">HDFC </t>
  </si>
  <si>
    <t>INDIGO</t>
  </si>
  <si>
    <t>KOTAK MAHINDRA BANK</t>
  </si>
  <si>
    <t>ORIENTAL BANK</t>
  </si>
  <si>
    <t>JUSTDIAL</t>
  </si>
  <si>
    <t>JET AIRWAYS</t>
  </si>
  <si>
    <t>ARVIND</t>
  </si>
  <si>
    <t>TITAN</t>
  </si>
  <si>
    <t>ENGINERSIN</t>
  </si>
  <si>
    <t>TATACHEM</t>
  </si>
  <si>
    <t>FEDERALBANK</t>
  </si>
  <si>
    <t>APOLLO TYRE</t>
  </si>
  <si>
    <t>BHARAT FORGE</t>
  </si>
  <si>
    <t>EQUITY FUTURES Daily Call Performance Report  MAY-2017</t>
  </si>
  <si>
    <t>M&amp;MFIN</t>
  </si>
  <si>
    <t>INDIA BULL HOUSING</t>
  </si>
  <si>
    <t>ASHOK LELYAND</t>
  </si>
  <si>
    <t>HEROMOTOCORP</t>
  </si>
  <si>
    <t>TATA MOTORS</t>
  </si>
  <si>
    <t>MINDTREE</t>
  </si>
  <si>
    <t xml:space="preserve">MAX FINANCE </t>
  </si>
  <si>
    <t xml:space="preserve">JINDAL STEEL </t>
  </si>
  <si>
    <t>REL CAP</t>
  </si>
  <si>
    <t>ICICI BANK</t>
  </si>
  <si>
    <t xml:space="preserve">MOTHERSONSUMI </t>
  </si>
  <si>
    <t>TATA STELL</t>
  </si>
  <si>
    <t>FEDERAL BANK</t>
  </si>
  <si>
    <t>YES BANK</t>
  </si>
  <si>
    <t>MOTHERSONSUMI</t>
  </si>
  <si>
    <t>TATA STEEL</t>
  </si>
  <si>
    <t xml:space="preserve">BANK OF BARODA </t>
  </si>
  <si>
    <t>SINTEX</t>
  </si>
  <si>
    <t>EIL</t>
  </si>
  <si>
    <t>DLF</t>
  </si>
  <si>
    <t>BHARTI INFRATEL</t>
  </si>
  <si>
    <t xml:space="preserve">AUROPHARMA </t>
  </si>
  <si>
    <t>EXIDE IND</t>
  </si>
  <si>
    <t xml:space="preserve">  CANARA BANK</t>
  </si>
  <si>
    <t xml:space="preserve"> APOLLO TYRE </t>
  </si>
  <si>
    <t>TORRENT PHARMA</t>
  </si>
  <si>
    <t>INDIABULLL REALSTATE</t>
  </si>
  <si>
    <t xml:space="preserve"> FEDERAL BANK </t>
  </si>
  <si>
    <t>EXIDE INDUSTRIES</t>
  </si>
  <si>
    <t xml:space="preserve"> BANK OF INDIA </t>
  </si>
  <si>
    <t xml:space="preserve"> IBULL HOUSING FIN </t>
  </si>
  <si>
    <t xml:space="preserve">ADANIPORTS </t>
  </si>
  <si>
    <t>EQUITY FUTURES Daily Call Performance Report  APRIL-2017</t>
  </si>
  <si>
    <t xml:space="preserve">CANARA BANK </t>
  </si>
  <si>
    <t xml:space="preserve">UNION BANK </t>
  </si>
  <si>
    <t xml:space="preserve">RELIANCE INFRA </t>
  </si>
  <si>
    <t xml:space="preserve">RELIANCE CAPITAL </t>
  </si>
  <si>
    <t xml:space="preserve">HINDALCO </t>
  </si>
  <si>
    <t xml:space="preserve">BPCL </t>
  </si>
  <si>
    <t xml:space="preserve">DLF </t>
  </si>
  <si>
    <t xml:space="preserve">AXIS BANK </t>
  </si>
  <si>
    <t xml:space="preserve">ADITYABIRLA NUVO LTD. </t>
  </si>
  <si>
    <t>IBULL HOUSING</t>
  </si>
  <si>
    <t>EXIDE INDS</t>
  </si>
  <si>
    <t xml:space="preserve">ENGINERING INDIA </t>
  </si>
  <si>
    <t>JAIN IRRIGATION</t>
  </si>
  <si>
    <t>POWERGRID</t>
  </si>
  <si>
    <t>IBULL REALISTC</t>
  </si>
  <si>
    <t xml:space="preserve">ENGINEERS INDIA LTD. </t>
  </si>
  <si>
    <t>CANARA BANK</t>
  </si>
  <si>
    <t>ADANI PORTS</t>
  </si>
  <si>
    <t>CASTROL INDIA</t>
  </si>
  <si>
    <t xml:space="preserve"> TATA STEEL </t>
  </si>
  <si>
    <t>M&amp;M FINANCE</t>
  </si>
  <si>
    <t>BHARATFINANCE</t>
  </si>
  <si>
    <t xml:space="preserve">PIDILITE INDUSTRIES </t>
  </si>
  <si>
    <t>JUST DIAL</t>
  </si>
  <si>
    <t xml:space="preserve">TATA COMM </t>
  </si>
  <si>
    <t>EQUITY FUTURES Daily Call Performance Report  MARCH-2017</t>
  </si>
  <si>
    <t xml:space="preserve">EXIDE INDUS. </t>
  </si>
  <si>
    <t xml:space="preserve"> HINDPETRO </t>
  </si>
  <si>
    <t>HINDUSTANUNILEVER</t>
  </si>
  <si>
    <t>BANK NIFTY</t>
  </si>
  <si>
    <t>ONGC</t>
  </si>
  <si>
    <t>HDFC LTD</t>
  </si>
  <si>
    <t>TECH MAHINDRA</t>
  </si>
  <si>
    <t>BANK OF BARODA</t>
  </si>
  <si>
    <t>PETRONET</t>
  </si>
  <si>
    <t>CADILA HC</t>
  </si>
  <si>
    <t>ICIL</t>
  </si>
  <si>
    <t>GRASIM INDS</t>
  </si>
  <si>
    <t>RELIANCE INFRA</t>
  </si>
  <si>
    <t>DABUR</t>
  </si>
  <si>
    <t xml:space="preserve"> IBULL HOUSING FINANCE </t>
  </si>
  <si>
    <t>M&amp;M LTD</t>
  </si>
  <si>
    <t>KSCL</t>
  </si>
  <si>
    <t>BHARTI AIRTEL</t>
  </si>
  <si>
    <t>TATA ELXSI</t>
  </si>
  <si>
    <t>ADANI ENT.</t>
  </si>
  <si>
    <t xml:space="preserve">APOLLO TYRE </t>
  </si>
  <si>
    <t>IRB</t>
  </si>
  <si>
    <t>HNI FUTURE</t>
  </si>
  <si>
    <t>COAL INDIA</t>
  </si>
  <si>
    <t>CESC</t>
  </si>
  <si>
    <t>POWER GRID</t>
  </si>
  <si>
    <t>ZEE ENTERTAINMENT</t>
  </si>
  <si>
    <t>BHARAT FINANCE</t>
  </si>
  <si>
    <t>GAIL</t>
  </si>
  <si>
    <t>CENTURY TAXT.</t>
  </si>
  <si>
    <t>HINDUSTAN ZINC</t>
  </si>
  <si>
    <t>BTST FUTURE</t>
  </si>
  <si>
    <t>ARVIND LTD</t>
  </si>
  <si>
    <t>L&amp;T FINANCE</t>
  </si>
  <si>
    <t>DR REDDY</t>
  </si>
  <si>
    <t>EQUITY FUTURES Daily Call Performance Report  FEB-2017</t>
  </si>
  <si>
    <t xml:space="preserve">SUNPHARMA </t>
  </si>
  <si>
    <t>POWERGRID CORP</t>
  </si>
  <si>
    <t>REL INFRA</t>
  </si>
  <si>
    <t>HIND PETRO</t>
  </si>
  <si>
    <t>CAIRN</t>
  </si>
  <si>
    <t>COLGATE PALM OIL</t>
  </si>
  <si>
    <t xml:space="preserve">CENTURY TAXTILE </t>
  </si>
  <si>
    <t>PIDILITIND</t>
  </si>
  <si>
    <t>IDFC BANK</t>
  </si>
  <si>
    <t>SUNPHARMA</t>
  </si>
  <si>
    <t>INDIABULLHOUSING FIN</t>
  </si>
  <si>
    <t>HCL</t>
  </si>
  <si>
    <t>TVS MOTORS</t>
  </si>
  <si>
    <t>M&amp; M FINANCE</t>
  </si>
  <si>
    <t>SINTEX LTD</t>
  </si>
  <si>
    <t xml:space="preserve"> IRB INFRASTRUCTURE</t>
  </si>
  <si>
    <t xml:space="preserve">ENGINERSIN </t>
  </si>
  <si>
    <t>TATA MOTERS</t>
  </si>
  <si>
    <t>HINDUSTANZINC</t>
  </si>
  <si>
    <t xml:space="preserve">VEDANATA </t>
  </si>
  <si>
    <t>TATA COM</t>
  </si>
  <si>
    <t xml:space="preserve"> ENGINERSIN </t>
  </si>
  <si>
    <t>INDIABULL H.FIN.</t>
  </si>
  <si>
    <t>IGL</t>
  </si>
  <si>
    <t>//</t>
  </si>
  <si>
    <t>INDIA BULL REAL.</t>
  </si>
  <si>
    <t>IRB INFRA</t>
  </si>
  <si>
    <t>HCL TECH</t>
  </si>
  <si>
    <t>IDEA</t>
  </si>
  <si>
    <t>LTFH</t>
  </si>
  <si>
    <t>ACC</t>
  </si>
  <si>
    <t>AMBUJACEMENT</t>
  </si>
  <si>
    <t>HEROMOTOCO</t>
  </si>
  <si>
    <t>HIND ZINC</t>
  </si>
  <si>
    <t>PTC</t>
  </si>
  <si>
    <t>ASHOK LELYND</t>
  </si>
  <si>
    <t>JSWENERGY</t>
  </si>
  <si>
    <t>TATAMOTORS</t>
  </si>
  <si>
    <t>STBT FUTURE</t>
  </si>
  <si>
    <t>PETRONET LNG</t>
  </si>
  <si>
    <t>TORRENT POWER</t>
  </si>
  <si>
    <t>BANKINDIA</t>
  </si>
  <si>
    <t>BIOCON</t>
  </si>
  <si>
    <t>ADANI POWER</t>
  </si>
  <si>
    <t>EQUITY FUTURES Daily Call Performance Report  SEPT. – 2017</t>
  </si>
  <si>
    <t>INDIABULLHOUSING</t>
  </si>
  <si>
    <t>sell</t>
  </si>
  <si>
    <t>SUNTV</t>
  </si>
  <si>
    <t>RELIND.</t>
  </si>
  <si>
    <t>HNI- FUTURE</t>
  </si>
  <si>
    <t>MARUTISUZUKI</t>
  </si>
  <si>
    <t>INDIACEMENT</t>
  </si>
  <si>
    <t>CABANK</t>
  </si>
  <si>
    <t>DISHTV</t>
  </si>
  <si>
    <t>MARUTI</t>
  </si>
  <si>
    <t>BATAINDIA</t>
  </si>
  <si>
    <t>YESBANK</t>
  </si>
  <si>
    <t>ESCORT</t>
  </si>
  <si>
    <t>ASHOKLELYND</t>
  </si>
  <si>
    <t>TATA CHEMICAL</t>
  </si>
  <si>
    <t>DIVIS LAB</t>
  </si>
  <si>
    <t>WOCKPHARMA</t>
  </si>
  <si>
    <t>DRREDDY</t>
  </si>
  <si>
    <t>LIC HOUSING</t>
  </si>
  <si>
    <t>OIL</t>
  </si>
  <si>
    <t>TCS</t>
  </si>
  <si>
    <t>NIIT TECH</t>
  </si>
  <si>
    <t>EQUITY FUTURES Daily Call Performance Report  OCTOBER. – 2017</t>
  </si>
  <si>
    <t>EQUITY FUTURES Daily Call Performance Report  OCTOBER.. – 2017</t>
  </si>
  <si>
    <t xml:space="preserve">BATA INDIA </t>
  </si>
  <si>
    <t>KPIT</t>
  </si>
  <si>
    <t>HEXAWARE TECH.</t>
  </si>
  <si>
    <t>SRF</t>
  </si>
  <si>
    <t>IDFC</t>
  </si>
  <si>
    <t>TATA CHEM</t>
  </si>
  <si>
    <t>VEANTA</t>
  </si>
  <si>
    <t xml:space="preserve">INDIA BULL REAL </t>
  </si>
  <si>
    <t>EQUITY FUTURES Daily Call Performance Report  NOVEMBER. – 2017</t>
  </si>
  <si>
    <t>TATA MOOTRS</t>
  </si>
  <si>
    <t>INDUSIND BANK</t>
  </si>
  <si>
    <t>JINDALSTEEL AND POWER</t>
  </si>
  <si>
    <t>AMARARAJA BATTRIES</t>
  </si>
  <si>
    <t>AMARARAJA BATT.</t>
  </si>
  <si>
    <t>BHART AIRTEL</t>
  </si>
  <si>
    <t>TATA COMM</t>
  </si>
  <si>
    <t>KPIT TECH</t>
  </si>
  <si>
    <t>BHARAT ELECTRICAL</t>
  </si>
  <si>
    <t>CG POWER</t>
  </si>
  <si>
    <t xml:space="preserve">BHARAT ELECTRICAL </t>
  </si>
  <si>
    <t>AURO PHARMA</t>
  </si>
  <si>
    <t>DISH TV</t>
  </si>
  <si>
    <t>LUPIN</t>
  </si>
  <si>
    <t>SRT</t>
  </si>
  <si>
    <t>TV18 BROADCAST</t>
  </si>
  <si>
    <t>EQUITY FUTURES Daily Call Performance Report  DECEMBER. – 2017</t>
  </si>
  <si>
    <t>HEXAWARE TECH</t>
  </si>
  <si>
    <t>AMBUJA CEMENT</t>
  </si>
  <si>
    <t>TVS MOTRS</t>
  </si>
  <si>
    <t xml:space="preserve">MARUTI </t>
  </si>
  <si>
    <t>HAVELLS INDIA</t>
  </si>
  <si>
    <t>BHRTI AIRTEL</t>
  </si>
  <si>
    <t>JINDALSTEEL &amp; POWER</t>
  </si>
  <si>
    <t>L.AND T.</t>
  </si>
  <si>
    <t>WOCK PHARMA</t>
  </si>
  <si>
    <t xml:space="preserve">BANK BARODA </t>
  </si>
  <si>
    <t>MIND TREE</t>
  </si>
  <si>
    <t>ENGINEEERS INDIA</t>
  </si>
  <si>
    <t>189..50</t>
  </si>
  <si>
    <t>GLENMARK PHARMA</t>
  </si>
  <si>
    <t>JINDAL STEEL &amp; POWER</t>
  </si>
  <si>
    <t>EQUITY FUTURES Daily Call Performance Report  JANUARY– 2018</t>
  </si>
  <si>
    <t>JINDALSTEEL&amp;POWER</t>
  </si>
  <si>
    <t>MGL</t>
  </si>
  <si>
    <t>CHENNAI PETRO</t>
  </si>
  <si>
    <t>UNION BANK</t>
  </si>
  <si>
    <t>PC JEWELLERS</t>
  </si>
  <si>
    <t>CANBANK</t>
  </si>
  <si>
    <t>CAN BANK</t>
  </si>
  <si>
    <t>UNITED SPIRIT</t>
  </si>
  <si>
    <t>INFINEAM</t>
  </si>
  <si>
    <t>ADANIENT</t>
  </si>
  <si>
    <t>EQUITY FUTURES Daily Call Performance Report  FEBRURY– 2018</t>
  </si>
  <si>
    <t xml:space="preserve">TATA STEEL </t>
  </si>
  <si>
    <t>FORTIS HEALTHCARE</t>
  </si>
  <si>
    <t>EQUITY FUTURES Daily Call Performance Report  MARCH– 2018</t>
  </si>
  <si>
    <t>CASTROLINDIA</t>
  </si>
  <si>
    <t>IDBI BANK</t>
  </si>
  <si>
    <t>CASTROL</t>
  </si>
  <si>
    <t>BALRAMPURCHINI</t>
  </si>
  <si>
    <t>BALRAMPUR CHINI</t>
  </si>
  <si>
    <t>BATA INDIA</t>
  </si>
  <si>
    <t>EQUITY FUTURES Daily Call Performance Report  APRIL– 2018</t>
  </si>
  <si>
    <t>M.AND M.</t>
  </si>
  <si>
    <t>BTST-FUTURE</t>
  </si>
  <si>
    <t>INFIBEAM</t>
  </si>
  <si>
    <t>DCB BANK</t>
  </si>
  <si>
    <t>VEDL</t>
  </si>
  <si>
    <t>JSWSTEEL</t>
  </si>
  <si>
    <t>INDUSND  BANK</t>
  </si>
  <si>
    <t>M. AND M.</t>
  </si>
  <si>
    <t>EQUITY FUTURES Daily Call Performance Report  MAY– 2018</t>
  </si>
  <si>
    <t>SUN PHARMA</t>
  </si>
  <si>
    <t>JET AIR</t>
  </si>
  <si>
    <t>FEDERAL  BANK</t>
  </si>
  <si>
    <t>STBT-FUTURE</t>
  </si>
  <si>
    <t>NCC</t>
  </si>
  <si>
    <t>YES BAK</t>
  </si>
  <si>
    <t>RELIANCE CAP.</t>
  </si>
  <si>
    <t>RELIANCEINFRA</t>
  </si>
  <si>
    <t>EQUITY FUTURES Daily Call Performance Report  JUNE– 2018</t>
  </si>
  <si>
    <t>IDFC LTD.</t>
  </si>
  <si>
    <t>JSE STEEL</t>
  </si>
  <si>
    <t xml:space="preserve">HEXAWARE </t>
  </si>
  <si>
    <t>EQUITY FUTURES Daily Call Performance Report  JULY– 2018</t>
  </si>
  <si>
    <t>AMARARAJA</t>
  </si>
  <si>
    <t>APOLLO HOSPITAL</t>
  </si>
  <si>
    <t>STAR</t>
  </si>
  <si>
    <t>ALLHABAD BANK</t>
  </si>
  <si>
    <t>WIPRO</t>
  </si>
  <si>
    <t>JUBLFOOD</t>
  </si>
  <si>
    <t>ADANIPOWER</t>
  </si>
  <si>
    <t>NIITECH</t>
  </si>
  <si>
    <t>STST-FUTURE</t>
  </si>
  <si>
    <t>REL CAP.</t>
  </si>
  <si>
    <t>HIND UNI.</t>
  </si>
  <si>
    <t>EQUITY FUTURES Daily Call Performance Report  AUGUST– 2018</t>
  </si>
  <si>
    <t>WOCK PAHRMA</t>
  </si>
  <si>
    <t>M.AND M. FINANCE</t>
  </si>
  <si>
    <t xml:space="preserve">LUPIN </t>
  </si>
  <si>
    <t>UJJIVAN FINANCE</t>
  </si>
  <si>
    <t>AJANTA PHARMA</t>
  </si>
  <si>
    <t>UNITED SPRIT</t>
  </si>
  <si>
    <t>EQUITY FUTURES Daily Call Performance Report  SEPTEMBER– 2018</t>
  </si>
  <si>
    <t xml:space="preserve">ARVIND </t>
  </si>
  <si>
    <t>ADANIPORT</t>
  </si>
  <si>
    <t>M AND M FINANCE</t>
  </si>
  <si>
    <t>TATA MOTRS</t>
  </si>
  <si>
    <t>EQUITY FUTURES Daily Call Performance Report  OCTOBER– 2018</t>
  </si>
  <si>
    <t xml:space="preserve">PC JEWELLERS </t>
  </si>
  <si>
    <t>M AND M LTD</t>
  </si>
  <si>
    <t>NIITTECH</t>
  </si>
  <si>
    <t>KOTAK MAHINDR ABNK</t>
  </si>
  <si>
    <t>INDIABULL HOUSING</t>
  </si>
  <si>
    <t>2 nd floor 201-202 Radha Krishna Apartment,Block “A”,Manorama Ganj, M.G. Road, Indore (M.P.) PIN : 452010.</t>
  </si>
  <si>
    <t>PH: +91-7987573460,+91-8878924480</t>
  </si>
  <si>
    <t>CANFIN HOME</t>
  </si>
  <si>
    <t>HEAXAWARE TECH</t>
  </si>
  <si>
    <t>EQUITY FUTURES Daily Call Performance Report  NOVEMBER– 2018</t>
  </si>
  <si>
    <t>PIRAMAL ENTERPRICE</t>
  </si>
  <si>
    <t>RELIANCEIND.</t>
  </si>
  <si>
    <t>VODAFONEIDEA</t>
  </si>
  <si>
    <t>CENTURYTEXT</t>
  </si>
  <si>
    <t>RELIANCE INFRA.</t>
  </si>
  <si>
    <t xml:space="preserve">IDFC BANK </t>
  </si>
  <si>
    <t>EQUITY FUTURES Daily Call Performance Report  DECEMBER– 2018</t>
  </si>
  <si>
    <t>HCLTECH</t>
  </si>
  <si>
    <t>RELIANC EINFRA</t>
  </si>
  <si>
    <t>BEML</t>
  </si>
  <si>
    <t>UNITED BREWRIES</t>
  </si>
  <si>
    <t>ENGINEERS INDIA</t>
  </si>
  <si>
    <t>EQUITY FUTURES Daily Call Performance Report DECEMBER– 2018</t>
  </si>
  <si>
    <t>EQUITY FUTURES Daily Call Performance Report  JANUARY-2019</t>
  </si>
  <si>
    <t>BALKRISHNA IND.</t>
  </si>
  <si>
    <t>M.ANDM.</t>
  </si>
  <si>
    <t>EQUITY FUTURES Daily Call Performance Report JANUARY - 2019</t>
  </si>
  <si>
    <t>TATAMOTOR</t>
  </si>
  <si>
    <t>IBULHSGFIN</t>
  </si>
  <si>
    <t>CESE</t>
  </si>
  <si>
    <t>ICICI PRU</t>
  </si>
  <si>
    <t>PIDILITE IND.</t>
  </si>
  <si>
    <t>M.AND M. LTD</t>
  </si>
  <si>
    <t>ARVIND LTD.</t>
  </si>
  <si>
    <t>EQUITY FUTURES Daily Call Performance Report  FEBRURY-2019</t>
  </si>
  <si>
    <t>EQUITY FUTURES Daily Call Performance Report FEBRURY - 2019</t>
  </si>
  <si>
    <t>INDIA BULLHOUSING</t>
  </si>
  <si>
    <t>HOLD</t>
  </si>
  <si>
    <t>MANAPPURAM FINANCE</t>
  </si>
  <si>
    <t>DREDDYS</t>
  </si>
  <si>
    <t>IRBINFRA</t>
  </si>
  <si>
    <t>EQUITY FUTURES Daily Call Performance Report  MARCH-2019</t>
  </si>
  <si>
    <t>EQUITY FUTURES Daily Call Performance Report MARCH- 2019</t>
  </si>
  <si>
    <t>CADILA HEALTHCARE</t>
  </si>
  <si>
    <t>IDFC FIRST</t>
  </si>
  <si>
    <t>BANK INIDIA</t>
  </si>
  <si>
    <t>EQUITY FUTURES Daily Call Performance Report  APRIL-2019</t>
  </si>
  <si>
    <t>TATA MOTORS DVR</t>
  </si>
  <si>
    <t>EQUITY FUTURES Daily Call Performance Report  APRIL- 2019</t>
  </si>
  <si>
    <t>EXIDE IND.</t>
  </si>
  <si>
    <t>BAJAJ FINSERVE</t>
  </si>
  <si>
    <t>MARICO</t>
  </si>
  <si>
    <t>SAIL</t>
  </si>
  <si>
    <t>EQUITY FUTURES Daily Call Performance Report  MAY-2019</t>
  </si>
  <si>
    <t>EQUITY FUTURES Daily Call Performance Report  MAY- 2019</t>
  </si>
  <si>
    <t>NTPC</t>
  </si>
  <si>
    <t>JIDAL STEEL</t>
  </si>
  <si>
    <t>BHARAT ELECTRONICS</t>
  </si>
  <si>
    <t>CHENNAIPETRO</t>
  </si>
  <si>
    <t xml:space="preserve">TITAN </t>
  </si>
  <si>
    <t>CADILA HEALTH CARE</t>
  </si>
  <si>
    <t>MUTHOOT FINANCE</t>
  </si>
  <si>
    <t>EQUITY FUTURES Daily Call Performance Report  JUNE-2019</t>
  </si>
  <si>
    <t>EQUITY FUTURES Daily Call Performance Report  JUNE- 2019</t>
  </si>
  <si>
    <t>COLGATE PALMOLIVE</t>
  </si>
  <si>
    <t>BAJAJ AUTO</t>
  </si>
  <si>
    <t>PC JWEELLERS</t>
  </si>
  <si>
    <t>EQUITY FUTURES Daily Call Performance Report  JULY-2019</t>
  </si>
  <si>
    <t>EQUITY FUTURES Daily Call Performance Report  JULY- 2019</t>
  </si>
  <si>
    <t>RAYMOND</t>
  </si>
  <si>
    <t>PVR</t>
  </si>
  <si>
    <t>EQUITY FUTURES Daily Call Performance Report  AUGUST-2019</t>
  </si>
  <si>
    <t>EQUITY FUTURES Daily Call Performance Report  AUGUST- 2019</t>
  </si>
  <si>
    <t>CUMMINS INDIA</t>
  </si>
  <si>
    <t>M.ANDM. FINANCE</t>
  </si>
  <si>
    <t xml:space="preserve">VOLTAS </t>
  </si>
  <si>
    <t>MOTHERSONSMI</t>
  </si>
  <si>
    <t>MCX</t>
  </si>
  <si>
    <t>The calls which have not achieved our target or has not triggered stop loss than the valuation will be done with the closing price.</t>
  </si>
  <si>
    <t>EQUITY FUTURES Daily Call Performance Report  SEPTEMBER-2019</t>
  </si>
  <si>
    <t>EQUITY FUTURES Daily Call Performance Report  SEPTEMBER- 2019</t>
  </si>
  <si>
    <t>MAX FINANCE</t>
  </si>
  <si>
    <t>SIEMENS</t>
  </si>
  <si>
    <t>RBL BANK</t>
  </si>
  <si>
    <t>ICICI PRU.</t>
  </si>
  <si>
    <t>EQUITY FUTURES Daily Call Performance Report  OCTOMBER-2019</t>
  </si>
  <si>
    <t>EQUITY FUTURES Daily Call Performance Report  OCTOMBER- 2019</t>
  </si>
  <si>
    <t>M.NAD M. LTD</t>
  </si>
  <si>
    <t>L.AND T. FH</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</si>
  <si>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</si>
  <si>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</si>
  <si>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FUTURES Daily Call Performance Report  NOVEMBER-2019</t>
  </si>
  <si>
    <t>EQUITY FUTURES Daily Call Performance Report  NOVEMBER- 2019</t>
  </si>
  <si>
    <t>BERGER PAINT</t>
  </si>
  <si>
    <t>M AND M. FINANCE</t>
  </si>
  <si>
    <t>M AND M. FIN</t>
  </si>
  <si>
    <t>EQUITY FUTURES Daily Call Performance Report  DECEMBER-2019</t>
  </si>
  <si>
    <t>EQUITY FUTURES Daily Call Performance Report  DECEMBER- 2019</t>
  </si>
  <si>
    <t>L AND T FH</t>
  </si>
  <si>
    <t>MUTHOOT FIN.</t>
  </si>
  <si>
    <t>JUBL FOOD</t>
  </si>
  <si>
    <t>EQUITY FUTURES Daily Call Performance Report  JANUARY-2020</t>
  </si>
  <si>
    <t>EQUITY FUTURES Daily Call Performance Report  JANUARY- 2020</t>
  </si>
  <si>
    <t>M. AND M. FIN.</t>
  </si>
  <si>
    <t>BHART ELECTRONICS</t>
  </si>
  <si>
    <t>L AND FH</t>
  </si>
  <si>
    <t>COLGATE PALMOIVE</t>
  </si>
  <si>
    <t>EQUITY FUTURES Daily Call Performance Report  FEBRUARY-2020</t>
  </si>
  <si>
    <t>EQUITY FUTURES Daily Call Performance Report  FEBRUARY- 2020</t>
  </si>
  <si>
    <t>L AND T.FH</t>
  </si>
  <si>
    <t>BAJAJ FIN.</t>
  </si>
  <si>
    <t>HINDUSTAN UNI.</t>
  </si>
  <si>
    <t>MANAPPURAM FIN.</t>
  </si>
  <si>
    <t>EQUITY FUTURES Daily Call Performance Report  MARCH-2020</t>
  </si>
  <si>
    <t>EQUITY FUTURES Daily Call Performance Report  MARCH- 2020</t>
  </si>
  <si>
    <t>EQUITY FUTURES Daily Call Performance Report  JULY-2020</t>
  </si>
  <si>
    <t>EQUITY FUTURES Daily Call Performance Report  OCTOBER-2020</t>
  </si>
  <si>
    <t>EQUITY FUTURES Daily Call Performance Report  SEPTEMBER-2020</t>
  </si>
  <si>
    <t>L. AND T.</t>
  </si>
</sst>
</file>

<file path=xl/styles.xml><?xml version="1.0" encoding="utf-8"?>
<styleSheet xmlns="http://schemas.openxmlformats.org/spreadsheetml/2006/main">
  <numFmts count="1">
    <numFmt numFmtId="164" formatCode="0.00;[Red]0.00"/>
  </numFmts>
  <fonts count="72">
    <font>
      <sz val="11"/>
      <color rgb="FF000000"/>
      <name val="Calibri"/>
      <family val="2"/>
      <charset val="1"/>
    </font>
    <font>
      <sz val="12"/>
      <color rgb="FF000000"/>
      <name val="Calibri"/>
      <family val="2"/>
      <charset val="1"/>
    </font>
    <font>
      <b/>
      <sz val="12"/>
      <color rgb="FF993300"/>
      <name val="Arial Black"/>
      <family val="2"/>
      <charset val="1"/>
    </font>
    <font>
      <b/>
      <sz val="12"/>
      <name val="Arial"/>
      <family val="2"/>
      <charset val="1"/>
    </font>
    <font>
      <b/>
      <sz val="12"/>
      <color rgb="FFFFFFFF"/>
      <name val="Arial Narrow"/>
      <family val="2"/>
      <charset val="1"/>
    </font>
    <font>
      <sz val="12"/>
      <color rgb="FF000000"/>
      <name val="Arial Narrow"/>
      <family val="2"/>
      <charset val="1"/>
    </font>
    <font>
      <b/>
      <sz val="12"/>
      <color rgb="FF009900"/>
      <name val="Calibri"/>
      <family val="2"/>
      <charset val="1"/>
    </font>
    <font>
      <b/>
      <sz val="11"/>
      <color rgb="FFFF0000"/>
      <name val="Calibri"/>
      <family val="2"/>
      <charset val="1"/>
    </font>
    <font>
      <b/>
      <sz val="9"/>
      <color rgb="FF000000"/>
      <name val="Arial Narrow"/>
      <family val="2"/>
      <charset val="1"/>
    </font>
    <font>
      <b/>
      <sz val="9"/>
      <name val="Arial Narrow"/>
      <family val="2"/>
      <charset val="1"/>
    </font>
    <font>
      <b/>
      <sz val="9"/>
      <color rgb="FFFF0000"/>
      <name val="Arial Narrow"/>
      <family val="2"/>
      <charset val="1"/>
    </font>
    <font>
      <b/>
      <sz val="10"/>
      <name val="Arial Narrow"/>
      <family val="2"/>
      <charset val="1"/>
    </font>
    <font>
      <b/>
      <sz val="11"/>
      <color rgb="FF002060"/>
      <name val="Calibri"/>
      <family val="2"/>
      <charset val="1"/>
    </font>
    <font>
      <b/>
      <sz val="12"/>
      <name val="Arial Narrow"/>
      <family val="2"/>
      <charset val="1"/>
    </font>
    <font>
      <b/>
      <sz val="12"/>
      <color rgb="FFFF0000"/>
      <name val="Arial Narrow"/>
      <family val="2"/>
      <charset val="1"/>
    </font>
    <font>
      <b/>
      <sz val="12"/>
      <color rgb="FF000000"/>
      <name val="Arial Narrow"/>
      <family val="2"/>
      <charset val="1"/>
    </font>
    <font>
      <sz val="12"/>
      <color rgb="FFFF0000"/>
      <name val="Calibri"/>
      <family val="2"/>
      <charset val="1"/>
    </font>
    <font>
      <b/>
      <u/>
      <sz val="9"/>
      <name val="Arial Narrow"/>
      <family val="2"/>
      <charset val="1"/>
    </font>
    <font>
      <sz val="9"/>
      <color rgb="FF000000"/>
      <name val="Calibri"/>
      <family val="2"/>
      <charset val="1"/>
    </font>
    <font>
      <sz val="12"/>
      <color rgb="FF000000"/>
      <name val="Calibri"/>
      <family val="2"/>
    </font>
    <font>
      <b/>
      <sz val="12"/>
      <color rgb="FFFF0000"/>
      <name val="Calibri"/>
      <family val="2"/>
      <charset val="1"/>
    </font>
    <font>
      <sz val="10"/>
      <color rgb="FF000000"/>
      <name val="Calibri"/>
      <family val="2"/>
      <charset val="1"/>
    </font>
    <font>
      <b/>
      <sz val="10"/>
      <color rgb="FF993300"/>
      <name val="Arial Black"/>
      <family val="2"/>
      <charset val="1"/>
    </font>
    <font>
      <b/>
      <sz val="10"/>
      <name val="Arial"/>
      <family val="2"/>
      <charset val="1"/>
    </font>
    <font>
      <b/>
      <sz val="10"/>
      <color rgb="FFFFFFFF"/>
      <name val="Arial Narrow"/>
      <family val="2"/>
      <charset val="1"/>
    </font>
    <font>
      <b/>
      <sz val="10"/>
      <color rgb="FF009900"/>
      <name val="Calibri"/>
      <family val="2"/>
      <charset val="1"/>
    </font>
    <font>
      <b/>
      <sz val="10"/>
      <color rgb="FFFF0000"/>
      <name val="Calibri"/>
      <family val="2"/>
      <charset val="1"/>
    </font>
    <font>
      <b/>
      <sz val="10"/>
      <color rgb="FF000000"/>
      <name val="Arial Narrow"/>
      <family val="2"/>
      <charset val="1"/>
    </font>
    <font>
      <b/>
      <sz val="10"/>
      <color rgb="FFFF0000"/>
      <name val="Arial Narrow"/>
      <family val="2"/>
      <charset val="1"/>
    </font>
    <font>
      <b/>
      <sz val="10"/>
      <color rgb="FF002060"/>
      <name val="Calibri"/>
      <family val="2"/>
      <charset val="1"/>
    </font>
    <font>
      <sz val="10"/>
      <color rgb="FFFF0000"/>
      <name val="Calibri"/>
      <family val="2"/>
      <charset val="1"/>
    </font>
    <font>
      <b/>
      <u/>
      <sz val="10"/>
      <name val="Arial Narrow"/>
      <family val="2"/>
      <charset val="1"/>
    </font>
    <font>
      <sz val="10"/>
      <color rgb="FF000000"/>
      <name val="Calibri"/>
      <family val="2"/>
    </font>
    <font>
      <sz val="10"/>
      <color rgb="FF000000"/>
      <name val="Arial Narrow"/>
      <family val="2"/>
      <charset val="1"/>
    </font>
    <font>
      <b/>
      <sz val="12"/>
      <name val="Arial"/>
      <family val="2"/>
    </font>
    <font>
      <b/>
      <sz val="11"/>
      <name val="Arial"/>
      <family val="2"/>
    </font>
    <font>
      <sz val="14"/>
      <color rgb="FF000000"/>
      <name val="Calibri"/>
      <family val="2"/>
      <charset val="1"/>
    </font>
    <font>
      <b/>
      <sz val="14"/>
      <color rgb="FF993300"/>
      <name val="Arial Black"/>
      <family val="2"/>
      <charset val="1"/>
    </font>
    <font>
      <b/>
      <sz val="14"/>
      <name val="Arial"/>
      <family val="2"/>
    </font>
    <font>
      <b/>
      <sz val="14"/>
      <name val="Arial"/>
      <family val="2"/>
      <charset val="1"/>
    </font>
    <font>
      <b/>
      <sz val="14"/>
      <color rgb="FFFFFFFF"/>
      <name val="Arial Narrow"/>
      <family val="2"/>
      <charset val="1"/>
    </font>
    <font>
      <b/>
      <sz val="14"/>
      <color rgb="FF009900"/>
      <name val="Calibri"/>
      <family val="2"/>
      <charset val="1"/>
    </font>
    <font>
      <b/>
      <sz val="14"/>
      <color rgb="FFFF0000"/>
      <name val="Calibri"/>
      <family val="2"/>
      <charset val="1"/>
    </font>
    <font>
      <b/>
      <sz val="14"/>
      <color rgb="FF000000"/>
      <name val="Arial Narrow"/>
      <family val="2"/>
      <charset val="1"/>
    </font>
    <font>
      <b/>
      <sz val="14"/>
      <name val="Arial Narrow"/>
      <family val="2"/>
      <charset val="1"/>
    </font>
    <font>
      <b/>
      <sz val="14"/>
      <color rgb="FFFF0000"/>
      <name val="Arial Narrow"/>
      <family val="2"/>
      <charset val="1"/>
    </font>
    <font>
      <sz val="14"/>
      <color rgb="FFFF0000"/>
      <name val="Calibri"/>
      <family val="2"/>
      <charset val="1"/>
    </font>
    <font>
      <b/>
      <u/>
      <sz val="14"/>
      <name val="Arial Narrow"/>
      <family val="2"/>
      <charset val="1"/>
    </font>
    <font>
      <sz val="14"/>
      <color theme="1"/>
      <name val="Arial"/>
      <family val="2"/>
    </font>
    <font>
      <sz val="14"/>
      <color rgb="FF000000"/>
      <name val="Calibri"/>
      <family val="2"/>
    </font>
    <font>
      <b/>
      <sz val="14"/>
      <color rgb="FF002060"/>
      <name val="Calibri"/>
      <family val="2"/>
      <charset val="1"/>
    </font>
    <font>
      <sz val="14"/>
      <color rgb="FF000000"/>
      <name val="Arial Narrow"/>
      <family val="2"/>
      <charset val="1"/>
    </font>
    <font>
      <b/>
      <sz val="14"/>
      <color indexed="10"/>
      <name val="Calibri"/>
      <family val="2"/>
    </font>
    <font>
      <b/>
      <sz val="14"/>
      <color rgb="FF00B050"/>
      <name val="Calibri"/>
      <family val="2"/>
      <charset val="1"/>
    </font>
    <font>
      <b/>
      <sz val="11"/>
      <color rgb="FF000000"/>
      <name val="Arial Narrow"/>
      <family val="2"/>
    </font>
    <font>
      <b/>
      <sz val="11"/>
      <name val="Arial Narrow"/>
      <family val="2"/>
    </font>
    <font>
      <b/>
      <sz val="11"/>
      <color rgb="FFFF0000"/>
      <name val="Arial Narrow"/>
      <family val="2"/>
    </font>
    <font>
      <b/>
      <u/>
      <sz val="11"/>
      <name val="Arial Narrow"/>
      <family val="2"/>
      <charset val="1"/>
    </font>
    <font>
      <b/>
      <sz val="11"/>
      <name val="Arial Narrow"/>
      <family val="2"/>
      <charset val="1"/>
    </font>
    <font>
      <b/>
      <sz val="11"/>
      <color rgb="FFFF0000"/>
      <name val="Arial Narrow"/>
      <family val="2"/>
      <charset val="1"/>
    </font>
    <font>
      <b/>
      <sz val="11"/>
      <color rgb="FF000000"/>
      <name val="Arial Narrow"/>
      <family val="2"/>
      <charset val="1"/>
    </font>
    <font>
      <b/>
      <sz val="9"/>
      <color rgb="FF000000"/>
      <name val="Arial Narrow"/>
      <family val="2"/>
    </font>
    <font>
      <b/>
      <sz val="9"/>
      <name val="Arial Narrow"/>
      <family val="2"/>
    </font>
    <font>
      <b/>
      <sz val="9"/>
      <color rgb="FFFF0000"/>
      <name val="Arial Narrow"/>
      <family val="2"/>
    </font>
    <font>
      <b/>
      <sz val="9"/>
      <color rgb="FF000000"/>
      <name val="Calibri"/>
      <family val="2"/>
      <charset val="1"/>
    </font>
    <font>
      <b/>
      <sz val="10"/>
      <color rgb="FF000000"/>
      <name val="Arial Narrow"/>
      <family val="2"/>
    </font>
    <font>
      <b/>
      <sz val="10"/>
      <name val="Arial Narrow"/>
      <family val="2"/>
    </font>
    <font>
      <b/>
      <sz val="10"/>
      <color rgb="FFFF0000"/>
      <name val="Arial Narrow"/>
      <family val="2"/>
    </font>
    <font>
      <b/>
      <sz val="10"/>
      <color rgb="FF000000"/>
      <name val="Calibri"/>
      <family val="2"/>
      <charset val="1"/>
    </font>
    <font>
      <b/>
      <sz val="10"/>
      <color rgb="FF000000"/>
      <name val="Calibri"/>
      <family val="2"/>
      <scheme val="minor"/>
    </font>
    <font>
      <b/>
      <sz val="10"/>
      <name val="Calibri"/>
      <family val="2"/>
      <scheme val="minor"/>
    </font>
    <font>
      <b/>
      <sz val="10"/>
      <color rgb="FFFF0000"/>
      <name val="Calibri"/>
      <family val="2"/>
      <scheme val="minor"/>
    </font>
  </fonts>
  <fills count="5">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theme="0"/>
        <bgColor indexed="64"/>
      </patternFill>
    </fill>
  </fills>
  <borders count="4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rgb="FF5C616C"/>
      </left>
      <right style="medium">
        <color rgb="FF5C616C"/>
      </right>
      <top/>
      <bottom/>
      <diagonal/>
    </border>
    <border>
      <left style="medium">
        <color rgb="FF5C616C"/>
      </left>
      <right/>
      <top/>
      <bottom/>
      <diagonal/>
    </border>
    <border>
      <left/>
      <right style="medium">
        <color rgb="FF5C616C"/>
      </right>
      <top/>
      <bottom/>
      <diagonal/>
    </border>
  </borders>
  <cellStyleXfs count="1">
    <xf numFmtId="0" fontId="0" fillId="0" borderId="0"/>
  </cellStyleXfs>
  <cellXfs count="288">
    <xf numFmtId="0" fontId="0" fillId="0" borderId="0" xfId="0"/>
    <xf numFmtId="0" fontId="1" fillId="0" borderId="0" xfId="0" applyFont="1" applyAlignment="1">
      <alignment horizontal="center"/>
    </xf>
    <xf numFmtId="0" fontId="5" fillId="0" borderId="4" xfId="0" applyFont="1" applyBorder="1" applyAlignment="1">
      <alignment horizontal="center"/>
    </xf>
    <xf numFmtId="16" fontId="1" fillId="0" borderId="4" xfId="0" applyNumberFormat="1" applyFont="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164" fontId="6" fillId="0" borderId="4" xfId="0" applyNumberFormat="1" applyFont="1" applyBorder="1" applyAlignment="1">
      <alignment horizontal="center"/>
    </xf>
    <xf numFmtId="164" fontId="7" fillId="0" borderId="4" xfId="0" applyNumberFormat="1" applyFont="1" applyBorder="1" applyAlignment="1">
      <alignment horizontal="center" vertical="center"/>
    </xf>
    <xf numFmtId="0" fontId="8" fillId="0" borderId="0" xfId="0" applyFont="1" applyBorder="1" applyAlignment="1"/>
    <xf numFmtId="20"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2" fontId="9" fillId="0" borderId="0" xfId="0" applyNumberFormat="1" applyFont="1" applyBorder="1" applyAlignment="1">
      <alignment horizontal="center"/>
    </xf>
    <xf numFmtId="2" fontId="10" fillId="0" borderId="0" xfId="0" applyNumberFormat="1" applyFont="1" applyBorder="1" applyAlignment="1">
      <alignment horizontal="center"/>
    </xf>
    <xf numFmtId="2" fontId="11" fillId="0" borderId="0" xfId="0" applyNumberFormat="1" applyFont="1" applyBorder="1" applyAlignment="1">
      <alignment horizontal="center"/>
    </xf>
    <xf numFmtId="0" fontId="1" fillId="0" borderId="0" xfId="0" applyFont="1"/>
    <xf numFmtId="164" fontId="12" fillId="0" borderId="5" xfId="0" applyNumberFormat="1" applyFont="1" applyBorder="1" applyAlignment="1">
      <alignment horizontal="center" vertical="center"/>
    </xf>
    <xf numFmtId="20" fontId="13" fillId="0" borderId="0" xfId="0" applyNumberFormat="1"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2" fontId="13" fillId="0" borderId="0" xfId="0" applyNumberFormat="1" applyFont="1" applyBorder="1" applyAlignment="1">
      <alignment horizontal="center"/>
    </xf>
    <xf numFmtId="2" fontId="14" fillId="0" borderId="0" xfId="0" applyNumberFormat="1" applyFont="1" applyBorder="1" applyAlignment="1">
      <alignment horizontal="center"/>
    </xf>
    <xf numFmtId="2" fontId="1" fillId="0" borderId="0" xfId="0" applyNumberFormat="1" applyFont="1" applyBorder="1" applyAlignment="1">
      <alignment horizontal="center"/>
    </xf>
    <xf numFmtId="2" fontId="14" fillId="0" borderId="0" xfId="0" applyNumberFormat="1" applyFont="1" applyAlignment="1">
      <alignment horizontal="center"/>
    </xf>
    <xf numFmtId="2" fontId="15" fillId="0" borderId="0" xfId="0" applyNumberFormat="1" applyFont="1"/>
    <xf numFmtId="2" fontId="1" fillId="0" borderId="0" xfId="0" applyNumberFormat="1" applyFont="1"/>
    <xf numFmtId="2" fontId="13" fillId="0" borderId="7" xfId="0" applyNumberFormat="1" applyFont="1" applyBorder="1" applyAlignment="1"/>
    <xf numFmtId="2" fontId="13" fillId="0" borderId="8" xfId="0" applyNumberFormat="1" applyFont="1" applyBorder="1" applyAlignment="1"/>
    <xf numFmtId="2" fontId="13" fillId="0" borderId="0" xfId="0" applyNumberFormat="1" applyFont="1" applyBorder="1" applyAlignment="1"/>
    <xf numFmtId="2" fontId="1" fillId="0" borderId="0" xfId="0" applyNumberFormat="1" applyFont="1" applyAlignment="1">
      <alignment horizontal="center"/>
    </xf>
    <xf numFmtId="2" fontId="13" fillId="0" borderId="4" xfId="0" applyNumberFormat="1" applyFont="1" applyBorder="1" applyAlignment="1"/>
    <xf numFmtId="2" fontId="13" fillId="0" borderId="10" xfId="0" applyNumberFormat="1" applyFont="1" applyBorder="1" applyAlignment="1"/>
    <xf numFmtId="0" fontId="15" fillId="0" borderId="0" xfId="0" applyFont="1" applyBorder="1" applyAlignment="1">
      <alignment horizontal="center"/>
    </xf>
    <xf numFmtId="2" fontId="16" fillId="0" borderId="0" xfId="0" applyNumberFormat="1" applyFont="1"/>
    <xf numFmtId="2" fontId="13" fillId="0" borderId="12" xfId="0" applyNumberFormat="1" applyFont="1" applyBorder="1" applyAlignment="1"/>
    <xf numFmtId="2" fontId="13" fillId="0" borderId="13" xfId="0" applyNumberFormat="1" applyFont="1" applyBorder="1" applyAlignment="1"/>
    <xf numFmtId="0" fontId="1" fillId="0" borderId="0" xfId="0" applyFont="1" applyBorder="1" applyAlignment="1">
      <alignment horizontal="center"/>
    </xf>
    <xf numFmtId="0" fontId="17" fillId="0" borderId="0" xfId="0" applyFont="1" applyBorder="1"/>
    <xf numFmtId="2" fontId="9" fillId="0" borderId="0" xfId="0" applyNumberFormat="1" applyFont="1" applyAlignment="1">
      <alignment horizontal="center"/>
    </xf>
    <xf numFmtId="0" fontId="9" fillId="0" borderId="0" xfId="0" applyFont="1" applyAlignment="1">
      <alignment horizontal="center"/>
    </xf>
    <xf numFmtId="0" fontId="9" fillId="0" borderId="0" xfId="0" applyFont="1" applyBorder="1"/>
    <xf numFmtId="2" fontId="18" fillId="0" borderId="0" xfId="0" applyNumberFormat="1" applyFont="1"/>
    <xf numFmtId="2" fontId="10" fillId="0" borderId="0" xfId="0" applyNumberFormat="1" applyFont="1" applyAlignment="1">
      <alignment horizontal="center"/>
    </xf>
    <xf numFmtId="2" fontId="9" fillId="0" borderId="0" xfId="0" applyNumberFormat="1" applyFont="1" applyAlignment="1">
      <alignment horizontal="right"/>
    </xf>
    <xf numFmtId="0" fontId="0" fillId="0" borderId="0" xfId="0" applyAlignment="1">
      <alignment horizontal="center"/>
    </xf>
    <xf numFmtId="0" fontId="0" fillId="0" borderId="4" xfId="0" applyBorder="1" applyAlignment="1">
      <alignment horizontal="center"/>
    </xf>
    <xf numFmtId="0" fontId="0" fillId="0" borderId="4" xfId="0" applyFont="1" applyBorder="1" applyAlignment="1">
      <alignment horizontal="center"/>
    </xf>
    <xf numFmtId="0" fontId="0" fillId="0" borderId="4" xfId="0" applyBorder="1"/>
    <xf numFmtId="164" fontId="12" fillId="0" borderId="0" xfId="0" applyNumberFormat="1" applyFont="1" applyBorder="1" applyAlignment="1">
      <alignment horizontal="center" vertical="center"/>
    </xf>
    <xf numFmtId="164" fontId="7" fillId="0" borderId="24" xfId="0" applyNumberFormat="1" applyFont="1" applyBorder="1" applyAlignment="1">
      <alignment horizontal="center" vertical="center"/>
    </xf>
    <xf numFmtId="16" fontId="19" fillId="0" borderId="24" xfId="0" applyNumberFormat="1" applyFont="1" applyBorder="1" applyAlignment="1">
      <alignment horizontal="center"/>
    </xf>
    <xf numFmtId="0" fontId="0" fillId="0" borderId="24" xfId="0" applyBorder="1" applyAlignment="1">
      <alignment horizontal="center"/>
    </xf>
    <xf numFmtId="0" fontId="1" fillId="0" borderId="24" xfId="0" applyFont="1" applyBorder="1" applyAlignment="1">
      <alignment horizontal="center"/>
    </xf>
    <xf numFmtId="16" fontId="0" fillId="0" borderId="24" xfId="0" applyNumberFormat="1" applyBorder="1" applyAlignment="1">
      <alignment horizontal="center"/>
    </xf>
    <xf numFmtId="16" fontId="1" fillId="0" borderId="24" xfId="0" applyNumberFormat="1" applyFont="1" applyBorder="1" applyAlignment="1">
      <alignment horizontal="center"/>
    </xf>
    <xf numFmtId="164" fontId="20" fillId="0" borderId="4" xfId="0" applyNumberFormat="1" applyFont="1" applyBorder="1" applyAlignment="1">
      <alignment horizontal="center" vertical="center"/>
    </xf>
    <xf numFmtId="0" fontId="21" fillId="0" borderId="0" xfId="0" applyFont="1"/>
    <xf numFmtId="0" fontId="21" fillId="0" borderId="24" xfId="0" applyFont="1" applyBorder="1" applyAlignment="1">
      <alignment horizontal="center"/>
    </xf>
    <xf numFmtId="16" fontId="21" fillId="0" borderId="24" xfId="0" applyNumberFormat="1" applyFont="1" applyBorder="1" applyAlignment="1">
      <alignment horizontal="center"/>
    </xf>
    <xf numFmtId="0" fontId="21" fillId="0" borderId="4" xfId="0" applyFont="1" applyBorder="1" applyAlignment="1">
      <alignment horizontal="center"/>
    </xf>
    <xf numFmtId="164" fontId="25" fillId="0" borderId="4" xfId="0" applyNumberFormat="1" applyFont="1" applyBorder="1" applyAlignment="1">
      <alignment horizontal="center"/>
    </xf>
    <xf numFmtId="164" fontId="26" fillId="0" borderId="4" xfId="0" applyNumberFormat="1" applyFont="1" applyBorder="1" applyAlignment="1">
      <alignment horizontal="center" vertical="center"/>
    </xf>
    <xf numFmtId="0" fontId="27" fillId="0" borderId="0" xfId="0" applyFont="1" applyBorder="1" applyAlignment="1"/>
    <xf numFmtId="20" fontId="11"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xf>
    <xf numFmtId="2" fontId="28" fillId="0" borderId="0" xfId="0" applyNumberFormat="1" applyFont="1" applyBorder="1" applyAlignment="1">
      <alignment horizontal="center"/>
    </xf>
    <xf numFmtId="0" fontId="21" fillId="0" borderId="0" xfId="0" applyFont="1" applyAlignment="1">
      <alignment horizontal="center"/>
    </xf>
    <xf numFmtId="164" fontId="29" fillId="0" borderId="0" xfId="0" applyNumberFormat="1" applyFont="1" applyBorder="1" applyAlignment="1">
      <alignment horizontal="center" vertical="center"/>
    </xf>
    <xf numFmtId="2" fontId="21" fillId="0" borderId="0" xfId="0" applyNumberFormat="1" applyFont="1" applyBorder="1" applyAlignment="1">
      <alignment horizontal="center"/>
    </xf>
    <xf numFmtId="2" fontId="28" fillId="0" borderId="0" xfId="0" applyNumberFormat="1" applyFont="1" applyAlignment="1">
      <alignment horizontal="center"/>
    </xf>
    <xf numFmtId="2" fontId="27" fillId="0" borderId="0" xfId="0" applyNumberFormat="1" applyFont="1"/>
    <xf numFmtId="2" fontId="21" fillId="0" borderId="0" xfId="0" applyNumberFormat="1" applyFont="1"/>
    <xf numFmtId="2" fontId="11" fillId="0" borderId="7" xfId="0" applyNumberFormat="1" applyFont="1" applyBorder="1" applyAlignment="1"/>
    <xf numFmtId="2" fontId="11" fillId="0" borderId="8" xfId="0" applyNumberFormat="1" applyFont="1" applyBorder="1" applyAlignment="1"/>
    <xf numFmtId="2" fontId="11" fillId="0" borderId="0" xfId="0" applyNumberFormat="1" applyFont="1" applyBorder="1" applyAlignment="1"/>
    <xf numFmtId="2" fontId="21" fillId="0" borderId="0" xfId="0" applyNumberFormat="1" applyFont="1" applyAlignment="1">
      <alignment horizontal="center"/>
    </xf>
    <xf numFmtId="2" fontId="11" fillId="0" borderId="4" xfId="0" applyNumberFormat="1" applyFont="1" applyBorder="1" applyAlignment="1"/>
    <xf numFmtId="2" fontId="11" fillId="0" borderId="10" xfId="0" applyNumberFormat="1" applyFont="1" applyBorder="1" applyAlignment="1"/>
    <xf numFmtId="0" fontId="27" fillId="0" borderId="0" xfId="0" applyFont="1" applyBorder="1" applyAlignment="1">
      <alignment horizontal="center"/>
    </xf>
    <xf numFmtId="2" fontId="30" fillId="0" borderId="0" xfId="0" applyNumberFormat="1" applyFont="1"/>
    <xf numFmtId="2" fontId="11" fillId="0" borderId="12" xfId="0" applyNumberFormat="1" applyFont="1" applyBorder="1" applyAlignment="1"/>
    <xf numFmtId="2" fontId="11" fillId="0" borderId="13" xfId="0" applyNumberFormat="1" applyFont="1" applyBorder="1" applyAlignment="1"/>
    <xf numFmtId="0" fontId="31" fillId="0" borderId="0" xfId="0" applyFont="1" applyBorder="1"/>
    <xf numFmtId="2" fontId="11" fillId="0" borderId="0" xfId="0" applyNumberFormat="1" applyFont="1" applyAlignment="1">
      <alignment horizontal="center"/>
    </xf>
    <xf numFmtId="0" fontId="21" fillId="0" borderId="0" xfId="0" applyFont="1" applyBorder="1" applyAlignment="1">
      <alignment horizontal="center"/>
    </xf>
    <xf numFmtId="0" fontId="11" fillId="0" borderId="0" xfId="0" applyFont="1" applyAlignment="1">
      <alignment horizontal="center"/>
    </xf>
    <xf numFmtId="0" fontId="11" fillId="0" borderId="0" xfId="0" applyFont="1" applyBorder="1"/>
    <xf numFmtId="2" fontId="11" fillId="0" borderId="0" xfId="0" applyNumberFormat="1" applyFont="1" applyAlignment="1">
      <alignment horizontal="right"/>
    </xf>
    <xf numFmtId="16" fontId="32" fillId="0" borderId="24" xfId="0" applyNumberFormat="1" applyFont="1" applyBorder="1" applyAlignment="1">
      <alignment horizontal="center"/>
    </xf>
    <xf numFmtId="0" fontId="21" fillId="0" borderId="25" xfId="0" applyFont="1" applyFill="1" applyBorder="1" applyAlignment="1">
      <alignment horizontal="center"/>
    </xf>
    <xf numFmtId="0" fontId="21" fillId="0" borderId="0" xfId="0" applyFont="1" applyBorder="1"/>
    <xf numFmtId="16" fontId="21" fillId="0" borderId="4" xfId="0" applyNumberFormat="1" applyFont="1" applyBorder="1" applyAlignment="1">
      <alignment horizontal="center"/>
    </xf>
    <xf numFmtId="164" fontId="29" fillId="0" borderId="5" xfId="0" applyNumberFormat="1" applyFont="1" applyBorder="1" applyAlignment="1">
      <alignment horizontal="center" vertical="center"/>
    </xf>
    <xf numFmtId="0" fontId="21" fillId="0" borderId="4" xfId="0" applyFont="1" applyBorder="1"/>
    <xf numFmtId="0" fontId="33" fillId="0" borderId="4" xfId="0" applyFont="1" applyBorder="1" applyAlignment="1">
      <alignment horizontal="center"/>
    </xf>
    <xf numFmtId="2" fontId="21" fillId="0" borderId="4" xfId="0" applyNumberFormat="1" applyFont="1" applyBorder="1" applyAlignment="1">
      <alignment horizontal="center"/>
    </xf>
    <xf numFmtId="0" fontId="22" fillId="0" borderId="20" xfId="0" applyFont="1" applyBorder="1" applyAlignment="1">
      <alignment horizontal="center"/>
    </xf>
    <xf numFmtId="2" fontId="23" fillId="2" borderId="21" xfId="0" applyNumberFormat="1" applyFont="1" applyFill="1" applyBorder="1" applyAlignment="1">
      <alignment horizontal="center"/>
    </xf>
    <xf numFmtId="2" fontId="23" fillId="2" borderId="22" xfId="0" applyNumberFormat="1" applyFont="1" applyFill="1" applyBorder="1" applyAlignment="1">
      <alignment horizontal="center"/>
    </xf>
    <xf numFmtId="0" fontId="24" fillId="3" borderId="4" xfId="0" applyFont="1" applyFill="1" applyBorder="1" applyAlignment="1">
      <alignment horizontal="center"/>
    </xf>
    <xf numFmtId="0" fontId="36" fillId="0" borderId="0" xfId="0" applyFont="1"/>
    <xf numFmtId="0" fontId="36" fillId="0" borderId="24" xfId="0" applyFont="1" applyBorder="1" applyAlignment="1">
      <alignment horizontal="center"/>
    </xf>
    <xf numFmtId="16" fontId="36" fillId="0" borderId="24" xfId="0" applyNumberFormat="1" applyFont="1" applyBorder="1" applyAlignment="1">
      <alignment horizontal="center"/>
    </xf>
    <xf numFmtId="0" fontId="36" fillId="0" borderId="4" xfId="0" applyFont="1" applyBorder="1" applyAlignment="1">
      <alignment horizontal="center"/>
    </xf>
    <xf numFmtId="164" fontId="41" fillId="0" borderId="4" xfId="0" applyNumberFormat="1" applyFont="1" applyBorder="1" applyAlignment="1">
      <alignment horizontal="center"/>
    </xf>
    <xf numFmtId="164" fontId="42" fillId="0" borderId="4" xfId="0" applyNumberFormat="1" applyFont="1" applyBorder="1" applyAlignment="1">
      <alignment horizontal="center" vertical="center"/>
    </xf>
    <xf numFmtId="0" fontId="43" fillId="0" borderId="0" xfId="0" applyFont="1" applyBorder="1" applyAlignment="1"/>
    <xf numFmtId="20" fontId="44" fillId="0" borderId="0" xfId="0" applyNumberFormat="1"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horizontal="left"/>
    </xf>
    <xf numFmtId="2" fontId="44" fillId="0" borderId="0" xfId="0" applyNumberFormat="1" applyFont="1" applyBorder="1" applyAlignment="1">
      <alignment horizontal="center"/>
    </xf>
    <xf numFmtId="2" fontId="45" fillId="0" borderId="0" xfId="0" applyNumberFormat="1" applyFont="1" applyBorder="1" applyAlignment="1">
      <alignment horizontal="center"/>
    </xf>
    <xf numFmtId="0" fontId="36" fillId="0" borderId="0" xfId="0" applyFont="1" applyAlignment="1">
      <alignment horizontal="center"/>
    </xf>
    <xf numFmtId="2" fontId="36" fillId="0" borderId="0" xfId="0" applyNumberFormat="1" applyFont="1" applyBorder="1" applyAlignment="1">
      <alignment horizontal="center"/>
    </xf>
    <xf numFmtId="2" fontId="45" fillId="0" borderId="0" xfId="0" applyNumberFormat="1" applyFont="1" applyAlignment="1">
      <alignment horizontal="center"/>
    </xf>
    <xf numFmtId="2" fontId="43" fillId="0" borderId="0" xfId="0" applyNumberFormat="1" applyFont="1"/>
    <xf numFmtId="2" fontId="36" fillId="0" borderId="0" xfId="0" applyNumberFormat="1" applyFont="1"/>
    <xf numFmtId="2" fontId="44" fillId="0" borderId="7" xfId="0" applyNumberFormat="1" applyFont="1" applyBorder="1" applyAlignment="1"/>
    <xf numFmtId="2" fontId="44" fillId="0" borderId="8" xfId="0" applyNumberFormat="1" applyFont="1" applyBorder="1" applyAlignment="1"/>
    <xf numFmtId="2" fontId="44" fillId="0" borderId="0" xfId="0" applyNumberFormat="1" applyFont="1" applyBorder="1" applyAlignment="1"/>
    <xf numFmtId="2" fontId="44" fillId="0" borderId="4" xfId="0" applyNumberFormat="1" applyFont="1" applyBorder="1" applyAlignment="1"/>
    <xf numFmtId="2" fontId="44" fillId="0" borderId="10" xfId="0" applyNumberFormat="1" applyFont="1" applyBorder="1" applyAlignment="1"/>
    <xf numFmtId="0" fontId="43" fillId="0" borderId="0" xfId="0" applyFont="1" applyBorder="1" applyAlignment="1">
      <alignment horizontal="center"/>
    </xf>
    <xf numFmtId="2" fontId="46" fillId="0" borderId="0" xfId="0" applyNumberFormat="1" applyFont="1"/>
    <xf numFmtId="2" fontId="44" fillId="0" borderId="12" xfId="0" applyNumberFormat="1" applyFont="1" applyBorder="1" applyAlignment="1"/>
    <xf numFmtId="2" fontId="44" fillId="0" borderId="13" xfId="0" applyNumberFormat="1" applyFont="1" applyBorder="1" applyAlignment="1"/>
    <xf numFmtId="2" fontId="36" fillId="0" borderId="0" xfId="0" applyNumberFormat="1" applyFont="1" applyAlignment="1">
      <alignment horizontal="center"/>
    </xf>
    <xf numFmtId="0" fontId="47" fillId="0" borderId="0" xfId="0" applyFont="1" applyBorder="1"/>
    <xf numFmtId="2" fontId="44" fillId="0" borderId="0" xfId="0" applyNumberFormat="1" applyFont="1" applyAlignment="1">
      <alignment horizontal="center"/>
    </xf>
    <xf numFmtId="0" fontId="44" fillId="0" borderId="0" xfId="0" applyFont="1" applyAlignment="1">
      <alignment horizontal="center"/>
    </xf>
    <xf numFmtId="0" fontId="44" fillId="0" borderId="0" xfId="0" applyFont="1" applyBorder="1"/>
    <xf numFmtId="2" fontId="44" fillId="0" borderId="0" xfId="0" applyNumberFormat="1" applyFont="1" applyAlignment="1">
      <alignment horizontal="right"/>
    </xf>
    <xf numFmtId="0" fontId="36" fillId="0" borderId="0" xfId="0" applyFont="1" applyBorder="1" applyAlignment="1">
      <alignment horizontal="center"/>
    </xf>
    <xf numFmtId="0" fontId="48" fillId="0" borderId="24" xfId="0" applyFont="1" applyBorder="1" applyAlignment="1">
      <alignment horizontal="center"/>
    </xf>
    <xf numFmtId="0" fontId="36" fillId="4" borderId="0" xfId="0" applyFont="1" applyFill="1"/>
    <xf numFmtId="16" fontId="49" fillId="0" borderId="24" xfId="0" applyNumberFormat="1" applyFont="1" applyBorder="1" applyAlignment="1">
      <alignment horizontal="center"/>
    </xf>
    <xf numFmtId="164" fontId="50" fillId="0" borderId="0" xfId="0" applyNumberFormat="1" applyFont="1" applyBorder="1" applyAlignment="1">
      <alignment horizontal="center" vertical="center"/>
    </xf>
    <xf numFmtId="0" fontId="36" fillId="0" borderId="25" xfId="0" applyFont="1" applyFill="1" applyBorder="1" applyAlignment="1">
      <alignment horizontal="center"/>
    </xf>
    <xf numFmtId="0" fontId="36" fillId="0" borderId="0" xfId="0" applyFont="1" applyBorder="1"/>
    <xf numFmtId="16" fontId="36" fillId="0" borderId="4" xfId="0" applyNumberFormat="1" applyFont="1" applyBorder="1" applyAlignment="1">
      <alignment horizontal="center"/>
    </xf>
    <xf numFmtId="164" fontId="50" fillId="0" borderId="5" xfId="0" applyNumberFormat="1" applyFont="1" applyBorder="1" applyAlignment="1">
      <alignment horizontal="center" vertical="center"/>
    </xf>
    <xf numFmtId="0" fontId="36" fillId="0" borderId="2" xfId="0" applyFont="1" applyFill="1" applyBorder="1" applyAlignment="1">
      <alignment horizontal="center"/>
    </xf>
    <xf numFmtId="0" fontId="36" fillId="0" borderId="4" xfId="0" applyFont="1" applyBorder="1"/>
    <xf numFmtId="0" fontId="51" fillId="0" borderId="4" xfId="0" applyFont="1" applyBorder="1" applyAlignment="1">
      <alignment horizontal="center"/>
    </xf>
    <xf numFmtId="2" fontId="36" fillId="0" borderId="4" xfId="0" applyNumberFormat="1" applyFont="1" applyBorder="1" applyAlignment="1">
      <alignment horizontal="center"/>
    </xf>
    <xf numFmtId="164" fontId="52" fillId="0" borderId="23" xfId="0" applyNumberFormat="1" applyFont="1" applyFill="1" applyBorder="1" applyAlignment="1">
      <alignment horizontal="center" vertical="center"/>
    </xf>
    <xf numFmtId="0" fontId="36" fillId="0" borderId="14" xfId="0" applyFont="1" applyBorder="1"/>
    <xf numFmtId="0" fontId="36" fillId="0" borderId="15" xfId="0" applyFont="1" applyBorder="1"/>
    <xf numFmtId="0" fontId="36" fillId="0" borderId="16" xfId="0" applyFont="1" applyBorder="1"/>
    <xf numFmtId="0" fontId="40" fillId="3" borderId="1"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1" xfId="0" applyNumberFormat="1" applyFont="1" applyFill="1" applyBorder="1" applyAlignment="1">
      <alignment horizontal="center" vertical="center"/>
    </xf>
    <xf numFmtId="0" fontId="40" fillId="3" borderId="5" xfId="0" applyFont="1" applyFill="1" applyBorder="1" applyAlignment="1">
      <alignment horizontal="center" vertical="center" wrapText="1"/>
    </xf>
    <xf numFmtId="2" fontId="40" fillId="3" borderId="5" xfId="0" applyNumberFormat="1" applyFont="1" applyFill="1" applyBorder="1" applyAlignment="1">
      <alignment horizontal="center" vertical="center" wrapText="1"/>
    </xf>
    <xf numFmtId="2" fontId="40" fillId="3" borderId="5" xfId="0" applyNumberFormat="1" applyFont="1" applyFill="1" applyBorder="1" applyAlignment="1">
      <alignment horizontal="right" vertical="center" wrapText="1"/>
    </xf>
    <xf numFmtId="2" fontId="40" fillId="3" borderId="5" xfId="0" applyNumberFormat="1" applyFont="1" applyFill="1" applyBorder="1" applyAlignment="1">
      <alignment horizontal="right" vertical="center"/>
    </xf>
    <xf numFmtId="164" fontId="53" fillId="0" borderId="4" xfId="0" applyNumberFormat="1" applyFont="1" applyBorder="1" applyAlignment="1">
      <alignment horizontal="center"/>
    </xf>
    <xf numFmtId="16" fontId="0" fillId="0" borderId="24" xfId="0" applyNumberFormat="1" applyFont="1" applyBorder="1" applyAlignment="1">
      <alignment horizontal="center"/>
    </xf>
    <xf numFmtId="0" fontId="54" fillId="0" borderId="0" xfId="0" applyFont="1" applyFill="1" applyBorder="1" applyAlignment="1"/>
    <xf numFmtId="20" fontId="55" fillId="0" borderId="0" xfId="0" applyNumberFormat="1" applyFont="1" applyFill="1" applyBorder="1" applyAlignment="1">
      <alignment horizontal="center"/>
    </xf>
    <xf numFmtId="0" fontId="55" fillId="0" borderId="0" xfId="0" applyFont="1" applyFill="1" applyBorder="1" applyAlignment="1">
      <alignment horizontal="center"/>
    </xf>
    <xf numFmtId="0" fontId="55" fillId="0" borderId="0" xfId="0" applyFont="1" applyFill="1" applyBorder="1" applyAlignment="1">
      <alignment horizontal="left"/>
    </xf>
    <xf numFmtId="2" fontId="55" fillId="0" borderId="0" xfId="0" applyNumberFormat="1" applyFont="1" applyFill="1" applyBorder="1" applyAlignment="1">
      <alignment horizontal="center"/>
    </xf>
    <xf numFmtId="2" fontId="56" fillId="0" borderId="0" xfId="0" applyNumberFormat="1" applyFont="1" applyBorder="1" applyAlignment="1">
      <alignment horizontal="center"/>
    </xf>
    <xf numFmtId="0" fontId="0" fillId="0" borderId="0" xfId="0" applyFont="1"/>
    <xf numFmtId="0" fontId="54" fillId="0" borderId="0" xfId="0" applyFont="1"/>
    <xf numFmtId="2" fontId="55" fillId="0" borderId="0" xfId="0" applyNumberFormat="1" applyFont="1" applyBorder="1" applyAlignment="1">
      <alignment horizontal="center"/>
    </xf>
    <xf numFmtId="0" fontId="57" fillId="0" borderId="0" xfId="0" applyFont="1" applyBorder="1"/>
    <xf numFmtId="20" fontId="58" fillId="0" borderId="0" xfId="0" applyNumberFormat="1" applyFont="1" applyBorder="1" applyAlignment="1">
      <alignment horizontal="center"/>
    </xf>
    <xf numFmtId="0" fontId="58" fillId="0" borderId="0" xfId="0" applyFont="1" applyBorder="1" applyAlignment="1">
      <alignment horizontal="center"/>
    </xf>
    <xf numFmtId="2" fontId="58" fillId="0" borderId="0" xfId="0" applyNumberFormat="1" applyFont="1" applyBorder="1" applyAlignment="1">
      <alignment horizontal="center"/>
    </xf>
    <xf numFmtId="2" fontId="59" fillId="0" borderId="0" xfId="0" applyNumberFormat="1" applyFont="1" applyBorder="1" applyAlignment="1">
      <alignment horizontal="center"/>
    </xf>
    <xf numFmtId="2" fontId="58" fillId="0" borderId="0" xfId="0" applyNumberFormat="1" applyFont="1" applyAlignment="1">
      <alignment horizontal="center"/>
    </xf>
    <xf numFmtId="0" fontId="58" fillId="0" borderId="0" xfId="0" applyFont="1" applyBorder="1" applyAlignment="1">
      <alignment horizontal="left"/>
    </xf>
    <xf numFmtId="0" fontId="58" fillId="0" borderId="0" xfId="0" applyFont="1" applyAlignment="1">
      <alignment horizontal="center"/>
    </xf>
    <xf numFmtId="0" fontId="58" fillId="0" borderId="0" xfId="0" applyFont="1" applyBorder="1"/>
    <xf numFmtId="0" fontId="60" fillId="0" borderId="0" xfId="0" applyFont="1" applyBorder="1" applyAlignment="1">
      <alignment horizontal="center"/>
    </xf>
    <xf numFmtId="2" fontId="58" fillId="0" borderId="0" xfId="0" applyNumberFormat="1" applyFont="1" applyAlignment="1">
      <alignment horizontal="right"/>
    </xf>
    <xf numFmtId="2" fontId="59" fillId="0" borderId="0" xfId="0" applyNumberFormat="1" applyFont="1" applyAlignment="1">
      <alignment horizontal="center"/>
    </xf>
    <xf numFmtId="2" fontId="0" fillId="0" borderId="0" xfId="0" applyNumberFormat="1" applyFont="1"/>
    <xf numFmtId="0" fontId="61" fillId="0" borderId="0" xfId="0" applyFont="1" applyFill="1" applyBorder="1" applyAlignment="1"/>
    <xf numFmtId="20" fontId="62" fillId="0" borderId="0" xfId="0" applyNumberFormat="1" applyFont="1" applyFill="1" applyBorder="1" applyAlignment="1">
      <alignment horizontal="center"/>
    </xf>
    <xf numFmtId="0" fontId="62" fillId="0" borderId="0" xfId="0" applyFont="1" applyFill="1" applyBorder="1" applyAlignment="1">
      <alignment horizontal="center"/>
    </xf>
    <xf numFmtId="0" fontId="62" fillId="0" borderId="0" xfId="0" applyFont="1" applyFill="1" applyBorder="1" applyAlignment="1">
      <alignment horizontal="left"/>
    </xf>
    <xf numFmtId="2" fontId="62" fillId="0" borderId="0" xfId="0" applyNumberFormat="1" applyFont="1" applyFill="1" applyBorder="1" applyAlignment="1">
      <alignment horizontal="center"/>
    </xf>
    <xf numFmtId="2" fontId="63" fillId="0" borderId="0" xfId="0" applyNumberFormat="1" applyFont="1" applyBorder="1" applyAlignment="1">
      <alignment horizontal="center"/>
    </xf>
    <xf numFmtId="0" fontId="64" fillId="0" borderId="0" xfId="0" applyFont="1"/>
    <xf numFmtId="0" fontId="61" fillId="0" borderId="0" xfId="0" applyFont="1"/>
    <xf numFmtId="2" fontId="62" fillId="0" borderId="0" xfId="0" applyNumberFormat="1" applyFont="1" applyBorder="1" applyAlignment="1">
      <alignment horizontal="center"/>
    </xf>
    <xf numFmtId="0" fontId="65" fillId="0" borderId="0" xfId="0" applyFont="1" applyFill="1" applyBorder="1" applyAlignment="1"/>
    <xf numFmtId="20"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left"/>
    </xf>
    <xf numFmtId="2" fontId="66" fillId="0" borderId="0" xfId="0" applyNumberFormat="1" applyFont="1" applyFill="1" applyBorder="1" applyAlignment="1">
      <alignment horizontal="center"/>
    </xf>
    <xf numFmtId="2" fontId="67" fillId="0" borderId="0" xfId="0" applyNumberFormat="1" applyFont="1" applyBorder="1" applyAlignment="1">
      <alignment horizontal="center"/>
    </xf>
    <xf numFmtId="0" fontId="68" fillId="0" borderId="0" xfId="0" applyFont="1"/>
    <xf numFmtId="0" fontId="65" fillId="0" borderId="0" xfId="0" applyFont="1"/>
    <xf numFmtId="2" fontId="66" fillId="0" borderId="0" xfId="0" applyNumberFormat="1" applyFont="1" applyBorder="1" applyAlignment="1">
      <alignment horizontal="center"/>
    </xf>
    <xf numFmtId="0" fontId="18" fillId="0" borderId="0" xfId="0" applyFont="1"/>
    <xf numFmtId="0" fontId="8" fillId="0" borderId="0" xfId="0" applyFont="1" applyBorder="1" applyAlignment="1">
      <alignment horizontal="center"/>
    </xf>
    <xf numFmtId="0" fontId="69" fillId="0" borderId="0" xfId="0" applyFont="1"/>
    <xf numFmtId="0" fontId="70" fillId="0" borderId="0" xfId="0" applyFont="1" applyBorder="1"/>
    <xf numFmtId="20" fontId="70" fillId="0" borderId="0" xfId="0" applyNumberFormat="1" applyFont="1" applyBorder="1" applyAlignment="1">
      <alignment horizontal="center"/>
    </xf>
    <xf numFmtId="0" fontId="70" fillId="0" borderId="0" xfId="0" applyFont="1" applyBorder="1" applyAlignment="1">
      <alignment horizontal="center"/>
    </xf>
    <xf numFmtId="2" fontId="70" fillId="0" borderId="0" xfId="0" applyNumberFormat="1" applyFont="1" applyBorder="1" applyAlignment="1">
      <alignment horizontal="center"/>
    </xf>
    <xf numFmtId="2" fontId="71" fillId="0" borderId="0" xfId="0" applyNumberFormat="1" applyFont="1" applyBorder="1" applyAlignment="1">
      <alignment horizontal="center"/>
    </xf>
    <xf numFmtId="2" fontId="70" fillId="0" borderId="0" xfId="0" applyNumberFormat="1" applyFont="1" applyAlignment="1">
      <alignment horizontal="center"/>
    </xf>
    <xf numFmtId="0" fontId="70" fillId="0" borderId="0" xfId="0" applyFont="1" applyBorder="1" applyAlignment="1">
      <alignment horizontal="left"/>
    </xf>
    <xf numFmtId="0" fontId="70" fillId="0" borderId="0" xfId="0" applyFont="1" applyAlignment="1">
      <alignment horizontal="center"/>
    </xf>
    <xf numFmtId="20" fontId="70" fillId="0" borderId="0" xfId="0" applyNumberFormat="1" applyFont="1" applyFill="1" applyBorder="1" applyAlignment="1">
      <alignment horizontal="center"/>
    </xf>
    <xf numFmtId="0" fontId="70" fillId="0" borderId="0" xfId="0" applyFont="1" applyFill="1" applyBorder="1" applyAlignment="1">
      <alignment horizontal="center"/>
    </xf>
    <xf numFmtId="0" fontId="70" fillId="0" borderId="0" xfId="0" applyFont="1" applyFill="1" applyBorder="1" applyAlignment="1">
      <alignment horizontal="left"/>
    </xf>
    <xf numFmtId="2" fontId="70" fillId="0" borderId="0" xfId="0" applyNumberFormat="1" applyFont="1" applyFill="1" applyBorder="1" applyAlignment="1">
      <alignment horizontal="center"/>
    </xf>
    <xf numFmtId="2" fontId="40" fillId="3" borderId="4" xfId="0" applyNumberFormat="1"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4" xfId="0" applyNumberFormat="1" applyFont="1" applyFill="1" applyBorder="1" applyAlignment="1">
      <alignment horizontal="center" vertical="center"/>
    </xf>
    <xf numFmtId="2" fontId="40" fillId="3" borderId="1" xfId="0" applyNumberFormat="1" applyFont="1" applyFill="1" applyBorder="1" applyAlignment="1">
      <alignment horizontal="center" vertical="center"/>
    </xf>
    <xf numFmtId="0" fontId="44" fillId="0" borderId="6" xfId="0" applyFont="1" applyBorder="1" applyAlignment="1">
      <alignment horizontal="center"/>
    </xf>
    <xf numFmtId="0" fontId="44" fillId="0" borderId="9" xfId="0" applyFont="1" applyBorder="1" applyAlignment="1">
      <alignment horizontal="center"/>
    </xf>
    <xf numFmtId="0" fontId="40" fillId="3" borderId="4" xfId="0" applyFont="1" applyFill="1" applyBorder="1" applyAlignment="1">
      <alignment horizontal="center"/>
    </xf>
    <xf numFmtId="0" fontId="40" fillId="3" borderId="1" xfId="0" applyFont="1" applyFill="1" applyBorder="1" applyAlignment="1">
      <alignment horizontal="center" vertical="center" wrapText="1"/>
    </xf>
    <xf numFmtId="0" fontId="44" fillId="0" borderId="11" xfId="0" applyFont="1" applyBorder="1" applyAlignment="1">
      <alignment horizontal="center"/>
    </xf>
    <xf numFmtId="0" fontId="37" fillId="0" borderId="20" xfId="0" applyFont="1" applyBorder="1" applyAlignment="1">
      <alignment horizontal="center"/>
    </xf>
    <xf numFmtId="2" fontId="38" fillId="2" borderId="43" xfId="0" applyNumberFormat="1" applyFont="1" applyFill="1" applyBorder="1" applyAlignment="1">
      <alignment horizontal="center"/>
    </xf>
    <xf numFmtId="2" fontId="39" fillId="2" borderId="22" xfId="0" applyNumberFormat="1" applyFont="1" applyFill="1" applyBorder="1" applyAlignment="1">
      <alignment horizontal="center"/>
    </xf>
    <xf numFmtId="2" fontId="39" fillId="2" borderId="21" xfId="0" applyNumberFormat="1" applyFont="1" applyFill="1" applyBorder="1" applyAlignment="1">
      <alignment horizontal="center"/>
    </xf>
    <xf numFmtId="0" fontId="37" fillId="0" borderId="1" xfId="0" applyFont="1" applyBorder="1" applyAlignment="1">
      <alignment horizontal="center"/>
    </xf>
    <xf numFmtId="2" fontId="39" fillId="2" borderId="2" xfId="0" applyNumberFormat="1" applyFont="1" applyFill="1" applyBorder="1" applyAlignment="1">
      <alignment horizontal="center"/>
    </xf>
    <xf numFmtId="2" fontId="39" fillId="2" borderId="3" xfId="0" applyNumberFormat="1" applyFont="1" applyFill="1" applyBorder="1" applyAlignment="1">
      <alignment horizontal="center"/>
    </xf>
    <xf numFmtId="2" fontId="40" fillId="3" borderId="4" xfId="0" applyNumberFormat="1" applyFont="1" applyFill="1" applyBorder="1" applyAlignment="1">
      <alignment horizontal="right" vertical="center"/>
    </xf>
    <xf numFmtId="2" fontId="40" fillId="3" borderId="1" xfId="0" applyNumberFormat="1" applyFont="1" applyFill="1" applyBorder="1" applyAlignment="1">
      <alignment horizontal="right" vertical="center" wrapText="1"/>
    </xf>
    <xf numFmtId="0" fontId="44" fillId="0" borderId="17" xfId="0" applyFont="1" applyBorder="1" applyAlignment="1">
      <alignment horizontal="center"/>
    </xf>
    <xf numFmtId="0" fontId="44" fillId="0" borderId="18" xfId="0" applyFont="1" applyBorder="1" applyAlignment="1">
      <alignment horizontal="center"/>
    </xf>
    <xf numFmtId="0" fontId="44" fillId="0" borderId="19" xfId="0" applyFont="1" applyBorder="1" applyAlignment="1">
      <alignment horizontal="center"/>
    </xf>
    <xf numFmtId="2" fontId="4" fillId="3" borderId="1" xfId="0" applyNumberFormat="1" applyFont="1" applyFill="1" applyBorder="1" applyAlignment="1">
      <alignment horizontal="center" vertical="center" wrapText="1"/>
    </xf>
    <xf numFmtId="0" fontId="13" fillId="0" borderId="6" xfId="0" applyFont="1" applyBorder="1" applyAlignment="1">
      <alignment horizontal="center"/>
    </xf>
    <xf numFmtId="0" fontId="13" fillId="0" borderId="9" xfId="0" applyFont="1" applyBorder="1" applyAlignment="1">
      <alignment horizontal="center"/>
    </xf>
    <xf numFmtId="0" fontId="13" fillId="0" borderId="11" xfId="0" applyFont="1" applyBorder="1" applyAlignment="1">
      <alignment horizontal="center"/>
    </xf>
    <xf numFmtId="0" fontId="2" fillId="0" borderId="20" xfId="0" applyFont="1" applyBorder="1" applyAlignment="1">
      <alignment horizontal="center"/>
    </xf>
    <xf numFmtId="2" fontId="34" fillId="2" borderId="43" xfId="0" applyNumberFormat="1" applyFont="1" applyFill="1" applyBorder="1" applyAlignment="1">
      <alignment horizontal="center"/>
    </xf>
    <xf numFmtId="2" fontId="3" fillId="2" borderId="22"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2" fontId="3" fillId="2" borderId="21" xfId="0" applyNumberFormat="1" applyFont="1" applyFill="1" applyBorder="1" applyAlignment="1">
      <alignment horizontal="center"/>
    </xf>
    <xf numFmtId="2" fontId="4" fillId="3" borderId="4" xfId="0" applyNumberFormat="1" applyFont="1" applyFill="1" applyBorder="1" applyAlignment="1">
      <alignment horizontal="right" vertical="center"/>
    </xf>
    <xf numFmtId="2" fontId="4" fillId="3" borderId="1" xfId="0" applyNumberFormat="1" applyFont="1" applyFill="1" applyBorder="1" applyAlignment="1">
      <alignment horizontal="right" vertical="center" wrapText="1"/>
    </xf>
    <xf numFmtId="0" fontId="22" fillId="0" borderId="40" xfId="0" applyFont="1" applyBorder="1" applyAlignment="1">
      <alignment horizontal="center"/>
    </xf>
    <xf numFmtId="0" fontId="22" fillId="0" borderId="41" xfId="0" applyFont="1" applyBorder="1" applyAlignment="1">
      <alignment horizontal="center"/>
    </xf>
    <xf numFmtId="0" fontId="22" fillId="0" borderId="42" xfId="0" applyFont="1" applyBorder="1" applyAlignment="1">
      <alignment horizontal="center"/>
    </xf>
    <xf numFmtId="0" fontId="22" fillId="0" borderId="38" xfId="0" applyFont="1" applyBorder="1" applyAlignment="1">
      <alignment horizontal="center"/>
    </xf>
    <xf numFmtId="0" fontId="22" fillId="0" borderId="0" xfId="0" applyFont="1" applyBorder="1" applyAlignment="1">
      <alignment horizontal="center"/>
    </xf>
    <xf numFmtId="0" fontId="22" fillId="0" borderId="39" xfId="0" applyFont="1" applyBorder="1" applyAlignment="1">
      <alignment horizontal="center"/>
    </xf>
    <xf numFmtId="2" fontId="35" fillId="2" borderId="44" xfId="0" applyNumberFormat="1" applyFont="1" applyFill="1" applyBorder="1" applyAlignment="1">
      <alignment horizontal="center"/>
    </xf>
    <xf numFmtId="2" fontId="35" fillId="2" borderId="0" xfId="0" applyNumberFormat="1" applyFont="1" applyFill="1" applyBorder="1" applyAlignment="1">
      <alignment horizontal="center"/>
    </xf>
    <xf numFmtId="2" fontId="35" fillId="2" borderId="45" xfId="0" applyNumberFormat="1" applyFont="1" applyFill="1" applyBorder="1" applyAlignment="1">
      <alignment horizontal="center"/>
    </xf>
    <xf numFmtId="2" fontId="23" fillId="2" borderId="35" xfId="0" applyNumberFormat="1" applyFont="1" applyFill="1" applyBorder="1" applyAlignment="1">
      <alignment horizontal="center"/>
    </xf>
    <xf numFmtId="2" fontId="23" fillId="2" borderId="36" xfId="0" applyNumberFormat="1" applyFont="1" applyFill="1" applyBorder="1" applyAlignment="1">
      <alignment horizontal="center"/>
    </xf>
    <xf numFmtId="2" fontId="23" fillId="2" borderId="37" xfId="0" applyNumberFormat="1"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30" xfId="0" applyFont="1" applyFill="1" applyBorder="1" applyAlignment="1">
      <alignment horizontal="center"/>
    </xf>
    <xf numFmtId="0" fontId="24" fillId="3" borderId="31" xfId="0" applyFont="1" applyFill="1" applyBorder="1" applyAlignment="1">
      <alignment horizontal="center"/>
    </xf>
    <xf numFmtId="0" fontId="24" fillId="3" borderId="32" xfId="0" applyFont="1" applyFill="1" applyBorder="1" applyAlignment="1">
      <alignment horizontal="center"/>
    </xf>
    <xf numFmtId="0" fontId="24" fillId="3" borderId="29" xfId="0" applyFont="1" applyFill="1" applyBorder="1" applyAlignment="1">
      <alignment horizontal="center"/>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2" fontId="24" fillId="3" borderId="1" xfId="0" applyNumberFormat="1" applyFont="1" applyFill="1" applyBorder="1" applyAlignment="1">
      <alignment horizontal="center" vertical="center" wrapText="1"/>
    </xf>
    <xf numFmtId="2" fontId="24" fillId="3" borderId="5" xfId="0" applyNumberFormat="1" applyFont="1" applyFill="1" applyBorder="1" applyAlignment="1">
      <alignment horizontal="center" vertical="center" wrapText="1"/>
    </xf>
    <xf numFmtId="2" fontId="24" fillId="3" borderId="1" xfId="0" applyNumberFormat="1" applyFont="1" applyFill="1" applyBorder="1" applyAlignment="1">
      <alignment horizontal="center" vertical="center"/>
    </xf>
    <xf numFmtId="2" fontId="24" fillId="3" borderId="5" xfId="0" applyNumberFormat="1" applyFont="1" applyFill="1" applyBorder="1" applyAlignment="1">
      <alignment horizontal="center" vertical="center"/>
    </xf>
    <xf numFmtId="0" fontId="11" fillId="0" borderId="6" xfId="0" applyFont="1" applyBorder="1" applyAlignment="1">
      <alignment horizontal="center"/>
    </xf>
    <xf numFmtId="0" fontId="11" fillId="0" borderId="30"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2" fontId="23" fillId="2" borderId="38" xfId="0" applyNumberFormat="1" applyFont="1" applyFill="1" applyBorder="1" applyAlignment="1">
      <alignment horizontal="center"/>
    </xf>
    <xf numFmtId="2" fontId="23" fillId="2" borderId="0" xfId="0" applyNumberFormat="1" applyFont="1" applyFill="1" applyBorder="1" applyAlignment="1">
      <alignment horizontal="center"/>
    </xf>
    <xf numFmtId="2" fontId="23" fillId="2" borderId="39" xfId="0" applyNumberFormat="1" applyFont="1" applyFill="1" applyBorder="1" applyAlignment="1">
      <alignment horizontal="center"/>
    </xf>
    <xf numFmtId="2" fontId="24" fillId="3" borderId="1" xfId="0" applyNumberFormat="1" applyFont="1" applyFill="1" applyBorder="1" applyAlignment="1">
      <alignment horizontal="right" vertical="center" wrapText="1"/>
    </xf>
    <xf numFmtId="2" fontId="24" fillId="3" borderId="5" xfId="0" applyNumberFormat="1" applyFont="1" applyFill="1" applyBorder="1" applyAlignment="1">
      <alignment horizontal="right" vertical="center" wrapText="1"/>
    </xf>
    <xf numFmtId="2" fontId="24" fillId="3" borderId="1" xfId="0" applyNumberFormat="1" applyFont="1" applyFill="1" applyBorder="1" applyAlignment="1">
      <alignment horizontal="right" vertical="center"/>
    </xf>
    <xf numFmtId="2" fontId="24" fillId="3" borderId="5" xfId="0" applyNumberFormat="1" applyFont="1" applyFill="1" applyBorder="1" applyAlignment="1">
      <alignment horizontal="right" vertical="center"/>
    </xf>
    <xf numFmtId="2" fontId="35" fillId="2" borderId="43" xfId="0" applyNumberFormat="1" applyFont="1" applyFill="1" applyBorder="1" applyAlignment="1">
      <alignment horizontal="center"/>
    </xf>
  </cellXfs>
  <cellStyles count="1">
    <cellStyle name="Normal" xfId="0" builtinId="0"/>
  </cellStyles>
  <dxfs count="10">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9C0006"/>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Q3144"/>
  <sheetViews>
    <sheetView zoomScale="82" zoomScaleNormal="82" workbookViewId="0">
      <selection activeCell="N21" sqref="N21"/>
    </sheetView>
  </sheetViews>
  <sheetFormatPr defaultRowHeight="18.75"/>
  <cols>
    <col min="1" max="1" width="11.140625" style="101" customWidth="1"/>
    <col min="2" max="2" width="14.140625" style="101" customWidth="1"/>
    <col min="3" max="3" width="15.42578125" style="101" customWidth="1"/>
    <col min="4" max="4" width="18.28515625" style="101" customWidth="1"/>
    <col min="5" max="5" width="33.42578125" style="101" customWidth="1"/>
    <col min="6" max="6" width="19.42578125" style="101" customWidth="1"/>
    <col min="7" max="7" width="16.7109375" style="101" customWidth="1"/>
    <col min="8" max="8" width="16.42578125" style="101" customWidth="1"/>
    <col min="9" max="9" width="16.85546875" style="101" customWidth="1"/>
    <col min="10" max="10" width="15.85546875" style="101" customWidth="1"/>
    <col min="11" max="11" width="20.42578125" style="101" customWidth="1"/>
    <col min="12" max="12" width="14.28515625" style="101" customWidth="1"/>
    <col min="13" max="13" width="20.5703125" style="101" customWidth="1"/>
    <col min="14" max="14" width="18.140625" style="101" customWidth="1"/>
    <col min="15" max="1023" width="8.5703125" style="101"/>
    <col min="1024" max="16384" width="9.140625" style="101"/>
  </cols>
  <sheetData>
    <row r="1" spans="1:14" ht="19.5" thickBot="1"/>
    <row r="2" spans="1:14" ht="19.5" thickBot="1">
      <c r="A2" s="223" t="s">
        <v>0</v>
      </c>
      <c r="B2" s="223"/>
      <c r="C2" s="223"/>
      <c r="D2" s="223"/>
      <c r="E2" s="223"/>
      <c r="F2" s="223"/>
      <c r="G2" s="223"/>
      <c r="H2" s="223"/>
      <c r="I2" s="223"/>
      <c r="J2" s="223"/>
      <c r="K2" s="223"/>
      <c r="L2" s="223"/>
      <c r="M2" s="223"/>
      <c r="N2" s="223"/>
    </row>
    <row r="3" spans="1:14" ht="19.5" thickBot="1">
      <c r="A3" s="223"/>
      <c r="B3" s="223"/>
      <c r="C3" s="223"/>
      <c r="D3" s="223"/>
      <c r="E3" s="223"/>
      <c r="F3" s="223"/>
      <c r="G3" s="223"/>
      <c r="H3" s="223"/>
      <c r="I3" s="223"/>
      <c r="J3" s="223"/>
      <c r="K3" s="223"/>
      <c r="L3" s="223"/>
      <c r="M3" s="223"/>
      <c r="N3" s="223"/>
    </row>
    <row r="4" spans="1:14">
      <c r="A4" s="223"/>
      <c r="B4" s="223"/>
      <c r="C4" s="223"/>
      <c r="D4" s="223"/>
      <c r="E4" s="223"/>
      <c r="F4" s="223"/>
      <c r="G4" s="223"/>
      <c r="H4" s="223"/>
      <c r="I4" s="223"/>
      <c r="J4" s="223"/>
      <c r="K4" s="223"/>
      <c r="L4" s="223"/>
      <c r="M4" s="223"/>
      <c r="N4" s="223"/>
    </row>
    <row r="5" spans="1:14">
      <c r="A5" s="224" t="s">
        <v>389</v>
      </c>
      <c r="B5" s="224"/>
      <c r="C5" s="224"/>
      <c r="D5" s="224"/>
      <c r="E5" s="224"/>
      <c r="F5" s="224"/>
      <c r="G5" s="224"/>
      <c r="H5" s="224"/>
      <c r="I5" s="224"/>
      <c r="J5" s="224"/>
      <c r="K5" s="224"/>
      <c r="L5" s="224"/>
      <c r="M5" s="224"/>
      <c r="N5" s="224"/>
    </row>
    <row r="6" spans="1:14">
      <c r="A6" s="224" t="s">
        <v>390</v>
      </c>
      <c r="B6" s="224"/>
      <c r="C6" s="224"/>
      <c r="D6" s="224"/>
      <c r="E6" s="224"/>
      <c r="F6" s="224"/>
      <c r="G6" s="224"/>
      <c r="H6" s="224"/>
      <c r="I6" s="224"/>
      <c r="J6" s="224"/>
      <c r="K6" s="224"/>
      <c r="L6" s="224"/>
      <c r="M6" s="224"/>
      <c r="N6" s="224"/>
    </row>
    <row r="7" spans="1:14" ht="19.5" thickBot="1">
      <c r="A7" s="225" t="s">
        <v>3</v>
      </c>
      <c r="B7" s="225"/>
      <c r="C7" s="225"/>
      <c r="D7" s="225"/>
      <c r="E7" s="225"/>
      <c r="F7" s="225"/>
      <c r="G7" s="225"/>
      <c r="H7" s="225"/>
      <c r="I7" s="225"/>
      <c r="J7" s="225"/>
      <c r="K7" s="225"/>
      <c r="L7" s="225"/>
      <c r="M7" s="225"/>
      <c r="N7" s="225"/>
    </row>
    <row r="8" spans="1:14">
      <c r="A8" s="220" t="s">
        <v>499</v>
      </c>
      <c r="B8" s="220"/>
      <c r="C8" s="220"/>
      <c r="D8" s="220"/>
      <c r="E8" s="220"/>
      <c r="F8" s="220"/>
      <c r="G8" s="220"/>
      <c r="H8" s="220"/>
      <c r="I8" s="220"/>
      <c r="J8" s="220"/>
      <c r="K8" s="220"/>
      <c r="L8" s="220"/>
      <c r="M8" s="220"/>
      <c r="N8" s="220"/>
    </row>
    <row r="9" spans="1:14">
      <c r="A9" s="220" t="s">
        <v>5</v>
      </c>
      <c r="B9" s="220"/>
      <c r="C9" s="220"/>
      <c r="D9" s="220"/>
      <c r="E9" s="220"/>
      <c r="F9" s="220"/>
      <c r="G9" s="220"/>
      <c r="H9" s="220"/>
      <c r="I9" s="220"/>
      <c r="J9" s="220"/>
      <c r="K9" s="220"/>
      <c r="L9" s="220"/>
      <c r="M9" s="220"/>
      <c r="N9" s="220"/>
    </row>
    <row r="10" spans="1:14">
      <c r="A10" s="221" t="s">
        <v>6</v>
      </c>
      <c r="B10" s="215" t="s">
        <v>7</v>
      </c>
      <c r="C10" s="215" t="s">
        <v>8</v>
      </c>
      <c r="D10" s="221" t="s">
        <v>9</v>
      </c>
      <c r="E10" s="221" t="s">
        <v>10</v>
      </c>
      <c r="F10" s="215" t="s">
        <v>11</v>
      </c>
      <c r="G10" s="215" t="s">
        <v>12</v>
      </c>
      <c r="H10" s="214" t="s">
        <v>13</v>
      </c>
      <c r="I10" s="214" t="s">
        <v>14</v>
      </c>
      <c r="J10" s="214" t="s">
        <v>15</v>
      </c>
      <c r="K10" s="216" t="s">
        <v>16</v>
      </c>
      <c r="L10" s="215" t="s">
        <v>17</v>
      </c>
      <c r="M10" s="215" t="s">
        <v>18</v>
      </c>
      <c r="N10" s="215" t="s">
        <v>19</v>
      </c>
    </row>
    <row r="11" spans="1:14">
      <c r="A11" s="221"/>
      <c r="B11" s="215"/>
      <c r="C11" s="215"/>
      <c r="D11" s="221"/>
      <c r="E11" s="221"/>
      <c r="F11" s="215"/>
      <c r="G11" s="215"/>
      <c r="H11" s="215"/>
      <c r="I11" s="215"/>
      <c r="J11" s="215"/>
      <c r="K11" s="217"/>
      <c r="L11" s="215"/>
      <c r="M11" s="215"/>
      <c r="N11" s="215"/>
    </row>
    <row r="12" spans="1:14">
      <c r="A12" s="102">
        <v>1</v>
      </c>
      <c r="B12" s="103">
        <v>44043</v>
      </c>
      <c r="C12" s="104" t="s">
        <v>78</v>
      </c>
      <c r="D12" s="102" t="s">
        <v>47</v>
      </c>
      <c r="E12" s="102"/>
      <c r="F12" s="102">
        <v>99</v>
      </c>
      <c r="G12" s="102">
        <v>101</v>
      </c>
      <c r="H12" s="102">
        <v>98</v>
      </c>
      <c r="I12" s="102">
        <v>97</v>
      </c>
      <c r="J12" s="102">
        <v>96</v>
      </c>
      <c r="K12" s="102">
        <v>98</v>
      </c>
      <c r="L12" s="102">
        <v>3500</v>
      </c>
      <c r="M12" s="105">
        <f t="shared" ref="M12:M13" si="0">IF(D12="BUY",(K12-F12)*(L12),(F12-K12)*(L12))</f>
        <v>3500</v>
      </c>
      <c r="N12" s="106">
        <f t="shared" ref="N12:N13" si="1">M12/(L12)/F12%</f>
        <v>1.0101010101010102</v>
      </c>
    </row>
    <row r="13" spans="1:14">
      <c r="A13" s="102">
        <v>2</v>
      </c>
      <c r="B13" s="103">
        <v>44039</v>
      </c>
      <c r="C13" s="104" t="s">
        <v>78</v>
      </c>
      <c r="D13" s="102" t="s">
        <v>47</v>
      </c>
      <c r="E13" s="102" t="s">
        <v>49</v>
      </c>
      <c r="F13" s="102">
        <v>1082</v>
      </c>
      <c r="G13" s="102">
        <v>1095</v>
      </c>
      <c r="H13" s="102">
        <v>1070</v>
      </c>
      <c r="I13" s="102">
        <v>1060</v>
      </c>
      <c r="J13" s="102">
        <v>1050</v>
      </c>
      <c r="K13" s="102">
        <v>1070</v>
      </c>
      <c r="L13" s="102">
        <v>550</v>
      </c>
      <c r="M13" s="105">
        <f t="shared" si="0"/>
        <v>6600</v>
      </c>
      <c r="N13" s="106">
        <f t="shared" si="1"/>
        <v>1.1090573012939002</v>
      </c>
    </row>
    <row r="14" spans="1:14" ht="19.5" thickBot="1">
      <c r="A14" s="109"/>
      <c r="B14" s="108"/>
      <c r="C14" s="111"/>
      <c r="D14" s="111"/>
      <c r="E14" s="111"/>
      <c r="F14" s="114"/>
      <c r="G14" s="115"/>
      <c r="H14" s="116" t="s">
        <v>26</v>
      </c>
      <c r="I14" s="116"/>
      <c r="J14" s="117"/>
    </row>
    <row r="15" spans="1:14">
      <c r="A15" s="109"/>
      <c r="B15" s="108"/>
      <c r="C15" s="218" t="s">
        <v>27</v>
      </c>
      <c r="D15" s="218"/>
      <c r="E15" s="118">
        <v>34</v>
      </c>
      <c r="F15" s="119">
        <f>F16+F17+F18+F19+F20+F21</f>
        <v>100</v>
      </c>
      <c r="G15" s="111">
        <v>34</v>
      </c>
      <c r="H15" s="120">
        <f>G16/G15%</f>
        <v>85.294117647058812</v>
      </c>
      <c r="I15" s="120"/>
      <c r="J15" s="120"/>
    </row>
    <row r="16" spans="1:14">
      <c r="A16" s="109"/>
      <c r="B16" s="108"/>
      <c r="C16" s="219" t="s">
        <v>28</v>
      </c>
      <c r="D16" s="219"/>
      <c r="E16" s="121">
        <v>29</v>
      </c>
      <c r="F16" s="122">
        <f>(E16/E15)*100</f>
        <v>85.294117647058826</v>
      </c>
      <c r="G16" s="111">
        <v>29</v>
      </c>
      <c r="H16" s="117"/>
      <c r="I16" s="117"/>
      <c r="J16" s="111"/>
    </row>
    <row r="17" spans="1:14">
      <c r="A17" s="123"/>
      <c r="B17" s="108"/>
      <c r="C17" s="219" t="s">
        <v>30</v>
      </c>
      <c r="D17" s="219"/>
      <c r="E17" s="121">
        <v>0</v>
      </c>
      <c r="F17" s="122">
        <f>(E17/E15)*100</f>
        <v>0</v>
      </c>
      <c r="G17" s="124"/>
      <c r="H17" s="111"/>
      <c r="I17" s="111"/>
      <c r="J17" s="111"/>
      <c r="K17" s="117"/>
    </row>
    <row r="18" spans="1:14">
      <c r="A18" s="123"/>
      <c r="B18" s="108"/>
      <c r="C18" s="219" t="s">
        <v>31</v>
      </c>
      <c r="D18" s="219"/>
      <c r="E18" s="121">
        <v>0</v>
      </c>
      <c r="F18" s="122">
        <f>(E18/E15)*100</f>
        <v>0</v>
      </c>
      <c r="G18" s="124"/>
      <c r="H18" s="111"/>
      <c r="J18" s="111"/>
    </row>
    <row r="19" spans="1:14">
      <c r="A19" s="123"/>
      <c r="B19" s="108"/>
      <c r="C19" s="219" t="s">
        <v>32</v>
      </c>
      <c r="D19" s="219"/>
      <c r="E19" s="121">
        <v>5</v>
      </c>
      <c r="F19" s="122">
        <f>(E19/E15)*100</f>
        <v>14.705882352941178</v>
      </c>
      <c r="G19" s="124"/>
      <c r="H19" s="111"/>
      <c r="I19" s="111"/>
      <c r="J19" s="117"/>
    </row>
    <row r="20" spans="1:14">
      <c r="A20" s="123"/>
      <c r="B20" s="108"/>
      <c r="C20" s="219" t="s">
        <v>34</v>
      </c>
      <c r="D20" s="219"/>
      <c r="E20" s="121">
        <v>0</v>
      </c>
      <c r="F20" s="122">
        <f>(E20/E15)*100</f>
        <v>0</v>
      </c>
      <c r="G20" s="124"/>
      <c r="H20" s="111"/>
      <c r="I20" s="111"/>
      <c r="J20" s="117"/>
    </row>
    <row r="21" spans="1:14" ht="19.5" thickBot="1">
      <c r="A21" s="123"/>
      <c r="B21" s="108"/>
      <c r="C21" s="222" t="s">
        <v>35</v>
      </c>
      <c r="D21" s="222"/>
      <c r="E21" s="125"/>
      <c r="F21" s="126">
        <f>(E21/E15)*100</f>
        <v>0</v>
      </c>
      <c r="G21" s="124"/>
      <c r="H21" s="111"/>
      <c r="I21" s="111"/>
      <c r="J21" s="127"/>
      <c r="K21" s="117"/>
    </row>
    <row r="22" spans="1:14">
      <c r="A22" s="168" t="s">
        <v>36</v>
      </c>
      <c r="B22" s="169"/>
      <c r="C22" s="169"/>
      <c r="D22" s="170"/>
      <c r="E22" s="170"/>
      <c r="F22" s="171"/>
      <c r="G22" s="171"/>
      <c r="H22" s="172"/>
      <c r="I22" s="173"/>
      <c r="J22" s="165"/>
      <c r="K22" s="173"/>
      <c r="L22" s="165"/>
      <c r="M22" s="165"/>
      <c r="N22"/>
    </row>
    <row r="23" spans="1:14">
      <c r="A23" s="174" t="s">
        <v>473</v>
      </c>
      <c r="B23" s="169"/>
      <c r="C23" s="169"/>
      <c r="D23" s="175"/>
      <c r="E23" s="176"/>
      <c r="F23" s="170"/>
      <c r="G23" s="173"/>
      <c r="H23" s="172"/>
      <c r="I23" s="173"/>
      <c r="J23" s="173"/>
      <c r="K23" s="173"/>
      <c r="L23" s="171"/>
      <c r="M23" s="165"/>
      <c r="N23" s="165"/>
    </row>
    <row r="24" spans="1:14" ht="19.5" thickBot="1">
      <c r="A24" s="166" t="s">
        <v>474</v>
      </c>
      <c r="B24" s="160"/>
      <c r="C24" s="161"/>
      <c r="D24" s="162"/>
      <c r="E24" s="163"/>
      <c r="F24" s="163"/>
      <c r="G24" s="164"/>
      <c r="H24" s="167"/>
      <c r="I24" s="167"/>
      <c r="J24" s="167"/>
      <c r="K24" s="163"/>
      <c r="L24"/>
      <c r="M24" s="165"/>
      <c r="N24"/>
    </row>
    <row r="25" spans="1:14" ht="19.5" thickBot="1">
      <c r="A25" s="223" t="s">
        <v>0</v>
      </c>
      <c r="B25" s="223"/>
      <c r="C25" s="223"/>
      <c r="D25" s="223"/>
      <c r="E25" s="223"/>
      <c r="F25" s="223"/>
      <c r="G25" s="223"/>
      <c r="H25" s="223"/>
      <c r="I25" s="223"/>
      <c r="J25" s="223"/>
      <c r="K25" s="223"/>
      <c r="L25" s="223"/>
      <c r="M25" s="223"/>
      <c r="N25" s="223"/>
    </row>
    <row r="26" spans="1:14" ht="19.5" thickBot="1">
      <c r="A26" s="223"/>
      <c r="B26" s="223"/>
      <c r="C26" s="223"/>
      <c r="D26" s="223"/>
      <c r="E26" s="223"/>
      <c r="F26" s="223"/>
      <c r="G26" s="223"/>
      <c r="H26" s="223"/>
      <c r="I26" s="223"/>
      <c r="J26" s="223"/>
      <c r="K26" s="223"/>
      <c r="L26" s="223"/>
      <c r="M26" s="223"/>
      <c r="N26" s="223"/>
    </row>
    <row r="27" spans="1:14">
      <c r="A27" s="223"/>
      <c r="B27" s="223"/>
      <c r="C27" s="223"/>
      <c r="D27" s="223"/>
      <c r="E27" s="223"/>
      <c r="F27" s="223"/>
      <c r="G27" s="223"/>
      <c r="H27" s="223"/>
      <c r="I27" s="223"/>
      <c r="J27" s="223"/>
      <c r="K27" s="223"/>
      <c r="L27" s="223"/>
      <c r="M27" s="223"/>
      <c r="N27" s="223"/>
    </row>
    <row r="28" spans="1:14">
      <c r="A28" s="224" t="s">
        <v>389</v>
      </c>
      <c r="B28" s="224"/>
      <c r="C28" s="224"/>
      <c r="D28" s="224"/>
      <c r="E28" s="224"/>
      <c r="F28" s="224"/>
      <c r="G28" s="224"/>
      <c r="H28" s="224"/>
      <c r="I28" s="224"/>
      <c r="J28" s="224"/>
      <c r="K28" s="224"/>
      <c r="L28" s="224"/>
      <c r="M28" s="224"/>
      <c r="N28" s="224"/>
    </row>
    <row r="29" spans="1:14">
      <c r="A29" s="224" t="s">
        <v>390</v>
      </c>
      <c r="B29" s="224"/>
      <c r="C29" s="224"/>
      <c r="D29" s="224"/>
      <c r="E29" s="224"/>
      <c r="F29" s="224"/>
      <c r="G29" s="224"/>
      <c r="H29" s="224"/>
      <c r="I29" s="224"/>
      <c r="J29" s="224"/>
      <c r="K29" s="224"/>
      <c r="L29" s="224"/>
      <c r="M29" s="224"/>
      <c r="N29" s="224"/>
    </row>
    <row r="30" spans="1:14" ht="19.5" thickBot="1">
      <c r="A30" s="225" t="s">
        <v>3</v>
      </c>
      <c r="B30" s="225"/>
      <c r="C30" s="225"/>
      <c r="D30" s="225"/>
      <c r="E30" s="225"/>
      <c r="F30" s="225"/>
      <c r="G30" s="225"/>
      <c r="H30" s="225"/>
      <c r="I30" s="225"/>
      <c r="J30" s="225"/>
      <c r="K30" s="225"/>
      <c r="L30" s="225"/>
      <c r="M30" s="225"/>
      <c r="N30" s="225"/>
    </row>
    <row r="31" spans="1:14">
      <c r="A31" s="220" t="s">
        <v>499</v>
      </c>
      <c r="B31" s="220"/>
      <c r="C31" s="220"/>
      <c r="D31" s="220"/>
      <c r="E31" s="220"/>
      <c r="F31" s="220"/>
      <c r="G31" s="220"/>
      <c r="H31" s="220"/>
      <c r="I31" s="220"/>
      <c r="J31" s="220"/>
      <c r="K31" s="220"/>
      <c r="L31" s="220"/>
      <c r="M31" s="220"/>
      <c r="N31" s="220"/>
    </row>
    <row r="32" spans="1:14">
      <c r="A32" s="220" t="s">
        <v>5</v>
      </c>
      <c r="B32" s="220"/>
      <c r="C32" s="220"/>
      <c r="D32" s="220"/>
      <c r="E32" s="220"/>
      <c r="F32" s="220"/>
      <c r="G32" s="220"/>
      <c r="H32" s="220"/>
      <c r="I32" s="220"/>
      <c r="J32" s="220"/>
      <c r="K32" s="220"/>
      <c r="L32" s="220"/>
      <c r="M32" s="220"/>
      <c r="N32" s="220"/>
    </row>
    <row r="33" spans="1:14">
      <c r="A33" s="221" t="s">
        <v>6</v>
      </c>
      <c r="B33" s="215" t="s">
        <v>7</v>
      </c>
      <c r="C33" s="215" t="s">
        <v>8</v>
      </c>
      <c r="D33" s="221" t="s">
        <v>9</v>
      </c>
      <c r="E33" s="221" t="s">
        <v>10</v>
      </c>
      <c r="F33" s="215" t="s">
        <v>11</v>
      </c>
      <c r="G33" s="215" t="s">
        <v>12</v>
      </c>
      <c r="H33" s="214" t="s">
        <v>13</v>
      </c>
      <c r="I33" s="214" t="s">
        <v>14</v>
      </c>
      <c r="J33" s="214" t="s">
        <v>15</v>
      </c>
      <c r="K33" s="216" t="s">
        <v>16</v>
      </c>
      <c r="L33" s="215" t="s">
        <v>17</v>
      </c>
      <c r="M33" s="215" t="s">
        <v>18</v>
      </c>
      <c r="N33" s="215" t="s">
        <v>19</v>
      </c>
    </row>
    <row r="34" spans="1:14">
      <c r="A34" s="221"/>
      <c r="B34" s="215"/>
      <c r="C34" s="215"/>
      <c r="D34" s="221"/>
      <c r="E34" s="221"/>
      <c r="F34" s="215"/>
      <c r="G34" s="215"/>
      <c r="H34" s="215"/>
      <c r="I34" s="215"/>
      <c r="J34" s="215"/>
      <c r="K34" s="217"/>
      <c r="L34" s="215"/>
      <c r="M34" s="215"/>
      <c r="N34" s="215"/>
    </row>
    <row r="35" spans="1:14">
      <c r="A35" s="102">
        <v>1</v>
      </c>
      <c r="B35" s="103">
        <v>44043</v>
      </c>
      <c r="C35" s="104" t="s">
        <v>78</v>
      </c>
      <c r="D35" s="102" t="s">
        <v>47</v>
      </c>
      <c r="E35" s="102"/>
      <c r="F35" s="102">
        <v>99</v>
      </c>
      <c r="G35" s="102">
        <v>101</v>
      </c>
      <c r="H35" s="102">
        <v>98</v>
      </c>
      <c r="I35" s="102">
        <v>97</v>
      </c>
      <c r="J35" s="102">
        <v>96</v>
      </c>
      <c r="K35" s="102">
        <v>98</v>
      </c>
      <c r="L35" s="102">
        <v>3500</v>
      </c>
      <c r="M35" s="105">
        <f t="shared" ref="M35:M37" si="2">IF(D35="BUY",(K35-F35)*(L35),(F35-K35)*(L35))</f>
        <v>3500</v>
      </c>
      <c r="N35" s="106">
        <f t="shared" ref="N35:N37" si="3">M35/(L35)/F35%</f>
        <v>1.0101010101010102</v>
      </c>
    </row>
    <row r="36" spans="1:14">
      <c r="A36" s="102">
        <v>2</v>
      </c>
      <c r="B36" s="103">
        <v>44039</v>
      </c>
      <c r="C36" s="104" t="s">
        <v>78</v>
      </c>
      <c r="D36" s="102" t="s">
        <v>47</v>
      </c>
      <c r="E36" s="102" t="s">
        <v>49</v>
      </c>
      <c r="F36" s="102">
        <v>1082</v>
      </c>
      <c r="G36" s="102">
        <v>1095</v>
      </c>
      <c r="H36" s="102">
        <v>1070</v>
      </c>
      <c r="I36" s="102">
        <v>1060</v>
      </c>
      <c r="J36" s="102">
        <v>1050</v>
      </c>
      <c r="K36" s="102">
        <v>1070</v>
      </c>
      <c r="L36" s="102">
        <v>550</v>
      </c>
      <c r="M36" s="105">
        <f t="shared" si="2"/>
        <v>6600</v>
      </c>
      <c r="N36" s="106">
        <f t="shared" si="3"/>
        <v>1.1090573012939002</v>
      </c>
    </row>
    <row r="37" spans="1:14">
      <c r="A37" s="102">
        <v>3</v>
      </c>
      <c r="B37" s="103">
        <v>44034</v>
      </c>
      <c r="C37" s="104" t="s">
        <v>78</v>
      </c>
      <c r="D37" s="102" t="s">
        <v>21</v>
      </c>
      <c r="E37" s="102" t="s">
        <v>270</v>
      </c>
      <c r="F37" s="102">
        <v>83.5</v>
      </c>
      <c r="G37" s="102">
        <v>82</v>
      </c>
      <c r="H37" s="102">
        <v>84.8</v>
      </c>
      <c r="I37" s="102">
        <v>86</v>
      </c>
      <c r="J37" s="102">
        <v>87.2</v>
      </c>
      <c r="K37" s="102">
        <v>82</v>
      </c>
      <c r="L37" s="102">
        <v>3300</v>
      </c>
      <c r="M37" s="105">
        <f t="shared" si="2"/>
        <v>-4950</v>
      </c>
      <c r="N37" s="106">
        <f t="shared" si="3"/>
        <v>-1.7964071856287427</v>
      </c>
    </row>
    <row r="38" spans="1:14" ht="19.5" thickBot="1">
      <c r="A38" s="109"/>
      <c r="B38" s="108"/>
      <c r="C38" s="111"/>
      <c r="D38" s="111"/>
      <c r="E38" s="111"/>
      <c r="F38" s="114"/>
      <c r="G38" s="115"/>
      <c r="H38" s="116" t="s">
        <v>26</v>
      </c>
      <c r="I38" s="116"/>
      <c r="J38" s="117"/>
    </row>
    <row r="39" spans="1:14">
      <c r="A39" s="109"/>
      <c r="B39" s="108"/>
      <c r="C39" s="218" t="s">
        <v>27</v>
      </c>
      <c r="D39" s="218"/>
      <c r="E39" s="118">
        <v>34</v>
      </c>
      <c r="F39" s="119">
        <f>F40+F41+F42+F43+F44+F45</f>
        <v>100</v>
      </c>
      <c r="G39" s="111">
        <v>34</v>
      </c>
      <c r="H39" s="120">
        <f>G40/G39%</f>
        <v>85.294117647058812</v>
      </c>
      <c r="I39" s="120"/>
      <c r="J39" s="120"/>
    </row>
    <row r="40" spans="1:14">
      <c r="A40" s="109"/>
      <c r="B40" s="108"/>
      <c r="C40" s="219" t="s">
        <v>28</v>
      </c>
      <c r="D40" s="219"/>
      <c r="E40" s="121">
        <v>29</v>
      </c>
      <c r="F40" s="122">
        <f>(E40/E39)*100</f>
        <v>85.294117647058826</v>
      </c>
      <c r="G40" s="111">
        <v>29</v>
      </c>
      <c r="H40" s="117"/>
      <c r="I40" s="117"/>
      <c r="J40" s="111"/>
    </row>
    <row r="41" spans="1:14">
      <c r="A41" s="123"/>
      <c r="B41" s="108"/>
      <c r="C41" s="219" t="s">
        <v>30</v>
      </c>
      <c r="D41" s="219"/>
      <c r="E41" s="121">
        <v>0</v>
      </c>
      <c r="F41" s="122">
        <f>(E41/E39)*100</f>
        <v>0</v>
      </c>
      <c r="G41" s="124"/>
      <c r="H41" s="111"/>
      <c r="I41" s="111"/>
      <c r="J41" s="111"/>
      <c r="K41" s="117"/>
    </row>
    <row r="42" spans="1:14">
      <c r="A42" s="123"/>
      <c r="B42" s="108"/>
      <c r="C42" s="219" t="s">
        <v>31</v>
      </c>
      <c r="D42" s="219"/>
      <c r="E42" s="121">
        <v>0</v>
      </c>
      <c r="F42" s="122">
        <f>(E42/E39)*100</f>
        <v>0</v>
      </c>
      <c r="G42" s="124"/>
      <c r="H42" s="111"/>
      <c r="J42" s="111"/>
    </row>
    <row r="43" spans="1:14">
      <c r="A43" s="123"/>
      <c r="B43" s="108"/>
      <c r="C43" s="219" t="s">
        <v>32</v>
      </c>
      <c r="D43" s="219"/>
      <c r="E43" s="121">
        <v>5</v>
      </c>
      <c r="F43" s="122">
        <f>(E43/E39)*100</f>
        <v>14.705882352941178</v>
      </c>
      <c r="G43" s="124"/>
      <c r="H43" s="111"/>
      <c r="I43" s="111"/>
      <c r="J43" s="117"/>
    </row>
    <row r="44" spans="1:14">
      <c r="A44" s="123"/>
      <c r="B44" s="108"/>
      <c r="C44" s="219" t="s">
        <v>34</v>
      </c>
      <c r="D44" s="219"/>
      <c r="E44" s="121">
        <v>0</v>
      </c>
      <c r="F44" s="122">
        <f>(E44/E39)*100</f>
        <v>0</v>
      </c>
      <c r="G44" s="124"/>
      <c r="H44" s="111"/>
      <c r="I44" s="111"/>
      <c r="J44" s="117"/>
    </row>
    <row r="45" spans="1:14" ht="19.5" thickBot="1">
      <c r="A45" s="123"/>
      <c r="B45" s="108"/>
      <c r="C45" s="222" t="s">
        <v>35</v>
      </c>
      <c r="D45" s="222"/>
      <c r="E45" s="125"/>
      <c r="F45" s="126">
        <f>(E45/E39)*100</f>
        <v>0</v>
      </c>
      <c r="G45" s="124"/>
      <c r="H45" s="111"/>
      <c r="I45" s="111"/>
      <c r="J45" s="127"/>
      <c r="K45" s="117"/>
    </row>
    <row r="46" spans="1:14">
      <c r="A46" s="168" t="s">
        <v>36</v>
      </c>
      <c r="B46" s="169"/>
      <c r="C46" s="169"/>
      <c r="D46" s="170"/>
      <c r="E46" s="170"/>
      <c r="F46" s="171"/>
      <c r="G46" s="171"/>
      <c r="H46" s="172"/>
      <c r="I46" s="173"/>
      <c r="J46" s="165"/>
      <c r="K46" s="173"/>
      <c r="L46" s="165"/>
      <c r="M46" s="165"/>
      <c r="N46"/>
    </row>
    <row r="47" spans="1:14">
      <c r="A47" s="174" t="s">
        <v>473</v>
      </c>
      <c r="B47" s="169"/>
      <c r="C47" s="169"/>
      <c r="D47" s="175"/>
      <c r="E47" s="176"/>
      <c r="F47" s="170"/>
      <c r="G47" s="173"/>
      <c r="H47" s="172"/>
      <c r="I47" s="173"/>
      <c r="J47" s="173"/>
      <c r="K47" s="173"/>
      <c r="L47" s="171"/>
      <c r="M47" s="165"/>
      <c r="N47" s="165"/>
    </row>
    <row r="48" spans="1:14" ht="19.5" thickBot="1">
      <c r="A48" s="166" t="s">
        <v>474</v>
      </c>
      <c r="B48" s="160"/>
      <c r="C48" s="161"/>
      <c r="D48" s="162"/>
      <c r="E48" s="163"/>
      <c r="F48" s="163"/>
      <c r="G48" s="164"/>
      <c r="H48" s="167"/>
      <c r="I48" s="167"/>
      <c r="J48" s="167"/>
      <c r="K48" s="163"/>
      <c r="L48"/>
      <c r="M48" s="165"/>
      <c r="N48"/>
    </row>
    <row r="49" spans="1:14" ht="19.5" thickBot="1">
      <c r="A49" s="223" t="s">
        <v>0</v>
      </c>
      <c r="B49" s="223"/>
      <c r="C49" s="223"/>
      <c r="D49" s="223"/>
      <c r="E49" s="223"/>
      <c r="F49" s="223"/>
      <c r="G49" s="223"/>
      <c r="H49" s="223"/>
      <c r="I49" s="223"/>
      <c r="J49" s="223"/>
      <c r="K49" s="223"/>
      <c r="L49" s="223"/>
      <c r="M49" s="223"/>
      <c r="N49" s="223"/>
    </row>
    <row r="50" spans="1:14" ht="19.5" thickBot="1">
      <c r="A50" s="223"/>
      <c r="B50" s="223"/>
      <c r="C50" s="223"/>
      <c r="D50" s="223"/>
      <c r="E50" s="223"/>
      <c r="F50" s="223"/>
      <c r="G50" s="223"/>
      <c r="H50" s="223"/>
      <c r="I50" s="223"/>
      <c r="J50" s="223"/>
      <c r="K50" s="223"/>
      <c r="L50" s="223"/>
      <c r="M50" s="223"/>
      <c r="N50" s="223"/>
    </row>
    <row r="51" spans="1:14">
      <c r="A51" s="223"/>
      <c r="B51" s="223"/>
      <c r="C51" s="223"/>
      <c r="D51" s="223"/>
      <c r="E51" s="223"/>
      <c r="F51" s="223"/>
      <c r="G51" s="223"/>
      <c r="H51" s="223"/>
      <c r="I51" s="223"/>
      <c r="J51" s="223"/>
      <c r="K51" s="223"/>
      <c r="L51" s="223"/>
      <c r="M51" s="223"/>
      <c r="N51" s="223"/>
    </row>
    <row r="52" spans="1:14">
      <c r="A52" s="224" t="s">
        <v>389</v>
      </c>
      <c r="B52" s="224"/>
      <c r="C52" s="224"/>
      <c r="D52" s="224"/>
      <c r="E52" s="224"/>
      <c r="F52" s="224"/>
      <c r="G52" s="224"/>
      <c r="H52" s="224"/>
      <c r="I52" s="224"/>
      <c r="J52" s="224"/>
      <c r="K52" s="224"/>
      <c r="L52" s="224"/>
      <c r="M52" s="224"/>
      <c r="N52" s="224"/>
    </row>
    <row r="53" spans="1:14">
      <c r="A53" s="224" t="s">
        <v>390</v>
      </c>
      <c r="B53" s="224"/>
      <c r="C53" s="224"/>
      <c r="D53" s="224"/>
      <c r="E53" s="224"/>
      <c r="F53" s="224"/>
      <c r="G53" s="224"/>
      <c r="H53" s="224"/>
      <c r="I53" s="224"/>
      <c r="J53" s="224"/>
      <c r="K53" s="224"/>
      <c r="L53" s="224"/>
      <c r="M53" s="224"/>
      <c r="N53" s="224"/>
    </row>
    <row r="54" spans="1:14" ht="19.5" thickBot="1">
      <c r="A54" s="225" t="s">
        <v>3</v>
      </c>
      <c r="B54" s="225"/>
      <c r="C54" s="225"/>
      <c r="D54" s="225"/>
      <c r="E54" s="225"/>
      <c r="F54" s="225"/>
      <c r="G54" s="225"/>
      <c r="H54" s="225"/>
      <c r="I54" s="225"/>
      <c r="J54" s="225"/>
      <c r="K54" s="225"/>
      <c r="L54" s="225"/>
      <c r="M54" s="225"/>
      <c r="N54" s="225"/>
    </row>
    <row r="55" spans="1:14">
      <c r="A55" s="220" t="s">
        <v>497</v>
      </c>
      <c r="B55" s="220"/>
      <c r="C55" s="220"/>
      <c r="D55" s="220"/>
      <c r="E55" s="220"/>
      <c r="F55" s="220"/>
      <c r="G55" s="220"/>
      <c r="H55" s="220"/>
      <c r="I55" s="220"/>
      <c r="J55" s="220"/>
      <c r="K55" s="220"/>
      <c r="L55" s="220"/>
      <c r="M55" s="220"/>
      <c r="N55" s="220"/>
    </row>
    <row r="56" spans="1:14">
      <c r="A56" s="220" t="s">
        <v>5</v>
      </c>
      <c r="B56" s="220"/>
      <c r="C56" s="220"/>
      <c r="D56" s="220"/>
      <c r="E56" s="220"/>
      <c r="F56" s="220"/>
      <c r="G56" s="220"/>
      <c r="H56" s="220"/>
      <c r="I56" s="220"/>
      <c r="J56" s="220"/>
      <c r="K56" s="220"/>
      <c r="L56" s="220"/>
      <c r="M56" s="220"/>
      <c r="N56" s="220"/>
    </row>
    <row r="57" spans="1:14">
      <c r="A57" s="221" t="s">
        <v>6</v>
      </c>
      <c r="B57" s="215" t="s">
        <v>7</v>
      </c>
      <c r="C57" s="215" t="s">
        <v>8</v>
      </c>
      <c r="D57" s="221" t="s">
        <v>9</v>
      </c>
      <c r="E57" s="221" t="s">
        <v>10</v>
      </c>
      <c r="F57" s="215" t="s">
        <v>11</v>
      </c>
      <c r="G57" s="215" t="s">
        <v>12</v>
      </c>
      <c r="H57" s="214" t="s">
        <v>13</v>
      </c>
      <c r="I57" s="214" t="s">
        <v>14</v>
      </c>
      <c r="J57" s="214" t="s">
        <v>15</v>
      </c>
      <c r="K57" s="216" t="s">
        <v>16</v>
      </c>
      <c r="L57" s="215" t="s">
        <v>17</v>
      </c>
      <c r="M57" s="215" t="s">
        <v>18</v>
      </c>
      <c r="N57" s="215" t="s">
        <v>19</v>
      </c>
    </row>
    <row r="58" spans="1:14">
      <c r="A58" s="221"/>
      <c r="B58" s="215"/>
      <c r="C58" s="215"/>
      <c r="D58" s="221"/>
      <c r="E58" s="221"/>
      <c r="F58" s="215"/>
      <c r="G58" s="215"/>
      <c r="H58" s="215"/>
      <c r="I58" s="215"/>
      <c r="J58" s="215"/>
      <c r="K58" s="217"/>
      <c r="L58" s="215"/>
      <c r="M58" s="215"/>
      <c r="N58" s="215"/>
    </row>
    <row r="59" spans="1:14">
      <c r="A59" s="102">
        <v>1</v>
      </c>
      <c r="B59" s="103">
        <v>43910</v>
      </c>
      <c r="C59" s="104" t="s">
        <v>78</v>
      </c>
      <c r="D59" s="102" t="s">
        <v>47</v>
      </c>
      <c r="E59" s="102" t="s">
        <v>67</v>
      </c>
      <c r="F59" s="102">
        <v>99</v>
      </c>
      <c r="G59" s="102">
        <v>101</v>
      </c>
      <c r="H59" s="102">
        <v>98</v>
      </c>
      <c r="I59" s="102">
        <v>97</v>
      </c>
      <c r="J59" s="102">
        <v>96</v>
      </c>
      <c r="K59" s="102">
        <v>98</v>
      </c>
      <c r="L59" s="102">
        <v>3500</v>
      </c>
      <c r="M59" s="105">
        <f t="shared" ref="M59:M67" si="4">IF(D59="BUY",(K59-F59)*(L59),(F59-K59)*(L59))</f>
        <v>3500</v>
      </c>
      <c r="N59" s="106">
        <f t="shared" ref="N59:N67" si="5">M59/(L59)/F59%</f>
        <v>1.0101010101010102</v>
      </c>
    </row>
    <row r="60" spans="1:14">
      <c r="A60" s="102">
        <v>2</v>
      </c>
      <c r="B60" s="103">
        <v>43910</v>
      </c>
      <c r="C60" s="104" t="s">
        <v>78</v>
      </c>
      <c r="D60" s="102" t="s">
        <v>21</v>
      </c>
      <c r="E60" s="102" t="s">
        <v>130</v>
      </c>
      <c r="F60" s="102">
        <v>135</v>
      </c>
      <c r="G60" s="102">
        <v>132</v>
      </c>
      <c r="H60" s="102">
        <v>136.5</v>
      </c>
      <c r="I60" s="102">
        <v>138</v>
      </c>
      <c r="J60" s="102">
        <v>139.5</v>
      </c>
      <c r="K60" s="102">
        <v>138</v>
      </c>
      <c r="L60" s="102">
        <v>2800</v>
      </c>
      <c r="M60" s="105">
        <f t="shared" ref="M60:M62" si="6">IF(D60="BUY",(K60-F60)*(L60),(F60-K60)*(L60))</f>
        <v>8400</v>
      </c>
      <c r="N60" s="106">
        <f t="shared" ref="N60:N62" si="7">M60/(L60)/F60%</f>
        <v>2.2222222222222219</v>
      </c>
    </row>
    <row r="61" spans="1:14">
      <c r="A61" s="102">
        <v>3</v>
      </c>
      <c r="B61" s="103">
        <v>43910</v>
      </c>
      <c r="C61" s="104" t="s">
        <v>78</v>
      </c>
      <c r="D61" s="102" t="s">
        <v>21</v>
      </c>
      <c r="E61" s="102" t="s">
        <v>270</v>
      </c>
      <c r="F61" s="102">
        <v>83.5</v>
      </c>
      <c r="G61" s="102">
        <v>82</v>
      </c>
      <c r="H61" s="102">
        <v>84.8</v>
      </c>
      <c r="I61" s="102">
        <v>86</v>
      </c>
      <c r="J61" s="102">
        <v>87.2</v>
      </c>
      <c r="K61" s="102">
        <v>82</v>
      </c>
      <c r="L61" s="102">
        <v>3300</v>
      </c>
      <c r="M61" s="105">
        <f t="shared" si="6"/>
        <v>-4950</v>
      </c>
      <c r="N61" s="106">
        <f t="shared" si="7"/>
        <v>-1.7964071856287427</v>
      </c>
    </row>
    <row r="62" spans="1:14">
      <c r="A62" s="102">
        <v>4</v>
      </c>
      <c r="B62" s="103">
        <v>43909</v>
      </c>
      <c r="C62" s="104" t="s">
        <v>78</v>
      </c>
      <c r="D62" s="102" t="s">
        <v>47</v>
      </c>
      <c r="E62" s="102" t="s">
        <v>67</v>
      </c>
      <c r="F62" s="102">
        <v>99</v>
      </c>
      <c r="G62" s="102">
        <v>101</v>
      </c>
      <c r="H62" s="102">
        <v>98</v>
      </c>
      <c r="I62" s="102">
        <v>97</v>
      </c>
      <c r="J62" s="102">
        <v>96</v>
      </c>
      <c r="K62" s="102">
        <v>98</v>
      </c>
      <c r="L62" s="102">
        <v>3500</v>
      </c>
      <c r="M62" s="105">
        <f t="shared" si="6"/>
        <v>3500</v>
      </c>
      <c r="N62" s="106">
        <f t="shared" si="7"/>
        <v>1.0101010101010102</v>
      </c>
    </row>
    <row r="63" spans="1:14">
      <c r="A63" s="102">
        <v>5</v>
      </c>
      <c r="B63" s="103">
        <v>43909</v>
      </c>
      <c r="C63" s="104" t="s">
        <v>78</v>
      </c>
      <c r="D63" s="102" t="s">
        <v>47</v>
      </c>
      <c r="E63" s="102" t="s">
        <v>176</v>
      </c>
      <c r="F63" s="102">
        <v>542.5</v>
      </c>
      <c r="G63" s="102">
        <v>548.5</v>
      </c>
      <c r="H63" s="102">
        <v>539</v>
      </c>
      <c r="I63" s="102">
        <v>536</v>
      </c>
      <c r="J63" s="102">
        <v>533</v>
      </c>
      <c r="K63" s="102">
        <v>548.5</v>
      </c>
      <c r="L63" s="102">
        <v>1200</v>
      </c>
      <c r="M63" s="105">
        <f t="shared" ref="M63" si="8">IF(D63="BUY",(K63-F63)*(L63),(F63-K63)*(L63))</f>
        <v>-7200</v>
      </c>
      <c r="N63" s="106">
        <f t="shared" ref="N63" si="9">M63/(L63)/F63%</f>
        <v>-1.1059907834101383</v>
      </c>
    </row>
    <row r="64" spans="1:14">
      <c r="A64" s="102">
        <v>6</v>
      </c>
      <c r="B64" s="103">
        <v>43909</v>
      </c>
      <c r="C64" s="104" t="s">
        <v>78</v>
      </c>
      <c r="D64" s="102" t="s">
        <v>47</v>
      </c>
      <c r="E64" s="102" t="s">
        <v>269</v>
      </c>
      <c r="F64" s="102">
        <v>213</v>
      </c>
      <c r="G64" s="102">
        <v>221</v>
      </c>
      <c r="H64" s="102">
        <v>208</v>
      </c>
      <c r="I64" s="102">
        <v>204</v>
      </c>
      <c r="J64" s="102">
        <v>200</v>
      </c>
      <c r="K64" s="102">
        <v>221</v>
      </c>
      <c r="L64" s="102">
        <v>1300</v>
      </c>
      <c r="M64" s="105">
        <f t="shared" ref="M64:M65" si="10">IF(D64="BUY",(K64-F64)*(L64),(F64-K64)*(L64))</f>
        <v>-10400</v>
      </c>
      <c r="N64" s="106">
        <f t="shared" ref="N64:N65" si="11">M64/(L64)/F64%</f>
        <v>-3.755868544600939</v>
      </c>
    </row>
    <row r="65" spans="1:14">
      <c r="A65" s="102">
        <v>7</v>
      </c>
      <c r="B65" s="103">
        <v>43908</v>
      </c>
      <c r="C65" s="104" t="s">
        <v>78</v>
      </c>
      <c r="D65" s="102" t="s">
        <v>47</v>
      </c>
      <c r="E65" s="102" t="s">
        <v>57</v>
      </c>
      <c r="F65" s="102">
        <v>452.5</v>
      </c>
      <c r="G65" s="102">
        <v>458</v>
      </c>
      <c r="H65" s="102">
        <v>449</v>
      </c>
      <c r="I65" s="102">
        <v>446</v>
      </c>
      <c r="J65" s="102">
        <v>443</v>
      </c>
      <c r="K65" s="102">
        <v>443</v>
      </c>
      <c r="L65" s="102">
        <v>1200</v>
      </c>
      <c r="M65" s="105">
        <f t="shared" si="10"/>
        <v>11400</v>
      </c>
      <c r="N65" s="106">
        <f t="shared" si="11"/>
        <v>2.0994475138121547</v>
      </c>
    </row>
    <row r="66" spans="1:14">
      <c r="A66" s="102">
        <v>8</v>
      </c>
      <c r="B66" s="103">
        <v>43908</v>
      </c>
      <c r="C66" s="104" t="s">
        <v>78</v>
      </c>
      <c r="D66" s="102" t="s">
        <v>47</v>
      </c>
      <c r="E66" s="102" t="s">
        <v>67</v>
      </c>
      <c r="F66" s="102">
        <v>112.5</v>
      </c>
      <c r="G66" s="102">
        <v>114.5</v>
      </c>
      <c r="H66" s="102">
        <v>111.5</v>
      </c>
      <c r="I66" s="102">
        <v>110.5</v>
      </c>
      <c r="J66" s="102">
        <v>109.5</v>
      </c>
      <c r="K66" s="102">
        <v>109.5</v>
      </c>
      <c r="L66" s="102">
        <v>3500</v>
      </c>
      <c r="M66" s="105">
        <f t="shared" si="4"/>
        <v>10500</v>
      </c>
      <c r="N66" s="106">
        <f t="shared" si="5"/>
        <v>2.6666666666666665</v>
      </c>
    </row>
    <row r="67" spans="1:14">
      <c r="A67" s="102">
        <v>9</v>
      </c>
      <c r="B67" s="103">
        <v>43907</v>
      </c>
      <c r="C67" s="104" t="s">
        <v>78</v>
      </c>
      <c r="D67" s="102" t="s">
        <v>47</v>
      </c>
      <c r="E67" s="102" t="s">
        <v>52</v>
      </c>
      <c r="F67" s="102">
        <v>218</v>
      </c>
      <c r="G67" s="102">
        <v>221</v>
      </c>
      <c r="H67" s="102">
        <v>216.5</v>
      </c>
      <c r="I67" s="102">
        <v>215</v>
      </c>
      <c r="J67" s="102">
        <v>213.5</v>
      </c>
      <c r="K67" s="102">
        <v>213.5</v>
      </c>
      <c r="L67" s="102">
        <v>3000</v>
      </c>
      <c r="M67" s="105">
        <f t="shared" si="4"/>
        <v>13500</v>
      </c>
      <c r="N67" s="106">
        <f t="shared" si="5"/>
        <v>2.0642201834862384</v>
      </c>
    </row>
    <row r="68" spans="1:14">
      <c r="A68" s="102">
        <v>10</v>
      </c>
      <c r="B68" s="103">
        <v>43907</v>
      </c>
      <c r="C68" s="104" t="s">
        <v>78</v>
      </c>
      <c r="D68" s="102" t="s">
        <v>47</v>
      </c>
      <c r="E68" s="102" t="s">
        <v>72</v>
      </c>
      <c r="F68" s="102">
        <v>145</v>
      </c>
      <c r="G68" s="102">
        <v>150</v>
      </c>
      <c r="H68" s="102">
        <v>142.5</v>
      </c>
      <c r="I68" s="102">
        <v>140</v>
      </c>
      <c r="J68" s="102">
        <v>137.5</v>
      </c>
      <c r="K68" s="102">
        <v>137.5</v>
      </c>
      <c r="L68" s="102">
        <v>1700</v>
      </c>
      <c r="M68" s="105">
        <f t="shared" ref="M68:M70" si="12">IF(D68="BUY",(K68-F68)*(L68),(F68-K68)*(L68))</f>
        <v>12750</v>
      </c>
      <c r="N68" s="106">
        <f t="shared" ref="N68:N70" si="13">M68/(L68)/F68%</f>
        <v>5.1724137931034484</v>
      </c>
    </row>
    <row r="69" spans="1:14">
      <c r="A69" s="102">
        <v>11</v>
      </c>
      <c r="B69" s="103">
        <v>43907</v>
      </c>
      <c r="C69" s="104" t="s">
        <v>78</v>
      </c>
      <c r="D69" s="102" t="s">
        <v>47</v>
      </c>
      <c r="E69" s="102" t="s">
        <v>347</v>
      </c>
      <c r="F69" s="102">
        <v>387.5</v>
      </c>
      <c r="G69" s="102">
        <v>393</v>
      </c>
      <c r="H69" s="102">
        <v>384</v>
      </c>
      <c r="I69" s="102">
        <v>381</v>
      </c>
      <c r="J69" s="102">
        <v>379</v>
      </c>
      <c r="K69" s="102">
        <v>384</v>
      </c>
      <c r="L69" s="102">
        <v>1250</v>
      </c>
      <c r="M69" s="105">
        <f t="shared" si="12"/>
        <v>4375</v>
      </c>
      <c r="N69" s="106">
        <f t="shared" si="13"/>
        <v>0.90322580645161288</v>
      </c>
    </row>
    <row r="70" spans="1:14">
      <c r="A70" s="102">
        <v>12</v>
      </c>
      <c r="B70" s="103">
        <v>43906</v>
      </c>
      <c r="C70" s="104" t="s">
        <v>78</v>
      </c>
      <c r="D70" s="102" t="s">
        <v>47</v>
      </c>
      <c r="E70" s="102" t="s">
        <v>467</v>
      </c>
      <c r="F70" s="102">
        <v>166.5</v>
      </c>
      <c r="G70" s="102">
        <v>171</v>
      </c>
      <c r="H70" s="102">
        <v>164</v>
      </c>
      <c r="I70" s="102">
        <v>161.5</v>
      </c>
      <c r="J70" s="102">
        <v>159</v>
      </c>
      <c r="K70" s="102">
        <v>159</v>
      </c>
      <c r="L70" s="102">
        <v>1500</v>
      </c>
      <c r="M70" s="105">
        <f t="shared" si="12"/>
        <v>11250</v>
      </c>
      <c r="N70" s="106">
        <f t="shared" si="13"/>
        <v>4.5045045045045047</v>
      </c>
    </row>
    <row r="71" spans="1:14">
      <c r="A71" s="102">
        <v>13</v>
      </c>
      <c r="B71" s="103">
        <v>43906</v>
      </c>
      <c r="C71" s="104" t="s">
        <v>78</v>
      </c>
      <c r="D71" s="102" t="s">
        <v>47</v>
      </c>
      <c r="E71" s="102" t="s">
        <v>467</v>
      </c>
      <c r="F71" s="102">
        <v>184</v>
      </c>
      <c r="G71" s="102">
        <v>189</v>
      </c>
      <c r="H71" s="102">
        <v>181</v>
      </c>
      <c r="I71" s="102">
        <v>178.5</v>
      </c>
      <c r="J71" s="102">
        <v>176</v>
      </c>
      <c r="K71" s="102">
        <v>176</v>
      </c>
      <c r="L71" s="102">
        <v>1500</v>
      </c>
      <c r="M71" s="105">
        <f t="shared" ref="M71:M72" si="14">IF(D71="BUY",(K71-F71)*(L71),(F71-K71)*(L71))</f>
        <v>12000</v>
      </c>
      <c r="N71" s="106">
        <f t="shared" ref="N71:N72" si="15">M71/(L71)/F71%</f>
        <v>4.3478260869565215</v>
      </c>
    </row>
    <row r="72" spans="1:14">
      <c r="A72" s="102">
        <v>14</v>
      </c>
      <c r="B72" s="103">
        <v>43903</v>
      </c>
      <c r="C72" s="104" t="s">
        <v>78</v>
      </c>
      <c r="D72" s="102" t="s">
        <v>21</v>
      </c>
      <c r="E72" s="102" t="s">
        <v>120</v>
      </c>
      <c r="F72" s="102">
        <v>434</v>
      </c>
      <c r="G72" s="102">
        <v>428</v>
      </c>
      <c r="H72" s="102">
        <v>437</v>
      </c>
      <c r="I72" s="102">
        <v>440</v>
      </c>
      <c r="J72" s="102">
        <v>443</v>
      </c>
      <c r="K72" s="102">
        <v>443</v>
      </c>
      <c r="L72" s="102">
        <v>1350</v>
      </c>
      <c r="M72" s="105">
        <f t="shared" si="14"/>
        <v>12150</v>
      </c>
      <c r="N72" s="106">
        <f t="shared" si="15"/>
        <v>2.0737327188940093</v>
      </c>
    </row>
    <row r="73" spans="1:14">
      <c r="A73" s="102">
        <v>15</v>
      </c>
      <c r="B73" s="103">
        <v>43903</v>
      </c>
      <c r="C73" s="104" t="s">
        <v>78</v>
      </c>
      <c r="D73" s="102" t="s">
        <v>21</v>
      </c>
      <c r="E73" s="102" t="s">
        <v>72</v>
      </c>
      <c r="F73" s="102">
        <v>195</v>
      </c>
      <c r="G73" s="102">
        <v>190</v>
      </c>
      <c r="H73" s="102">
        <v>197.5</v>
      </c>
      <c r="I73" s="102">
        <v>200</v>
      </c>
      <c r="J73" s="102">
        <v>202.5</v>
      </c>
      <c r="K73" s="102">
        <v>190</v>
      </c>
      <c r="L73" s="102">
        <v>1700</v>
      </c>
      <c r="M73" s="105">
        <f t="shared" ref="M73:M74" si="16">IF(D73="BUY",(K73-F73)*(L73),(F73-K73)*(L73))</f>
        <v>-8500</v>
      </c>
      <c r="N73" s="106">
        <f t="shared" ref="N73:N74" si="17">M73/(L73)/F73%</f>
        <v>-2.5641025641025643</v>
      </c>
    </row>
    <row r="74" spans="1:14">
      <c r="A74" s="102">
        <v>16</v>
      </c>
      <c r="B74" s="103">
        <v>43902</v>
      </c>
      <c r="C74" s="104" t="s">
        <v>78</v>
      </c>
      <c r="D74" s="102" t="s">
        <v>47</v>
      </c>
      <c r="E74" s="102" t="s">
        <v>269</v>
      </c>
      <c r="F74" s="102">
        <v>259</v>
      </c>
      <c r="G74" s="102">
        <v>264.5</v>
      </c>
      <c r="H74" s="102">
        <v>256</v>
      </c>
      <c r="I74" s="102">
        <v>253</v>
      </c>
      <c r="J74" s="102">
        <v>250</v>
      </c>
      <c r="K74" s="102">
        <v>256</v>
      </c>
      <c r="L74" s="102">
        <v>1300</v>
      </c>
      <c r="M74" s="105">
        <f t="shared" si="16"/>
        <v>3900</v>
      </c>
      <c r="N74" s="106">
        <f t="shared" si="17"/>
        <v>1.1583011583011584</v>
      </c>
    </row>
    <row r="75" spans="1:14">
      <c r="A75" s="102">
        <v>17</v>
      </c>
      <c r="B75" s="103">
        <v>43902</v>
      </c>
      <c r="C75" s="104" t="s">
        <v>78</v>
      </c>
      <c r="D75" s="102" t="s">
        <v>47</v>
      </c>
      <c r="E75" s="102" t="s">
        <v>271</v>
      </c>
      <c r="F75" s="102">
        <v>1840</v>
      </c>
      <c r="G75" s="102">
        <v>1865</v>
      </c>
      <c r="H75" s="102">
        <v>1825</v>
      </c>
      <c r="I75" s="102">
        <v>1810</v>
      </c>
      <c r="J75" s="102">
        <v>1795</v>
      </c>
      <c r="K75" s="102">
        <v>1795</v>
      </c>
      <c r="L75" s="102">
        <v>250</v>
      </c>
      <c r="M75" s="105">
        <f t="shared" ref="M75:M77" si="18">IF(D75="BUY",(K75-F75)*(L75),(F75-K75)*(L75))</f>
        <v>11250</v>
      </c>
      <c r="N75" s="106">
        <f t="shared" ref="N75:N77" si="19">M75/(L75)/F75%</f>
        <v>2.4456521739130435</v>
      </c>
    </row>
    <row r="76" spans="1:14">
      <c r="A76" s="102">
        <v>18</v>
      </c>
      <c r="B76" s="103">
        <v>43902</v>
      </c>
      <c r="C76" s="104" t="s">
        <v>78</v>
      </c>
      <c r="D76" s="102" t="s">
        <v>47</v>
      </c>
      <c r="E76" s="102" t="s">
        <v>65</v>
      </c>
      <c r="F76" s="102">
        <v>83</v>
      </c>
      <c r="G76" s="102">
        <v>85</v>
      </c>
      <c r="H76" s="102">
        <v>82</v>
      </c>
      <c r="I76" s="102">
        <v>81</v>
      </c>
      <c r="J76" s="102">
        <v>80</v>
      </c>
      <c r="K76" s="102">
        <v>80</v>
      </c>
      <c r="L76" s="102">
        <v>3500</v>
      </c>
      <c r="M76" s="105">
        <f t="shared" si="18"/>
        <v>10500</v>
      </c>
      <c r="N76" s="106">
        <f t="shared" si="19"/>
        <v>3.6144578313253013</v>
      </c>
    </row>
    <row r="77" spans="1:14">
      <c r="A77" s="102">
        <v>19</v>
      </c>
      <c r="B77" s="103">
        <v>43901</v>
      </c>
      <c r="C77" s="104" t="s">
        <v>78</v>
      </c>
      <c r="D77" s="102" t="s">
        <v>47</v>
      </c>
      <c r="E77" s="102" t="s">
        <v>126</v>
      </c>
      <c r="F77" s="102">
        <v>307</v>
      </c>
      <c r="G77" s="102">
        <v>312</v>
      </c>
      <c r="H77" s="102">
        <v>304.5</v>
      </c>
      <c r="I77" s="102">
        <v>301</v>
      </c>
      <c r="J77" s="102">
        <v>298.5</v>
      </c>
      <c r="K77" s="102">
        <v>298.5</v>
      </c>
      <c r="L77" s="102">
        <v>1500</v>
      </c>
      <c r="M77" s="105">
        <f t="shared" si="18"/>
        <v>12750</v>
      </c>
      <c r="N77" s="106">
        <f t="shared" si="19"/>
        <v>2.7687296416938114</v>
      </c>
    </row>
    <row r="78" spans="1:14">
      <c r="A78" s="102">
        <v>20</v>
      </c>
      <c r="B78" s="103">
        <v>43901</v>
      </c>
      <c r="C78" s="104" t="s">
        <v>78</v>
      </c>
      <c r="D78" s="102" t="s">
        <v>47</v>
      </c>
      <c r="E78" s="102" t="s">
        <v>76</v>
      </c>
      <c r="F78" s="102">
        <v>81.3</v>
      </c>
      <c r="G78" s="102">
        <v>83</v>
      </c>
      <c r="H78" s="102">
        <v>80.5</v>
      </c>
      <c r="I78" s="102">
        <v>79.7</v>
      </c>
      <c r="J78" s="102">
        <v>79</v>
      </c>
      <c r="K78" s="102">
        <v>80.5</v>
      </c>
      <c r="L78" s="102">
        <v>6000</v>
      </c>
      <c r="M78" s="105">
        <f t="shared" ref="M78:M79" si="20">IF(D78="BUY",(K78-F78)*(L78),(F78-K78)*(L78))</f>
        <v>4799.9999999999827</v>
      </c>
      <c r="N78" s="106">
        <f t="shared" ref="N78:N79" si="21">M78/(L78)/F78%</f>
        <v>0.98400984009839754</v>
      </c>
    </row>
    <row r="79" spans="1:14">
      <c r="A79" s="102">
        <v>21</v>
      </c>
      <c r="B79" s="103">
        <v>43899</v>
      </c>
      <c r="C79" s="104" t="s">
        <v>78</v>
      </c>
      <c r="D79" s="102" t="s">
        <v>47</v>
      </c>
      <c r="E79" s="102" t="s">
        <v>269</v>
      </c>
      <c r="F79" s="102">
        <v>300</v>
      </c>
      <c r="G79" s="102">
        <v>306</v>
      </c>
      <c r="H79" s="102">
        <v>297</v>
      </c>
      <c r="I79" s="102">
        <v>294</v>
      </c>
      <c r="J79" s="102">
        <v>291</v>
      </c>
      <c r="K79" s="102">
        <v>297</v>
      </c>
      <c r="L79" s="102">
        <v>1300</v>
      </c>
      <c r="M79" s="105">
        <f t="shared" si="20"/>
        <v>3900</v>
      </c>
      <c r="N79" s="106">
        <f t="shared" si="21"/>
        <v>1</v>
      </c>
    </row>
    <row r="80" spans="1:14">
      <c r="A80" s="102">
        <v>22</v>
      </c>
      <c r="B80" s="103">
        <v>43899</v>
      </c>
      <c r="C80" s="104" t="s">
        <v>78</v>
      </c>
      <c r="D80" s="102" t="s">
        <v>47</v>
      </c>
      <c r="E80" s="102" t="s">
        <v>65</v>
      </c>
      <c r="F80" s="102">
        <v>95.5</v>
      </c>
      <c r="G80" s="102">
        <v>97.5</v>
      </c>
      <c r="H80" s="102">
        <v>94.5</v>
      </c>
      <c r="I80" s="102">
        <v>93.5</v>
      </c>
      <c r="J80" s="102">
        <v>92.5</v>
      </c>
      <c r="K80" s="102">
        <v>93.5</v>
      </c>
      <c r="L80" s="102">
        <v>3500</v>
      </c>
      <c r="M80" s="105">
        <f t="shared" ref="M80:M82" si="22">IF(D80="BUY",(K80-F80)*(L80),(F80-K80)*(L80))</f>
        <v>7000</v>
      </c>
      <c r="N80" s="106">
        <f t="shared" ref="N80:N82" si="23">M80/(L80)/F80%</f>
        <v>2.0942408376963351</v>
      </c>
    </row>
    <row r="81" spans="1:14">
      <c r="A81" s="102">
        <v>23</v>
      </c>
      <c r="B81" s="103">
        <v>43899</v>
      </c>
      <c r="C81" s="104" t="s">
        <v>78</v>
      </c>
      <c r="D81" s="102" t="s">
        <v>47</v>
      </c>
      <c r="E81" s="102" t="s">
        <v>76</v>
      </c>
      <c r="F81" s="102">
        <v>87</v>
      </c>
      <c r="G81" s="102">
        <v>88.5</v>
      </c>
      <c r="H81" s="102">
        <v>86.3</v>
      </c>
      <c r="I81" s="102">
        <v>85.5</v>
      </c>
      <c r="J81" s="102">
        <v>84.8</v>
      </c>
      <c r="K81" s="102">
        <v>86.3</v>
      </c>
      <c r="L81" s="102">
        <v>6000</v>
      </c>
      <c r="M81" s="105">
        <f t="shared" si="22"/>
        <v>4200.0000000000173</v>
      </c>
      <c r="N81" s="106">
        <f t="shared" si="23"/>
        <v>0.80459770114942852</v>
      </c>
    </row>
    <row r="82" spans="1:14">
      <c r="A82" s="102">
        <v>24</v>
      </c>
      <c r="B82" s="103">
        <v>43896</v>
      </c>
      <c r="C82" s="104" t="s">
        <v>78</v>
      </c>
      <c r="D82" s="102" t="s">
        <v>47</v>
      </c>
      <c r="E82" s="102" t="s">
        <v>269</v>
      </c>
      <c r="F82" s="102">
        <v>300</v>
      </c>
      <c r="G82" s="102">
        <v>306</v>
      </c>
      <c r="H82" s="102">
        <v>297</v>
      </c>
      <c r="I82" s="102">
        <v>294</v>
      </c>
      <c r="J82" s="102">
        <v>291</v>
      </c>
      <c r="K82" s="102">
        <v>297</v>
      </c>
      <c r="L82" s="102">
        <v>1300</v>
      </c>
      <c r="M82" s="105">
        <f t="shared" si="22"/>
        <v>3900</v>
      </c>
      <c r="N82" s="106">
        <f t="shared" si="23"/>
        <v>1</v>
      </c>
    </row>
    <row r="83" spans="1:14">
      <c r="A83" s="102">
        <v>25</v>
      </c>
      <c r="B83" s="103">
        <v>43896</v>
      </c>
      <c r="C83" s="104" t="s">
        <v>78</v>
      </c>
      <c r="D83" s="102" t="s">
        <v>47</v>
      </c>
      <c r="E83" s="102" t="s">
        <v>65</v>
      </c>
      <c r="F83" s="102">
        <v>111</v>
      </c>
      <c r="G83" s="102">
        <v>113</v>
      </c>
      <c r="H83" s="102">
        <v>110</v>
      </c>
      <c r="I83" s="102">
        <v>109</v>
      </c>
      <c r="J83" s="102">
        <v>108</v>
      </c>
      <c r="K83" s="102">
        <v>109</v>
      </c>
      <c r="L83" s="102">
        <v>3500</v>
      </c>
      <c r="M83" s="105">
        <f t="shared" ref="M83:M90" si="24">IF(D83="BUY",(K83-F83)*(L83),(F83-K83)*(L83))</f>
        <v>7000</v>
      </c>
      <c r="N83" s="106">
        <f t="shared" ref="N83:N90" si="25">M83/(L83)/F83%</f>
        <v>1.8018018018018016</v>
      </c>
    </row>
    <row r="84" spans="1:14">
      <c r="A84" s="102">
        <v>26</v>
      </c>
      <c r="B84" s="103">
        <v>43895</v>
      </c>
      <c r="C84" s="104" t="s">
        <v>78</v>
      </c>
      <c r="D84" s="102" t="s">
        <v>47</v>
      </c>
      <c r="E84" s="102" t="s">
        <v>269</v>
      </c>
      <c r="F84" s="102">
        <v>322</v>
      </c>
      <c r="G84" s="102">
        <v>328</v>
      </c>
      <c r="H84" s="102">
        <v>319</v>
      </c>
      <c r="I84" s="102">
        <v>316</v>
      </c>
      <c r="J84" s="102">
        <v>313</v>
      </c>
      <c r="K84" s="102">
        <v>319.5</v>
      </c>
      <c r="L84" s="102">
        <v>1300</v>
      </c>
      <c r="M84" s="105">
        <f t="shared" ref="M84:M85" si="26">IF(D84="BUY",(K84-F84)*(L84),(F84-K84)*(L84))</f>
        <v>3250</v>
      </c>
      <c r="N84" s="106">
        <f t="shared" ref="N84:N85" si="27">M84/(L84)/F84%</f>
        <v>0.77639751552795022</v>
      </c>
    </row>
    <row r="85" spans="1:14">
      <c r="A85" s="102">
        <v>27</v>
      </c>
      <c r="B85" s="103">
        <v>43895</v>
      </c>
      <c r="C85" s="104" t="s">
        <v>78</v>
      </c>
      <c r="D85" s="102" t="s">
        <v>21</v>
      </c>
      <c r="E85" s="102" t="s">
        <v>297</v>
      </c>
      <c r="F85" s="102">
        <v>684</v>
      </c>
      <c r="G85" s="102">
        <v>672</v>
      </c>
      <c r="H85" s="102">
        <v>690</v>
      </c>
      <c r="I85" s="102">
        <v>696</v>
      </c>
      <c r="J85" s="102">
        <v>702</v>
      </c>
      <c r="K85" s="102">
        <v>672</v>
      </c>
      <c r="L85" s="102">
        <v>700</v>
      </c>
      <c r="M85" s="105">
        <f t="shared" si="26"/>
        <v>-8400</v>
      </c>
      <c r="N85" s="106">
        <f t="shared" si="27"/>
        <v>-1.7543859649122808</v>
      </c>
    </row>
    <row r="86" spans="1:14">
      <c r="A86" s="102">
        <v>28</v>
      </c>
      <c r="B86" s="103">
        <v>43894</v>
      </c>
      <c r="C86" s="104" t="s">
        <v>78</v>
      </c>
      <c r="D86" s="102" t="s">
        <v>47</v>
      </c>
      <c r="E86" s="102" t="s">
        <v>57</v>
      </c>
      <c r="F86" s="102">
        <v>682</v>
      </c>
      <c r="G86" s="102">
        <v>287.5</v>
      </c>
      <c r="H86" s="102">
        <v>679</v>
      </c>
      <c r="I86" s="102">
        <v>676</v>
      </c>
      <c r="J86" s="102">
        <v>673</v>
      </c>
      <c r="K86" s="102">
        <v>679</v>
      </c>
      <c r="L86" s="102">
        <v>1200</v>
      </c>
      <c r="M86" s="105">
        <f t="shared" ref="M86" si="28">IF(D86="BUY",(K86-F86)*(L86),(F86-K86)*(L86))</f>
        <v>3600</v>
      </c>
      <c r="N86" s="106">
        <f t="shared" ref="N86" si="29">M86/(L86)/F86%</f>
        <v>0.43988269794721407</v>
      </c>
    </row>
    <row r="87" spans="1:14">
      <c r="A87" s="102">
        <v>29</v>
      </c>
      <c r="B87" s="103">
        <v>43894</v>
      </c>
      <c r="C87" s="104" t="s">
        <v>78</v>
      </c>
      <c r="D87" s="102" t="s">
        <v>47</v>
      </c>
      <c r="E87" s="102" t="s">
        <v>126</v>
      </c>
      <c r="F87" s="102">
        <v>372</v>
      </c>
      <c r="G87" s="102">
        <v>380</v>
      </c>
      <c r="H87" s="102">
        <v>369</v>
      </c>
      <c r="I87" s="102">
        <v>366</v>
      </c>
      <c r="J87" s="102">
        <v>363</v>
      </c>
      <c r="K87" s="102">
        <v>369</v>
      </c>
      <c r="L87" s="102">
        <v>1500</v>
      </c>
      <c r="M87" s="105">
        <f t="shared" ref="M87" si="30">IF(D87="BUY",(K87-F87)*(L87),(F87-K87)*(L87))</f>
        <v>4500</v>
      </c>
      <c r="N87" s="106">
        <f t="shared" ref="N87" si="31">M87/(L87)/F87%</f>
        <v>0.80645161290322576</v>
      </c>
    </row>
    <row r="88" spans="1:14">
      <c r="A88" s="102">
        <v>30</v>
      </c>
      <c r="B88" s="103">
        <v>43894</v>
      </c>
      <c r="C88" s="104" t="s">
        <v>78</v>
      </c>
      <c r="D88" s="102" t="s">
        <v>47</v>
      </c>
      <c r="E88" s="102" t="s">
        <v>388</v>
      </c>
      <c r="F88" s="102">
        <v>280</v>
      </c>
      <c r="G88" s="102">
        <v>286</v>
      </c>
      <c r="H88" s="102">
        <v>276.5</v>
      </c>
      <c r="I88" s="102">
        <v>272</v>
      </c>
      <c r="J88" s="102">
        <v>268.5</v>
      </c>
      <c r="K88" s="102">
        <v>272</v>
      </c>
      <c r="L88" s="102">
        <v>1200</v>
      </c>
      <c r="M88" s="105">
        <f t="shared" ref="M88:M89" si="32">IF(D88="BUY",(K88-F88)*(L88),(F88-K88)*(L88))</f>
        <v>9600</v>
      </c>
      <c r="N88" s="106">
        <f t="shared" ref="N88:N89" si="33">M88/(L88)/F88%</f>
        <v>2.8571428571428572</v>
      </c>
    </row>
    <row r="89" spans="1:14">
      <c r="A89" s="102">
        <v>31</v>
      </c>
      <c r="B89" s="103">
        <v>43893</v>
      </c>
      <c r="C89" s="104" t="s">
        <v>78</v>
      </c>
      <c r="D89" s="102" t="s">
        <v>47</v>
      </c>
      <c r="E89" s="102" t="s">
        <v>72</v>
      </c>
      <c r="F89" s="102">
        <v>244</v>
      </c>
      <c r="G89" s="102">
        <v>249</v>
      </c>
      <c r="H89" s="102">
        <v>241.5</v>
      </c>
      <c r="I89" s="102">
        <v>239</v>
      </c>
      <c r="J89" s="102">
        <v>236.5</v>
      </c>
      <c r="K89" s="102">
        <v>239</v>
      </c>
      <c r="L89" s="102">
        <v>1700</v>
      </c>
      <c r="M89" s="105">
        <f t="shared" si="32"/>
        <v>8500</v>
      </c>
      <c r="N89" s="106">
        <f t="shared" si="33"/>
        <v>2.0491803278688523</v>
      </c>
    </row>
    <row r="90" spans="1:14">
      <c r="A90" s="102">
        <v>32</v>
      </c>
      <c r="B90" s="103">
        <v>43893</v>
      </c>
      <c r="C90" s="104" t="s">
        <v>78</v>
      </c>
      <c r="D90" s="102" t="s">
        <v>47</v>
      </c>
      <c r="E90" s="102" t="s">
        <v>263</v>
      </c>
      <c r="F90" s="102">
        <v>852</v>
      </c>
      <c r="G90" s="102">
        <v>860.5</v>
      </c>
      <c r="H90" s="102">
        <v>848</v>
      </c>
      <c r="I90" s="102">
        <v>844</v>
      </c>
      <c r="J90" s="102">
        <v>840</v>
      </c>
      <c r="K90" s="102">
        <v>844</v>
      </c>
      <c r="L90" s="102">
        <v>1000</v>
      </c>
      <c r="M90" s="105">
        <f t="shared" si="24"/>
        <v>8000</v>
      </c>
      <c r="N90" s="106">
        <f t="shared" si="25"/>
        <v>0.93896713615023475</v>
      </c>
    </row>
    <row r="91" spans="1:14">
      <c r="A91" s="102">
        <v>33</v>
      </c>
      <c r="B91" s="103">
        <v>43892</v>
      </c>
      <c r="C91" s="104" t="s">
        <v>78</v>
      </c>
      <c r="D91" s="102" t="s">
        <v>47</v>
      </c>
      <c r="E91" s="102" t="s">
        <v>72</v>
      </c>
      <c r="F91" s="102">
        <v>244</v>
      </c>
      <c r="G91" s="102">
        <v>249</v>
      </c>
      <c r="H91" s="102">
        <v>241.5</v>
      </c>
      <c r="I91" s="102">
        <v>239</v>
      </c>
      <c r="J91" s="102">
        <v>236.5</v>
      </c>
      <c r="K91" s="102">
        <v>239</v>
      </c>
      <c r="L91" s="102">
        <v>1700</v>
      </c>
      <c r="M91" s="105">
        <f t="shared" ref="M91:M92" si="34">IF(D91="BUY",(K91-F91)*(L91),(F91-K91)*(L91))</f>
        <v>8500</v>
      </c>
      <c r="N91" s="106">
        <f t="shared" ref="N91:N92" si="35">M91/(L91)/F91%</f>
        <v>2.0491803278688523</v>
      </c>
    </row>
    <row r="92" spans="1:14">
      <c r="A92" s="102">
        <v>34</v>
      </c>
      <c r="B92" s="103">
        <v>43892</v>
      </c>
      <c r="C92" s="104" t="s">
        <v>78</v>
      </c>
      <c r="D92" s="102" t="s">
        <v>21</v>
      </c>
      <c r="E92" s="102" t="s">
        <v>43</v>
      </c>
      <c r="F92" s="102">
        <v>758</v>
      </c>
      <c r="G92" s="102">
        <v>752</v>
      </c>
      <c r="H92" s="102">
        <v>761.5</v>
      </c>
      <c r="I92" s="102">
        <v>765</v>
      </c>
      <c r="J92" s="102">
        <v>768.5</v>
      </c>
      <c r="K92" s="102">
        <v>761.5</v>
      </c>
      <c r="L92" s="102">
        <v>1200</v>
      </c>
      <c r="M92" s="105">
        <f t="shared" si="34"/>
        <v>4200</v>
      </c>
      <c r="N92" s="106">
        <f t="shared" si="35"/>
        <v>0.46174142480211083</v>
      </c>
    </row>
    <row r="93" spans="1:14" ht="19.5" thickBot="1">
      <c r="A93" s="109"/>
      <c r="B93" s="108"/>
      <c r="C93" s="111"/>
      <c r="D93" s="111"/>
      <c r="E93" s="111"/>
      <c r="F93" s="114"/>
      <c r="G93" s="115"/>
      <c r="H93" s="116" t="s">
        <v>26</v>
      </c>
      <c r="I93" s="116"/>
      <c r="J93" s="117"/>
    </row>
    <row r="94" spans="1:14">
      <c r="A94" s="109"/>
      <c r="B94" s="108"/>
      <c r="C94" s="218" t="s">
        <v>27</v>
      </c>
      <c r="D94" s="218"/>
      <c r="E94" s="118">
        <v>34</v>
      </c>
      <c r="F94" s="119">
        <f>F95+F96+F97+F98+F99+F100</f>
        <v>100</v>
      </c>
      <c r="G94" s="111">
        <v>34</v>
      </c>
      <c r="H94" s="120">
        <f>G95/G94%</f>
        <v>85.294117647058812</v>
      </c>
      <c r="I94" s="120"/>
      <c r="J94" s="120"/>
    </row>
    <row r="95" spans="1:14">
      <c r="A95" s="109"/>
      <c r="B95" s="108"/>
      <c r="C95" s="219" t="s">
        <v>28</v>
      </c>
      <c r="D95" s="219"/>
      <c r="E95" s="121">
        <v>29</v>
      </c>
      <c r="F95" s="122">
        <f>(E95/E94)*100</f>
        <v>85.294117647058826</v>
      </c>
      <c r="G95" s="111">
        <v>29</v>
      </c>
      <c r="H95" s="117"/>
      <c r="I95" s="117"/>
      <c r="J95" s="111"/>
    </row>
    <row r="96" spans="1:14">
      <c r="A96" s="123"/>
      <c r="B96" s="108"/>
      <c r="C96" s="219" t="s">
        <v>30</v>
      </c>
      <c r="D96" s="219"/>
      <c r="E96" s="121">
        <v>0</v>
      </c>
      <c r="F96" s="122">
        <f>(E96/E94)*100</f>
        <v>0</v>
      </c>
      <c r="G96" s="124"/>
      <c r="H96" s="111"/>
      <c r="I96" s="111"/>
      <c r="J96" s="111"/>
      <c r="K96" s="117"/>
    </row>
    <row r="97" spans="1:14">
      <c r="A97" s="123"/>
      <c r="B97" s="108"/>
      <c r="C97" s="219" t="s">
        <v>31</v>
      </c>
      <c r="D97" s="219"/>
      <c r="E97" s="121">
        <v>0</v>
      </c>
      <c r="F97" s="122">
        <f>(E97/E94)*100</f>
        <v>0</v>
      </c>
      <c r="G97" s="124"/>
      <c r="H97" s="111"/>
      <c r="J97" s="111"/>
    </row>
    <row r="98" spans="1:14">
      <c r="A98" s="123"/>
      <c r="B98" s="108"/>
      <c r="C98" s="219" t="s">
        <v>32</v>
      </c>
      <c r="D98" s="219"/>
      <c r="E98" s="121">
        <v>5</v>
      </c>
      <c r="F98" s="122">
        <f>(E98/E94)*100</f>
        <v>14.705882352941178</v>
      </c>
      <c r="G98" s="124"/>
      <c r="H98" s="111"/>
      <c r="I98" s="111"/>
      <c r="J98" s="117"/>
    </row>
    <row r="99" spans="1:14">
      <c r="A99" s="123"/>
      <c r="B99" s="108"/>
      <c r="C99" s="219" t="s">
        <v>34</v>
      </c>
      <c r="D99" s="219"/>
      <c r="E99" s="121">
        <v>0</v>
      </c>
      <c r="F99" s="122">
        <f>(E99/E94)*100</f>
        <v>0</v>
      </c>
      <c r="G99" s="124"/>
      <c r="H99" s="111"/>
      <c r="I99" s="111"/>
      <c r="J99" s="117"/>
    </row>
    <row r="100" spans="1:14" ht="19.5" thickBot="1">
      <c r="A100" s="123"/>
      <c r="B100" s="108"/>
      <c r="C100" s="222" t="s">
        <v>35</v>
      </c>
      <c r="D100" s="222"/>
      <c r="E100" s="125"/>
      <c r="F100" s="126">
        <f>(E100/E94)*100</f>
        <v>0</v>
      </c>
      <c r="G100" s="124"/>
      <c r="H100" s="111"/>
      <c r="I100" s="111"/>
      <c r="J100" s="127"/>
      <c r="K100" s="117"/>
    </row>
    <row r="101" spans="1:14">
      <c r="A101" s="168" t="s">
        <v>36</v>
      </c>
      <c r="B101" s="169"/>
      <c r="C101" s="169"/>
      <c r="D101" s="170"/>
      <c r="E101" s="170"/>
      <c r="F101" s="171"/>
      <c r="G101" s="171"/>
      <c r="H101" s="172"/>
      <c r="I101" s="173"/>
      <c r="J101" s="165"/>
      <c r="K101" s="173"/>
      <c r="L101" s="165"/>
      <c r="M101" s="165"/>
      <c r="N101"/>
    </row>
    <row r="102" spans="1:14">
      <c r="A102" s="174" t="s">
        <v>473</v>
      </c>
      <c r="B102" s="169"/>
      <c r="C102" s="169"/>
      <c r="D102" s="175"/>
      <c r="E102" s="176"/>
      <c r="F102" s="170"/>
      <c r="G102" s="173"/>
      <c r="H102" s="172"/>
      <c r="I102" s="173"/>
      <c r="J102" s="173"/>
      <c r="K102" s="173"/>
      <c r="L102" s="171"/>
      <c r="M102" s="165"/>
      <c r="N102" s="165"/>
    </row>
    <row r="103" spans="1:14" ht="19.5" thickBot="1">
      <c r="A103" s="166" t="s">
        <v>474</v>
      </c>
      <c r="B103" s="160"/>
      <c r="C103" s="161"/>
      <c r="D103" s="162"/>
      <c r="E103" s="163"/>
      <c r="F103" s="163"/>
      <c r="G103" s="164"/>
      <c r="H103" s="167"/>
      <c r="I103" s="167"/>
      <c r="J103" s="167"/>
      <c r="K103" s="163"/>
      <c r="L103"/>
      <c r="M103" s="165"/>
      <c r="N103"/>
    </row>
    <row r="104" spans="1:14" ht="19.5" thickBot="1">
      <c r="A104" s="223" t="s">
        <v>0</v>
      </c>
      <c r="B104" s="223"/>
      <c r="C104" s="223"/>
      <c r="D104" s="223"/>
      <c r="E104" s="223"/>
      <c r="F104" s="223"/>
      <c r="G104" s="223"/>
      <c r="H104" s="223"/>
      <c r="I104" s="223"/>
      <c r="J104" s="223"/>
      <c r="K104" s="223"/>
      <c r="L104" s="223"/>
      <c r="M104" s="223"/>
      <c r="N104" s="223"/>
    </row>
    <row r="105" spans="1:14" ht="19.5" thickBot="1">
      <c r="A105" s="223"/>
      <c r="B105" s="223"/>
      <c r="C105" s="223"/>
      <c r="D105" s="223"/>
      <c r="E105" s="223"/>
      <c r="F105" s="223"/>
      <c r="G105" s="223"/>
      <c r="H105" s="223"/>
      <c r="I105" s="223"/>
      <c r="J105" s="223"/>
      <c r="K105" s="223"/>
      <c r="L105" s="223"/>
      <c r="M105" s="223"/>
      <c r="N105" s="223"/>
    </row>
    <row r="106" spans="1:14">
      <c r="A106" s="223"/>
      <c r="B106" s="223"/>
      <c r="C106" s="223"/>
      <c r="D106" s="223"/>
      <c r="E106" s="223"/>
      <c r="F106" s="223"/>
      <c r="G106" s="223"/>
      <c r="H106" s="223"/>
      <c r="I106" s="223"/>
      <c r="J106" s="223"/>
      <c r="K106" s="223"/>
      <c r="L106" s="223"/>
      <c r="M106" s="223"/>
      <c r="N106" s="223"/>
    </row>
    <row r="107" spans="1:14">
      <c r="A107" s="224" t="s">
        <v>389</v>
      </c>
      <c r="B107" s="224"/>
      <c r="C107" s="224"/>
      <c r="D107" s="224"/>
      <c r="E107" s="224"/>
      <c r="F107" s="224"/>
      <c r="G107" s="224"/>
      <c r="H107" s="224"/>
      <c r="I107" s="224"/>
      <c r="J107" s="224"/>
      <c r="K107" s="224"/>
      <c r="L107" s="224"/>
      <c r="M107" s="224"/>
      <c r="N107" s="224"/>
    </row>
    <row r="108" spans="1:14">
      <c r="A108" s="224" t="s">
        <v>390</v>
      </c>
      <c r="B108" s="224"/>
      <c r="C108" s="224"/>
      <c r="D108" s="224"/>
      <c r="E108" s="224"/>
      <c r="F108" s="224"/>
      <c r="G108" s="224"/>
      <c r="H108" s="224"/>
      <c r="I108" s="224"/>
      <c r="J108" s="224"/>
      <c r="K108" s="224"/>
      <c r="L108" s="224"/>
      <c r="M108" s="224"/>
      <c r="N108" s="224"/>
    </row>
    <row r="109" spans="1:14" ht="19.5" thickBot="1">
      <c r="A109" s="225" t="s">
        <v>3</v>
      </c>
      <c r="B109" s="225"/>
      <c r="C109" s="225"/>
      <c r="D109" s="225"/>
      <c r="E109" s="225"/>
      <c r="F109" s="225"/>
      <c r="G109" s="225"/>
      <c r="H109" s="225"/>
      <c r="I109" s="225"/>
      <c r="J109" s="225"/>
      <c r="K109" s="225"/>
      <c r="L109" s="225"/>
      <c r="M109" s="225"/>
      <c r="N109" s="225"/>
    </row>
    <row r="110" spans="1:14">
      <c r="A110" s="220" t="s">
        <v>491</v>
      </c>
      <c r="B110" s="220"/>
      <c r="C110" s="220"/>
      <c r="D110" s="220"/>
      <c r="E110" s="220"/>
      <c r="F110" s="220"/>
      <c r="G110" s="220"/>
      <c r="H110" s="220"/>
      <c r="I110" s="220"/>
      <c r="J110" s="220"/>
      <c r="K110" s="220"/>
      <c r="L110" s="220"/>
      <c r="M110" s="220"/>
      <c r="N110" s="220"/>
    </row>
    <row r="111" spans="1:14">
      <c r="A111" s="220" t="s">
        <v>5</v>
      </c>
      <c r="B111" s="220"/>
      <c r="C111" s="220"/>
      <c r="D111" s="220"/>
      <c r="E111" s="220"/>
      <c r="F111" s="220"/>
      <c r="G111" s="220"/>
      <c r="H111" s="220"/>
      <c r="I111" s="220"/>
      <c r="J111" s="220"/>
      <c r="K111" s="220"/>
      <c r="L111" s="220"/>
      <c r="M111" s="220"/>
      <c r="N111" s="220"/>
    </row>
    <row r="112" spans="1:14">
      <c r="A112" s="221" t="s">
        <v>6</v>
      </c>
      <c r="B112" s="215" t="s">
        <v>7</v>
      </c>
      <c r="C112" s="215" t="s">
        <v>8</v>
      </c>
      <c r="D112" s="221" t="s">
        <v>9</v>
      </c>
      <c r="E112" s="221" t="s">
        <v>10</v>
      </c>
      <c r="F112" s="215" t="s">
        <v>11</v>
      </c>
      <c r="G112" s="215" t="s">
        <v>12</v>
      </c>
      <c r="H112" s="214" t="s">
        <v>13</v>
      </c>
      <c r="I112" s="214" t="s">
        <v>14</v>
      </c>
      <c r="J112" s="214" t="s">
        <v>15</v>
      </c>
      <c r="K112" s="216" t="s">
        <v>16</v>
      </c>
      <c r="L112" s="215" t="s">
        <v>17</v>
      </c>
      <c r="M112" s="215" t="s">
        <v>18</v>
      </c>
      <c r="N112" s="215" t="s">
        <v>19</v>
      </c>
    </row>
    <row r="113" spans="1:14">
      <c r="A113" s="221"/>
      <c r="B113" s="215"/>
      <c r="C113" s="215"/>
      <c r="D113" s="221"/>
      <c r="E113" s="221"/>
      <c r="F113" s="215"/>
      <c r="G113" s="215"/>
      <c r="H113" s="215"/>
      <c r="I113" s="215"/>
      <c r="J113" s="215"/>
      <c r="K113" s="217"/>
      <c r="L113" s="215"/>
      <c r="M113" s="215"/>
      <c r="N113" s="215"/>
    </row>
    <row r="114" spans="1:14">
      <c r="A114" s="102">
        <v>1</v>
      </c>
      <c r="B114" s="103">
        <v>43889</v>
      </c>
      <c r="C114" s="104" t="s">
        <v>78</v>
      </c>
      <c r="D114" s="102" t="s">
        <v>47</v>
      </c>
      <c r="E114" s="102" t="s">
        <v>323</v>
      </c>
      <c r="F114" s="102">
        <v>143</v>
      </c>
      <c r="G114" s="102">
        <v>146</v>
      </c>
      <c r="H114" s="102">
        <v>141.5</v>
      </c>
      <c r="I114" s="102">
        <v>140</v>
      </c>
      <c r="J114" s="102">
        <v>138.5</v>
      </c>
      <c r="K114" s="102">
        <v>141.5</v>
      </c>
      <c r="L114" s="102">
        <v>3334</v>
      </c>
      <c r="M114" s="105">
        <f t="shared" ref="M114:M120" si="36">IF(D114="BUY",(K114-F114)*(L114),(F114-K114)*(L114))</f>
        <v>5001</v>
      </c>
      <c r="N114" s="106">
        <f t="shared" ref="N114:N120" si="37">M114/(L114)/F114%</f>
        <v>1.048951048951049</v>
      </c>
    </row>
    <row r="115" spans="1:14">
      <c r="A115" s="102">
        <v>2</v>
      </c>
      <c r="B115" s="103">
        <v>43889</v>
      </c>
      <c r="C115" s="104" t="s">
        <v>78</v>
      </c>
      <c r="D115" s="102" t="s">
        <v>21</v>
      </c>
      <c r="E115" s="102" t="s">
        <v>496</v>
      </c>
      <c r="F115" s="102">
        <v>167.3</v>
      </c>
      <c r="G115" s="102">
        <v>166</v>
      </c>
      <c r="H115" s="102">
        <v>168</v>
      </c>
      <c r="I115" s="102">
        <v>168.8</v>
      </c>
      <c r="J115" s="102">
        <v>169.6</v>
      </c>
      <c r="K115" s="102">
        <v>166</v>
      </c>
      <c r="L115" s="102">
        <v>6000</v>
      </c>
      <c r="M115" s="105">
        <f t="shared" ref="M115:M117" si="38">IF(D115="BUY",(K115-F115)*(L115),(F115-K115)*(L115))</f>
        <v>-7800.0000000000682</v>
      </c>
      <c r="N115" s="106">
        <f t="shared" ref="N115:N117" si="39">M115/(L115)/F115%</f>
        <v>-0.7770472205618717</v>
      </c>
    </row>
    <row r="116" spans="1:14">
      <c r="A116" s="102">
        <v>3</v>
      </c>
      <c r="B116" s="103">
        <v>43889</v>
      </c>
      <c r="C116" s="104" t="s">
        <v>78</v>
      </c>
      <c r="D116" s="102" t="s">
        <v>47</v>
      </c>
      <c r="E116" s="102" t="s">
        <v>72</v>
      </c>
      <c r="F116" s="102">
        <v>236.5</v>
      </c>
      <c r="G116" s="102">
        <v>241</v>
      </c>
      <c r="H116" s="102">
        <v>234</v>
      </c>
      <c r="I116" s="102">
        <v>231.5</v>
      </c>
      <c r="J116" s="102">
        <v>229</v>
      </c>
      <c r="K116" s="102">
        <v>234</v>
      </c>
      <c r="L116" s="102">
        <v>3334</v>
      </c>
      <c r="M116" s="105">
        <f t="shared" si="38"/>
        <v>8335</v>
      </c>
      <c r="N116" s="106">
        <f t="shared" si="39"/>
        <v>1.0570824524312896</v>
      </c>
    </row>
    <row r="117" spans="1:14">
      <c r="A117" s="102">
        <v>4</v>
      </c>
      <c r="B117" s="103">
        <v>43888</v>
      </c>
      <c r="C117" s="104" t="s">
        <v>78</v>
      </c>
      <c r="D117" s="102" t="s">
        <v>47</v>
      </c>
      <c r="E117" s="102" t="s">
        <v>270</v>
      </c>
      <c r="F117" s="102">
        <v>110</v>
      </c>
      <c r="G117" s="102">
        <v>112.2</v>
      </c>
      <c r="H117" s="102">
        <v>108.8</v>
      </c>
      <c r="I117" s="102">
        <v>107.6</v>
      </c>
      <c r="J117" s="102">
        <v>106.4</v>
      </c>
      <c r="K117" s="102">
        <v>107.6</v>
      </c>
      <c r="L117" s="102">
        <v>3334</v>
      </c>
      <c r="M117" s="105">
        <f t="shared" si="38"/>
        <v>8001.6000000000186</v>
      </c>
      <c r="N117" s="106">
        <f t="shared" si="39"/>
        <v>2.181818181818187</v>
      </c>
    </row>
    <row r="118" spans="1:14">
      <c r="A118" s="102">
        <v>5</v>
      </c>
      <c r="B118" s="103">
        <v>43887</v>
      </c>
      <c r="C118" s="104" t="s">
        <v>78</v>
      </c>
      <c r="D118" s="102" t="s">
        <v>47</v>
      </c>
      <c r="E118" s="102" t="s">
        <v>270</v>
      </c>
      <c r="F118" s="102">
        <v>114</v>
      </c>
      <c r="G118" s="102">
        <v>115.4</v>
      </c>
      <c r="H118" s="102">
        <v>112.7</v>
      </c>
      <c r="I118" s="102">
        <v>111.4</v>
      </c>
      <c r="J118" s="102">
        <v>110</v>
      </c>
      <c r="K118" s="102">
        <v>110</v>
      </c>
      <c r="L118" s="102">
        <v>3334</v>
      </c>
      <c r="M118" s="105">
        <f t="shared" si="36"/>
        <v>13336</v>
      </c>
      <c r="N118" s="106">
        <f t="shared" si="37"/>
        <v>3.5087719298245617</v>
      </c>
    </row>
    <row r="119" spans="1:14">
      <c r="A119" s="102">
        <v>6</v>
      </c>
      <c r="B119" s="103">
        <v>43887</v>
      </c>
      <c r="C119" s="104" t="s">
        <v>78</v>
      </c>
      <c r="D119" s="102" t="s">
        <v>47</v>
      </c>
      <c r="E119" s="102" t="s">
        <v>120</v>
      </c>
      <c r="F119" s="102">
        <v>524</v>
      </c>
      <c r="G119" s="102">
        <v>529</v>
      </c>
      <c r="H119" s="102">
        <v>521.5</v>
      </c>
      <c r="I119" s="102">
        <v>519</v>
      </c>
      <c r="J119" s="102">
        <v>516.5</v>
      </c>
      <c r="K119" s="102">
        <v>521.5</v>
      </c>
      <c r="L119" s="102">
        <v>1375</v>
      </c>
      <c r="M119" s="105">
        <f t="shared" si="36"/>
        <v>3437.5</v>
      </c>
      <c r="N119" s="106">
        <f t="shared" si="37"/>
        <v>0.47709923664122134</v>
      </c>
    </row>
    <row r="120" spans="1:14">
      <c r="A120" s="102">
        <v>7</v>
      </c>
      <c r="B120" s="103">
        <v>43886</v>
      </c>
      <c r="C120" s="104" t="s">
        <v>78</v>
      </c>
      <c r="D120" s="102" t="s">
        <v>47</v>
      </c>
      <c r="E120" s="102" t="s">
        <v>115</v>
      </c>
      <c r="F120" s="102">
        <v>149</v>
      </c>
      <c r="G120" s="102">
        <v>151</v>
      </c>
      <c r="H120" s="102">
        <v>148</v>
      </c>
      <c r="I120" s="102">
        <v>147</v>
      </c>
      <c r="J120" s="102">
        <v>146</v>
      </c>
      <c r="K120" s="102">
        <v>151</v>
      </c>
      <c r="L120" s="102">
        <v>4300</v>
      </c>
      <c r="M120" s="105">
        <f t="shared" si="36"/>
        <v>-8600</v>
      </c>
      <c r="N120" s="106">
        <f t="shared" si="37"/>
        <v>-1.3422818791946309</v>
      </c>
    </row>
    <row r="121" spans="1:14">
      <c r="A121" s="102">
        <v>8</v>
      </c>
      <c r="B121" s="103">
        <v>43885</v>
      </c>
      <c r="C121" s="104" t="s">
        <v>78</v>
      </c>
      <c r="D121" s="102" t="s">
        <v>47</v>
      </c>
      <c r="E121" s="102" t="s">
        <v>52</v>
      </c>
      <c r="F121" s="102">
        <v>324.5</v>
      </c>
      <c r="G121" s="102">
        <v>327.5</v>
      </c>
      <c r="H121" s="102">
        <v>323</v>
      </c>
      <c r="I121" s="102">
        <v>321.5</v>
      </c>
      <c r="J121" s="102">
        <v>320</v>
      </c>
      <c r="K121" s="102">
        <v>323</v>
      </c>
      <c r="L121" s="102">
        <v>3000</v>
      </c>
      <c r="M121" s="105">
        <f t="shared" ref="M121" si="40">IF(D121="BUY",(K121-F121)*(L121),(F121-K121)*(L121))</f>
        <v>4500</v>
      </c>
      <c r="N121" s="106">
        <f t="shared" ref="N121" si="41">M121/(L121)/F121%</f>
        <v>0.46224961479198767</v>
      </c>
    </row>
    <row r="122" spans="1:14">
      <c r="A122" s="102">
        <v>9</v>
      </c>
      <c r="B122" s="103">
        <v>43885</v>
      </c>
      <c r="C122" s="104" t="s">
        <v>78</v>
      </c>
      <c r="D122" s="102" t="s">
        <v>47</v>
      </c>
      <c r="E122" s="102" t="s">
        <v>61</v>
      </c>
      <c r="F122" s="102">
        <v>177.8</v>
      </c>
      <c r="G122" s="102">
        <v>179.5</v>
      </c>
      <c r="H122" s="102">
        <v>177</v>
      </c>
      <c r="I122" s="102">
        <v>176.3</v>
      </c>
      <c r="J122" s="102">
        <v>175.5</v>
      </c>
      <c r="K122" s="102">
        <v>175.5</v>
      </c>
      <c r="L122" s="102">
        <v>5000</v>
      </c>
      <c r="M122" s="105">
        <f t="shared" ref="M122:M124" si="42">IF(D122="BUY",(K122-F122)*(L122),(F122-K122)*(L122))</f>
        <v>11500.000000000056</v>
      </c>
      <c r="N122" s="106">
        <f t="shared" ref="N122:N124" si="43">M122/(L122)/F122%</f>
        <v>1.2935883014623235</v>
      </c>
    </row>
    <row r="123" spans="1:14">
      <c r="A123" s="102">
        <v>10</v>
      </c>
      <c r="B123" s="103">
        <v>43885</v>
      </c>
      <c r="C123" s="104" t="s">
        <v>78</v>
      </c>
      <c r="D123" s="102" t="s">
        <v>21</v>
      </c>
      <c r="E123" s="102" t="s">
        <v>130</v>
      </c>
      <c r="F123" s="102">
        <v>217</v>
      </c>
      <c r="G123" s="102">
        <v>214</v>
      </c>
      <c r="H123" s="102">
        <v>218.5</v>
      </c>
      <c r="I123" s="102">
        <v>220</v>
      </c>
      <c r="J123" s="102">
        <v>221.5</v>
      </c>
      <c r="K123" s="102">
        <v>214</v>
      </c>
      <c r="L123" s="102">
        <v>3300</v>
      </c>
      <c r="M123" s="105">
        <f t="shared" si="42"/>
        <v>-9900</v>
      </c>
      <c r="N123" s="106">
        <f t="shared" si="43"/>
        <v>-1.3824884792626728</v>
      </c>
    </row>
    <row r="124" spans="1:14">
      <c r="A124" s="102">
        <v>11</v>
      </c>
      <c r="B124" s="103">
        <v>43881</v>
      </c>
      <c r="C124" s="104" t="s">
        <v>78</v>
      </c>
      <c r="D124" s="102" t="s">
        <v>21</v>
      </c>
      <c r="E124" s="102" t="s">
        <v>126</v>
      </c>
      <c r="F124" s="102">
        <v>445</v>
      </c>
      <c r="G124" s="102">
        <v>438</v>
      </c>
      <c r="H124" s="102">
        <v>449</v>
      </c>
      <c r="I124" s="102">
        <v>453</v>
      </c>
      <c r="J124" s="102">
        <v>457</v>
      </c>
      <c r="K124" s="102">
        <v>438</v>
      </c>
      <c r="L124" s="102">
        <v>1500</v>
      </c>
      <c r="M124" s="105">
        <f t="shared" si="42"/>
        <v>-10500</v>
      </c>
      <c r="N124" s="106">
        <f t="shared" si="43"/>
        <v>-1.5730337078651684</v>
      </c>
    </row>
    <row r="125" spans="1:14">
      <c r="A125" s="102">
        <v>12</v>
      </c>
      <c r="B125" s="103">
        <v>43881</v>
      </c>
      <c r="C125" s="104" t="s">
        <v>78</v>
      </c>
      <c r="D125" s="102" t="s">
        <v>21</v>
      </c>
      <c r="E125" s="102" t="s">
        <v>483</v>
      </c>
      <c r="F125" s="102">
        <v>890</v>
      </c>
      <c r="G125" s="102">
        <v>884.5</v>
      </c>
      <c r="H125" s="102">
        <v>893</v>
      </c>
      <c r="I125" s="102">
        <v>896</v>
      </c>
      <c r="J125" s="102">
        <v>899</v>
      </c>
      <c r="K125" s="102">
        <v>899</v>
      </c>
      <c r="L125" s="102">
        <v>1500</v>
      </c>
      <c r="M125" s="105">
        <f t="shared" ref="M125:M126" si="44">IF(D125="BUY",(K125-F125)*(L125),(F125-K125)*(L125))</f>
        <v>13500</v>
      </c>
      <c r="N125" s="106">
        <f t="shared" ref="N125:N126" si="45">M125/(L125)/F125%</f>
        <v>1.0112359550561798</v>
      </c>
    </row>
    <row r="126" spans="1:14">
      <c r="A126" s="102">
        <v>13</v>
      </c>
      <c r="B126" s="103">
        <v>43880</v>
      </c>
      <c r="C126" s="104" t="s">
        <v>78</v>
      </c>
      <c r="D126" s="102" t="s">
        <v>21</v>
      </c>
      <c r="E126" s="102" t="s">
        <v>23</v>
      </c>
      <c r="F126" s="102">
        <v>727</v>
      </c>
      <c r="G126" s="102">
        <v>720</v>
      </c>
      <c r="H126" s="102">
        <v>731</v>
      </c>
      <c r="I126" s="102">
        <v>735</v>
      </c>
      <c r="J126" s="102">
        <v>739</v>
      </c>
      <c r="K126" s="102">
        <v>735</v>
      </c>
      <c r="L126" s="102">
        <v>1000</v>
      </c>
      <c r="M126" s="105">
        <f t="shared" si="44"/>
        <v>8000</v>
      </c>
      <c r="N126" s="106">
        <f t="shared" si="45"/>
        <v>1.1004126547455297</v>
      </c>
    </row>
    <row r="127" spans="1:14">
      <c r="A127" s="102">
        <v>14</v>
      </c>
      <c r="B127" s="103">
        <v>43880</v>
      </c>
      <c r="C127" s="104" t="s">
        <v>78</v>
      </c>
      <c r="D127" s="102" t="s">
        <v>21</v>
      </c>
      <c r="E127" s="102" t="s">
        <v>295</v>
      </c>
      <c r="F127" s="102">
        <v>592</v>
      </c>
      <c r="G127" s="102">
        <v>584</v>
      </c>
      <c r="H127" s="102">
        <v>596</v>
      </c>
      <c r="I127" s="102">
        <v>600</v>
      </c>
      <c r="J127" s="102">
        <v>604</v>
      </c>
      <c r="K127" s="102">
        <v>604</v>
      </c>
      <c r="L127" s="102">
        <v>1000</v>
      </c>
      <c r="M127" s="105">
        <f t="shared" ref="M127:M129" si="46">IF(D127="BUY",(K127-F127)*(L127),(F127-K127)*(L127))</f>
        <v>12000</v>
      </c>
      <c r="N127" s="106">
        <f t="shared" ref="N127:N129" si="47">M127/(L127)/F127%</f>
        <v>2.0270270270270272</v>
      </c>
    </row>
    <row r="128" spans="1:14">
      <c r="A128" s="102">
        <v>15</v>
      </c>
      <c r="B128" s="103">
        <v>43880</v>
      </c>
      <c r="C128" s="104" t="s">
        <v>78</v>
      </c>
      <c r="D128" s="102" t="s">
        <v>21</v>
      </c>
      <c r="E128" s="102" t="s">
        <v>23</v>
      </c>
      <c r="F128" s="102">
        <v>717</v>
      </c>
      <c r="G128" s="102">
        <v>709</v>
      </c>
      <c r="H128" s="102">
        <v>721</v>
      </c>
      <c r="I128" s="102">
        <v>725</v>
      </c>
      <c r="J128" s="102">
        <v>729</v>
      </c>
      <c r="K128" s="102">
        <v>729</v>
      </c>
      <c r="L128" s="102">
        <v>1000</v>
      </c>
      <c r="M128" s="105">
        <f t="shared" si="46"/>
        <v>12000</v>
      </c>
      <c r="N128" s="106">
        <f t="shared" si="47"/>
        <v>1.6736401673640167</v>
      </c>
    </row>
    <row r="129" spans="1:14">
      <c r="A129" s="102">
        <v>16</v>
      </c>
      <c r="B129" s="103">
        <v>43879</v>
      </c>
      <c r="C129" s="104" t="s">
        <v>78</v>
      </c>
      <c r="D129" s="102" t="s">
        <v>47</v>
      </c>
      <c r="E129" s="102" t="s">
        <v>467</v>
      </c>
      <c r="F129" s="102">
        <v>297</v>
      </c>
      <c r="G129" s="102">
        <v>303</v>
      </c>
      <c r="H129" s="102">
        <v>294</v>
      </c>
      <c r="I129" s="102">
        <v>291</v>
      </c>
      <c r="J129" s="102">
        <v>288</v>
      </c>
      <c r="K129" s="102">
        <v>288</v>
      </c>
      <c r="L129" s="102">
        <v>1500</v>
      </c>
      <c r="M129" s="105">
        <f t="shared" si="46"/>
        <v>13500</v>
      </c>
      <c r="N129" s="106">
        <f t="shared" si="47"/>
        <v>3.0303030303030303</v>
      </c>
    </row>
    <row r="130" spans="1:14">
      <c r="A130" s="102">
        <v>17</v>
      </c>
      <c r="B130" s="103">
        <v>43878</v>
      </c>
      <c r="C130" s="104" t="s">
        <v>78</v>
      </c>
      <c r="D130" s="102" t="s">
        <v>47</v>
      </c>
      <c r="E130" s="102" t="s">
        <v>295</v>
      </c>
      <c r="F130" s="102">
        <v>497</v>
      </c>
      <c r="G130" s="102">
        <v>505</v>
      </c>
      <c r="H130" s="102">
        <v>493</v>
      </c>
      <c r="I130" s="102">
        <v>489</v>
      </c>
      <c r="J130" s="102">
        <v>485</v>
      </c>
      <c r="K130" s="102">
        <v>485</v>
      </c>
      <c r="L130" s="102">
        <v>1000</v>
      </c>
      <c r="M130" s="105">
        <f t="shared" ref="M130" si="48">IF(D130="BUY",(K130-F130)*(L130),(F130-K130)*(L130))</f>
        <v>12000</v>
      </c>
      <c r="N130" s="106">
        <f t="shared" ref="N130" si="49">M130/(L130)/F130%</f>
        <v>2.4144869215291753</v>
      </c>
    </row>
    <row r="131" spans="1:14">
      <c r="A131" s="102">
        <v>18</v>
      </c>
      <c r="B131" s="103">
        <v>43878</v>
      </c>
      <c r="C131" s="104" t="s">
        <v>78</v>
      </c>
      <c r="D131" s="102" t="s">
        <v>21</v>
      </c>
      <c r="E131" s="102" t="s">
        <v>271</v>
      </c>
      <c r="F131" s="102">
        <v>2218</v>
      </c>
      <c r="G131" s="102">
        <v>2195</v>
      </c>
      <c r="H131" s="102">
        <v>2235</v>
      </c>
      <c r="I131" s="102">
        <v>2250</v>
      </c>
      <c r="J131" s="102">
        <v>2265</v>
      </c>
      <c r="K131" s="102">
        <v>2195</v>
      </c>
      <c r="L131" s="102">
        <v>250</v>
      </c>
      <c r="M131" s="105">
        <f t="shared" ref="M131:M132" si="50">IF(D131="BUY",(K131-F131)*(L131),(F131-K131)*(L131))</f>
        <v>-5750</v>
      </c>
      <c r="N131" s="106">
        <f t="shared" ref="N131:N132" si="51">M131/(L131)/F131%</f>
        <v>-1.0369702434625789</v>
      </c>
    </row>
    <row r="132" spans="1:14">
      <c r="A132" s="102">
        <v>19</v>
      </c>
      <c r="B132" s="103">
        <v>43875</v>
      </c>
      <c r="C132" s="104" t="s">
        <v>78</v>
      </c>
      <c r="D132" s="102" t="s">
        <v>21</v>
      </c>
      <c r="E132" s="102" t="s">
        <v>72</v>
      </c>
      <c r="F132" s="102">
        <v>240</v>
      </c>
      <c r="G132" s="102">
        <v>235</v>
      </c>
      <c r="H132" s="102">
        <v>242.5</v>
      </c>
      <c r="I132" s="102">
        <v>245</v>
      </c>
      <c r="J132" s="102">
        <v>247.5</v>
      </c>
      <c r="K132" s="102">
        <v>235</v>
      </c>
      <c r="L132" s="102">
        <v>1700</v>
      </c>
      <c r="M132" s="105">
        <f t="shared" si="50"/>
        <v>-8500</v>
      </c>
      <c r="N132" s="106">
        <f t="shared" si="51"/>
        <v>-2.0833333333333335</v>
      </c>
    </row>
    <row r="133" spans="1:14">
      <c r="A133" s="102">
        <v>20</v>
      </c>
      <c r="B133" s="103">
        <v>43875</v>
      </c>
      <c r="C133" s="104" t="s">
        <v>78</v>
      </c>
      <c r="D133" s="102" t="s">
        <v>47</v>
      </c>
      <c r="E133" s="102" t="s">
        <v>295</v>
      </c>
      <c r="F133" s="102">
        <v>517</v>
      </c>
      <c r="G133" s="102">
        <v>525</v>
      </c>
      <c r="H133" s="102">
        <v>513</v>
      </c>
      <c r="I133" s="102">
        <v>509</v>
      </c>
      <c r="J133" s="102">
        <v>505</v>
      </c>
      <c r="K133" s="102">
        <v>512</v>
      </c>
      <c r="L133" s="102">
        <v>1000</v>
      </c>
      <c r="M133" s="105">
        <f t="shared" ref="M133:M135" si="52">IF(D133="BUY",(K133-F133)*(L133),(F133-K133)*(L133))</f>
        <v>5000</v>
      </c>
      <c r="N133" s="106">
        <f t="shared" ref="N133:N135" si="53">M133/(L133)/F133%</f>
        <v>0.96711798839458418</v>
      </c>
    </row>
    <row r="134" spans="1:14">
      <c r="A134" s="102">
        <v>21</v>
      </c>
      <c r="B134" s="103">
        <v>43874</v>
      </c>
      <c r="C134" s="104" t="s">
        <v>78</v>
      </c>
      <c r="D134" s="102" t="s">
        <v>21</v>
      </c>
      <c r="E134" s="102" t="s">
        <v>241</v>
      </c>
      <c r="F134" s="102">
        <v>80.5</v>
      </c>
      <c r="G134" s="102">
        <v>79.5</v>
      </c>
      <c r="H134" s="102">
        <v>81</v>
      </c>
      <c r="I134" s="102">
        <v>81.5</v>
      </c>
      <c r="J134" s="102">
        <v>82</v>
      </c>
      <c r="K134" s="102">
        <v>81.5</v>
      </c>
      <c r="L134" s="102">
        <v>8000</v>
      </c>
      <c r="M134" s="105">
        <f t="shared" si="52"/>
        <v>8000</v>
      </c>
      <c r="N134" s="106">
        <f t="shared" si="53"/>
        <v>1.2422360248447204</v>
      </c>
    </row>
    <row r="135" spans="1:14">
      <c r="A135" s="102">
        <v>22</v>
      </c>
      <c r="B135" s="103">
        <v>43873</v>
      </c>
      <c r="C135" s="104" t="s">
        <v>78</v>
      </c>
      <c r="D135" s="102" t="s">
        <v>21</v>
      </c>
      <c r="E135" s="102" t="s">
        <v>271</v>
      </c>
      <c r="F135" s="102">
        <v>2185</v>
      </c>
      <c r="G135" s="102">
        <v>2163</v>
      </c>
      <c r="H135" s="102">
        <v>2200</v>
      </c>
      <c r="I135" s="102">
        <v>2215</v>
      </c>
      <c r="J135" s="102">
        <v>2230</v>
      </c>
      <c r="K135" s="102">
        <v>2215</v>
      </c>
      <c r="L135" s="102">
        <v>250</v>
      </c>
      <c r="M135" s="105">
        <f t="shared" si="52"/>
        <v>7500</v>
      </c>
      <c r="N135" s="106">
        <f t="shared" si="53"/>
        <v>1.3729977116704806</v>
      </c>
    </row>
    <row r="136" spans="1:14">
      <c r="A136" s="102">
        <v>23</v>
      </c>
      <c r="B136" s="103">
        <v>43873</v>
      </c>
      <c r="C136" s="104" t="s">
        <v>78</v>
      </c>
      <c r="D136" s="102" t="s">
        <v>47</v>
      </c>
      <c r="E136" s="102" t="s">
        <v>66</v>
      </c>
      <c r="F136" s="102">
        <v>122.3</v>
      </c>
      <c r="G136" s="102">
        <v>123.5</v>
      </c>
      <c r="H136" s="102">
        <v>121.7</v>
      </c>
      <c r="I136" s="102">
        <v>121</v>
      </c>
      <c r="J136" s="102">
        <v>120.3</v>
      </c>
      <c r="K136" s="102">
        <v>123.5</v>
      </c>
      <c r="L136" s="102">
        <v>6200</v>
      </c>
      <c r="M136" s="105">
        <f t="shared" ref="M136:M137" si="54">IF(D136="BUY",(K136-F136)*(L136),(F136-K136)*(L136))</f>
        <v>-7440.0000000000173</v>
      </c>
      <c r="N136" s="106">
        <f t="shared" ref="N136:N137" si="55">M136/(L136)/F136%</f>
        <v>-0.98119378577269256</v>
      </c>
    </row>
    <row r="137" spans="1:14">
      <c r="A137" s="102">
        <v>24</v>
      </c>
      <c r="B137" s="103">
        <v>43872</v>
      </c>
      <c r="C137" s="104" t="s">
        <v>78</v>
      </c>
      <c r="D137" s="102" t="s">
        <v>21</v>
      </c>
      <c r="E137" s="102" t="s">
        <v>77</v>
      </c>
      <c r="F137" s="102">
        <v>390</v>
      </c>
      <c r="G137" s="102">
        <v>387</v>
      </c>
      <c r="H137" s="102">
        <v>392</v>
      </c>
      <c r="I137" s="102">
        <v>393.5</v>
      </c>
      <c r="J137" s="102">
        <v>395</v>
      </c>
      <c r="K137" s="102">
        <v>392</v>
      </c>
      <c r="L137" s="102">
        <v>2300</v>
      </c>
      <c r="M137" s="105">
        <f t="shared" si="54"/>
        <v>4600</v>
      </c>
      <c r="N137" s="106">
        <f t="shared" si="55"/>
        <v>0.51282051282051289</v>
      </c>
    </row>
    <row r="138" spans="1:14">
      <c r="A138" s="102">
        <v>25</v>
      </c>
      <c r="B138" s="103">
        <v>43872</v>
      </c>
      <c r="C138" s="104" t="s">
        <v>78</v>
      </c>
      <c r="D138" s="102" t="s">
        <v>21</v>
      </c>
      <c r="E138" s="102" t="s">
        <v>388</v>
      </c>
      <c r="F138" s="102">
        <v>347</v>
      </c>
      <c r="G138" s="102">
        <v>342</v>
      </c>
      <c r="H138" s="102">
        <v>350.5</v>
      </c>
      <c r="I138" s="102">
        <v>354</v>
      </c>
      <c r="J138" s="102">
        <v>357</v>
      </c>
      <c r="K138" s="102">
        <v>357</v>
      </c>
      <c r="L138" s="102">
        <v>1200</v>
      </c>
      <c r="M138" s="105">
        <f t="shared" ref="M138:M141" si="56">IF(D138="BUY",(K138-F138)*(L138),(F138-K138)*(L138))</f>
        <v>12000</v>
      </c>
      <c r="N138" s="106">
        <f t="shared" ref="N138:N141" si="57">M138/(L138)/F138%</f>
        <v>2.8818443804034581</v>
      </c>
    </row>
    <row r="139" spans="1:14">
      <c r="A139" s="102">
        <v>26</v>
      </c>
      <c r="B139" s="103">
        <v>43871</v>
      </c>
      <c r="C139" s="104" t="s">
        <v>78</v>
      </c>
      <c r="D139" s="102" t="s">
        <v>21</v>
      </c>
      <c r="E139" s="102" t="s">
        <v>494</v>
      </c>
      <c r="F139" s="102">
        <v>4710</v>
      </c>
      <c r="G139" s="102">
        <v>4687</v>
      </c>
      <c r="H139" s="102">
        <v>4725</v>
      </c>
      <c r="I139" s="102">
        <v>4740</v>
      </c>
      <c r="J139" s="102">
        <v>4750</v>
      </c>
      <c r="K139" s="102">
        <v>4725</v>
      </c>
      <c r="L139" s="102">
        <v>250</v>
      </c>
      <c r="M139" s="105">
        <f t="shared" ref="M139:M140" si="58">IF(D139="BUY",(K139-F139)*(L139),(F139-K139)*(L139))</f>
        <v>3750</v>
      </c>
      <c r="N139" s="106">
        <f t="shared" ref="N139:N140" si="59">M139/(L139)/F139%</f>
        <v>0.31847133757961782</v>
      </c>
    </row>
    <row r="140" spans="1:14">
      <c r="A140" s="102">
        <v>27</v>
      </c>
      <c r="B140" s="103">
        <v>43871</v>
      </c>
      <c r="C140" s="104" t="s">
        <v>78</v>
      </c>
      <c r="D140" s="102" t="s">
        <v>47</v>
      </c>
      <c r="E140" s="102" t="s">
        <v>108</v>
      </c>
      <c r="F140" s="102">
        <v>161</v>
      </c>
      <c r="G140" s="102">
        <v>163.5</v>
      </c>
      <c r="H140" s="102">
        <v>159.69999999999999</v>
      </c>
      <c r="I140" s="102">
        <v>158.30000000000001</v>
      </c>
      <c r="J140" s="102">
        <v>157</v>
      </c>
      <c r="K140" s="102">
        <v>163.5</v>
      </c>
      <c r="L140" s="102">
        <v>3000</v>
      </c>
      <c r="M140" s="105">
        <f t="shared" si="58"/>
        <v>-7500</v>
      </c>
      <c r="N140" s="106">
        <f t="shared" si="59"/>
        <v>-1.5527950310559004</v>
      </c>
    </row>
    <row r="141" spans="1:14">
      <c r="A141" s="102">
        <v>28</v>
      </c>
      <c r="B141" s="103">
        <v>43868</v>
      </c>
      <c r="C141" s="104" t="s">
        <v>78</v>
      </c>
      <c r="D141" s="102" t="s">
        <v>21</v>
      </c>
      <c r="E141" s="102" t="s">
        <v>489</v>
      </c>
      <c r="F141" s="102">
        <v>131.30000000000001</v>
      </c>
      <c r="G141" s="102">
        <v>129.9</v>
      </c>
      <c r="H141" s="102">
        <v>132</v>
      </c>
      <c r="I141" s="102">
        <v>132.69999999999999</v>
      </c>
      <c r="J141" s="102">
        <v>133.5</v>
      </c>
      <c r="K141" s="102">
        <v>132</v>
      </c>
      <c r="L141" s="102">
        <v>5600</v>
      </c>
      <c r="M141" s="105">
        <f t="shared" si="56"/>
        <v>3919.9999999999363</v>
      </c>
      <c r="N141" s="106">
        <f t="shared" si="57"/>
        <v>0.53313023610052446</v>
      </c>
    </row>
    <row r="142" spans="1:14">
      <c r="A142" s="102">
        <v>29</v>
      </c>
      <c r="B142" s="103">
        <v>43867</v>
      </c>
      <c r="C142" s="104" t="s">
        <v>78</v>
      </c>
      <c r="D142" s="102" t="s">
        <v>21</v>
      </c>
      <c r="E142" s="102" t="s">
        <v>115</v>
      </c>
      <c r="F142" s="102">
        <v>180.5</v>
      </c>
      <c r="G142" s="102">
        <v>178</v>
      </c>
      <c r="H142" s="102">
        <v>182</v>
      </c>
      <c r="I142" s="102">
        <v>183.5</v>
      </c>
      <c r="J142" s="102">
        <v>185</v>
      </c>
      <c r="K142" s="102">
        <v>178</v>
      </c>
      <c r="L142" s="102">
        <v>4300</v>
      </c>
      <c r="M142" s="105">
        <f t="shared" ref="M142" si="60">IF(D142="BUY",(K142-F142)*(L142),(F142-K142)*(L142))</f>
        <v>-10750</v>
      </c>
      <c r="N142" s="106">
        <f t="shared" ref="N142" si="61">M142/(L142)/F142%</f>
        <v>-1.3850415512465375</v>
      </c>
    </row>
    <row r="143" spans="1:14">
      <c r="A143" s="102">
        <v>30</v>
      </c>
      <c r="B143" s="103">
        <v>43867</v>
      </c>
      <c r="C143" s="104" t="s">
        <v>78</v>
      </c>
      <c r="D143" s="102" t="s">
        <v>21</v>
      </c>
      <c r="E143" s="102" t="s">
        <v>295</v>
      </c>
      <c r="F143" s="102">
        <v>513</v>
      </c>
      <c r="G143" s="102">
        <v>505</v>
      </c>
      <c r="H143" s="102">
        <v>517.5</v>
      </c>
      <c r="I143" s="102">
        <v>522</v>
      </c>
      <c r="J143" s="102">
        <v>526</v>
      </c>
      <c r="K143" s="102">
        <v>526</v>
      </c>
      <c r="L143" s="102">
        <v>1000</v>
      </c>
      <c r="M143" s="105">
        <f t="shared" ref="M143:M146" si="62">IF(D143="BUY",(K143-F143)*(L143),(F143-K143)*(L143))</f>
        <v>13000</v>
      </c>
      <c r="N143" s="106">
        <f t="shared" ref="N143:N146" si="63">M143/(L143)/F143%</f>
        <v>2.53411306042885</v>
      </c>
    </row>
    <row r="144" spans="1:14">
      <c r="A144" s="102">
        <v>31</v>
      </c>
      <c r="B144" s="103">
        <v>43867</v>
      </c>
      <c r="C144" s="104" t="s">
        <v>78</v>
      </c>
      <c r="D144" s="102" t="s">
        <v>21</v>
      </c>
      <c r="E144" s="102" t="s">
        <v>126</v>
      </c>
      <c r="F144" s="102">
        <v>483</v>
      </c>
      <c r="G144" s="102">
        <v>478</v>
      </c>
      <c r="H144" s="102">
        <v>486</v>
      </c>
      <c r="I144" s="102">
        <v>489</v>
      </c>
      <c r="J144" s="102">
        <v>492</v>
      </c>
      <c r="K144" s="102">
        <v>486</v>
      </c>
      <c r="L144" s="102">
        <v>1500</v>
      </c>
      <c r="M144" s="105">
        <f t="shared" si="62"/>
        <v>4500</v>
      </c>
      <c r="N144" s="106">
        <f t="shared" si="63"/>
        <v>0.6211180124223602</v>
      </c>
    </row>
    <row r="145" spans="1:14">
      <c r="A145" s="102">
        <v>32</v>
      </c>
      <c r="B145" s="103">
        <v>43867</v>
      </c>
      <c r="C145" s="104" t="s">
        <v>78</v>
      </c>
      <c r="D145" s="102" t="s">
        <v>21</v>
      </c>
      <c r="E145" s="102" t="s">
        <v>187</v>
      </c>
      <c r="F145" s="102">
        <v>546.5</v>
      </c>
      <c r="G145" s="102">
        <v>542</v>
      </c>
      <c r="H145" s="102">
        <v>549</v>
      </c>
      <c r="I145" s="102">
        <v>551.5</v>
      </c>
      <c r="J145" s="102">
        <v>554</v>
      </c>
      <c r="K145" s="102">
        <v>549</v>
      </c>
      <c r="L145" s="102">
        <v>1800</v>
      </c>
      <c r="M145" s="105">
        <f t="shared" si="62"/>
        <v>4500</v>
      </c>
      <c r="N145" s="106">
        <f t="shared" si="63"/>
        <v>0.45745654162854532</v>
      </c>
    </row>
    <row r="146" spans="1:14">
      <c r="A146" s="102">
        <v>33</v>
      </c>
      <c r="B146" s="103">
        <v>43866</v>
      </c>
      <c r="C146" s="104" t="s">
        <v>78</v>
      </c>
      <c r="D146" s="102" t="s">
        <v>21</v>
      </c>
      <c r="E146" s="102" t="s">
        <v>22</v>
      </c>
      <c r="F146" s="102">
        <v>502</v>
      </c>
      <c r="G146" s="102">
        <v>497</v>
      </c>
      <c r="H146" s="102">
        <v>504.5</v>
      </c>
      <c r="I146" s="102">
        <v>507</v>
      </c>
      <c r="J146" s="102">
        <v>509.5</v>
      </c>
      <c r="K146" s="102">
        <v>504.5</v>
      </c>
      <c r="L146" s="102">
        <v>1800</v>
      </c>
      <c r="M146" s="105">
        <f t="shared" si="62"/>
        <v>4500</v>
      </c>
      <c r="N146" s="106">
        <f t="shared" si="63"/>
        <v>0.4980079681274901</v>
      </c>
    </row>
    <row r="147" spans="1:14">
      <c r="A147" s="102">
        <v>34</v>
      </c>
      <c r="B147" s="103">
        <v>43866</v>
      </c>
      <c r="C147" s="104" t="s">
        <v>78</v>
      </c>
      <c r="D147" s="102" t="s">
        <v>21</v>
      </c>
      <c r="E147" s="102" t="s">
        <v>126</v>
      </c>
      <c r="F147" s="102">
        <v>472</v>
      </c>
      <c r="G147" s="102">
        <v>467</v>
      </c>
      <c r="H147" s="102">
        <v>475</v>
      </c>
      <c r="I147" s="102">
        <v>478</v>
      </c>
      <c r="J147" s="102">
        <v>481</v>
      </c>
      <c r="K147" s="102">
        <v>475</v>
      </c>
      <c r="L147" s="102">
        <v>1500</v>
      </c>
      <c r="M147" s="105">
        <f t="shared" ref="M147:M151" si="64">IF(D147="BUY",(K147-F147)*(L147),(F147-K147)*(L147))</f>
        <v>4500</v>
      </c>
      <c r="N147" s="106">
        <f t="shared" ref="N147:N151" si="65">M147/(L147)/F147%</f>
        <v>0.63559322033898313</v>
      </c>
    </row>
    <row r="148" spans="1:14">
      <c r="A148" s="102">
        <v>35</v>
      </c>
      <c r="B148" s="103">
        <v>43866</v>
      </c>
      <c r="C148" s="104" t="s">
        <v>78</v>
      </c>
      <c r="D148" s="102" t="s">
        <v>21</v>
      </c>
      <c r="E148" s="102" t="s">
        <v>67</v>
      </c>
      <c r="F148" s="102">
        <v>194</v>
      </c>
      <c r="G148" s="102">
        <v>192</v>
      </c>
      <c r="H148" s="102">
        <v>195</v>
      </c>
      <c r="I148" s="102">
        <v>196</v>
      </c>
      <c r="J148" s="102">
        <v>197</v>
      </c>
      <c r="K148" s="102">
        <v>197</v>
      </c>
      <c r="L148" s="102">
        <v>3500</v>
      </c>
      <c r="M148" s="105">
        <f t="shared" si="64"/>
        <v>10500</v>
      </c>
      <c r="N148" s="106">
        <f t="shared" si="65"/>
        <v>1.5463917525773196</v>
      </c>
    </row>
    <row r="149" spans="1:14">
      <c r="A149" s="102">
        <v>36</v>
      </c>
      <c r="B149" s="103">
        <v>43866</v>
      </c>
      <c r="C149" s="104" t="s">
        <v>78</v>
      </c>
      <c r="D149" s="102" t="s">
        <v>21</v>
      </c>
      <c r="E149" s="102" t="s">
        <v>115</v>
      </c>
      <c r="F149" s="102">
        <v>176.5</v>
      </c>
      <c r="G149" s="102">
        <v>174.5</v>
      </c>
      <c r="H149" s="102">
        <v>177.5</v>
      </c>
      <c r="I149" s="102">
        <v>178.5</v>
      </c>
      <c r="J149" s="102">
        <v>179.5</v>
      </c>
      <c r="K149" s="102">
        <v>179.5</v>
      </c>
      <c r="L149" s="102">
        <v>4300</v>
      </c>
      <c r="M149" s="105">
        <f t="shared" si="64"/>
        <v>12900</v>
      </c>
      <c r="N149" s="106">
        <f t="shared" si="65"/>
        <v>1.6997167138810199</v>
      </c>
    </row>
    <row r="150" spans="1:14">
      <c r="A150" s="102">
        <v>37</v>
      </c>
      <c r="B150" s="103">
        <v>43866</v>
      </c>
      <c r="C150" s="104" t="s">
        <v>78</v>
      </c>
      <c r="D150" s="102" t="s">
        <v>21</v>
      </c>
      <c r="E150" s="102" t="s">
        <v>74</v>
      </c>
      <c r="F150" s="102">
        <v>606</v>
      </c>
      <c r="G150" s="102">
        <v>594</v>
      </c>
      <c r="H150" s="102">
        <v>612</v>
      </c>
      <c r="I150" s="102">
        <v>618</v>
      </c>
      <c r="J150" s="102">
        <v>624</v>
      </c>
      <c r="K150" s="102">
        <v>624</v>
      </c>
      <c r="L150" s="102">
        <v>600</v>
      </c>
      <c r="M150" s="105">
        <f t="shared" si="64"/>
        <v>10800</v>
      </c>
      <c r="N150" s="106">
        <f t="shared" si="65"/>
        <v>2.9702970297029703</v>
      </c>
    </row>
    <row r="151" spans="1:14">
      <c r="A151" s="102">
        <v>38</v>
      </c>
      <c r="B151" s="103">
        <v>43865</v>
      </c>
      <c r="C151" s="104" t="s">
        <v>78</v>
      </c>
      <c r="D151" s="102" t="s">
        <v>21</v>
      </c>
      <c r="E151" s="102" t="s">
        <v>104</v>
      </c>
      <c r="F151" s="102">
        <v>1250</v>
      </c>
      <c r="G151" s="102">
        <v>1238</v>
      </c>
      <c r="H151" s="102">
        <v>1257</v>
      </c>
      <c r="I151" s="102">
        <v>1263</v>
      </c>
      <c r="J151" s="102">
        <v>1270</v>
      </c>
      <c r="K151" s="102">
        <v>1270</v>
      </c>
      <c r="L151" s="102">
        <v>750</v>
      </c>
      <c r="M151" s="105">
        <f t="shared" si="64"/>
        <v>15000</v>
      </c>
      <c r="N151" s="106">
        <f t="shared" si="65"/>
        <v>1.6</v>
      </c>
    </row>
    <row r="152" spans="1:14">
      <c r="A152" s="102">
        <v>39</v>
      </c>
      <c r="B152" s="103">
        <v>43865</v>
      </c>
      <c r="C152" s="104" t="s">
        <v>78</v>
      </c>
      <c r="D152" s="102" t="s">
        <v>21</v>
      </c>
      <c r="E152" s="102" t="s">
        <v>295</v>
      </c>
      <c r="F152" s="102">
        <v>493</v>
      </c>
      <c r="G152" s="102">
        <v>485</v>
      </c>
      <c r="H152" s="102">
        <v>497</v>
      </c>
      <c r="I152" s="102">
        <v>501</v>
      </c>
      <c r="J152" s="102">
        <v>505</v>
      </c>
      <c r="K152" s="102">
        <v>501</v>
      </c>
      <c r="L152" s="102">
        <v>1000</v>
      </c>
      <c r="M152" s="105">
        <f t="shared" ref="M152:M153" si="66">IF(D152="BUY",(K152-F152)*(L152),(F152-K152)*(L152))</f>
        <v>8000</v>
      </c>
      <c r="N152" s="106">
        <f t="shared" ref="N152:N153" si="67">M152/(L152)/F152%</f>
        <v>1.6227180527383369</v>
      </c>
    </row>
    <row r="153" spans="1:14">
      <c r="A153" s="102">
        <v>40</v>
      </c>
      <c r="B153" s="103">
        <v>43864</v>
      </c>
      <c r="C153" s="104" t="s">
        <v>78</v>
      </c>
      <c r="D153" s="102" t="s">
        <v>21</v>
      </c>
      <c r="E153" s="102" t="s">
        <v>365</v>
      </c>
      <c r="F153" s="102">
        <v>1885</v>
      </c>
      <c r="G153" s="102">
        <v>1867</v>
      </c>
      <c r="H153" s="102">
        <v>1895</v>
      </c>
      <c r="I153" s="102">
        <v>1905</v>
      </c>
      <c r="J153" s="102">
        <v>1915</v>
      </c>
      <c r="K153" s="102">
        <v>1895</v>
      </c>
      <c r="L153" s="102">
        <v>500</v>
      </c>
      <c r="M153" s="105">
        <f t="shared" si="66"/>
        <v>5000</v>
      </c>
      <c r="N153" s="106">
        <f t="shared" si="67"/>
        <v>0.53050397877984079</v>
      </c>
    </row>
    <row r="154" spans="1:14">
      <c r="A154" s="102">
        <v>41</v>
      </c>
      <c r="B154" s="103">
        <v>43864</v>
      </c>
      <c r="C154" s="104" t="s">
        <v>78</v>
      </c>
      <c r="D154" s="102" t="s">
        <v>21</v>
      </c>
      <c r="E154" s="102" t="s">
        <v>388</v>
      </c>
      <c r="F154" s="102">
        <v>154</v>
      </c>
      <c r="G154" s="102">
        <v>160.5</v>
      </c>
      <c r="H154" s="102">
        <v>250.5</v>
      </c>
      <c r="I154" s="102">
        <v>247</v>
      </c>
      <c r="J154" s="102">
        <v>244</v>
      </c>
      <c r="K154" s="102">
        <v>244</v>
      </c>
      <c r="L154" s="102">
        <v>1200</v>
      </c>
      <c r="M154" s="105">
        <f t="shared" ref="M154:M156" si="68">IF(D154="BUY",(K154-F154)*(L154),(F154-K154)*(L154))</f>
        <v>108000</v>
      </c>
      <c r="N154" s="106">
        <f t="shared" ref="N154:N156" si="69">M154/(L154)/F154%</f>
        <v>58.441558441558442</v>
      </c>
    </row>
    <row r="155" spans="1:14">
      <c r="A155" s="102">
        <v>42</v>
      </c>
      <c r="B155" s="103">
        <v>43864</v>
      </c>
      <c r="C155" s="104" t="s">
        <v>78</v>
      </c>
      <c r="D155" s="102" t="s">
        <v>21</v>
      </c>
      <c r="E155" s="102" t="s">
        <v>109</v>
      </c>
      <c r="F155" s="102">
        <v>490</v>
      </c>
      <c r="G155" s="102">
        <v>485</v>
      </c>
      <c r="H155" s="102">
        <v>493</v>
      </c>
      <c r="I155" s="102">
        <v>496</v>
      </c>
      <c r="J155" s="102">
        <v>499</v>
      </c>
      <c r="K155" s="102">
        <v>496</v>
      </c>
      <c r="L155" s="102">
        <v>1300</v>
      </c>
      <c r="M155" s="105">
        <f t="shared" si="68"/>
        <v>7800</v>
      </c>
      <c r="N155" s="106">
        <f t="shared" si="69"/>
        <v>1.2244897959183672</v>
      </c>
    </row>
    <row r="156" spans="1:14">
      <c r="A156" s="102">
        <v>43</v>
      </c>
      <c r="B156" s="103">
        <v>43862</v>
      </c>
      <c r="C156" s="104" t="s">
        <v>78</v>
      </c>
      <c r="D156" s="102" t="s">
        <v>21</v>
      </c>
      <c r="E156" s="102" t="s">
        <v>365</v>
      </c>
      <c r="F156" s="102">
        <v>1885</v>
      </c>
      <c r="G156" s="102">
        <v>1867</v>
      </c>
      <c r="H156" s="102">
        <v>1895</v>
      </c>
      <c r="I156" s="102">
        <v>1905</v>
      </c>
      <c r="J156" s="102">
        <v>1915</v>
      </c>
      <c r="K156" s="102">
        <v>1895</v>
      </c>
      <c r="L156" s="102">
        <v>500</v>
      </c>
      <c r="M156" s="105">
        <f t="shared" si="68"/>
        <v>5000</v>
      </c>
      <c r="N156" s="106">
        <f t="shared" si="69"/>
        <v>0.53050397877984079</v>
      </c>
    </row>
    <row r="157" spans="1:14">
      <c r="A157" s="102">
        <v>44</v>
      </c>
      <c r="B157" s="103">
        <v>43862</v>
      </c>
      <c r="C157" s="104" t="s">
        <v>78</v>
      </c>
      <c r="D157" s="102" t="s">
        <v>47</v>
      </c>
      <c r="E157" s="102" t="s">
        <v>84</v>
      </c>
      <c r="F157" s="102">
        <v>107</v>
      </c>
      <c r="G157" s="102">
        <v>109</v>
      </c>
      <c r="H157" s="102">
        <v>106</v>
      </c>
      <c r="I157" s="102">
        <v>105</v>
      </c>
      <c r="J157" s="102">
        <v>104</v>
      </c>
      <c r="K157" s="102">
        <v>106</v>
      </c>
      <c r="L157" s="102">
        <v>4000</v>
      </c>
      <c r="M157" s="105">
        <f t="shared" ref="M157" si="70">IF(D157="BUY",(K157-F157)*(L157),(F157-K157)*(L157))</f>
        <v>4000</v>
      </c>
      <c r="N157" s="106">
        <f t="shared" ref="N157" si="71">M157/(L157)/F157%</f>
        <v>0.93457943925233644</v>
      </c>
    </row>
    <row r="158" spans="1:14" ht="19.5" thickBot="1">
      <c r="A158" s="109"/>
      <c r="B158" s="108"/>
      <c r="C158" s="111"/>
      <c r="D158" s="111"/>
      <c r="E158" s="111"/>
      <c r="F158" s="114"/>
      <c r="G158" s="115"/>
      <c r="H158" s="116" t="s">
        <v>26</v>
      </c>
      <c r="I158" s="116"/>
      <c r="J158" s="117"/>
    </row>
    <row r="159" spans="1:14">
      <c r="A159" s="109"/>
      <c r="B159" s="108"/>
      <c r="C159" s="218" t="s">
        <v>27</v>
      </c>
      <c r="D159" s="218"/>
      <c r="E159" s="118">
        <v>44</v>
      </c>
      <c r="F159" s="119">
        <f>F160+F161+F162+F163+F164+F165</f>
        <v>100</v>
      </c>
      <c r="G159" s="111">
        <v>44</v>
      </c>
      <c r="H159" s="120">
        <f>G160/G159%</f>
        <v>79.545454545454547</v>
      </c>
      <c r="I159" s="120"/>
      <c r="J159" s="120"/>
    </row>
    <row r="160" spans="1:14">
      <c r="A160" s="109"/>
      <c r="B160" s="108"/>
      <c r="C160" s="219" t="s">
        <v>28</v>
      </c>
      <c r="D160" s="219"/>
      <c r="E160" s="121">
        <v>35</v>
      </c>
      <c r="F160" s="122">
        <f>(E160/E159)*100</f>
        <v>79.545454545454547</v>
      </c>
      <c r="G160" s="111">
        <v>35</v>
      </c>
      <c r="H160" s="117"/>
      <c r="I160" s="117"/>
      <c r="J160" s="111"/>
    </row>
    <row r="161" spans="1:14">
      <c r="A161" s="123"/>
      <c r="B161" s="108"/>
      <c r="C161" s="219" t="s">
        <v>30</v>
      </c>
      <c r="D161" s="219"/>
      <c r="E161" s="121">
        <v>0</v>
      </c>
      <c r="F161" s="122">
        <f>(E161/E159)*100</f>
        <v>0</v>
      </c>
      <c r="G161" s="124"/>
      <c r="H161" s="111"/>
      <c r="I161" s="111"/>
      <c r="J161" s="111"/>
      <c r="K161" s="117"/>
    </row>
    <row r="162" spans="1:14">
      <c r="A162" s="123"/>
      <c r="B162" s="108"/>
      <c r="C162" s="219" t="s">
        <v>31</v>
      </c>
      <c r="D162" s="219"/>
      <c r="E162" s="121">
        <v>0</v>
      </c>
      <c r="F162" s="122">
        <f>(E162/E159)*100</f>
        <v>0</v>
      </c>
      <c r="G162" s="124"/>
      <c r="H162" s="111"/>
      <c r="J162" s="111"/>
    </row>
    <row r="163" spans="1:14">
      <c r="A163" s="123"/>
      <c r="B163" s="108"/>
      <c r="C163" s="219" t="s">
        <v>32</v>
      </c>
      <c r="D163" s="219"/>
      <c r="E163" s="121">
        <v>9</v>
      </c>
      <c r="F163" s="122">
        <f>(E163/E159)*100</f>
        <v>20.454545454545457</v>
      </c>
      <c r="G163" s="124"/>
      <c r="H163" s="111"/>
      <c r="I163" s="111"/>
      <c r="J163" s="117"/>
    </row>
    <row r="164" spans="1:14">
      <c r="A164" s="123"/>
      <c r="B164" s="108"/>
      <c r="C164" s="219" t="s">
        <v>34</v>
      </c>
      <c r="D164" s="219"/>
      <c r="E164" s="121">
        <v>0</v>
      </c>
      <c r="F164" s="122">
        <f>(E164/E159)*100</f>
        <v>0</v>
      </c>
      <c r="G164" s="124"/>
      <c r="H164" s="111"/>
      <c r="I164" s="111"/>
      <c r="J164" s="117"/>
    </row>
    <row r="165" spans="1:14" ht="19.5" thickBot="1">
      <c r="A165" s="123"/>
      <c r="B165" s="108"/>
      <c r="C165" s="222" t="s">
        <v>35</v>
      </c>
      <c r="D165" s="222"/>
      <c r="E165" s="125"/>
      <c r="F165" s="126">
        <f>(E165/E159)*100</f>
        <v>0</v>
      </c>
      <c r="G165" s="124"/>
      <c r="H165" s="111"/>
      <c r="I165" s="111"/>
      <c r="J165" s="127"/>
      <c r="K165" s="117"/>
    </row>
    <row r="166" spans="1:14">
      <c r="A166" s="168" t="s">
        <v>36</v>
      </c>
      <c r="B166" s="169"/>
      <c r="C166" s="169"/>
      <c r="D166" s="170"/>
      <c r="E166" s="170"/>
      <c r="F166" s="171"/>
      <c r="G166" s="171"/>
      <c r="H166" s="172"/>
      <c r="I166" s="173"/>
      <c r="J166" s="165"/>
      <c r="K166" s="173"/>
      <c r="L166" s="165"/>
      <c r="M166" s="165"/>
      <c r="N166"/>
    </row>
    <row r="167" spans="1:14">
      <c r="A167" s="174" t="s">
        <v>473</v>
      </c>
      <c r="B167" s="169"/>
      <c r="C167" s="169"/>
      <c r="D167" s="175"/>
      <c r="E167" s="176"/>
      <c r="F167" s="170"/>
      <c r="G167" s="173"/>
      <c r="H167" s="172"/>
      <c r="I167" s="173"/>
      <c r="J167" s="173"/>
      <c r="K167" s="173"/>
      <c r="L167" s="171"/>
      <c r="M167" s="165"/>
      <c r="N167" s="165"/>
    </row>
    <row r="168" spans="1:14" ht="19.5" thickBot="1">
      <c r="A168" s="166" t="s">
        <v>474</v>
      </c>
      <c r="B168" s="160"/>
      <c r="C168" s="161"/>
      <c r="D168" s="162"/>
      <c r="E168" s="163"/>
      <c r="F168" s="163"/>
      <c r="G168" s="164"/>
      <c r="H168" s="167"/>
      <c r="I168" s="167"/>
      <c r="J168" s="167"/>
      <c r="K168" s="163"/>
      <c r="L168"/>
      <c r="M168" s="165"/>
      <c r="N168"/>
    </row>
    <row r="169" spans="1:14" ht="19.5" thickBot="1">
      <c r="A169" s="223" t="s">
        <v>0</v>
      </c>
      <c r="B169" s="223"/>
      <c r="C169" s="223"/>
      <c r="D169" s="223"/>
      <c r="E169" s="223"/>
      <c r="F169" s="223"/>
      <c r="G169" s="223"/>
      <c r="H169" s="223"/>
      <c r="I169" s="223"/>
      <c r="J169" s="223"/>
      <c r="K169" s="223"/>
      <c r="L169" s="223"/>
      <c r="M169" s="223"/>
      <c r="N169" s="223"/>
    </row>
    <row r="170" spans="1:14" ht="19.5" thickBot="1">
      <c r="A170" s="223"/>
      <c r="B170" s="223"/>
      <c r="C170" s="223"/>
      <c r="D170" s="223"/>
      <c r="E170" s="223"/>
      <c r="F170" s="223"/>
      <c r="G170" s="223"/>
      <c r="H170" s="223"/>
      <c r="I170" s="223"/>
      <c r="J170" s="223"/>
      <c r="K170" s="223"/>
      <c r="L170" s="223"/>
      <c r="M170" s="223"/>
      <c r="N170" s="223"/>
    </row>
    <row r="171" spans="1:14">
      <c r="A171" s="223"/>
      <c r="B171" s="223"/>
      <c r="C171" s="223"/>
      <c r="D171" s="223"/>
      <c r="E171" s="223"/>
      <c r="F171" s="223"/>
      <c r="G171" s="223"/>
      <c r="H171" s="223"/>
      <c r="I171" s="223"/>
      <c r="J171" s="223"/>
      <c r="K171" s="223"/>
      <c r="L171" s="223"/>
      <c r="M171" s="223"/>
      <c r="N171" s="223"/>
    </row>
    <row r="172" spans="1:14">
      <c r="A172" s="224" t="s">
        <v>389</v>
      </c>
      <c r="B172" s="224"/>
      <c r="C172" s="224"/>
      <c r="D172" s="224"/>
      <c r="E172" s="224"/>
      <c r="F172" s="224"/>
      <c r="G172" s="224"/>
      <c r="H172" s="224"/>
      <c r="I172" s="224"/>
      <c r="J172" s="224"/>
      <c r="K172" s="224"/>
      <c r="L172" s="224"/>
      <c r="M172" s="224"/>
      <c r="N172" s="224"/>
    </row>
    <row r="173" spans="1:14">
      <c r="A173" s="224" t="s">
        <v>390</v>
      </c>
      <c r="B173" s="224"/>
      <c r="C173" s="224"/>
      <c r="D173" s="224"/>
      <c r="E173" s="224"/>
      <c r="F173" s="224"/>
      <c r="G173" s="224"/>
      <c r="H173" s="224"/>
      <c r="I173" s="224"/>
      <c r="J173" s="224"/>
      <c r="K173" s="224"/>
      <c r="L173" s="224"/>
      <c r="M173" s="224"/>
      <c r="N173" s="224"/>
    </row>
    <row r="174" spans="1:14" ht="19.5" thickBot="1">
      <c r="A174" s="225" t="s">
        <v>3</v>
      </c>
      <c r="B174" s="225"/>
      <c r="C174" s="225"/>
      <c r="D174" s="225"/>
      <c r="E174" s="225"/>
      <c r="F174" s="225"/>
      <c r="G174" s="225"/>
      <c r="H174" s="225"/>
      <c r="I174" s="225"/>
      <c r="J174" s="225"/>
      <c r="K174" s="225"/>
      <c r="L174" s="225"/>
      <c r="M174" s="225"/>
      <c r="N174" s="225"/>
    </row>
    <row r="175" spans="1:14">
      <c r="A175" s="220" t="s">
        <v>485</v>
      </c>
      <c r="B175" s="220"/>
      <c r="C175" s="220"/>
      <c r="D175" s="220"/>
      <c r="E175" s="220"/>
      <c r="F175" s="220"/>
      <c r="G175" s="220"/>
      <c r="H175" s="220"/>
      <c r="I175" s="220"/>
      <c r="J175" s="220"/>
      <c r="K175" s="220"/>
      <c r="L175" s="220"/>
      <c r="M175" s="220"/>
      <c r="N175" s="220"/>
    </row>
    <row r="176" spans="1:14">
      <c r="A176" s="220" t="s">
        <v>5</v>
      </c>
      <c r="B176" s="220"/>
      <c r="C176" s="220"/>
      <c r="D176" s="220"/>
      <c r="E176" s="220"/>
      <c r="F176" s="220"/>
      <c r="G176" s="220"/>
      <c r="H176" s="220"/>
      <c r="I176" s="220"/>
      <c r="J176" s="220"/>
      <c r="K176" s="220"/>
      <c r="L176" s="220"/>
      <c r="M176" s="220"/>
      <c r="N176" s="220"/>
    </row>
    <row r="177" spans="1:14">
      <c r="A177" s="221" t="s">
        <v>6</v>
      </c>
      <c r="B177" s="215" t="s">
        <v>7</v>
      </c>
      <c r="C177" s="215" t="s">
        <v>8</v>
      </c>
      <c r="D177" s="221" t="s">
        <v>9</v>
      </c>
      <c r="E177" s="221" t="s">
        <v>10</v>
      </c>
      <c r="F177" s="215" t="s">
        <v>11</v>
      </c>
      <c r="G177" s="215" t="s">
        <v>12</v>
      </c>
      <c r="H177" s="214" t="s">
        <v>13</v>
      </c>
      <c r="I177" s="214" t="s">
        <v>14</v>
      </c>
      <c r="J177" s="214" t="s">
        <v>15</v>
      </c>
      <c r="K177" s="216" t="s">
        <v>16</v>
      </c>
      <c r="L177" s="215" t="s">
        <v>17</v>
      </c>
      <c r="M177" s="215" t="s">
        <v>18</v>
      </c>
      <c r="N177" s="215" t="s">
        <v>19</v>
      </c>
    </row>
    <row r="178" spans="1:14">
      <c r="A178" s="221"/>
      <c r="B178" s="215"/>
      <c r="C178" s="215"/>
      <c r="D178" s="221"/>
      <c r="E178" s="221"/>
      <c r="F178" s="215"/>
      <c r="G178" s="215"/>
      <c r="H178" s="215"/>
      <c r="I178" s="215"/>
      <c r="J178" s="215"/>
      <c r="K178" s="217"/>
      <c r="L178" s="215"/>
      <c r="M178" s="215"/>
      <c r="N178" s="215"/>
    </row>
    <row r="179" spans="1:14">
      <c r="A179" s="102">
        <v>1</v>
      </c>
      <c r="B179" s="103">
        <v>43861</v>
      </c>
      <c r="C179" s="104" t="s">
        <v>78</v>
      </c>
      <c r="D179" s="102" t="s">
        <v>21</v>
      </c>
      <c r="E179" s="102" t="s">
        <v>365</v>
      </c>
      <c r="F179" s="102">
        <v>1885</v>
      </c>
      <c r="G179" s="102">
        <v>1867</v>
      </c>
      <c r="H179" s="102">
        <v>1895</v>
      </c>
      <c r="I179" s="102">
        <v>1905</v>
      </c>
      <c r="J179" s="102">
        <v>1915</v>
      </c>
      <c r="K179" s="102">
        <v>1895</v>
      </c>
      <c r="L179" s="102">
        <v>500</v>
      </c>
      <c r="M179" s="105">
        <f t="shared" ref="M179:M184" si="72">IF(D179="BUY",(K179-F179)*(L179),(F179-K179)*(L179))</f>
        <v>5000</v>
      </c>
      <c r="N179" s="106">
        <f t="shared" ref="N179:N184" si="73">M179/(L179)/F179%</f>
        <v>0.53050397877984079</v>
      </c>
    </row>
    <row r="180" spans="1:14">
      <c r="A180" s="102">
        <v>1</v>
      </c>
      <c r="B180" s="103">
        <v>43861</v>
      </c>
      <c r="C180" s="104" t="s">
        <v>78</v>
      </c>
      <c r="D180" s="102" t="s">
        <v>21</v>
      </c>
      <c r="E180" s="102" t="s">
        <v>365</v>
      </c>
      <c r="F180" s="102">
        <v>1862</v>
      </c>
      <c r="G180" s="102">
        <v>1846</v>
      </c>
      <c r="H180" s="102">
        <v>1870</v>
      </c>
      <c r="I180" s="102">
        <v>1876</v>
      </c>
      <c r="J180" s="102">
        <v>1884</v>
      </c>
      <c r="K180" s="102">
        <v>1884</v>
      </c>
      <c r="L180" s="102">
        <v>500</v>
      </c>
      <c r="M180" s="105">
        <f t="shared" ref="M180:M182" si="74">IF(D180="BUY",(K180-F180)*(L180),(F180-K180)*(L180))</f>
        <v>11000</v>
      </c>
      <c r="N180" s="106">
        <f t="shared" ref="N180:N182" si="75">M180/(L180)/F180%</f>
        <v>1.1815252416756175</v>
      </c>
    </row>
    <row r="181" spans="1:14">
      <c r="A181" s="102">
        <v>1</v>
      </c>
      <c r="B181" s="103">
        <v>43861</v>
      </c>
      <c r="C181" s="104" t="s">
        <v>78</v>
      </c>
      <c r="D181" s="102" t="s">
        <v>21</v>
      </c>
      <c r="E181" s="102" t="s">
        <v>375</v>
      </c>
      <c r="F181" s="102">
        <v>381.5</v>
      </c>
      <c r="G181" s="102">
        <v>377</v>
      </c>
      <c r="H181" s="102">
        <v>384</v>
      </c>
      <c r="I181" s="102">
        <v>386.5</v>
      </c>
      <c r="J181" s="102">
        <v>389</v>
      </c>
      <c r="K181" s="102">
        <v>384</v>
      </c>
      <c r="L181" s="102">
        <v>1700</v>
      </c>
      <c r="M181" s="105">
        <f t="shared" si="74"/>
        <v>4250</v>
      </c>
      <c r="N181" s="106">
        <f t="shared" si="75"/>
        <v>0.65530799475753609</v>
      </c>
    </row>
    <row r="182" spans="1:14">
      <c r="A182" s="102">
        <v>1</v>
      </c>
      <c r="B182" s="103">
        <v>43859</v>
      </c>
      <c r="C182" s="104" t="s">
        <v>78</v>
      </c>
      <c r="D182" s="102" t="s">
        <v>21</v>
      </c>
      <c r="E182" s="102" t="s">
        <v>449</v>
      </c>
      <c r="F182" s="102">
        <v>3170</v>
      </c>
      <c r="G182" s="102">
        <v>3135</v>
      </c>
      <c r="H182" s="102">
        <v>3190</v>
      </c>
      <c r="I182" s="102">
        <v>3210</v>
      </c>
      <c r="J182" s="102">
        <v>3230</v>
      </c>
      <c r="K182" s="102">
        <v>3190</v>
      </c>
      <c r="L182" s="102">
        <v>250</v>
      </c>
      <c r="M182" s="105">
        <f t="shared" si="74"/>
        <v>5000</v>
      </c>
      <c r="N182" s="106">
        <f t="shared" si="75"/>
        <v>0.63091482649842268</v>
      </c>
    </row>
    <row r="183" spans="1:14">
      <c r="A183" s="102">
        <v>1</v>
      </c>
      <c r="B183" s="103">
        <v>43860</v>
      </c>
      <c r="C183" s="104" t="s">
        <v>78</v>
      </c>
      <c r="D183" s="102" t="s">
        <v>21</v>
      </c>
      <c r="E183" s="102" t="s">
        <v>157</v>
      </c>
      <c r="F183" s="102">
        <v>194.4</v>
      </c>
      <c r="G183" s="102">
        <v>192.5</v>
      </c>
      <c r="H183" s="102">
        <v>195.5</v>
      </c>
      <c r="I183" s="102">
        <v>196.5</v>
      </c>
      <c r="J183" s="102">
        <v>197.5</v>
      </c>
      <c r="K183" s="102">
        <v>195.45</v>
      </c>
      <c r="L183" s="102">
        <v>4000</v>
      </c>
      <c r="M183" s="105">
        <f t="shared" si="72"/>
        <v>4199.9999999999318</v>
      </c>
      <c r="N183" s="106">
        <f t="shared" si="73"/>
        <v>0.54012345679011475</v>
      </c>
    </row>
    <row r="184" spans="1:14">
      <c r="A184" s="102">
        <v>1</v>
      </c>
      <c r="B184" s="103">
        <v>43859</v>
      </c>
      <c r="C184" s="104" t="s">
        <v>78</v>
      </c>
      <c r="D184" s="102" t="s">
        <v>21</v>
      </c>
      <c r="E184" s="102" t="s">
        <v>435</v>
      </c>
      <c r="F184" s="102">
        <v>346</v>
      </c>
      <c r="G184" s="102">
        <v>340</v>
      </c>
      <c r="H184" s="102">
        <v>349</v>
      </c>
      <c r="I184" s="102">
        <v>352</v>
      </c>
      <c r="J184" s="102">
        <v>355</v>
      </c>
      <c r="K184" s="102">
        <v>340</v>
      </c>
      <c r="L184" s="102">
        <v>1300</v>
      </c>
      <c r="M184" s="105">
        <f t="shared" si="72"/>
        <v>-7800</v>
      </c>
      <c r="N184" s="106">
        <f t="shared" si="73"/>
        <v>-1.7341040462427746</v>
      </c>
    </row>
    <row r="185" spans="1:14">
      <c r="A185" s="102">
        <v>1</v>
      </c>
      <c r="B185" s="103">
        <v>43859</v>
      </c>
      <c r="C185" s="104" t="s">
        <v>78</v>
      </c>
      <c r="D185" s="102" t="s">
        <v>21</v>
      </c>
      <c r="E185" s="102" t="s">
        <v>71</v>
      </c>
      <c r="F185" s="102">
        <v>4430</v>
      </c>
      <c r="G185" s="102">
        <v>4400</v>
      </c>
      <c r="H185" s="102">
        <v>4448</v>
      </c>
      <c r="I185" s="102">
        <v>4466</v>
      </c>
      <c r="J185" s="102">
        <v>4484</v>
      </c>
      <c r="K185" s="102">
        <v>4448</v>
      </c>
      <c r="L185" s="102">
        <v>250</v>
      </c>
      <c r="M185" s="105">
        <f t="shared" ref="M185:M186" si="76">IF(D185="BUY",(K185-F185)*(L185),(F185-K185)*(L185))</f>
        <v>4500</v>
      </c>
      <c r="N185" s="106">
        <f t="shared" ref="N185:N186" si="77">M185/(L185)/F185%</f>
        <v>0.40632054176072235</v>
      </c>
    </row>
    <row r="186" spans="1:14">
      <c r="A186" s="102">
        <v>1</v>
      </c>
      <c r="B186" s="103">
        <v>43859</v>
      </c>
      <c r="C186" s="104" t="s">
        <v>78</v>
      </c>
      <c r="D186" s="102" t="s">
        <v>21</v>
      </c>
      <c r="E186" s="102" t="s">
        <v>434</v>
      </c>
      <c r="F186" s="102">
        <v>9880</v>
      </c>
      <c r="G186" s="102">
        <v>9830</v>
      </c>
      <c r="H186" s="102">
        <v>9920</v>
      </c>
      <c r="I186" s="102">
        <v>9950</v>
      </c>
      <c r="J186" s="102">
        <v>9980</v>
      </c>
      <c r="K186" s="102">
        <v>9920</v>
      </c>
      <c r="L186" s="102">
        <v>125</v>
      </c>
      <c r="M186" s="105">
        <f t="shared" si="76"/>
        <v>5000</v>
      </c>
      <c r="N186" s="106">
        <f t="shared" si="77"/>
        <v>0.40485829959514169</v>
      </c>
    </row>
    <row r="187" spans="1:14">
      <c r="A187" s="102">
        <v>1</v>
      </c>
      <c r="B187" s="103">
        <v>43859</v>
      </c>
      <c r="C187" s="104" t="s">
        <v>78</v>
      </c>
      <c r="D187" s="102" t="s">
        <v>21</v>
      </c>
      <c r="E187" s="102" t="s">
        <v>130</v>
      </c>
      <c r="F187" s="102">
        <v>261.5</v>
      </c>
      <c r="G187" s="102">
        <v>258.5</v>
      </c>
      <c r="H187" s="102">
        <v>263</v>
      </c>
      <c r="I187" s="102">
        <v>264.5</v>
      </c>
      <c r="J187" s="102">
        <v>266</v>
      </c>
      <c r="K187" s="102">
        <v>258.5</v>
      </c>
      <c r="L187" s="102">
        <v>3300</v>
      </c>
      <c r="M187" s="105">
        <f t="shared" ref="M187:M188" si="78">IF(D187="BUY",(K187-F187)*(L187),(F187-K187)*(L187))</f>
        <v>-9900</v>
      </c>
      <c r="N187" s="106">
        <f t="shared" ref="N187:N188" si="79">M187/(L187)/F187%</f>
        <v>-1.1472275334608029</v>
      </c>
    </row>
    <row r="188" spans="1:14">
      <c r="A188" s="102">
        <v>1</v>
      </c>
      <c r="B188" s="103">
        <v>43858</v>
      </c>
      <c r="C188" s="104" t="s">
        <v>78</v>
      </c>
      <c r="D188" s="102" t="s">
        <v>21</v>
      </c>
      <c r="E188" s="102" t="s">
        <v>318</v>
      </c>
      <c r="F188" s="102">
        <v>1222</v>
      </c>
      <c r="G188" s="102">
        <v>1210</v>
      </c>
      <c r="H188" s="102">
        <v>1229</v>
      </c>
      <c r="I188" s="102">
        <v>1236</v>
      </c>
      <c r="J188" s="102">
        <v>1243</v>
      </c>
      <c r="K188" s="102">
        <v>1229</v>
      </c>
      <c r="L188" s="102">
        <v>600</v>
      </c>
      <c r="M188" s="105">
        <f t="shared" si="78"/>
        <v>4200</v>
      </c>
      <c r="N188" s="106">
        <f t="shared" si="79"/>
        <v>0.57283142389525366</v>
      </c>
    </row>
    <row r="189" spans="1:14">
      <c r="A189" s="102">
        <v>1</v>
      </c>
      <c r="B189" s="103">
        <v>43858</v>
      </c>
      <c r="C189" s="104" t="s">
        <v>78</v>
      </c>
      <c r="D189" s="102" t="s">
        <v>21</v>
      </c>
      <c r="E189" s="102" t="s">
        <v>324</v>
      </c>
      <c r="F189" s="102">
        <v>631.5</v>
      </c>
      <c r="G189" s="102">
        <v>626</v>
      </c>
      <c r="H189" s="102">
        <v>635</v>
      </c>
      <c r="I189" s="102">
        <v>638</v>
      </c>
      <c r="J189" s="102">
        <v>641</v>
      </c>
      <c r="K189" s="102">
        <v>641</v>
      </c>
      <c r="L189" s="102">
        <v>1250</v>
      </c>
      <c r="M189" s="105">
        <f t="shared" ref="M189:M190" si="80">IF(D189="BUY",(K189-F189)*(L189),(F189-K189)*(L189))</f>
        <v>11875</v>
      </c>
      <c r="N189" s="106">
        <f t="shared" ref="N189:N190" si="81">M189/(L189)/F189%</f>
        <v>1.5043547110055422</v>
      </c>
    </row>
    <row r="190" spans="1:14">
      <c r="A190" s="102">
        <v>1</v>
      </c>
      <c r="B190" s="103">
        <v>43857</v>
      </c>
      <c r="C190" s="104" t="s">
        <v>78</v>
      </c>
      <c r="D190" s="102" t="s">
        <v>21</v>
      </c>
      <c r="E190" s="102" t="s">
        <v>347</v>
      </c>
      <c r="F190" s="102">
        <v>451.5</v>
      </c>
      <c r="G190" s="102">
        <v>447</v>
      </c>
      <c r="H190" s="102">
        <v>455</v>
      </c>
      <c r="I190" s="102">
        <v>458</v>
      </c>
      <c r="J190" s="102">
        <v>461</v>
      </c>
      <c r="K190" s="102">
        <v>461</v>
      </c>
      <c r="L190" s="102">
        <v>1250</v>
      </c>
      <c r="M190" s="105">
        <f t="shared" si="80"/>
        <v>11875</v>
      </c>
      <c r="N190" s="106">
        <f t="shared" si="81"/>
        <v>2.1040974529346625</v>
      </c>
    </row>
    <row r="191" spans="1:14">
      <c r="A191" s="102">
        <v>1</v>
      </c>
      <c r="B191" s="103">
        <v>43857</v>
      </c>
      <c r="C191" s="104" t="s">
        <v>78</v>
      </c>
      <c r="D191" s="102" t="s">
        <v>21</v>
      </c>
      <c r="E191" s="102" t="s">
        <v>57</v>
      </c>
      <c r="F191" s="102">
        <v>745</v>
      </c>
      <c r="G191" s="102">
        <v>739.5</v>
      </c>
      <c r="H191" s="102">
        <v>748.5</v>
      </c>
      <c r="I191" s="102">
        <v>752</v>
      </c>
      <c r="J191" s="102">
        <v>755</v>
      </c>
      <c r="K191" s="102">
        <v>748.5</v>
      </c>
      <c r="L191" s="102">
        <v>1200</v>
      </c>
      <c r="M191" s="105">
        <f t="shared" ref="M191:M192" si="82">IF(D191="BUY",(K191-F191)*(L191),(F191-K191)*(L191))</f>
        <v>4200</v>
      </c>
      <c r="N191" s="106">
        <f t="shared" ref="N191:N192" si="83">M191/(L191)/F191%</f>
        <v>0.46979865771812079</v>
      </c>
    </row>
    <row r="192" spans="1:14">
      <c r="A192" s="102">
        <v>1</v>
      </c>
      <c r="B192" s="103">
        <v>43854</v>
      </c>
      <c r="C192" s="104" t="s">
        <v>78</v>
      </c>
      <c r="D192" s="102" t="s">
        <v>21</v>
      </c>
      <c r="E192" s="102" t="s">
        <v>48</v>
      </c>
      <c r="F192" s="102">
        <v>142.5</v>
      </c>
      <c r="G192" s="102">
        <v>141</v>
      </c>
      <c r="H192" s="102">
        <v>143.19999999999999</v>
      </c>
      <c r="I192" s="102">
        <v>143.80000000000001</v>
      </c>
      <c r="J192" s="102">
        <v>144.5</v>
      </c>
      <c r="K192" s="102">
        <v>141</v>
      </c>
      <c r="L192" s="102">
        <v>6000</v>
      </c>
      <c r="M192" s="105">
        <f t="shared" si="82"/>
        <v>-9000</v>
      </c>
      <c r="N192" s="106">
        <f t="shared" si="83"/>
        <v>-1.0526315789473684</v>
      </c>
    </row>
    <row r="193" spans="1:14">
      <c r="A193" s="102">
        <v>2</v>
      </c>
      <c r="B193" s="103">
        <v>43854</v>
      </c>
      <c r="C193" s="104" t="s">
        <v>78</v>
      </c>
      <c r="D193" s="102" t="s">
        <v>21</v>
      </c>
      <c r="E193" s="102" t="s">
        <v>74</v>
      </c>
      <c r="F193" s="102">
        <v>622</v>
      </c>
      <c r="G193" s="102">
        <v>611</v>
      </c>
      <c r="H193" s="102">
        <v>629</v>
      </c>
      <c r="I193" s="102">
        <v>635</v>
      </c>
      <c r="J193" s="102">
        <v>641</v>
      </c>
      <c r="K193" s="102">
        <v>629</v>
      </c>
      <c r="L193" s="102">
        <v>600</v>
      </c>
      <c r="M193" s="105">
        <f t="shared" ref="M193" si="84">IF(D193="BUY",(K193-F193)*(L193),(F193-K193)*(L193))</f>
        <v>4200</v>
      </c>
      <c r="N193" s="106">
        <f t="shared" ref="N193" si="85">M193/(L193)/F193%</f>
        <v>1.1254019292604502</v>
      </c>
    </row>
    <row r="194" spans="1:14">
      <c r="A194" s="102">
        <v>3</v>
      </c>
      <c r="B194" s="103">
        <v>43854</v>
      </c>
      <c r="C194" s="104" t="s">
        <v>78</v>
      </c>
      <c r="D194" s="102" t="s">
        <v>21</v>
      </c>
      <c r="E194" s="102" t="s">
        <v>241</v>
      </c>
      <c r="F194" s="102">
        <v>87.5</v>
      </c>
      <c r="G194" s="102">
        <v>86.5</v>
      </c>
      <c r="H194" s="102">
        <v>88</v>
      </c>
      <c r="I194" s="102">
        <v>88.5</v>
      </c>
      <c r="J194" s="102">
        <v>89</v>
      </c>
      <c r="K194" s="102">
        <v>86.5</v>
      </c>
      <c r="L194" s="102">
        <v>8800</v>
      </c>
      <c r="M194" s="105">
        <f t="shared" ref="M194:M196" si="86">IF(D194="BUY",(K194-F194)*(L194),(F194-K194)*(L194))</f>
        <v>-8800</v>
      </c>
      <c r="N194" s="106">
        <f t="shared" ref="N194:N196" si="87">M194/(L194)/F194%</f>
        <v>-1.1428571428571428</v>
      </c>
    </row>
    <row r="195" spans="1:14">
      <c r="A195" s="102">
        <v>4</v>
      </c>
      <c r="B195" s="103">
        <v>43854</v>
      </c>
      <c r="C195" s="104" t="s">
        <v>78</v>
      </c>
      <c r="D195" s="102" t="s">
        <v>21</v>
      </c>
      <c r="E195" s="102" t="s">
        <v>440</v>
      </c>
      <c r="F195" s="102">
        <v>182.5</v>
      </c>
      <c r="G195" s="102">
        <v>181</v>
      </c>
      <c r="H195" s="102">
        <v>183.3</v>
      </c>
      <c r="I195" s="102">
        <v>184</v>
      </c>
      <c r="J195" s="102">
        <v>184.7</v>
      </c>
      <c r="K195" s="102">
        <v>184.7</v>
      </c>
      <c r="L195" s="102">
        <v>5000</v>
      </c>
      <c r="M195" s="105">
        <f t="shared" si="86"/>
        <v>10999.999999999944</v>
      </c>
      <c r="N195" s="106">
        <f t="shared" si="87"/>
        <v>1.2054794520547882</v>
      </c>
    </row>
    <row r="196" spans="1:14">
      <c r="A196" s="102">
        <v>5</v>
      </c>
      <c r="B196" s="103">
        <v>43853</v>
      </c>
      <c r="C196" s="104" t="s">
        <v>78</v>
      </c>
      <c r="D196" s="102" t="s">
        <v>21</v>
      </c>
      <c r="E196" s="102" t="s">
        <v>52</v>
      </c>
      <c r="F196" s="102">
        <v>320</v>
      </c>
      <c r="G196" s="102">
        <v>317</v>
      </c>
      <c r="H196" s="102">
        <v>321.5</v>
      </c>
      <c r="I196" s="102">
        <v>323</v>
      </c>
      <c r="J196" s="102">
        <v>324.5</v>
      </c>
      <c r="K196" s="102">
        <v>321.5</v>
      </c>
      <c r="L196" s="102">
        <v>3000</v>
      </c>
      <c r="M196" s="105">
        <f t="shared" si="86"/>
        <v>4500</v>
      </c>
      <c r="N196" s="106">
        <f t="shared" si="87"/>
        <v>0.46875</v>
      </c>
    </row>
    <row r="197" spans="1:14">
      <c r="A197" s="102">
        <v>6</v>
      </c>
      <c r="B197" s="103">
        <v>43853</v>
      </c>
      <c r="C197" s="104" t="s">
        <v>78</v>
      </c>
      <c r="D197" s="102" t="s">
        <v>21</v>
      </c>
      <c r="E197" s="102" t="s">
        <v>124</v>
      </c>
      <c r="F197" s="102">
        <v>40.700000000000003</v>
      </c>
      <c r="G197" s="102">
        <v>39.700000000000003</v>
      </c>
      <c r="H197" s="102">
        <v>41.2</v>
      </c>
      <c r="I197" s="102">
        <v>41.7</v>
      </c>
      <c r="J197" s="102">
        <v>42.2</v>
      </c>
      <c r="K197" s="102">
        <v>41.2</v>
      </c>
      <c r="L197" s="102">
        <v>8800</v>
      </c>
      <c r="M197" s="105">
        <f t="shared" ref="M197:M200" si="88">IF(D197="BUY",(K197-F197)*(L197),(F197-K197)*(L197))</f>
        <v>4400</v>
      </c>
      <c r="N197" s="106">
        <f t="shared" ref="N197:N200" si="89">M197/(L197)/F197%</f>
        <v>1.2285012285012284</v>
      </c>
    </row>
    <row r="198" spans="1:14">
      <c r="A198" s="102">
        <v>7</v>
      </c>
      <c r="B198" s="103">
        <v>43853</v>
      </c>
      <c r="C198" s="104" t="s">
        <v>78</v>
      </c>
      <c r="D198" s="102" t="s">
        <v>21</v>
      </c>
      <c r="E198" s="102" t="s">
        <v>187</v>
      </c>
      <c r="F198" s="102">
        <v>520</v>
      </c>
      <c r="G198" s="102">
        <v>515</v>
      </c>
      <c r="H198" s="102">
        <v>522.5</v>
      </c>
      <c r="I198" s="102">
        <v>525</v>
      </c>
      <c r="J198" s="102">
        <v>527.5</v>
      </c>
      <c r="K198" s="102">
        <v>525</v>
      </c>
      <c r="L198" s="102">
        <v>1851</v>
      </c>
      <c r="M198" s="105">
        <f t="shared" si="88"/>
        <v>9255</v>
      </c>
      <c r="N198" s="106">
        <f t="shared" si="89"/>
        <v>0.96153846153846145</v>
      </c>
    </row>
    <row r="199" spans="1:14">
      <c r="A199" s="102">
        <v>8</v>
      </c>
      <c r="B199" s="103">
        <v>43852</v>
      </c>
      <c r="C199" s="104" t="s">
        <v>78</v>
      </c>
      <c r="D199" s="102" t="s">
        <v>47</v>
      </c>
      <c r="E199" s="102" t="s">
        <v>115</v>
      </c>
      <c r="F199" s="102">
        <v>185</v>
      </c>
      <c r="G199" s="102">
        <v>187</v>
      </c>
      <c r="H199" s="102">
        <v>184</v>
      </c>
      <c r="I199" s="102">
        <v>183</v>
      </c>
      <c r="J199" s="102">
        <v>182</v>
      </c>
      <c r="K199" s="102">
        <v>187</v>
      </c>
      <c r="L199" s="102">
        <v>4300</v>
      </c>
      <c r="M199" s="105">
        <f t="shared" si="88"/>
        <v>-8600</v>
      </c>
      <c r="N199" s="106">
        <f t="shared" si="89"/>
        <v>-1.0810810810810809</v>
      </c>
    </row>
    <row r="200" spans="1:14">
      <c r="A200" s="102">
        <v>9</v>
      </c>
      <c r="B200" s="103">
        <v>43852</v>
      </c>
      <c r="C200" s="104" t="s">
        <v>78</v>
      </c>
      <c r="D200" s="102" t="s">
        <v>21</v>
      </c>
      <c r="E200" s="102" t="s">
        <v>94</v>
      </c>
      <c r="F200" s="102">
        <v>490</v>
      </c>
      <c r="G200" s="102">
        <v>484</v>
      </c>
      <c r="H200" s="102">
        <v>493.5</v>
      </c>
      <c r="I200" s="102">
        <v>497</v>
      </c>
      <c r="J200" s="102">
        <v>500</v>
      </c>
      <c r="K200" s="102">
        <v>493.5</v>
      </c>
      <c r="L200" s="102">
        <v>1000</v>
      </c>
      <c r="M200" s="105">
        <f t="shared" si="88"/>
        <v>3500</v>
      </c>
      <c r="N200" s="106">
        <f t="shared" si="89"/>
        <v>0.71428571428571419</v>
      </c>
    </row>
    <row r="201" spans="1:14">
      <c r="A201" s="102">
        <v>10</v>
      </c>
      <c r="B201" s="103">
        <v>43852</v>
      </c>
      <c r="C201" s="104" t="s">
        <v>78</v>
      </c>
      <c r="D201" s="102" t="s">
        <v>47</v>
      </c>
      <c r="E201" s="102" t="s">
        <v>260</v>
      </c>
      <c r="F201" s="102">
        <v>7290</v>
      </c>
      <c r="G201" s="102">
        <v>7370</v>
      </c>
      <c r="H201" s="102">
        <v>7250</v>
      </c>
      <c r="I201" s="102">
        <v>7210</v>
      </c>
      <c r="J201" s="102">
        <v>7170</v>
      </c>
      <c r="K201" s="102">
        <v>7210</v>
      </c>
      <c r="L201" s="102">
        <v>100</v>
      </c>
      <c r="M201" s="105">
        <f t="shared" ref="M201:M202" si="90">IF(D201="BUY",(K201-F201)*(L201),(F201-K201)*(L201))</f>
        <v>8000</v>
      </c>
      <c r="N201" s="106">
        <f t="shared" ref="N201:N202" si="91">M201/(L201)/F201%</f>
        <v>1.0973936899862824</v>
      </c>
    </row>
    <row r="202" spans="1:14">
      <c r="A202" s="102">
        <v>11</v>
      </c>
      <c r="B202" s="103">
        <v>43851</v>
      </c>
      <c r="C202" s="104" t="s">
        <v>78</v>
      </c>
      <c r="D202" s="102" t="s">
        <v>21</v>
      </c>
      <c r="E202" s="102" t="s">
        <v>131</v>
      </c>
      <c r="F202" s="102">
        <v>240</v>
      </c>
      <c r="G202" s="102">
        <v>236</v>
      </c>
      <c r="H202" s="102">
        <v>242</v>
      </c>
      <c r="I202" s="102">
        <v>244</v>
      </c>
      <c r="J202" s="102">
        <v>246</v>
      </c>
      <c r="K202" s="102">
        <v>244</v>
      </c>
      <c r="L202" s="102">
        <v>2000</v>
      </c>
      <c r="M202" s="105">
        <f t="shared" si="90"/>
        <v>8000</v>
      </c>
      <c r="N202" s="106">
        <f t="shared" si="91"/>
        <v>1.6666666666666667</v>
      </c>
    </row>
    <row r="203" spans="1:14">
      <c r="A203" s="102">
        <v>12</v>
      </c>
      <c r="B203" s="103">
        <v>43851</v>
      </c>
      <c r="C203" s="104" t="s">
        <v>78</v>
      </c>
      <c r="D203" s="102" t="s">
        <v>21</v>
      </c>
      <c r="E203" s="102" t="s">
        <v>295</v>
      </c>
      <c r="F203" s="102">
        <v>493</v>
      </c>
      <c r="G203" s="102">
        <v>485</v>
      </c>
      <c r="H203" s="102">
        <v>497</v>
      </c>
      <c r="I203" s="102">
        <v>501</v>
      </c>
      <c r="J203" s="102">
        <v>505</v>
      </c>
      <c r="K203" s="102">
        <v>505</v>
      </c>
      <c r="L203" s="102">
        <v>1000</v>
      </c>
      <c r="M203" s="105">
        <f t="shared" ref="M203:M208" si="92">IF(D203="BUY",(K203-F203)*(L203),(F203-K203)*(L203))</f>
        <v>12000</v>
      </c>
      <c r="N203" s="106">
        <f t="shared" ref="N203:N208" si="93">M203/(L203)/F203%</f>
        <v>2.4340770791075053</v>
      </c>
    </row>
    <row r="204" spans="1:14">
      <c r="A204" s="102">
        <v>13</v>
      </c>
      <c r="B204" s="103">
        <v>43850</v>
      </c>
      <c r="C204" s="104" t="s">
        <v>78</v>
      </c>
      <c r="D204" s="102" t="s">
        <v>21</v>
      </c>
      <c r="E204" s="102" t="s">
        <v>326</v>
      </c>
      <c r="F204" s="102">
        <v>229</v>
      </c>
      <c r="G204" s="102">
        <v>227</v>
      </c>
      <c r="H204" s="102">
        <v>230</v>
      </c>
      <c r="I204" s="102">
        <v>231</v>
      </c>
      <c r="J204" s="102">
        <v>232</v>
      </c>
      <c r="K204" s="102">
        <v>227</v>
      </c>
      <c r="L204" s="102">
        <v>4000</v>
      </c>
      <c r="M204" s="105">
        <f t="shared" ref="M204" si="94">IF(D204="BUY",(K204-F204)*(L204),(F204-K204)*(L204))</f>
        <v>-8000</v>
      </c>
      <c r="N204" s="106">
        <f t="shared" ref="N204" si="95">M204/(L204)/F204%</f>
        <v>-0.8733624454148472</v>
      </c>
    </row>
    <row r="205" spans="1:14">
      <c r="A205" s="102">
        <v>14</v>
      </c>
      <c r="B205" s="103">
        <v>43850</v>
      </c>
      <c r="C205" s="104" t="s">
        <v>78</v>
      </c>
      <c r="D205" s="102" t="s">
        <v>47</v>
      </c>
      <c r="E205" s="102" t="s">
        <v>489</v>
      </c>
      <c r="F205" s="102">
        <v>118.5</v>
      </c>
      <c r="G205" s="102">
        <v>120</v>
      </c>
      <c r="H205" s="102">
        <v>117.7</v>
      </c>
      <c r="I205" s="102">
        <v>116</v>
      </c>
      <c r="J205" s="102">
        <v>115.2</v>
      </c>
      <c r="K205" s="102">
        <v>117.7</v>
      </c>
      <c r="L205" s="102">
        <v>5600</v>
      </c>
      <c r="M205" s="105">
        <f t="shared" ref="M205:M206" si="96">IF(D205="BUY",(K205-F205)*(L205),(F205-K205)*(L205))</f>
        <v>4479.9999999999836</v>
      </c>
      <c r="N205" s="106">
        <f t="shared" ref="N205:N206" si="97">M205/(L205)/F205%</f>
        <v>0.67510548523206504</v>
      </c>
    </row>
    <row r="206" spans="1:14">
      <c r="A206" s="102">
        <v>15</v>
      </c>
      <c r="B206" s="103">
        <v>43847</v>
      </c>
      <c r="C206" s="104" t="s">
        <v>78</v>
      </c>
      <c r="D206" s="102" t="s">
        <v>21</v>
      </c>
      <c r="E206" s="102" t="s">
        <v>488</v>
      </c>
      <c r="F206" s="102">
        <v>109</v>
      </c>
      <c r="G206" s="102">
        <v>107.5</v>
      </c>
      <c r="H206" s="102">
        <v>109.8</v>
      </c>
      <c r="I206" s="102">
        <v>110.5</v>
      </c>
      <c r="J206" s="102">
        <v>111.3</v>
      </c>
      <c r="K206" s="102">
        <v>107.5</v>
      </c>
      <c r="L206" s="102">
        <v>6000</v>
      </c>
      <c r="M206" s="105">
        <f t="shared" si="96"/>
        <v>-9000</v>
      </c>
      <c r="N206" s="106">
        <f t="shared" si="97"/>
        <v>-1.3761467889908257</v>
      </c>
    </row>
    <row r="207" spans="1:14">
      <c r="A207" s="102">
        <v>16</v>
      </c>
      <c r="B207" s="103">
        <v>43847</v>
      </c>
      <c r="C207" s="104" t="s">
        <v>78</v>
      </c>
      <c r="D207" s="102" t="s">
        <v>21</v>
      </c>
      <c r="E207" s="102" t="s">
        <v>297</v>
      </c>
      <c r="F207" s="102">
        <v>768</v>
      </c>
      <c r="G207" s="102">
        <v>758</v>
      </c>
      <c r="H207" s="102">
        <v>774</v>
      </c>
      <c r="I207" s="102">
        <v>780</v>
      </c>
      <c r="J207" s="102">
        <v>785</v>
      </c>
      <c r="K207" s="102">
        <v>758</v>
      </c>
      <c r="L207" s="102">
        <v>700</v>
      </c>
      <c r="M207" s="105">
        <f t="shared" si="92"/>
        <v>-7000</v>
      </c>
      <c r="N207" s="106">
        <f t="shared" si="93"/>
        <v>-1.3020833333333335</v>
      </c>
    </row>
    <row r="208" spans="1:14">
      <c r="A208" s="102">
        <v>17</v>
      </c>
      <c r="B208" s="103">
        <v>43846</v>
      </c>
      <c r="C208" s="104" t="s">
        <v>78</v>
      </c>
      <c r="D208" s="102" t="s">
        <v>21</v>
      </c>
      <c r="E208" s="102" t="s">
        <v>130</v>
      </c>
      <c r="F208" s="102">
        <v>258.5</v>
      </c>
      <c r="G208" s="102">
        <v>255.5</v>
      </c>
      <c r="H208" s="102">
        <v>260</v>
      </c>
      <c r="I208" s="102">
        <v>261.5</v>
      </c>
      <c r="J208" s="102">
        <v>263</v>
      </c>
      <c r="K208" s="102">
        <v>260</v>
      </c>
      <c r="L208" s="102">
        <v>3300</v>
      </c>
      <c r="M208" s="105">
        <f t="shared" si="92"/>
        <v>4950</v>
      </c>
      <c r="N208" s="106">
        <f t="shared" si="93"/>
        <v>0.58027079303675044</v>
      </c>
    </row>
    <row r="209" spans="1:14">
      <c r="A209" s="102">
        <v>18</v>
      </c>
      <c r="B209" s="103">
        <v>43846</v>
      </c>
      <c r="C209" s="104" t="s">
        <v>78</v>
      </c>
      <c r="D209" s="102" t="s">
        <v>21</v>
      </c>
      <c r="E209" s="102" t="s">
        <v>269</v>
      </c>
      <c r="F209" s="102">
        <v>468.5</v>
      </c>
      <c r="G209" s="102">
        <v>462.5</v>
      </c>
      <c r="H209" s="102">
        <v>471.5</v>
      </c>
      <c r="I209" s="102">
        <v>474.5</v>
      </c>
      <c r="J209" s="102">
        <v>477.5</v>
      </c>
      <c r="K209" s="102">
        <v>474.5</v>
      </c>
      <c r="L209" s="102">
        <v>1300</v>
      </c>
      <c r="M209" s="105">
        <f t="shared" ref="M209:M212" si="98">IF(D209="BUY",(K209-F209)*(L209),(F209-K209)*(L209))</f>
        <v>7800</v>
      </c>
      <c r="N209" s="106">
        <f t="shared" ref="N209:N212" si="99">M209/(L209)/F209%</f>
        <v>1.28068303094984</v>
      </c>
    </row>
    <row r="210" spans="1:14">
      <c r="A210" s="102">
        <v>19</v>
      </c>
      <c r="B210" s="103">
        <v>43846</v>
      </c>
      <c r="C210" s="104" t="s">
        <v>78</v>
      </c>
      <c r="D210" s="102" t="s">
        <v>21</v>
      </c>
      <c r="E210" s="102" t="s">
        <v>72</v>
      </c>
      <c r="F210" s="102">
        <v>279.5</v>
      </c>
      <c r="G210" s="102">
        <v>275</v>
      </c>
      <c r="H210" s="102">
        <v>282</v>
      </c>
      <c r="I210" s="102">
        <v>284.5</v>
      </c>
      <c r="J210" s="102">
        <v>287</v>
      </c>
      <c r="K210" s="102">
        <v>282</v>
      </c>
      <c r="L210" s="102">
        <v>1700</v>
      </c>
      <c r="M210" s="105">
        <f t="shared" si="98"/>
        <v>4250</v>
      </c>
      <c r="N210" s="106">
        <f t="shared" si="99"/>
        <v>0.89445438282647582</v>
      </c>
    </row>
    <row r="211" spans="1:14">
      <c r="A211" s="102">
        <v>20</v>
      </c>
      <c r="B211" s="103">
        <v>43845</v>
      </c>
      <c r="C211" s="104" t="s">
        <v>78</v>
      </c>
      <c r="D211" s="102" t="s">
        <v>21</v>
      </c>
      <c r="E211" s="102" t="s">
        <v>269</v>
      </c>
      <c r="F211" s="102">
        <v>458</v>
      </c>
      <c r="G211" s="102">
        <v>452.5</v>
      </c>
      <c r="H211" s="102">
        <v>461</v>
      </c>
      <c r="I211" s="102">
        <v>464</v>
      </c>
      <c r="J211" s="102">
        <v>467</v>
      </c>
      <c r="K211" s="102">
        <v>461</v>
      </c>
      <c r="L211" s="102">
        <v>1300</v>
      </c>
      <c r="M211" s="105">
        <f t="shared" si="98"/>
        <v>3900</v>
      </c>
      <c r="N211" s="106">
        <f t="shared" si="99"/>
        <v>0.65502183406113534</v>
      </c>
    </row>
    <row r="212" spans="1:14">
      <c r="A212" s="102">
        <v>21</v>
      </c>
      <c r="B212" s="103">
        <v>43845</v>
      </c>
      <c r="C212" s="104" t="s">
        <v>78</v>
      </c>
      <c r="D212" s="102" t="s">
        <v>21</v>
      </c>
      <c r="E212" s="102" t="s">
        <v>115</v>
      </c>
      <c r="F212" s="102">
        <v>201</v>
      </c>
      <c r="G212" s="102">
        <v>199</v>
      </c>
      <c r="H212" s="102">
        <v>202.5</v>
      </c>
      <c r="I212" s="102">
        <v>204</v>
      </c>
      <c r="J212" s="102">
        <v>205.5</v>
      </c>
      <c r="K212" s="102">
        <v>199</v>
      </c>
      <c r="L212" s="102">
        <v>4300</v>
      </c>
      <c r="M212" s="105">
        <f t="shared" si="98"/>
        <v>-8600</v>
      </c>
      <c r="N212" s="106">
        <f t="shared" si="99"/>
        <v>-0.99502487562189068</v>
      </c>
    </row>
    <row r="213" spans="1:14">
      <c r="A213" s="102">
        <v>22</v>
      </c>
      <c r="B213" s="103">
        <v>43845</v>
      </c>
      <c r="C213" s="104" t="s">
        <v>78</v>
      </c>
      <c r="D213" s="102" t="s">
        <v>21</v>
      </c>
      <c r="E213" s="102" t="s">
        <v>351</v>
      </c>
      <c r="F213" s="102">
        <v>59.5</v>
      </c>
      <c r="G213" s="102">
        <v>58.5</v>
      </c>
      <c r="H213" s="102">
        <v>60</v>
      </c>
      <c r="I213" s="102">
        <v>60.5</v>
      </c>
      <c r="J213" s="102">
        <v>61</v>
      </c>
      <c r="K213" s="102">
        <v>60.5</v>
      </c>
      <c r="L213" s="102">
        <v>9000</v>
      </c>
      <c r="M213" s="105">
        <f t="shared" ref="M213:M215" si="100">IF(D213="BUY",(K213-F213)*(L213),(F213-K213)*(L213))</f>
        <v>9000</v>
      </c>
      <c r="N213" s="106">
        <f t="shared" ref="N213:N215" si="101">M213/(L213)/F213%</f>
        <v>1.680672268907563</v>
      </c>
    </row>
    <row r="214" spans="1:14">
      <c r="A214" s="102">
        <v>23</v>
      </c>
      <c r="B214" s="103">
        <v>43845</v>
      </c>
      <c r="C214" s="104" t="s">
        <v>78</v>
      </c>
      <c r="D214" s="102" t="s">
        <v>21</v>
      </c>
      <c r="E214" s="102" t="s">
        <v>347</v>
      </c>
      <c r="F214" s="102">
        <v>450.2</v>
      </c>
      <c r="G214" s="102">
        <v>444</v>
      </c>
      <c r="H214" s="102">
        <v>453</v>
      </c>
      <c r="I214" s="102">
        <v>456</v>
      </c>
      <c r="J214" s="102">
        <v>459</v>
      </c>
      <c r="K214" s="102">
        <v>453</v>
      </c>
      <c r="L214" s="102">
        <v>1250</v>
      </c>
      <c r="M214" s="105">
        <f t="shared" si="100"/>
        <v>3500.0000000000141</v>
      </c>
      <c r="N214" s="106">
        <f t="shared" si="101"/>
        <v>0.62194580186583992</v>
      </c>
    </row>
    <row r="215" spans="1:14">
      <c r="A215" s="102">
        <v>24</v>
      </c>
      <c r="B215" s="103">
        <v>43844</v>
      </c>
      <c r="C215" s="104" t="s">
        <v>78</v>
      </c>
      <c r="D215" s="102" t="s">
        <v>21</v>
      </c>
      <c r="E215" s="102" t="s">
        <v>336</v>
      </c>
      <c r="F215" s="102">
        <v>1780</v>
      </c>
      <c r="G215" s="102">
        <v>1765</v>
      </c>
      <c r="H215" s="102">
        <v>1790</v>
      </c>
      <c r="I215" s="102">
        <v>1800</v>
      </c>
      <c r="J215" s="102">
        <v>1810</v>
      </c>
      <c r="K215" s="102">
        <v>1790</v>
      </c>
      <c r="L215" s="102">
        <v>550</v>
      </c>
      <c r="M215" s="105">
        <f t="shared" si="100"/>
        <v>5500</v>
      </c>
      <c r="N215" s="106">
        <f t="shared" si="101"/>
        <v>0.56179775280898869</v>
      </c>
    </row>
    <row r="216" spans="1:14">
      <c r="A216" s="102">
        <v>25</v>
      </c>
      <c r="B216" s="103">
        <v>43844</v>
      </c>
      <c r="C216" s="104" t="s">
        <v>78</v>
      </c>
      <c r="D216" s="102" t="s">
        <v>21</v>
      </c>
      <c r="E216" s="102" t="s">
        <v>285</v>
      </c>
      <c r="F216" s="102">
        <v>1570</v>
      </c>
      <c r="G216" s="102">
        <v>1542</v>
      </c>
      <c r="H216" s="102">
        <v>1580</v>
      </c>
      <c r="I216" s="102">
        <v>1590</v>
      </c>
      <c r="J216" s="102">
        <v>1600</v>
      </c>
      <c r="K216" s="102">
        <v>1580</v>
      </c>
      <c r="L216" s="102">
        <v>400</v>
      </c>
      <c r="M216" s="105">
        <f t="shared" ref="M216:M218" si="102">IF(D216="BUY",(K216-F216)*(L216),(F216-K216)*(L216))</f>
        <v>4000</v>
      </c>
      <c r="N216" s="106">
        <f t="shared" ref="N216:N218" si="103">M216/(L216)/F216%</f>
        <v>0.63694267515923575</v>
      </c>
    </row>
    <row r="217" spans="1:14">
      <c r="A217" s="102">
        <v>26</v>
      </c>
      <c r="B217" s="103">
        <v>43844</v>
      </c>
      <c r="C217" s="104" t="s">
        <v>78</v>
      </c>
      <c r="D217" s="102" t="s">
        <v>21</v>
      </c>
      <c r="E217" s="102" t="s">
        <v>60</v>
      </c>
      <c r="F217" s="102">
        <v>380</v>
      </c>
      <c r="G217" s="102">
        <v>377</v>
      </c>
      <c r="H217" s="102">
        <v>381.5</v>
      </c>
      <c r="I217" s="102">
        <v>383</v>
      </c>
      <c r="J217" s="102">
        <v>384.5</v>
      </c>
      <c r="K217" s="102">
        <v>384.5</v>
      </c>
      <c r="L217" s="102">
        <v>2700</v>
      </c>
      <c r="M217" s="105">
        <f t="shared" si="102"/>
        <v>12150</v>
      </c>
      <c r="N217" s="106">
        <f t="shared" si="103"/>
        <v>1.1842105263157896</v>
      </c>
    </row>
    <row r="218" spans="1:14">
      <c r="A218" s="102">
        <v>27</v>
      </c>
      <c r="B218" s="103">
        <v>43843</v>
      </c>
      <c r="C218" s="104" t="s">
        <v>78</v>
      </c>
      <c r="D218" s="102" t="s">
        <v>21</v>
      </c>
      <c r="E218" s="102" t="s">
        <v>269</v>
      </c>
      <c r="F218" s="102">
        <v>453</v>
      </c>
      <c r="G218" s="102">
        <v>448</v>
      </c>
      <c r="H218" s="102">
        <v>456.5</v>
      </c>
      <c r="I218" s="102">
        <v>460</v>
      </c>
      <c r="J218" s="102">
        <v>463</v>
      </c>
      <c r="K218" s="102">
        <v>456.5</v>
      </c>
      <c r="L218" s="102">
        <v>1300</v>
      </c>
      <c r="M218" s="105">
        <f t="shared" si="102"/>
        <v>4550</v>
      </c>
      <c r="N218" s="106">
        <f t="shared" si="103"/>
        <v>0.77262693156732887</v>
      </c>
    </row>
    <row r="219" spans="1:14">
      <c r="A219" s="102">
        <v>28</v>
      </c>
      <c r="B219" s="103">
        <v>43843</v>
      </c>
      <c r="C219" s="104" t="s">
        <v>78</v>
      </c>
      <c r="D219" s="102" t="s">
        <v>21</v>
      </c>
      <c r="E219" s="102" t="s">
        <v>285</v>
      </c>
      <c r="F219" s="102">
        <v>1525</v>
      </c>
      <c r="G219" s="102">
        <v>1495</v>
      </c>
      <c r="H219" s="102">
        <v>1535</v>
      </c>
      <c r="I219" s="102">
        <v>1545</v>
      </c>
      <c r="J219" s="102">
        <v>1555</v>
      </c>
      <c r="K219" s="102">
        <v>1545</v>
      </c>
      <c r="L219" s="102">
        <v>400</v>
      </c>
      <c r="M219" s="105">
        <f t="shared" ref="M219:M221" si="104">IF(D219="BUY",(K219-F219)*(L219),(F219-K219)*(L219))</f>
        <v>8000</v>
      </c>
      <c r="N219" s="106">
        <f t="shared" ref="N219:N221" si="105">M219/(L219)/F219%</f>
        <v>1.3114754098360655</v>
      </c>
    </row>
    <row r="220" spans="1:14">
      <c r="A220" s="102">
        <v>29</v>
      </c>
      <c r="B220" s="103">
        <v>43843</v>
      </c>
      <c r="C220" s="104" t="s">
        <v>78</v>
      </c>
      <c r="D220" s="102" t="s">
        <v>21</v>
      </c>
      <c r="E220" s="102" t="s">
        <v>130</v>
      </c>
      <c r="F220" s="102">
        <v>251.5</v>
      </c>
      <c r="G220" s="102">
        <v>248.5</v>
      </c>
      <c r="H220" s="102">
        <v>253</v>
      </c>
      <c r="I220" s="102">
        <v>254.5</v>
      </c>
      <c r="J220" s="102">
        <v>256</v>
      </c>
      <c r="K220" s="102">
        <v>253</v>
      </c>
      <c r="L220" s="102">
        <v>3300</v>
      </c>
      <c r="M220" s="105">
        <f t="shared" si="104"/>
        <v>4950</v>
      </c>
      <c r="N220" s="106">
        <f t="shared" si="105"/>
        <v>0.59642147117296218</v>
      </c>
    </row>
    <row r="221" spans="1:14">
      <c r="A221" s="102">
        <v>30</v>
      </c>
      <c r="B221" s="103">
        <v>43840</v>
      </c>
      <c r="C221" s="104" t="s">
        <v>78</v>
      </c>
      <c r="D221" s="102" t="s">
        <v>21</v>
      </c>
      <c r="E221" s="102" t="s">
        <v>269</v>
      </c>
      <c r="F221" s="102">
        <v>447</v>
      </c>
      <c r="G221" s="102">
        <v>441</v>
      </c>
      <c r="H221" s="102">
        <v>450</v>
      </c>
      <c r="I221" s="102">
        <v>453</v>
      </c>
      <c r="J221" s="102">
        <v>456</v>
      </c>
      <c r="K221" s="102">
        <v>441</v>
      </c>
      <c r="L221" s="102">
        <v>1300</v>
      </c>
      <c r="M221" s="105">
        <f t="shared" si="104"/>
        <v>-7800</v>
      </c>
      <c r="N221" s="106">
        <f t="shared" si="105"/>
        <v>-1.3422818791946309</v>
      </c>
    </row>
    <row r="222" spans="1:14">
      <c r="A222" s="102">
        <v>31</v>
      </c>
      <c r="B222" s="103">
        <v>43840</v>
      </c>
      <c r="C222" s="104" t="s">
        <v>78</v>
      </c>
      <c r="D222" s="102" t="s">
        <v>21</v>
      </c>
      <c r="E222" s="102" t="s">
        <v>52</v>
      </c>
      <c r="F222" s="102">
        <v>337</v>
      </c>
      <c r="G222" s="102">
        <v>334</v>
      </c>
      <c r="H222" s="102">
        <v>338.5</v>
      </c>
      <c r="I222" s="102">
        <v>340</v>
      </c>
      <c r="J222" s="102">
        <v>341.5</v>
      </c>
      <c r="K222" s="102">
        <v>338.5</v>
      </c>
      <c r="L222" s="102">
        <v>3000</v>
      </c>
      <c r="M222" s="105">
        <f t="shared" ref="M222:M223" si="106">IF(D222="BUY",(K222-F222)*(L222),(F222-K222)*(L222))</f>
        <v>4500</v>
      </c>
      <c r="N222" s="106">
        <f t="shared" ref="N222:N223" si="107">M222/(L222)/F222%</f>
        <v>0.44510385756676557</v>
      </c>
    </row>
    <row r="223" spans="1:14">
      <c r="A223" s="102">
        <v>32</v>
      </c>
      <c r="B223" s="103">
        <v>43839</v>
      </c>
      <c r="C223" s="104" t="s">
        <v>78</v>
      </c>
      <c r="D223" s="102" t="s">
        <v>21</v>
      </c>
      <c r="E223" s="102" t="s">
        <v>115</v>
      </c>
      <c r="F223" s="102">
        <v>190</v>
      </c>
      <c r="G223" s="102">
        <v>188</v>
      </c>
      <c r="H223" s="102">
        <v>191</v>
      </c>
      <c r="I223" s="102">
        <v>192</v>
      </c>
      <c r="J223" s="102">
        <v>193</v>
      </c>
      <c r="K223" s="102">
        <v>193</v>
      </c>
      <c r="L223" s="102">
        <v>4300</v>
      </c>
      <c r="M223" s="105">
        <f t="shared" si="106"/>
        <v>12900</v>
      </c>
      <c r="N223" s="106">
        <f t="shared" si="107"/>
        <v>1.5789473684210527</v>
      </c>
    </row>
    <row r="224" spans="1:14">
      <c r="A224" s="102">
        <v>33</v>
      </c>
      <c r="B224" s="103">
        <v>43839</v>
      </c>
      <c r="C224" s="104" t="s">
        <v>78</v>
      </c>
      <c r="D224" s="102" t="s">
        <v>21</v>
      </c>
      <c r="E224" s="102" t="s">
        <v>120</v>
      </c>
      <c r="F224" s="102">
        <v>540</v>
      </c>
      <c r="G224" s="102">
        <v>534</v>
      </c>
      <c r="H224" s="102">
        <v>543</v>
      </c>
      <c r="I224" s="102">
        <v>546</v>
      </c>
      <c r="J224" s="102">
        <v>549</v>
      </c>
      <c r="K224" s="102">
        <v>549</v>
      </c>
      <c r="L224" s="102">
        <v>1375</v>
      </c>
      <c r="M224" s="105">
        <f t="shared" ref="M224:M225" si="108">IF(D224="BUY",(K224-F224)*(L224),(F224-K224)*(L224))</f>
        <v>12375</v>
      </c>
      <c r="N224" s="106">
        <f t="shared" ref="N224:N225" si="109">M224/(L224)/F224%</f>
        <v>1.6666666666666665</v>
      </c>
    </row>
    <row r="225" spans="1:14">
      <c r="A225" s="102">
        <v>34</v>
      </c>
      <c r="B225" s="103">
        <v>43838</v>
      </c>
      <c r="C225" s="104" t="s">
        <v>78</v>
      </c>
      <c r="D225" s="102" t="s">
        <v>21</v>
      </c>
      <c r="E225" s="102" t="s">
        <v>126</v>
      </c>
      <c r="F225" s="102">
        <v>476</v>
      </c>
      <c r="G225" s="102">
        <v>469</v>
      </c>
      <c r="H225" s="102">
        <v>480</v>
      </c>
      <c r="I225" s="102">
        <v>484</v>
      </c>
      <c r="J225" s="102">
        <v>488</v>
      </c>
      <c r="K225" s="102">
        <v>480</v>
      </c>
      <c r="L225" s="102">
        <v>1061</v>
      </c>
      <c r="M225" s="105">
        <f t="shared" si="108"/>
        <v>4244</v>
      </c>
      <c r="N225" s="106">
        <f t="shared" si="109"/>
        <v>0.84033613445378152</v>
      </c>
    </row>
    <row r="226" spans="1:14">
      <c r="A226" s="102">
        <v>35</v>
      </c>
      <c r="B226" s="103">
        <v>43838</v>
      </c>
      <c r="C226" s="104" t="s">
        <v>78</v>
      </c>
      <c r="D226" s="102" t="s">
        <v>47</v>
      </c>
      <c r="E226" s="102" t="s">
        <v>43</v>
      </c>
      <c r="F226" s="102">
        <v>718</v>
      </c>
      <c r="G226" s="102">
        <v>724</v>
      </c>
      <c r="H226" s="102">
        <v>714.5</v>
      </c>
      <c r="I226" s="102">
        <v>711</v>
      </c>
      <c r="J226" s="102">
        <v>708</v>
      </c>
      <c r="K226" s="102">
        <v>711</v>
      </c>
      <c r="L226" s="102">
        <v>1200</v>
      </c>
      <c r="M226" s="105">
        <f t="shared" ref="M226:M228" si="110">IF(D226="BUY",(K226-F226)*(L226),(F226-K226)*(L226))</f>
        <v>8400</v>
      </c>
      <c r="N226" s="106">
        <f t="shared" ref="N226:N228" si="111">M226/(L226)/F226%</f>
        <v>0.97493036211699169</v>
      </c>
    </row>
    <row r="227" spans="1:14">
      <c r="A227" s="102">
        <v>36</v>
      </c>
      <c r="B227" s="103">
        <v>43838</v>
      </c>
      <c r="C227" s="104" t="s">
        <v>78</v>
      </c>
      <c r="D227" s="102" t="s">
        <v>47</v>
      </c>
      <c r="E227" s="102" t="s">
        <v>94</v>
      </c>
      <c r="F227" s="102">
        <v>418.5</v>
      </c>
      <c r="G227" s="102">
        <v>424</v>
      </c>
      <c r="H227" s="102">
        <v>415</v>
      </c>
      <c r="I227" s="102">
        <v>412</v>
      </c>
      <c r="J227" s="102">
        <v>409</v>
      </c>
      <c r="K227" s="102">
        <v>415</v>
      </c>
      <c r="L227" s="102">
        <v>1200</v>
      </c>
      <c r="M227" s="105">
        <f t="shared" si="110"/>
        <v>4200</v>
      </c>
      <c r="N227" s="106">
        <f t="shared" si="111"/>
        <v>0.83632019115890088</v>
      </c>
    </row>
    <row r="228" spans="1:14">
      <c r="A228" s="102">
        <v>37</v>
      </c>
      <c r="B228" s="103">
        <v>43837</v>
      </c>
      <c r="C228" s="104" t="s">
        <v>78</v>
      </c>
      <c r="D228" s="102" t="s">
        <v>21</v>
      </c>
      <c r="E228" s="102" t="s">
        <v>65</v>
      </c>
      <c r="F228" s="102">
        <v>156.5</v>
      </c>
      <c r="G228" s="102">
        <v>154.5</v>
      </c>
      <c r="H228" s="102">
        <v>157.5</v>
      </c>
      <c r="I228" s="102">
        <v>158.5</v>
      </c>
      <c r="J228" s="102">
        <v>159.5</v>
      </c>
      <c r="K228" s="102">
        <v>154.5</v>
      </c>
      <c r="L228" s="102">
        <v>3500</v>
      </c>
      <c r="M228" s="105">
        <f t="shared" si="110"/>
        <v>-7000</v>
      </c>
      <c r="N228" s="106">
        <f t="shared" si="111"/>
        <v>-1.2779552715654952</v>
      </c>
    </row>
    <row r="229" spans="1:14">
      <c r="A229" s="102">
        <v>38</v>
      </c>
      <c r="B229" s="103">
        <v>43836</v>
      </c>
      <c r="C229" s="104" t="s">
        <v>78</v>
      </c>
      <c r="D229" s="102" t="s">
        <v>47</v>
      </c>
      <c r="E229" s="102" t="s">
        <v>269</v>
      </c>
      <c r="F229" s="102">
        <v>418</v>
      </c>
      <c r="G229" s="102">
        <v>424</v>
      </c>
      <c r="H229" s="102">
        <v>414</v>
      </c>
      <c r="I229" s="102">
        <v>454</v>
      </c>
      <c r="J229" s="102">
        <v>457</v>
      </c>
      <c r="K229" s="102">
        <v>424</v>
      </c>
      <c r="L229" s="102">
        <v>1000</v>
      </c>
      <c r="M229" s="105">
        <f t="shared" ref="M229" si="112">IF(D229="BUY",(K229-F229)*(L229),(F229-K229)*(L229))</f>
        <v>-6000</v>
      </c>
      <c r="N229" s="106">
        <f t="shared" ref="N229" si="113">M229/(L229)/F229%</f>
        <v>-1.4354066985645935</v>
      </c>
    </row>
    <row r="230" spans="1:14">
      <c r="A230" s="102">
        <v>39</v>
      </c>
      <c r="B230" s="103">
        <v>43836</v>
      </c>
      <c r="C230" s="104" t="s">
        <v>78</v>
      </c>
      <c r="D230" s="102" t="s">
        <v>47</v>
      </c>
      <c r="E230" s="102" t="s">
        <v>52</v>
      </c>
      <c r="F230" s="102">
        <v>223</v>
      </c>
      <c r="G230" s="102">
        <v>226</v>
      </c>
      <c r="H230" s="102">
        <v>221.5</v>
      </c>
      <c r="I230" s="102">
        <v>220</v>
      </c>
      <c r="J230" s="102">
        <v>218.5</v>
      </c>
      <c r="K230" s="102">
        <v>218.5</v>
      </c>
      <c r="L230" s="102">
        <v>3000</v>
      </c>
      <c r="M230" s="105">
        <f t="shared" ref="M230:M232" si="114">IF(D230="BUY",(K230-F230)*(L230),(F230-K230)*(L230))</f>
        <v>13500</v>
      </c>
      <c r="N230" s="106">
        <f t="shared" ref="N230:N232" si="115">M230/(L230)/F230%</f>
        <v>2.0179372197309418</v>
      </c>
    </row>
    <row r="231" spans="1:14">
      <c r="A231" s="102">
        <v>40</v>
      </c>
      <c r="B231" s="103">
        <v>43833</v>
      </c>
      <c r="C231" s="104" t="s">
        <v>78</v>
      </c>
      <c r="D231" s="102" t="s">
        <v>21</v>
      </c>
      <c r="E231" s="102" t="s">
        <v>347</v>
      </c>
      <c r="F231" s="102">
        <v>448</v>
      </c>
      <c r="G231" s="102">
        <v>442</v>
      </c>
      <c r="H231" s="102">
        <v>451</v>
      </c>
      <c r="I231" s="102">
        <v>454</v>
      </c>
      <c r="J231" s="102">
        <v>457</v>
      </c>
      <c r="K231" s="102">
        <v>451</v>
      </c>
      <c r="L231" s="102">
        <v>1250</v>
      </c>
      <c r="M231" s="105">
        <f t="shared" si="114"/>
        <v>3750</v>
      </c>
      <c r="N231" s="106">
        <f t="shared" si="115"/>
        <v>0.6696428571428571</v>
      </c>
    </row>
    <row r="232" spans="1:14">
      <c r="A232" s="102">
        <v>41</v>
      </c>
      <c r="B232" s="103">
        <v>43833</v>
      </c>
      <c r="C232" s="104" t="s">
        <v>78</v>
      </c>
      <c r="D232" s="102" t="s">
        <v>21</v>
      </c>
      <c r="E232" s="102" t="s">
        <v>126</v>
      </c>
      <c r="F232" s="102">
        <v>484</v>
      </c>
      <c r="G232" s="102">
        <v>476</v>
      </c>
      <c r="H232" s="102">
        <v>488</v>
      </c>
      <c r="I232" s="102">
        <v>492</v>
      </c>
      <c r="J232" s="102">
        <v>496</v>
      </c>
      <c r="K232" s="102">
        <v>476</v>
      </c>
      <c r="L232" s="102">
        <v>1061</v>
      </c>
      <c r="M232" s="105">
        <f t="shared" si="114"/>
        <v>-8488</v>
      </c>
      <c r="N232" s="106">
        <f t="shared" si="115"/>
        <v>-1.6528925619834711</v>
      </c>
    </row>
    <row r="233" spans="1:14">
      <c r="A233" s="102">
        <v>42</v>
      </c>
      <c r="B233" s="103">
        <v>43832</v>
      </c>
      <c r="C233" s="104" t="s">
        <v>78</v>
      </c>
      <c r="D233" s="102" t="s">
        <v>21</v>
      </c>
      <c r="E233" s="102" t="s">
        <v>60</v>
      </c>
      <c r="F233" s="102">
        <v>327</v>
      </c>
      <c r="G233" s="102">
        <v>324</v>
      </c>
      <c r="H233" s="102">
        <v>328.5</v>
      </c>
      <c r="I233" s="102">
        <v>330</v>
      </c>
      <c r="J233" s="102">
        <v>331.5</v>
      </c>
      <c r="K233" s="102">
        <v>324</v>
      </c>
      <c r="L233" s="102">
        <v>2700</v>
      </c>
      <c r="M233" s="105">
        <f t="shared" ref="M233" si="116">IF(D233="BUY",(K233-F233)*(L233),(F233-K233)*(L233))</f>
        <v>-8100</v>
      </c>
      <c r="N233" s="106">
        <f t="shared" ref="N233" si="117">M233/(L233)/F233%</f>
        <v>-0.9174311926605504</v>
      </c>
    </row>
    <row r="234" spans="1:14">
      <c r="A234" s="102">
        <v>43</v>
      </c>
      <c r="B234" s="103">
        <v>43832</v>
      </c>
      <c r="C234" s="104" t="s">
        <v>78</v>
      </c>
      <c r="D234" s="102" t="s">
        <v>21</v>
      </c>
      <c r="E234" s="102" t="s">
        <v>52</v>
      </c>
      <c r="F234" s="102">
        <v>338</v>
      </c>
      <c r="G234" s="102">
        <v>335</v>
      </c>
      <c r="H234" s="102">
        <v>339.5</v>
      </c>
      <c r="I234" s="102">
        <v>341</v>
      </c>
      <c r="J234" s="102">
        <v>342.5</v>
      </c>
      <c r="K234" s="102">
        <v>341</v>
      </c>
      <c r="L234" s="102">
        <v>3000</v>
      </c>
      <c r="M234" s="105">
        <f t="shared" ref="M234:M236" si="118">IF(D234="BUY",(K234-F234)*(L234),(F234-K234)*(L234))</f>
        <v>9000</v>
      </c>
      <c r="N234" s="106">
        <f t="shared" ref="N234:N236" si="119">M234/(L234)/F234%</f>
        <v>0.8875739644970414</v>
      </c>
    </row>
    <row r="235" spans="1:14">
      <c r="A235" s="102">
        <v>44</v>
      </c>
      <c r="B235" s="103">
        <v>43832</v>
      </c>
      <c r="C235" s="104" t="s">
        <v>78</v>
      </c>
      <c r="D235" s="102" t="s">
        <v>21</v>
      </c>
      <c r="E235" s="102" t="s">
        <v>48</v>
      </c>
      <c r="F235" s="102">
        <v>146</v>
      </c>
      <c r="G235" s="102">
        <v>144.80000000000001</v>
      </c>
      <c r="H235" s="102">
        <v>146.6</v>
      </c>
      <c r="I235" s="102">
        <v>147.19999999999999</v>
      </c>
      <c r="J235" s="102">
        <v>147.80000000000001</v>
      </c>
      <c r="K235" s="102">
        <v>144.80000000000001</v>
      </c>
      <c r="L235" s="102">
        <v>6000</v>
      </c>
      <c r="M235" s="105">
        <f t="shared" si="118"/>
        <v>-7199.9999999999318</v>
      </c>
      <c r="N235" s="106">
        <f t="shared" si="119"/>
        <v>-0.82191780821917027</v>
      </c>
    </row>
    <row r="236" spans="1:14">
      <c r="A236" s="102">
        <v>45</v>
      </c>
      <c r="B236" s="103">
        <v>43832</v>
      </c>
      <c r="C236" s="104" t="s">
        <v>78</v>
      </c>
      <c r="D236" s="102" t="s">
        <v>21</v>
      </c>
      <c r="E236" s="102" t="s">
        <v>115</v>
      </c>
      <c r="F236" s="102">
        <v>187.5</v>
      </c>
      <c r="G236" s="102">
        <v>185.5</v>
      </c>
      <c r="H236" s="102">
        <v>188.5</v>
      </c>
      <c r="I236" s="102">
        <v>189.5</v>
      </c>
      <c r="J236" s="102">
        <v>190.5</v>
      </c>
      <c r="K236" s="102">
        <v>190.5</v>
      </c>
      <c r="L236" s="102">
        <v>4300</v>
      </c>
      <c r="M236" s="105">
        <f t="shared" si="118"/>
        <v>12900</v>
      </c>
      <c r="N236" s="106">
        <f t="shared" si="119"/>
        <v>1.6</v>
      </c>
    </row>
    <row r="237" spans="1:14">
      <c r="A237" s="102">
        <v>46</v>
      </c>
      <c r="B237" s="103">
        <v>43831</v>
      </c>
      <c r="C237" s="104" t="s">
        <v>78</v>
      </c>
      <c r="D237" s="102" t="s">
        <v>21</v>
      </c>
      <c r="E237" s="102" t="s">
        <v>53</v>
      </c>
      <c r="F237" s="102">
        <v>65</v>
      </c>
      <c r="G237" s="102">
        <v>63.8</v>
      </c>
      <c r="H237" s="102">
        <v>65.599999999999994</v>
      </c>
      <c r="I237" s="102">
        <v>66.2</v>
      </c>
      <c r="J237" s="102">
        <v>66.8</v>
      </c>
      <c r="K237" s="102">
        <v>65.5</v>
      </c>
      <c r="L237" s="102">
        <v>8400</v>
      </c>
      <c r="M237" s="105">
        <f t="shared" ref="M237:M239" si="120">IF(D237="BUY",(K237-F237)*(L237),(F237-K237)*(L237))</f>
        <v>4200</v>
      </c>
      <c r="N237" s="106">
        <f>M237/(L237)/F237%</f>
        <v>0.76923076923076916</v>
      </c>
    </row>
    <row r="238" spans="1:14">
      <c r="A238" s="102">
        <v>47</v>
      </c>
      <c r="B238" s="103">
        <v>43831</v>
      </c>
      <c r="C238" s="104" t="s">
        <v>78</v>
      </c>
      <c r="D238" s="102" t="s">
        <v>21</v>
      </c>
      <c r="E238" s="102" t="s">
        <v>61</v>
      </c>
      <c r="F238" s="102">
        <v>166</v>
      </c>
      <c r="G238" s="102">
        <v>164.5</v>
      </c>
      <c r="H238" s="102">
        <v>166.8</v>
      </c>
      <c r="I238" s="102">
        <v>167.6</v>
      </c>
      <c r="J238" s="102">
        <v>168.4</v>
      </c>
      <c r="K238" s="102">
        <v>166.8</v>
      </c>
      <c r="L238" s="102">
        <v>5000</v>
      </c>
      <c r="M238" s="105">
        <f t="shared" si="120"/>
        <v>4000.0000000000568</v>
      </c>
      <c r="N238" s="106">
        <f>M238/(L238)/F238%</f>
        <v>0.48192771084338037</v>
      </c>
    </row>
    <row r="239" spans="1:14">
      <c r="A239" s="102">
        <v>48</v>
      </c>
      <c r="B239" s="103">
        <v>43831</v>
      </c>
      <c r="C239" s="104" t="s">
        <v>78</v>
      </c>
      <c r="D239" s="102" t="s">
        <v>21</v>
      </c>
      <c r="E239" s="102" t="s">
        <v>467</v>
      </c>
      <c r="F239" s="102">
        <v>346.5</v>
      </c>
      <c r="G239" s="102">
        <v>341.9</v>
      </c>
      <c r="H239" s="102">
        <v>349</v>
      </c>
      <c r="I239" s="102">
        <v>351.5</v>
      </c>
      <c r="J239" s="102">
        <v>354</v>
      </c>
      <c r="K239" s="102">
        <v>349</v>
      </c>
      <c r="L239" s="102">
        <v>1500</v>
      </c>
      <c r="M239" s="105">
        <f t="shared" si="120"/>
        <v>3750</v>
      </c>
      <c r="N239" s="106">
        <f t="shared" ref="N239" si="121">M239/(L239)/F239%</f>
        <v>0.72150072150072153</v>
      </c>
    </row>
    <row r="240" spans="1:14" ht="19.5" thickBot="1">
      <c r="A240" s="109"/>
      <c r="B240" s="108"/>
      <c r="C240" s="111"/>
      <c r="D240" s="111"/>
      <c r="E240" s="111"/>
      <c r="F240" s="114"/>
      <c r="G240" s="115"/>
      <c r="H240" s="116" t="s">
        <v>26</v>
      </c>
      <c r="I240" s="116"/>
      <c r="J240" s="117"/>
    </row>
    <row r="241" spans="1:14">
      <c r="A241" s="109"/>
      <c r="B241" s="108"/>
      <c r="C241" s="218" t="s">
        <v>27</v>
      </c>
      <c r="D241" s="218"/>
      <c r="E241" s="118">
        <v>47</v>
      </c>
      <c r="F241" s="119">
        <f>F242+F243+F244+F245+F246+F247</f>
        <v>100</v>
      </c>
      <c r="G241" s="111">
        <v>47</v>
      </c>
      <c r="H241" s="120">
        <f>G242/G241%</f>
        <v>74.468085106382986</v>
      </c>
      <c r="I241" s="120"/>
      <c r="J241" s="120"/>
    </row>
    <row r="242" spans="1:14">
      <c r="A242" s="109"/>
      <c r="B242" s="108"/>
      <c r="C242" s="219" t="s">
        <v>28</v>
      </c>
      <c r="D242" s="219"/>
      <c r="E242" s="121">
        <v>35</v>
      </c>
      <c r="F242" s="122">
        <f>(E242/E241)*100</f>
        <v>74.468085106382972</v>
      </c>
      <c r="G242" s="111">
        <v>35</v>
      </c>
      <c r="H242" s="117"/>
      <c r="I242" s="117"/>
      <c r="J242" s="111"/>
    </row>
    <row r="243" spans="1:14">
      <c r="A243" s="123"/>
      <c r="B243" s="108"/>
      <c r="C243" s="219" t="s">
        <v>30</v>
      </c>
      <c r="D243" s="219"/>
      <c r="E243" s="121">
        <v>0</v>
      </c>
      <c r="F243" s="122">
        <f>(E243/E241)*100</f>
        <v>0</v>
      </c>
      <c r="G243" s="124"/>
      <c r="H243" s="111"/>
      <c r="I243" s="111"/>
      <c r="J243" s="111"/>
      <c r="K243" s="117"/>
    </row>
    <row r="244" spans="1:14">
      <c r="A244" s="123"/>
      <c r="B244" s="108"/>
      <c r="C244" s="219" t="s">
        <v>31</v>
      </c>
      <c r="D244" s="219"/>
      <c r="E244" s="121">
        <v>0</v>
      </c>
      <c r="F244" s="122">
        <f>(E244/E241)*100</f>
        <v>0</v>
      </c>
      <c r="G244" s="124"/>
      <c r="H244" s="111"/>
      <c r="J244" s="111"/>
    </row>
    <row r="245" spans="1:14">
      <c r="A245" s="123"/>
      <c r="B245" s="108"/>
      <c r="C245" s="219" t="s">
        <v>32</v>
      </c>
      <c r="D245" s="219"/>
      <c r="E245" s="121">
        <v>12</v>
      </c>
      <c r="F245" s="122">
        <f>(E245/E241)*100</f>
        <v>25.531914893617021</v>
      </c>
      <c r="G245" s="124"/>
      <c r="H245" s="111"/>
      <c r="I245" s="111"/>
      <c r="J245" s="117"/>
    </row>
    <row r="246" spans="1:14">
      <c r="A246" s="123"/>
      <c r="B246" s="108"/>
      <c r="C246" s="219" t="s">
        <v>34</v>
      </c>
      <c r="D246" s="219"/>
      <c r="E246" s="121">
        <v>0</v>
      </c>
      <c r="F246" s="122">
        <f>(E246/E241)*100</f>
        <v>0</v>
      </c>
      <c r="G246" s="124"/>
      <c r="H246" s="111"/>
      <c r="I246" s="111"/>
      <c r="J246" s="117"/>
    </row>
    <row r="247" spans="1:14" ht="19.5" thickBot="1">
      <c r="A247" s="123"/>
      <c r="B247" s="108"/>
      <c r="C247" s="222" t="s">
        <v>35</v>
      </c>
      <c r="D247" s="222"/>
      <c r="E247" s="125"/>
      <c r="F247" s="126">
        <f>(E247/E241)*100</f>
        <v>0</v>
      </c>
      <c r="G247" s="124"/>
      <c r="H247" s="111"/>
      <c r="I247" s="111"/>
      <c r="J247" s="127"/>
      <c r="K247" s="117"/>
    </row>
    <row r="248" spans="1:14">
      <c r="A248" s="168" t="s">
        <v>36</v>
      </c>
      <c r="B248" s="169"/>
      <c r="C248" s="169"/>
      <c r="D248" s="170"/>
      <c r="E248" s="170"/>
      <c r="F248" s="171"/>
      <c r="G248" s="171"/>
      <c r="H248" s="172"/>
      <c r="I248" s="173"/>
      <c r="J248" s="165"/>
      <c r="K248" s="173"/>
      <c r="L248" s="165"/>
      <c r="M248" s="165"/>
      <c r="N248"/>
    </row>
    <row r="249" spans="1:14">
      <c r="A249" s="174" t="s">
        <v>473</v>
      </c>
      <c r="B249" s="169"/>
      <c r="C249" s="169"/>
      <c r="D249" s="175"/>
      <c r="E249" s="176"/>
      <c r="F249" s="170"/>
      <c r="G249" s="173"/>
      <c r="H249" s="172"/>
      <c r="I249" s="173"/>
      <c r="J249" s="173"/>
      <c r="K249" s="173"/>
      <c r="L249" s="171"/>
      <c r="M249" s="165"/>
      <c r="N249" s="165"/>
    </row>
    <row r="250" spans="1:14" ht="19.5" thickBot="1">
      <c r="A250" s="166" t="s">
        <v>474</v>
      </c>
      <c r="B250" s="160"/>
      <c r="C250" s="161"/>
      <c r="D250" s="162"/>
      <c r="E250" s="163"/>
      <c r="F250" s="163"/>
      <c r="G250" s="164"/>
      <c r="H250" s="167"/>
      <c r="I250" s="167"/>
      <c r="J250" s="167"/>
      <c r="K250" s="163"/>
      <c r="L250"/>
      <c r="M250" s="165"/>
      <c r="N250"/>
    </row>
    <row r="251" spans="1:14" ht="19.5" thickBot="1">
      <c r="A251" s="223"/>
      <c r="B251" s="223"/>
      <c r="C251" s="223"/>
      <c r="D251" s="223"/>
      <c r="E251" s="223"/>
      <c r="F251" s="223"/>
      <c r="G251" s="223"/>
      <c r="H251" s="223"/>
      <c r="I251" s="223"/>
      <c r="J251" s="223"/>
      <c r="K251" s="223"/>
      <c r="L251" s="223"/>
      <c r="M251" s="223"/>
      <c r="N251" s="223"/>
    </row>
    <row r="252" spans="1:14" ht="19.5" thickBot="1">
      <c r="A252" s="223"/>
      <c r="B252" s="223"/>
      <c r="C252" s="223"/>
      <c r="D252" s="223"/>
      <c r="E252" s="223"/>
      <c r="F252" s="223"/>
      <c r="G252" s="223"/>
      <c r="H252" s="223"/>
      <c r="I252" s="223"/>
      <c r="J252" s="223"/>
      <c r="K252" s="223"/>
      <c r="L252" s="223"/>
      <c r="M252" s="223"/>
      <c r="N252" s="223"/>
    </row>
    <row r="253" spans="1:14">
      <c r="A253" s="223"/>
      <c r="B253" s="223"/>
      <c r="C253" s="223"/>
      <c r="D253" s="223"/>
      <c r="E253" s="223"/>
      <c r="F253" s="223"/>
      <c r="G253" s="223"/>
      <c r="H253" s="223"/>
      <c r="I253" s="223"/>
      <c r="J253" s="223"/>
      <c r="K253" s="223"/>
      <c r="L253" s="223"/>
      <c r="M253" s="223"/>
      <c r="N253" s="223"/>
    </row>
    <row r="254" spans="1:14">
      <c r="A254" s="224" t="s">
        <v>389</v>
      </c>
      <c r="B254" s="224"/>
      <c r="C254" s="224"/>
      <c r="D254" s="224"/>
      <c r="E254" s="224"/>
      <c r="F254" s="224"/>
      <c r="G254" s="224"/>
      <c r="H254" s="224"/>
      <c r="I254" s="224"/>
      <c r="J254" s="224"/>
      <c r="K254" s="224"/>
      <c r="L254" s="224"/>
      <c r="M254" s="224"/>
      <c r="N254" s="224"/>
    </row>
    <row r="255" spans="1:14">
      <c r="A255" s="224" t="s">
        <v>390</v>
      </c>
      <c r="B255" s="224"/>
      <c r="C255" s="224"/>
      <c r="D255" s="224"/>
      <c r="E255" s="224"/>
      <c r="F255" s="224"/>
      <c r="G255" s="224"/>
      <c r="H255" s="224"/>
      <c r="I255" s="224"/>
      <c r="J255" s="224"/>
      <c r="K255" s="224"/>
      <c r="L255" s="224"/>
      <c r="M255" s="224"/>
      <c r="N255" s="224"/>
    </row>
    <row r="256" spans="1:14" ht="19.5" thickBot="1">
      <c r="A256" s="225" t="s">
        <v>3</v>
      </c>
      <c r="B256" s="225"/>
      <c r="C256" s="225"/>
      <c r="D256" s="225"/>
      <c r="E256" s="225"/>
      <c r="F256" s="225"/>
      <c r="G256" s="225"/>
      <c r="H256" s="225"/>
      <c r="I256" s="225"/>
      <c r="J256" s="225"/>
      <c r="K256" s="225"/>
      <c r="L256" s="225"/>
      <c r="M256" s="225"/>
      <c r="N256" s="225"/>
    </row>
    <row r="257" spans="1:14">
      <c r="A257" s="220" t="s">
        <v>480</v>
      </c>
      <c r="B257" s="220"/>
      <c r="C257" s="220"/>
      <c r="D257" s="220"/>
      <c r="E257" s="220"/>
      <c r="F257" s="220"/>
      <c r="G257" s="220"/>
      <c r="H257" s="220"/>
      <c r="I257" s="220"/>
      <c r="J257" s="220"/>
      <c r="K257" s="220"/>
      <c r="L257" s="220"/>
      <c r="M257" s="220"/>
      <c r="N257" s="220"/>
    </row>
    <row r="258" spans="1:14">
      <c r="A258" s="220" t="s">
        <v>5</v>
      </c>
      <c r="B258" s="220"/>
      <c r="C258" s="220"/>
      <c r="D258" s="220"/>
      <c r="E258" s="220"/>
      <c r="F258" s="220"/>
      <c r="G258" s="220"/>
      <c r="H258" s="220"/>
      <c r="I258" s="220"/>
      <c r="J258" s="220"/>
      <c r="K258" s="220"/>
      <c r="L258" s="220"/>
      <c r="M258" s="220"/>
      <c r="N258" s="220"/>
    </row>
    <row r="259" spans="1:14">
      <c r="A259" s="221" t="s">
        <v>6</v>
      </c>
      <c r="B259" s="215" t="s">
        <v>7</v>
      </c>
      <c r="C259" s="215" t="s">
        <v>8</v>
      </c>
      <c r="D259" s="221" t="s">
        <v>9</v>
      </c>
      <c r="E259" s="221" t="s">
        <v>10</v>
      </c>
      <c r="F259" s="215" t="s">
        <v>11</v>
      </c>
      <c r="G259" s="215" t="s">
        <v>12</v>
      </c>
      <c r="H259" s="214" t="s">
        <v>13</v>
      </c>
      <c r="I259" s="214" t="s">
        <v>14</v>
      </c>
      <c r="J259" s="214" t="s">
        <v>15</v>
      </c>
      <c r="K259" s="216" t="s">
        <v>16</v>
      </c>
      <c r="L259" s="215" t="s">
        <v>17</v>
      </c>
      <c r="M259" s="215" t="s">
        <v>18</v>
      </c>
      <c r="N259" s="215" t="s">
        <v>19</v>
      </c>
    </row>
    <row r="260" spans="1:14">
      <c r="A260" s="221"/>
      <c r="B260" s="215"/>
      <c r="C260" s="215"/>
      <c r="D260" s="221"/>
      <c r="E260" s="221"/>
      <c r="F260" s="215"/>
      <c r="G260" s="215"/>
      <c r="H260" s="215"/>
      <c r="I260" s="215"/>
      <c r="J260" s="215"/>
      <c r="K260" s="217"/>
      <c r="L260" s="215"/>
      <c r="M260" s="215"/>
      <c r="N260" s="215"/>
    </row>
    <row r="261" spans="1:14">
      <c r="A261" s="102">
        <v>1</v>
      </c>
      <c r="B261" s="103">
        <v>43830</v>
      </c>
      <c r="C261" s="104" t="s">
        <v>78</v>
      </c>
      <c r="D261" s="102" t="s">
        <v>21</v>
      </c>
      <c r="E261" s="102" t="s">
        <v>126</v>
      </c>
      <c r="F261" s="102">
        <v>476</v>
      </c>
      <c r="G261" s="102">
        <v>469</v>
      </c>
      <c r="H261" s="102">
        <v>480</v>
      </c>
      <c r="I261" s="102">
        <v>484</v>
      </c>
      <c r="J261" s="102">
        <v>488</v>
      </c>
      <c r="K261" s="102">
        <v>469</v>
      </c>
      <c r="L261" s="102">
        <v>1061</v>
      </c>
      <c r="M261" s="105">
        <f t="shared" ref="M261:M265" si="122">IF(D261="BUY",(K261-F261)*(L261),(F261-K261)*(L261))</f>
        <v>-7427</v>
      </c>
      <c r="N261" s="106">
        <f t="shared" ref="N261:N262" si="123">M261/(L261)/F261%</f>
        <v>-1.4705882352941178</v>
      </c>
    </row>
    <row r="262" spans="1:14">
      <c r="A262" s="102">
        <v>2</v>
      </c>
      <c r="B262" s="103">
        <v>43830</v>
      </c>
      <c r="C262" s="104" t="s">
        <v>78</v>
      </c>
      <c r="D262" s="102" t="s">
        <v>21</v>
      </c>
      <c r="E262" s="102" t="s">
        <v>388</v>
      </c>
      <c r="F262" s="102">
        <v>312</v>
      </c>
      <c r="G262" s="102">
        <v>302</v>
      </c>
      <c r="H262" s="102">
        <v>317</v>
      </c>
      <c r="I262" s="102">
        <v>322</v>
      </c>
      <c r="J262" s="102">
        <v>327</v>
      </c>
      <c r="K262" s="102">
        <v>327</v>
      </c>
      <c r="L262" s="102">
        <v>1200</v>
      </c>
      <c r="M262" s="105">
        <f t="shared" si="122"/>
        <v>18000</v>
      </c>
      <c r="N262" s="106">
        <f t="shared" si="123"/>
        <v>4.8076923076923075</v>
      </c>
    </row>
    <row r="263" spans="1:14">
      <c r="A263" s="102">
        <v>3</v>
      </c>
      <c r="B263" s="103">
        <v>43830</v>
      </c>
      <c r="C263" s="104" t="s">
        <v>78</v>
      </c>
      <c r="D263" s="102" t="s">
        <v>21</v>
      </c>
      <c r="E263" s="102" t="s">
        <v>57</v>
      </c>
      <c r="F263" s="102">
        <v>767</v>
      </c>
      <c r="G263" s="102">
        <v>760</v>
      </c>
      <c r="H263" s="102">
        <v>770.5</v>
      </c>
      <c r="I263" s="102">
        <v>774</v>
      </c>
      <c r="J263" s="102">
        <v>777.5</v>
      </c>
      <c r="K263" s="102">
        <v>760</v>
      </c>
      <c r="L263" s="102">
        <v>1200</v>
      </c>
      <c r="M263" s="105">
        <f t="shared" si="122"/>
        <v>-8400</v>
      </c>
      <c r="N263" s="106">
        <f>M263/(L263)/F263%</f>
        <v>-0.91264667535853983</v>
      </c>
    </row>
    <row r="264" spans="1:14">
      <c r="A264" s="102">
        <v>4</v>
      </c>
      <c r="B264" s="103">
        <v>43830</v>
      </c>
      <c r="C264" s="104" t="s">
        <v>78</v>
      </c>
      <c r="D264" s="102" t="s">
        <v>21</v>
      </c>
      <c r="E264" s="102" t="s">
        <v>60</v>
      </c>
      <c r="F264" s="102">
        <v>326.5</v>
      </c>
      <c r="G264" s="102">
        <v>323.5</v>
      </c>
      <c r="H264" s="102">
        <v>328</v>
      </c>
      <c r="I264" s="102">
        <v>329.5</v>
      </c>
      <c r="J264" s="102">
        <v>331</v>
      </c>
      <c r="K264" s="102">
        <v>323.5</v>
      </c>
      <c r="L264" s="102">
        <v>2700</v>
      </c>
      <c r="M264" s="105">
        <f t="shared" si="122"/>
        <v>-8100</v>
      </c>
      <c r="N264" s="106">
        <f t="shared" ref="N264:N265" si="124">M264/(L264)/F264%</f>
        <v>-0.9188361408882082</v>
      </c>
    </row>
    <row r="265" spans="1:14">
      <c r="A265" s="102">
        <v>5</v>
      </c>
      <c r="B265" s="103">
        <v>43829</v>
      </c>
      <c r="C265" s="104" t="s">
        <v>78</v>
      </c>
      <c r="D265" s="102" t="s">
        <v>21</v>
      </c>
      <c r="E265" s="102" t="s">
        <v>115</v>
      </c>
      <c r="F265" s="102">
        <v>184.5</v>
      </c>
      <c r="G265" s="102">
        <v>182.5</v>
      </c>
      <c r="H265" s="102">
        <v>185.5</v>
      </c>
      <c r="I265" s="102">
        <v>186.5</v>
      </c>
      <c r="J265" s="102">
        <v>187.5</v>
      </c>
      <c r="K265" s="102">
        <v>185.5</v>
      </c>
      <c r="L265" s="102">
        <v>4300</v>
      </c>
      <c r="M265" s="105">
        <f t="shared" si="122"/>
        <v>4300</v>
      </c>
      <c r="N265" s="106">
        <f t="shared" si="124"/>
        <v>0.5420054200542006</v>
      </c>
    </row>
    <row r="266" spans="1:14">
      <c r="A266" s="102">
        <v>6</v>
      </c>
      <c r="B266" s="103">
        <v>43829</v>
      </c>
      <c r="C266" s="104" t="s">
        <v>78</v>
      </c>
      <c r="D266" s="102" t="s">
        <v>21</v>
      </c>
      <c r="E266" s="102" t="s">
        <v>61</v>
      </c>
      <c r="F266" s="102">
        <v>167.3</v>
      </c>
      <c r="G266" s="102">
        <v>165.7</v>
      </c>
      <c r="H266" s="102">
        <v>168</v>
      </c>
      <c r="I266" s="102">
        <v>168.8</v>
      </c>
      <c r="J266" s="102">
        <v>169.6</v>
      </c>
      <c r="K266" s="102">
        <v>168</v>
      </c>
      <c r="L266" s="102">
        <v>5000</v>
      </c>
      <c r="M266" s="105">
        <f t="shared" ref="M266:M268" si="125">IF(D266="BUY",(K266-F266)*(L266),(F266-K266)*(L266))</f>
        <v>3499.9999999999432</v>
      </c>
      <c r="N266" s="106">
        <f t="shared" ref="N266:N268" si="126">M266/(L266)/F266%</f>
        <v>0.41841004184099739</v>
      </c>
    </row>
    <row r="267" spans="1:14">
      <c r="A267" s="102">
        <v>7</v>
      </c>
      <c r="B267" s="103">
        <v>43829</v>
      </c>
      <c r="C267" s="104" t="s">
        <v>78</v>
      </c>
      <c r="D267" s="102" t="s">
        <v>21</v>
      </c>
      <c r="E267" s="102" t="s">
        <v>126</v>
      </c>
      <c r="F267" s="102">
        <v>472</v>
      </c>
      <c r="G267" s="102">
        <v>465</v>
      </c>
      <c r="H267" s="102">
        <v>476</v>
      </c>
      <c r="I267" s="102">
        <v>480</v>
      </c>
      <c r="J267" s="102">
        <v>484</v>
      </c>
      <c r="K267" s="102">
        <v>476</v>
      </c>
      <c r="L267" s="102">
        <v>1061</v>
      </c>
      <c r="M267" s="105">
        <f t="shared" si="125"/>
        <v>4244</v>
      </c>
      <c r="N267" s="106">
        <f t="shared" si="126"/>
        <v>0.84745762711864414</v>
      </c>
    </row>
    <row r="268" spans="1:14">
      <c r="A268" s="102">
        <v>8</v>
      </c>
      <c r="B268" s="103">
        <v>43826</v>
      </c>
      <c r="C268" s="104" t="s">
        <v>78</v>
      </c>
      <c r="D268" s="102" t="s">
        <v>21</v>
      </c>
      <c r="E268" s="102" t="s">
        <v>22</v>
      </c>
      <c r="F268" s="102">
        <v>486.5</v>
      </c>
      <c r="G268" s="102">
        <v>482</v>
      </c>
      <c r="H268" s="102">
        <v>489</v>
      </c>
      <c r="I268" s="102">
        <v>491</v>
      </c>
      <c r="J268" s="102">
        <v>493</v>
      </c>
      <c r="K268" s="102">
        <v>489</v>
      </c>
      <c r="L268" s="102">
        <v>1800</v>
      </c>
      <c r="M268" s="105">
        <f t="shared" si="125"/>
        <v>4500</v>
      </c>
      <c r="N268" s="106">
        <f t="shared" si="126"/>
        <v>0.51387461459403905</v>
      </c>
    </row>
    <row r="269" spans="1:14">
      <c r="A269" s="102">
        <v>9</v>
      </c>
      <c r="B269" s="103">
        <v>43826</v>
      </c>
      <c r="C269" s="104" t="s">
        <v>78</v>
      </c>
      <c r="D269" s="102" t="s">
        <v>21</v>
      </c>
      <c r="E269" s="102" t="s">
        <v>57</v>
      </c>
      <c r="F269" s="102">
        <v>753</v>
      </c>
      <c r="G269" s="102">
        <v>746</v>
      </c>
      <c r="H269" s="102">
        <v>756.5</v>
      </c>
      <c r="I269" s="102">
        <v>761</v>
      </c>
      <c r="J269" s="102">
        <v>764</v>
      </c>
      <c r="K269" s="102">
        <v>761</v>
      </c>
      <c r="L269" s="102">
        <v>1200</v>
      </c>
      <c r="M269" s="105">
        <f t="shared" ref="M269:M270" si="127">IF(D269="BUY",(K269-F269)*(L269),(F269-K269)*(L269))</f>
        <v>9600</v>
      </c>
      <c r="N269" s="106">
        <f t="shared" ref="N269:N270" si="128">M269/(L269)/F269%</f>
        <v>1.0624169986719787</v>
      </c>
    </row>
    <row r="270" spans="1:14">
      <c r="A270" s="102">
        <v>10</v>
      </c>
      <c r="B270" s="103">
        <v>43825</v>
      </c>
      <c r="C270" s="104" t="s">
        <v>78</v>
      </c>
      <c r="D270" s="102" t="s">
        <v>21</v>
      </c>
      <c r="E270" s="102" t="s">
        <v>126</v>
      </c>
      <c r="F270" s="102">
        <v>467</v>
      </c>
      <c r="G270" s="102">
        <v>460</v>
      </c>
      <c r="H270" s="102">
        <v>471</v>
      </c>
      <c r="I270" s="102">
        <v>475</v>
      </c>
      <c r="J270" s="102">
        <v>479</v>
      </c>
      <c r="K270" s="102">
        <v>471</v>
      </c>
      <c r="L270" s="102">
        <v>1061</v>
      </c>
      <c r="M270" s="105">
        <f t="shared" si="127"/>
        <v>4244</v>
      </c>
      <c r="N270" s="106">
        <f t="shared" si="128"/>
        <v>0.85653104925053536</v>
      </c>
    </row>
    <row r="271" spans="1:14">
      <c r="A271" s="102">
        <v>11</v>
      </c>
      <c r="B271" s="103">
        <v>43823</v>
      </c>
      <c r="C271" s="104" t="s">
        <v>78</v>
      </c>
      <c r="D271" s="102" t="s">
        <v>21</v>
      </c>
      <c r="E271" s="102" t="s">
        <v>61</v>
      </c>
      <c r="F271" s="102">
        <v>160</v>
      </c>
      <c r="G271" s="102">
        <v>157</v>
      </c>
      <c r="H271" s="102">
        <v>161.5</v>
      </c>
      <c r="I271" s="102">
        <v>163</v>
      </c>
      <c r="J271" s="102">
        <v>164.5</v>
      </c>
      <c r="K271" s="102">
        <v>161.5</v>
      </c>
      <c r="L271" s="102">
        <v>3200</v>
      </c>
      <c r="M271" s="105">
        <f t="shared" ref="M271" si="129">IF(D271="BUY",(K271-F271)*(L271),(F271-K271)*(L271))</f>
        <v>4800</v>
      </c>
      <c r="N271" s="106">
        <f t="shared" ref="N271" si="130">M271/(L271)/F271%</f>
        <v>0.9375</v>
      </c>
    </row>
    <row r="272" spans="1:14">
      <c r="A272" s="102">
        <v>12</v>
      </c>
      <c r="B272" s="103">
        <v>43823</v>
      </c>
      <c r="C272" s="104" t="s">
        <v>78</v>
      </c>
      <c r="D272" s="102" t="s">
        <v>21</v>
      </c>
      <c r="E272" s="102" t="s">
        <v>347</v>
      </c>
      <c r="F272" s="102">
        <v>427</v>
      </c>
      <c r="G272" s="102">
        <v>419.5</v>
      </c>
      <c r="H272" s="102">
        <v>431</v>
      </c>
      <c r="I272" s="102">
        <v>435</v>
      </c>
      <c r="J272" s="102">
        <v>439</v>
      </c>
      <c r="K272" s="102">
        <v>431</v>
      </c>
      <c r="L272" s="102">
        <v>1100</v>
      </c>
      <c r="M272" s="105">
        <f t="shared" ref="M272:M273" si="131">IF(D272="BUY",(K272-F272)*(L272),(F272-K272)*(L272))</f>
        <v>4400</v>
      </c>
      <c r="N272" s="106">
        <f t="shared" ref="N272:N273" si="132">M272/(L272)/F272%</f>
        <v>0.93676814988290402</v>
      </c>
    </row>
    <row r="273" spans="1:14">
      <c r="A273" s="102">
        <v>13</v>
      </c>
      <c r="B273" s="103">
        <v>43822</v>
      </c>
      <c r="C273" s="104" t="s">
        <v>78</v>
      </c>
      <c r="D273" s="102" t="s">
        <v>21</v>
      </c>
      <c r="E273" s="102" t="s">
        <v>77</v>
      </c>
      <c r="F273" s="102">
        <v>267</v>
      </c>
      <c r="G273" s="102">
        <v>263</v>
      </c>
      <c r="H273" s="102">
        <v>269</v>
      </c>
      <c r="I273" s="102">
        <v>271</v>
      </c>
      <c r="J273" s="102">
        <v>273</v>
      </c>
      <c r="K273" s="102">
        <v>263</v>
      </c>
      <c r="L273" s="102">
        <v>2000</v>
      </c>
      <c r="M273" s="105">
        <f t="shared" si="131"/>
        <v>-8000</v>
      </c>
      <c r="N273" s="106">
        <f t="shared" si="132"/>
        <v>-1.4981273408239701</v>
      </c>
    </row>
    <row r="274" spans="1:14">
      <c r="A274" s="102">
        <v>14</v>
      </c>
      <c r="B274" s="103">
        <v>43822</v>
      </c>
      <c r="C274" s="104" t="s">
        <v>78</v>
      </c>
      <c r="D274" s="102" t="s">
        <v>47</v>
      </c>
      <c r="E274" s="102" t="s">
        <v>60</v>
      </c>
      <c r="F274" s="102">
        <v>317</v>
      </c>
      <c r="G274" s="102">
        <v>320</v>
      </c>
      <c r="H274" s="102">
        <v>315.5</v>
      </c>
      <c r="I274" s="102">
        <v>314</v>
      </c>
      <c r="J274" s="102">
        <v>313.5</v>
      </c>
      <c r="K274" s="102">
        <v>315.5</v>
      </c>
      <c r="L274" s="102">
        <v>2700</v>
      </c>
      <c r="M274" s="105">
        <f t="shared" ref="M274:M275" si="133">IF(D274="BUY",(K274-F274)*(L274),(F274-K274)*(L274))</f>
        <v>4050</v>
      </c>
      <c r="N274" s="106">
        <f t="shared" ref="N274:N275" si="134">M274/(L274)/F274%</f>
        <v>0.47318611987381703</v>
      </c>
    </row>
    <row r="275" spans="1:14">
      <c r="A275" s="102">
        <v>15</v>
      </c>
      <c r="B275" s="103">
        <v>43819</v>
      </c>
      <c r="C275" s="104" t="s">
        <v>78</v>
      </c>
      <c r="D275" s="102" t="s">
        <v>21</v>
      </c>
      <c r="E275" s="102" t="s">
        <v>298</v>
      </c>
      <c r="F275" s="102">
        <v>1155</v>
      </c>
      <c r="G275" s="102">
        <v>1140</v>
      </c>
      <c r="H275" s="102">
        <v>1165</v>
      </c>
      <c r="I275" s="102">
        <v>1173</v>
      </c>
      <c r="J275" s="102">
        <v>1181</v>
      </c>
      <c r="K275" s="102">
        <v>1181</v>
      </c>
      <c r="L275" s="102">
        <v>600</v>
      </c>
      <c r="M275" s="105">
        <f t="shared" si="133"/>
        <v>15600</v>
      </c>
      <c r="N275" s="106">
        <f t="shared" si="134"/>
        <v>2.2510822510822508</v>
      </c>
    </row>
    <row r="276" spans="1:14">
      <c r="A276" s="102">
        <v>16</v>
      </c>
      <c r="B276" s="103">
        <v>43819</v>
      </c>
      <c r="C276" s="104" t="s">
        <v>78</v>
      </c>
      <c r="D276" s="102" t="s">
        <v>21</v>
      </c>
      <c r="E276" s="102" t="s">
        <v>126</v>
      </c>
      <c r="F276" s="102">
        <v>451</v>
      </c>
      <c r="G276" s="102">
        <v>444</v>
      </c>
      <c r="H276" s="102">
        <v>455</v>
      </c>
      <c r="I276" s="102">
        <v>459</v>
      </c>
      <c r="J276" s="102">
        <v>463</v>
      </c>
      <c r="K276" s="102">
        <v>463</v>
      </c>
      <c r="L276" s="102">
        <v>1061</v>
      </c>
      <c r="M276" s="105">
        <f t="shared" ref="M276:M277" si="135">IF(D276="BUY",(K276-F276)*(L276),(F276-K276)*(L276))</f>
        <v>12732</v>
      </c>
      <c r="N276" s="106">
        <f t="shared" ref="N276:N277" si="136">M276/(L276)/F276%</f>
        <v>2.6607538802660757</v>
      </c>
    </row>
    <row r="277" spans="1:14">
      <c r="A277" s="102">
        <v>17</v>
      </c>
      <c r="B277" s="103">
        <v>43818</v>
      </c>
      <c r="C277" s="104" t="s">
        <v>78</v>
      </c>
      <c r="D277" s="102" t="s">
        <v>21</v>
      </c>
      <c r="E277" s="102" t="s">
        <v>271</v>
      </c>
      <c r="F277" s="102">
        <v>2214</v>
      </c>
      <c r="G277" s="102">
        <v>2187</v>
      </c>
      <c r="H277" s="102">
        <v>2230</v>
      </c>
      <c r="I277" s="102">
        <v>2245</v>
      </c>
      <c r="J277" s="102">
        <v>2260</v>
      </c>
      <c r="K277" s="102">
        <v>2230</v>
      </c>
      <c r="L277" s="102">
        <v>250</v>
      </c>
      <c r="M277" s="105">
        <f t="shared" si="135"/>
        <v>4000</v>
      </c>
      <c r="N277" s="106">
        <f t="shared" si="136"/>
        <v>0.72267389340560073</v>
      </c>
    </row>
    <row r="278" spans="1:14">
      <c r="A278" s="102">
        <v>18</v>
      </c>
      <c r="B278" s="103">
        <v>43818</v>
      </c>
      <c r="C278" s="104" t="s">
        <v>78</v>
      </c>
      <c r="D278" s="102" t="s">
        <v>21</v>
      </c>
      <c r="E278" s="102" t="s">
        <v>109</v>
      </c>
      <c r="F278" s="102">
        <v>492</v>
      </c>
      <c r="G278" s="102">
        <v>487</v>
      </c>
      <c r="H278" s="102">
        <v>495.5</v>
      </c>
      <c r="I278" s="102">
        <v>499</v>
      </c>
      <c r="J278" s="102">
        <v>402</v>
      </c>
      <c r="K278" s="102">
        <v>495.5</v>
      </c>
      <c r="L278" s="102">
        <v>1200</v>
      </c>
      <c r="M278" s="105">
        <f t="shared" ref="M278:M280" si="137">IF(D278="BUY",(K278-F278)*(L278),(F278-K278)*(L278))</f>
        <v>4200</v>
      </c>
      <c r="N278" s="106">
        <f t="shared" ref="N278:N280" si="138">M278/(L278)/F278%</f>
        <v>0.71138211382113825</v>
      </c>
    </row>
    <row r="279" spans="1:14">
      <c r="A279" s="102">
        <v>19</v>
      </c>
      <c r="B279" s="103">
        <v>43818</v>
      </c>
      <c r="C279" s="104" t="s">
        <v>78</v>
      </c>
      <c r="D279" s="102" t="s">
        <v>21</v>
      </c>
      <c r="E279" s="102" t="s">
        <v>229</v>
      </c>
      <c r="F279" s="102">
        <v>426</v>
      </c>
      <c r="G279" s="102">
        <v>424.5</v>
      </c>
      <c r="H279" s="102">
        <v>428</v>
      </c>
      <c r="I279" s="102">
        <v>430</v>
      </c>
      <c r="J279" s="102">
        <v>432</v>
      </c>
      <c r="K279" s="102">
        <v>432</v>
      </c>
      <c r="L279" s="102">
        <v>2750</v>
      </c>
      <c r="M279" s="105">
        <f t="shared" si="137"/>
        <v>16500</v>
      </c>
      <c r="N279" s="106">
        <f t="shared" si="138"/>
        <v>1.4084507042253522</v>
      </c>
    </row>
    <row r="280" spans="1:14">
      <c r="A280" s="102">
        <v>20</v>
      </c>
      <c r="B280" s="103">
        <v>43817</v>
      </c>
      <c r="C280" s="104" t="s">
        <v>78</v>
      </c>
      <c r="D280" s="102" t="s">
        <v>21</v>
      </c>
      <c r="E280" s="102" t="s">
        <v>126</v>
      </c>
      <c r="F280" s="102">
        <v>447</v>
      </c>
      <c r="G280" s="102">
        <v>439.8</v>
      </c>
      <c r="H280" s="102">
        <v>451</v>
      </c>
      <c r="I280" s="102">
        <v>455</v>
      </c>
      <c r="J280" s="102">
        <v>459</v>
      </c>
      <c r="K280" s="102">
        <v>451</v>
      </c>
      <c r="L280" s="102">
        <v>1061</v>
      </c>
      <c r="M280" s="105">
        <f t="shared" si="137"/>
        <v>4244</v>
      </c>
      <c r="N280" s="106">
        <f t="shared" si="138"/>
        <v>0.89485458612975399</v>
      </c>
    </row>
    <row r="281" spans="1:14">
      <c r="A281" s="102">
        <v>21</v>
      </c>
      <c r="B281" s="103">
        <v>43817</v>
      </c>
      <c r="C281" s="104" t="s">
        <v>78</v>
      </c>
      <c r="D281" s="102" t="s">
        <v>21</v>
      </c>
      <c r="E281" s="102" t="s">
        <v>58</v>
      </c>
      <c r="F281" s="102">
        <v>1780</v>
      </c>
      <c r="G281" s="102">
        <v>1765</v>
      </c>
      <c r="H281" s="102">
        <v>1788</v>
      </c>
      <c r="I281" s="102">
        <v>1796</v>
      </c>
      <c r="J281" s="102">
        <v>1804</v>
      </c>
      <c r="K281" s="102">
        <v>1804</v>
      </c>
      <c r="L281" s="102">
        <v>600</v>
      </c>
      <c r="M281" s="105">
        <f t="shared" ref="M281:M285" si="139">IF(D281="BUY",(K281-F281)*(L281),(F281-K281)*(L281))</f>
        <v>14400</v>
      </c>
      <c r="N281" s="106">
        <f t="shared" ref="N281:N285" si="140">M281/(L281)/F281%</f>
        <v>1.348314606741573</v>
      </c>
    </row>
    <row r="282" spans="1:14">
      <c r="A282" s="102">
        <v>22</v>
      </c>
      <c r="B282" s="103">
        <v>43816</v>
      </c>
      <c r="C282" s="104" t="s">
        <v>78</v>
      </c>
      <c r="D282" s="102" t="s">
        <v>21</v>
      </c>
      <c r="E282" s="102" t="s">
        <v>126</v>
      </c>
      <c r="F282" s="102">
        <v>442</v>
      </c>
      <c r="G282" s="102">
        <v>434</v>
      </c>
      <c r="H282" s="102">
        <v>446</v>
      </c>
      <c r="I282" s="102">
        <v>450</v>
      </c>
      <c r="J282" s="102">
        <v>454</v>
      </c>
      <c r="K282" s="102">
        <v>446</v>
      </c>
      <c r="L282" s="102">
        <v>1061</v>
      </c>
      <c r="M282" s="105">
        <f t="shared" ref="M282" si="141">IF(D282="BUY",(K282-F282)*(L282),(F282-K282)*(L282))</f>
        <v>4244</v>
      </c>
      <c r="N282" s="106">
        <f t="shared" ref="N282" si="142">M282/(L282)/F282%</f>
        <v>0.90497737556561086</v>
      </c>
    </row>
    <row r="283" spans="1:14">
      <c r="A283" s="102">
        <v>23</v>
      </c>
      <c r="B283" s="103">
        <v>43816</v>
      </c>
      <c r="C283" s="104" t="s">
        <v>78</v>
      </c>
      <c r="D283" s="102" t="s">
        <v>21</v>
      </c>
      <c r="E283" s="102" t="s">
        <v>72</v>
      </c>
      <c r="F283" s="102">
        <v>287</v>
      </c>
      <c r="G283" s="102">
        <v>281</v>
      </c>
      <c r="H283" s="102">
        <v>290</v>
      </c>
      <c r="I283" s="102">
        <v>293</v>
      </c>
      <c r="J283" s="102">
        <v>296</v>
      </c>
      <c r="K283" s="102">
        <v>281</v>
      </c>
      <c r="L283" s="102">
        <v>1300</v>
      </c>
      <c r="M283" s="105">
        <f t="shared" si="139"/>
        <v>-7800</v>
      </c>
      <c r="N283" s="106">
        <f t="shared" si="140"/>
        <v>-2.0905923344947737</v>
      </c>
    </row>
    <row r="284" spans="1:14">
      <c r="A284" s="102">
        <v>24</v>
      </c>
      <c r="B284" s="103">
        <v>43816</v>
      </c>
      <c r="C284" s="104" t="s">
        <v>78</v>
      </c>
      <c r="D284" s="102" t="s">
        <v>21</v>
      </c>
      <c r="E284" s="102" t="s">
        <v>61</v>
      </c>
      <c r="F284" s="102">
        <v>142</v>
      </c>
      <c r="G284" s="102">
        <v>139</v>
      </c>
      <c r="H284" s="102">
        <v>143.5</v>
      </c>
      <c r="I284" s="102">
        <v>145</v>
      </c>
      <c r="J284" s="102">
        <v>146.5</v>
      </c>
      <c r="K284" s="102">
        <v>146.5</v>
      </c>
      <c r="L284" s="102">
        <v>3200</v>
      </c>
      <c r="M284" s="105">
        <f t="shared" si="139"/>
        <v>14400</v>
      </c>
      <c r="N284" s="106">
        <f t="shared" si="140"/>
        <v>3.1690140845070425</v>
      </c>
    </row>
    <row r="285" spans="1:14">
      <c r="A285" s="102">
        <v>25</v>
      </c>
      <c r="B285" s="103">
        <v>43815</v>
      </c>
      <c r="C285" s="104" t="s">
        <v>78</v>
      </c>
      <c r="D285" s="102" t="s">
        <v>21</v>
      </c>
      <c r="E285" s="102" t="s">
        <v>109</v>
      </c>
      <c r="F285" s="102">
        <v>468</v>
      </c>
      <c r="G285" s="102">
        <v>462</v>
      </c>
      <c r="H285" s="102">
        <v>471.5</v>
      </c>
      <c r="I285" s="102">
        <v>475</v>
      </c>
      <c r="J285" s="102">
        <v>478</v>
      </c>
      <c r="K285" s="102">
        <v>471.5</v>
      </c>
      <c r="L285" s="102">
        <v>1200</v>
      </c>
      <c r="M285" s="105">
        <f t="shared" si="139"/>
        <v>4200</v>
      </c>
      <c r="N285" s="106">
        <f t="shared" si="140"/>
        <v>0.74786324786324787</v>
      </c>
    </row>
    <row r="286" spans="1:14">
      <c r="A286" s="102">
        <v>26</v>
      </c>
      <c r="B286" s="103">
        <v>43811</v>
      </c>
      <c r="C286" s="104" t="s">
        <v>78</v>
      </c>
      <c r="D286" s="102" t="s">
        <v>21</v>
      </c>
      <c r="E286" s="102" t="s">
        <v>218</v>
      </c>
      <c r="F286" s="102">
        <v>454</v>
      </c>
      <c r="G286" s="102">
        <v>446</v>
      </c>
      <c r="H286" s="102">
        <v>458</v>
      </c>
      <c r="I286" s="102">
        <v>462</v>
      </c>
      <c r="J286" s="102">
        <v>466</v>
      </c>
      <c r="K286" s="102">
        <v>457.5</v>
      </c>
      <c r="L286" s="102">
        <v>1000</v>
      </c>
      <c r="M286" s="105">
        <f t="shared" ref="M286" si="143">IF(D286="BUY",(K286-F286)*(L286),(F286-K286)*(L286))</f>
        <v>3500</v>
      </c>
      <c r="N286" s="106">
        <f t="shared" ref="N286" si="144">M286/(L286)/F286%</f>
        <v>0.77092511013215859</v>
      </c>
    </row>
    <row r="287" spans="1:14">
      <c r="A287" s="102">
        <v>27</v>
      </c>
      <c r="B287" s="103">
        <v>43811</v>
      </c>
      <c r="C287" s="104" t="s">
        <v>78</v>
      </c>
      <c r="D287" s="102" t="s">
        <v>21</v>
      </c>
      <c r="E287" s="102" t="s">
        <v>125</v>
      </c>
      <c r="F287" s="102">
        <v>140.19999999999999</v>
      </c>
      <c r="G287" s="102">
        <v>138.5</v>
      </c>
      <c r="H287" s="102">
        <v>141.69999999999999</v>
      </c>
      <c r="I287" s="102">
        <v>143</v>
      </c>
      <c r="J287" s="102">
        <v>144.4</v>
      </c>
      <c r="K287" s="102">
        <v>141.69999999999999</v>
      </c>
      <c r="L287" s="102">
        <v>3300</v>
      </c>
      <c r="M287" s="105">
        <f t="shared" ref="M287:M289" si="145">IF(D287="BUY",(K287-F287)*(L287),(F287-K287)*(L287))</f>
        <v>4950</v>
      </c>
      <c r="N287" s="106">
        <f t="shared" ref="N287:N289" si="146">M287/(L287)/F287%</f>
        <v>1.0699001426533523</v>
      </c>
    </row>
    <row r="288" spans="1:14">
      <c r="A288" s="102">
        <v>28</v>
      </c>
      <c r="B288" s="103">
        <v>43812</v>
      </c>
      <c r="C288" s="104" t="s">
        <v>78</v>
      </c>
      <c r="D288" s="102" t="s">
        <v>21</v>
      </c>
      <c r="E288" s="102" t="s">
        <v>467</v>
      </c>
      <c r="F288" s="102">
        <v>343</v>
      </c>
      <c r="G288" s="102">
        <v>337</v>
      </c>
      <c r="H288" s="102">
        <v>346.5</v>
      </c>
      <c r="I288" s="102">
        <v>350</v>
      </c>
      <c r="J288" s="102">
        <v>353.5</v>
      </c>
      <c r="K288" s="102">
        <v>346.5</v>
      </c>
      <c r="L288" s="102">
        <v>1200</v>
      </c>
      <c r="M288" s="105">
        <f t="shared" si="145"/>
        <v>4200</v>
      </c>
      <c r="N288" s="106">
        <f t="shared" si="146"/>
        <v>1.0204081632653061</v>
      </c>
    </row>
    <row r="289" spans="1:14">
      <c r="A289" s="102">
        <v>29</v>
      </c>
      <c r="B289" s="103">
        <v>43811</v>
      </c>
      <c r="C289" s="104" t="s">
        <v>78</v>
      </c>
      <c r="D289" s="102" t="s">
        <v>21</v>
      </c>
      <c r="E289" s="102" t="s">
        <v>388</v>
      </c>
      <c r="F289" s="102">
        <v>290</v>
      </c>
      <c r="G289" s="102">
        <v>282</v>
      </c>
      <c r="H289" s="102">
        <v>295</v>
      </c>
      <c r="I289" s="102">
        <v>299</v>
      </c>
      <c r="J289" s="102">
        <v>304</v>
      </c>
      <c r="K289" s="102">
        <v>295</v>
      </c>
      <c r="L289" s="102">
        <v>800</v>
      </c>
      <c r="M289" s="105">
        <f t="shared" si="145"/>
        <v>4000</v>
      </c>
      <c r="N289" s="106">
        <f t="shared" si="146"/>
        <v>1.7241379310344829</v>
      </c>
    </row>
    <row r="290" spans="1:14">
      <c r="A290" s="102">
        <v>30</v>
      </c>
      <c r="B290" s="103">
        <v>43811</v>
      </c>
      <c r="C290" s="104" t="s">
        <v>78</v>
      </c>
      <c r="D290" s="102" t="s">
        <v>21</v>
      </c>
      <c r="E290" s="102" t="s">
        <v>123</v>
      </c>
      <c r="F290" s="102">
        <v>85.5</v>
      </c>
      <c r="G290" s="102">
        <v>84.4</v>
      </c>
      <c r="H290" s="102">
        <v>86.1</v>
      </c>
      <c r="I290" s="102">
        <v>86.7</v>
      </c>
      <c r="J290" s="102">
        <v>87.3</v>
      </c>
      <c r="K290" s="102">
        <v>86.1</v>
      </c>
      <c r="L290" s="102">
        <v>7000</v>
      </c>
      <c r="M290" s="105">
        <f t="shared" ref="M290:M292" si="147">IF(D290="BUY",(K290-F290)*(L290),(F290-K290)*(L290))</f>
        <v>4199.99999999996</v>
      </c>
      <c r="N290" s="106">
        <f t="shared" ref="N290:N292" si="148">M290/(L290)/F290%</f>
        <v>0.70175438596490569</v>
      </c>
    </row>
    <row r="291" spans="1:14">
      <c r="A291" s="102">
        <v>31</v>
      </c>
      <c r="B291" s="103">
        <v>43811</v>
      </c>
      <c r="C291" s="104" t="s">
        <v>78</v>
      </c>
      <c r="D291" s="102" t="s">
        <v>47</v>
      </c>
      <c r="E291" s="102" t="s">
        <v>266</v>
      </c>
      <c r="F291" s="102">
        <v>1837</v>
      </c>
      <c r="G291" s="102">
        <v>1852</v>
      </c>
      <c r="H291" s="102">
        <v>1827</v>
      </c>
      <c r="I291" s="102">
        <v>1817</v>
      </c>
      <c r="J291" s="102">
        <v>1807</v>
      </c>
      <c r="K291" s="102">
        <v>1827</v>
      </c>
      <c r="L291" s="102">
        <v>400</v>
      </c>
      <c r="M291" s="105">
        <f t="shared" si="147"/>
        <v>4000</v>
      </c>
      <c r="N291" s="106">
        <f t="shared" si="148"/>
        <v>0.54436581382689164</v>
      </c>
    </row>
    <row r="292" spans="1:14">
      <c r="A292" s="102">
        <v>32</v>
      </c>
      <c r="B292" s="103">
        <v>43810</v>
      </c>
      <c r="C292" s="104" t="s">
        <v>78</v>
      </c>
      <c r="D292" s="102" t="s">
        <v>47</v>
      </c>
      <c r="E292" s="102" t="s">
        <v>114</v>
      </c>
      <c r="F292" s="102">
        <v>2282</v>
      </c>
      <c r="G292" s="102">
        <v>2316</v>
      </c>
      <c r="H292" s="102">
        <v>2262</v>
      </c>
      <c r="I292" s="102">
        <v>2242</v>
      </c>
      <c r="J292" s="102">
        <v>2222</v>
      </c>
      <c r="K292" s="102">
        <v>2316</v>
      </c>
      <c r="L292" s="102">
        <v>200</v>
      </c>
      <c r="M292" s="105">
        <f t="shared" si="147"/>
        <v>-6800</v>
      </c>
      <c r="N292" s="106">
        <f t="shared" si="148"/>
        <v>-1.4899211218229622</v>
      </c>
    </row>
    <row r="293" spans="1:14">
      <c r="A293" s="102">
        <v>33</v>
      </c>
      <c r="B293" s="103">
        <v>43810</v>
      </c>
      <c r="C293" s="104" t="s">
        <v>78</v>
      </c>
      <c r="D293" s="102" t="s">
        <v>47</v>
      </c>
      <c r="E293" s="102" t="s">
        <v>124</v>
      </c>
      <c r="F293" s="102">
        <v>42.4</v>
      </c>
      <c r="G293" s="102">
        <v>45.8</v>
      </c>
      <c r="H293" s="102">
        <v>40.4</v>
      </c>
      <c r="I293" s="102">
        <v>38.4</v>
      </c>
      <c r="J293" s="102">
        <v>36.4</v>
      </c>
      <c r="K293" s="102">
        <v>40.4</v>
      </c>
      <c r="L293" s="102">
        <v>2200</v>
      </c>
      <c r="M293" s="105">
        <f t="shared" ref="M293:M296" si="149">IF(D293="BUY",(K293-F293)*(L293),(F293-K293)*(L293))</f>
        <v>4400</v>
      </c>
      <c r="N293" s="106">
        <f t="shared" ref="N293:N296" si="150">M293/(L293)/F293%</f>
        <v>4.716981132075472</v>
      </c>
    </row>
    <row r="294" spans="1:14">
      <c r="A294" s="102">
        <v>34</v>
      </c>
      <c r="B294" s="103">
        <v>43810</v>
      </c>
      <c r="C294" s="104" t="s">
        <v>78</v>
      </c>
      <c r="D294" s="102" t="s">
        <v>21</v>
      </c>
      <c r="E294" s="102" t="s">
        <v>66</v>
      </c>
      <c r="F294" s="102">
        <v>113.8</v>
      </c>
      <c r="G294" s="102">
        <v>112.6</v>
      </c>
      <c r="H294" s="102">
        <v>114.4</v>
      </c>
      <c r="I294" s="102">
        <v>115</v>
      </c>
      <c r="J294" s="102">
        <v>115.6</v>
      </c>
      <c r="K294" s="102">
        <v>114.4</v>
      </c>
      <c r="L294" s="102">
        <v>6200</v>
      </c>
      <c r="M294" s="105">
        <f t="shared" si="149"/>
        <v>3720.0000000000528</v>
      </c>
      <c r="N294" s="106">
        <f t="shared" si="150"/>
        <v>0.52724077328647501</v>
      </c>
    </row>
    <row r="295" spans="1:14">
      <c r="A295" s="102">
        <v>35</v>
      </c>
      <c r="B295" s="103">
        <v>43809</v>
      </c>
      <c r="C295" s="104" t="s">
        <v>78</v>
      </c>
      <c r="D295" s="102" t="s">
        <v>21</v>
      </c>
      <c r="E295" s="102" t="s">
        <v>71</v>
      </c>
      <c r="F295" s="102">
        <v>3990</v>
      </c>
      <c r="G295" s="102">
        <v>3963</v>
      </c>
      <c r="H295" s="102">
        <v>4005</v>
      </c>
      <c r="I295" s="102">
        <v>4020</v>
      </c>
      <c r="J295" s="102">
        <v>4035</v>
      </c>
      <c r="K295" s="102">
        <v>4035</v>
      </c>
      <c r="L295" s="102">
        <v>250</v>
      </c>
      <c r="M295" s="105">
        <f t="shared" si="149"/>
        <v>11250</v>
      </c>
      <c r="N295" s="106">
        <f t="shared" si="150"/>
        <v>1.1278195488721805</v>
      </c>
    </row>
    <row r="296" spans="1:14">
      <c r="A296" s="102">
        <v>36</v>
      </c>
      <c r="B296" s="103">
        <v>43809</v>
      </c>
      <c r="C296" s="104" t="s">
        <v>78</v>
      </c>
      <c r="D296" s="102" t="s">
        <v>21</v>
      </c>
      <c r="E296" s="102" t="s">
        <v>314</v>
      </c>
      <c r="F296" s="102">
        <v>336</v>
      </c>
      <c r="G296" s="102">
        <v>328</v>
      </c>
      <c r="H296" s="102">
        <v>340</v>
      </c>
      <c r="I296" s="102">
        <v>344</v>
      </c>
      <c r="J296" s="102">
        <v>348</v>
      </c>
      <c r="K296" s="102">
        <v>344</v>
      </c>
      <c r="L296" s="102">
        <v>1000</v>
      </c>
      <c r="M296" s="105">
        <f t="shared" si="149"/>
        <v>8000</v>
      </c>
      <c r="N296" s="106">
        <f t="shared" si="150"/>
        <v>2.3809523809523809</v>
      </c>
    </row>
    <row r="297" spans="1:14">
      <c r="A297" s="102">
        <v>37</v>
      </c>
      <c r="B297" s="103">
        <v>43808</v>
      </c>
      <c r="C297" s="104" t="s">
        <v>78</v>
      </c>
      <c r="D297" s="102" t="s">
        <v>21</v>
      </c>
      <c r="E297" s="102" t="s">
        <v>318</v>
      </c>
      <c r="F297" s="102">
        <v>1038</v>
      </c>
      <c r="G297" s="102">
        <v>1024</v>
      </c>
      <c r="H297" s="102">
        <v>1045</v>
      </c>
      <c r="I297" s="102">
        <v>1052</v>
      </c>
      <c r="J297" s="102">
        <v>1058</v>
      </c>
      <c r="K297" s="102">
        <v>1045</v>
      </c>
      <c r="L297" s="102">
        <v>600</v>
      </c>
      <c r="M297" s="105">
        <f t="shared" ref="M297" si="151">IF(D297="BUY",(K297-F297)*(L297),(F297-K297)*(L297))</f>
        <v>4200</v>
      </c>
      <c r="N297" s="106">
        <f t="shared" ref="N297" si="152">M297/(L297)/F297%</f>
        <v>0.67437379576107892</v>
      </c>
    </row>
    <row r="298" spans="1:14">
      <c r="A298" s="102">
        <v>38</v>
      </c>
      <c r="B298" s="103">
        <v>43808</v>
      </c>
      <c r="C298" s="104" t="s">
        <v>78</v>
      </c>
      <c r="D298" s="102" t="s">
        <v>21</v>
      </c>
      <c r="E298" s="102" t="s">
        <v>22</v>
      </c>
      <c r="F298" s="102">
        <v>500</v>
      </c>
      <c r="G298" s="102">
        <v>495</v>
      </c>
      <c r="H298" s="102">
        <v>502.5</v>
      </c>
      <c r="I298" s="102">
        <v>505</v>
      </c>
      <c r="J298" s="102">
        <v>507.5</v>
      </c>
      <c r="K298" s="102">
        <v>495</v>
      </c>
      <c r="L298" s="102">
        <v>1800</v>
      </c>
      <c r="M298" s="105">
        <f t="shared" ref="M298:M301" si="153">IF(D298="BUY",(K298-F298)*(L298),(F298-K298)*(L298))</f>
        <v>-9000</v>
      </c>
      <c r="N298" s="106">
        <f t="shared" ref="N298:N301" si="154">M298/(L298)/F298%</f>
        <v>-1</v>
      </c>
    </row>
    <row r="299" spans="1:14">
      <c r="A299" s="102">
        <v>39</v>
      </c>
      <c r="B299" s="103">
        <v>43808</v>
      </c>
      <c r="C299" s="104" t="s">
        <v>78</v>
      </c>
      <c r="D299" s="102" t="s">
        <v>21</v>
      </c>
      <c r="E299" s="102" t="s">
        <v>482</v>
      </c>
      <c r="F299" s="102">
        <v>115</v>
      </c>
      <c r="G299" s="102">
        <v>113.2</v>
      </c>
      <c r="H299" s="102">
        <v>116</v>
      </c>
      <c r="I299" s="102">
        <v>117</v>
      </c>
      <c r="J299" s="102">
        <v>118</v>
      </c>
      <c r="K299" s="102">
        <v>116</v>
      </c>
      <c r="L299" s="102">
        <v>4500</v>
      </c>
      <c r="M299" s="105">
        <f t="shared" si="153"/>
        <v>4500</v>
      </c>
      <c r="N299" s="106">
        <f t="shared" si="154"/>
        <v>0.86956521739130443</v>
      </c>
    </row>
    <row r="300" spans="1:14">
      <c r="A300" s="102">
        <v>40</v>
      </c>
      <c r="B300" s="103">
        <v>43805</v>
      </c>
      <c r="C300" s="104" t="s">
        <v>78</v>
      </c>
      <c r="D300" s="102" t="s">
        <v>21</v>
      </c>
      <c r="E300" s="102" t="s">
        <v>125</v>
      </c>
      <c r="F300" s="102">
        <v>133.5</v>
      </c>
      <c r="G300" s="102">
        <v>130.5</v>
      </c>
      <c r="H300" s="102">
        <v>135</v>
      </c>
      <c r="I300" s="102">
        <v>136.5</v>
      </c>
      <c r="J300" s="102">
        <v>138</v>
      </c>
      <c r="K300" s="102">
        <v>135</v>
      </c>
      <c r="L300" s="102">
        <v>3300</v>
      </c>
      <c r="M300" s="105">
        <f t="shared" si="153"/>
        <v>4950</v>
      </c>
      <c r="N300" s="106">
        <f t="shared" si="154"/>
        <v>1.1235955056179776</v>
      </c>
    </row>
    <row r="301" spans="1:14">
      <c r="A301" s="102">
        <v>41</v>
      </c>
      <c r="B301" s="103">
        <v>43804</v>
      </c>
      <c r="C301" s="104" t="s">
        <v>78</v>
      </c>
      <c r="D301" s="102" t="s">
        <v>21</v>
      </c>
      <c r="E301" s="102" t="s">
        <v>271</v>
      </c>
      <c r="F301" s="102">
        <v>2122</v>
      </c>
      <c r="G301" s="102">
        <v>2098</v>
      </c>
      <c r="H301" s="102">
        <v>2138</v>
      </c>
      <c r="I301" s="102">
        <v>2155</v>
      </c>
      <c r="J301" s="102">
        <v>2170</v>
      </c>
      <c r="K301" s="102">
        <v>2098</v>
      </c>
      <c r="L301" s="102">
        <v>250</v>
      </c>
      <c r="M301" s="105">
        <f t="shared" si="153"/>
        <v>-6000</v>
      </c>
      <c r="N301" s="106">
        <f t="shared" si="154"/>
        <v>-1.1310084825636193</v>
      </c>
    </row>
    <row r="302" spans="1:14">
      <c r="A302" s="102">
        <v>42</v>
      </c>
      <c r="B302" s="103">
        <v>43804</v>
      </c>
      <c r="C302" s="104" t="s">
        <v>78</v>
      </c>
      <c r="D302" s="102" t="s">
        <v>21</v>
      </c>
      <c r="E302" s="102" t="s">
        <v>336</v>
      </c>
      <c r="F302" s="102">
        <v>1700</v>
      </c>
      <c r="G302" s="102">
        <v>1685</v>
      </c>
      <c r="H302" s="102">
        <v>1708</v>
      </c>
      <c r="I302" s="102">
        <v>1716</v>
      </c>
      <c r="J302" s="102">
        <v>1724</v>
      </c>
      <c r="K302" s="102">
        <v>1708</v>
      </c>
      <c r="L302" s="102">
        <v>550</v>
      </c>
      <c r="M302" s="105">
        <f t="shared" ref="M302:M304" si="155">IF(D302="BUY",(K302-F302)*(L302),(F302-K302)*(L302))</f>
        <v>4400</v>
      </c>
      <c r="N302" s="106">
        <f t="shared" ref="N302:N304" si="156">M302/(L302)/F302%</f>
        <v>0.47058823529411764</v>
      </c>
    </row>
    <row r="303" spans="1:14">
      <c r="A303" s="102">
        <v>43</v>
      </c>
      <c r="B303" s="103">
        <v>43804</v>
      </c>
      <c r="C303" s="104" t="s">
        <v>78</v>
      </c>
      <c r="D303" s="102" t="s">
        <v>21</v>
      </c>
      <c r="E303" s="102" t="s">
        <v>87</v>
      </c>
      <c r="F303" s="102">
        <v>246</v>
      </c>
      <c r="G303" s="102">
        <v>243</v>
      </c>
      <c r="H303" s="102">
        <v>247.5</v>
      </c>
      <c r="I303" s="102">
        <v>249</v>
      </c>
      <c r="J303" s="102">
        <v>250.5</v>
      </c>
      <c r="K303" s="102">
        <v>247.5</v>
      </c>
      <c r="L303" s="102">
        <v>2400</v>
      </c>
      <c r="M303" s="105">
        <f t="shared" si="155"/>
        <v>3600</v>
      </c>
      <c r="N303" s="106">
        <f t="shared" si="156"/>
        <v>0.6097560975609756</v>
      </c>
    </row>
    <row r="304" spans="1:14">
      <c r="A304" s="102">
        <v>44</v>
      </c>
      <c r="B304" s="103">
        <v>43803</v>
      </c>
      <c r="C304" s="104" t="s">
        <v>78</v>
      </c>
      <c r="D304" s="102" t="s">
        <v>21</v>
      </c>
      <c r="E304" s="102" t="s">
        <v>43</v>
      </c>
      <c r="F304" s="102">
        <v>709</v>
      </c>
      <c r="G304" s="102">
        <v>702</v>
      </c>
      <c r="H304" s="102">
        <v>712.5</v>
      </c>
      <c r="I304" s="102">
        <v>716</v>
      </c>
      <c r="J304" s="102">
        <v>719.5</v>
      </c>
      <c r="K304" s="102">
        <v>712.5</v>
      </c>
      <c r="L304" s="102">
        <v>1200</v>
      </c>
      <c r="M304" s="105">
        <f t="shared" si="155"/>
        <v>4200</v>
      </c>
      <c r="N304" s="106">
        <f t="shared" si="156"/>
        <v>0.49365303244005643</v>
      </c>
    </row>
    <row r="305" spans="1:14">
      <c r="A305" s="102">
        <v>45</v>
      </c>
      <c r="B305" s="103">
        <v>43803</v>
      </c>
      <c r="C305" s="104" t="s">
        <v>78</v>
      </c>
      <c r="D305" s="102" t="s">
        <v>21</v>
      </c>
      <c r="E305" s="102" t="s">
        <v>116</v>
      </c>
      <c r="F305" s="102">
        <v>744</v>
      </c>
      <c r="G305" s="102">
        <v>732</v>
      </c>
      <c r="H305" s="102">
        <v>750</v>
      </c>
      <c r="I305" s="102">
        <v>756</v>
      </c>
      <c r="J305" s="102">
        <v>762</v>
      </c>
      <c r="K305" s="102">
        <v>750</v>
      </c>
      <c r="L305" s="102">
        <v>600</v>
      </c>
      <c r="M305" s="105">
        <f t="shared" ref="M305:M306" si="157">IF(D305="BUY",(K305-F305)*(L305),(F305-K305)*(L305))</f>
        <v>3600</v>
      </c>
      <c r="N305" s="106">
        <f t="shared" ref="N305:N306" si="158">M305/(L305)/F305%</f>
        <v>0.80645161290322576</v>
      </c>
    </row>
    <row r="306" spans="1:14">
      <c r="A306" s="102">
        <v>46</v>
      </c>
      <c r="B306" s="103">
        <v>43802</v>
      </c>
      <c r="C306" s="104" t="s">
        <v>78</v>
      </c>
      <c r="D306" s="102" t="s">
        <v>47</v>
      </c>
      <c r="E306" s="102" t="s">
        <v>314</v>
      </c>
      <c r="F306" s="102">
        <v>328</v>
      </c>
      <c r="G306" s="102">
        <v>336</v>
      </c>
      <c r="H306" s="102">
        <v>324</v>
      </c>
      <c r="I306" s="102">
        <v>320</v>
      </c>
      <c r="J306" s="102">
        <v>326</v>
      </c>
      <c r="K306" s="102">
        <v>324</v>
      </c>
      <c r="L306" s="102">
        <v>1000</v>
      </c>
      <c r="M306" s="105">
        <f t="shared" si="157"/>
        <v>4000</v>
      </c>
      <c r="N306" s="106">
        <f t="shared" si="158"/>
        <v>1.2195121951219512</v>
      </c>
    </row>
    <row r="307" spans="1:14">
      <c r="A307" s="102">
        <v>47</v>
      </c>
      <c r="B307" s="103">
        <v>43802</v>
      </c>
      <c r="C307" s="104" t="s">
        <v>78</v>
      </c>
      <c r="D307" s="102" t="s">
        <v>47</v>
      </c>
      <c r="E307" s="102" t="s">
        <v>67</v>
      </c>
      <c r="F307" s="102">
        <v>95</v>
      </c>
      <c r="G307" s="102">
        <v>97.4</v>
      </c>
      <c r="H307" s="102">
        <v>93.8</v>
      </c>
      <c r="I307" s="102">
        <v>92.6</v>
      </c>
      <c r="J307" s="102">
        <v>91.4</v>
      </c>
      <c r="K307" s="102">
        <v>97.4</v>
      </c>
      <c r="L307" s="102">
        <v>3500</v>
      </c>
      <c r="M307" s="105">
        <f t="shared" ref="M307" si="159">IF(D307="BUY",(K307-F307)*(L307),(F307-K307)*(L307))</f>
        <v>-8400.00000000002</v>
      </c>
      <c r="N307" s="106">
        <f t="shared" ref="N307" si="160">M307/(L307)/F307%</f>
        <v>-2.5263157894736903</v>
      </c>
    </row>
    <row r="308" spans="1:14">
      <c r="A308" s="102">
        <v>48</v>
      </c>
      <c r="B308" s="103">
        <v>43802</v>
      </c>
      <c r="C308" s="104" t="s">
        <v>78</v>
      </c>
      <c r="D308" s="102" t="s">
        <v>21</v>
      </c>
      <c r="E308" s="102" t="s">
        <v>130</v>
      </c>
      <c r="F308" s="102">
        <v>219</v>
      </c>
      <c r="G308" s="102">
        <v>216</v>
      </c>
      <c r="H308" s="102">
        <v>220.5</v>
      </c>
      <c r="I308" s="102">
        <v>222</v>
      </c>
      <c r="J308" s="102">
        <v>223.5</v>
      </c>
      <c r="K308" s="102">
        <v>222</v>
      </c>
      <c r="L308" s="102">
        <v>2800</v>
      </c>
      <c r="M308" s="105">
        <f t="shared" ref="M308:M310" si="161">IF(D308="BUY",(K308-F308)*(L308),(F308-K308)*(L308))</f>
        <v>8400</v>
      </c>
      <c r="N308" s="106">
        <f t="shared" ref="N308:N310" si="162">M308/(L308)/F308%</f>
        <v>1.3698630136986301</v>
      </c>
    </row>
    <row r="309" spans="1:14">
      <c r="A309" s="102">
        <v>49</v>
      </c>
      <c r="B309" s="103">
        <v>43801</v>
      </c>
      <c r="C309" s="104" t="s">
        <v>78</v>
      </c>
      <c r="D309" s="102" t="s">
        <v>21</v>
      </c>
      <c r="E309" s="102" t="s">
        <v>388</v>
      </c>
      <c r="F309" s="102">
        <v>306</v>
      </c>
      <c r="G309" s="102">
        <v>296</v>
      </c>
      <c r="H309" s="102">
        <v>311</v>
      </c>
      <c r="I309" s="102">
        <v>316</v>
      </c>
      <c r="J309" s="102">
        <v>321</v>
      </c>
      <c r="K309" s="102">
        <v>296</v>
      </c>
      <c r="L309" s="102">
        <v>800</v>
      </c>
      <c r="M309" s="105">
        <f t="shared" si="161"/>
        <v>-8000</v>
      </c>
      <c r="N309" s="106">
        <f t="shared" si="162"/>
        <v>-3.2679738562091503</v>
      </c>
    </row>
    <row r="310" spans="1:14">
      <c r="A310" s="102">
        <v>50</v>
      </c>
      <c r="B310" s="103">
        <v>43801</v>
      </c>
      <c r="C310" s="104" t="s">
        <v>78</v>
      </c>
      <c r="D310" s="102" t="s">
        <v>47</v>
      </c>
      <c r="E310" s="102" t="s">
        <v>187</v>
      </c>
      <c r="F310" s="102">
        <v>462</v>
      </c>
      <c r="G310" s="102">
        <v>467</v>
      </c>
      <c r="H310" s="102">
        <v>459.5</v>
      </c>
      <c r="I310" s="102">
        <v>457</v>
      </c>
      <c r="J310" s="102">
        <v>454.5</v>
      </c>
      <c r="K310" s="102">
        <v>459.5</v>
      </c>
      <c r="L310" s="102">
        <v>1851</v>
      </c>
      <c r="M310" s="105">
        <f t="shared" si="161"/>
        <v>4627.5</v>
      </c>
      <c r="N310" s="106">
        <f t="shared" si="162"/>
        <v>0.54112554112554112</v>
      </c>
    </row>
    <row r="311" spans="1:14" ht="19.5" thickBot="1">
      <c r="A311" s="109"/>
      <c r="B311" s="108"/>
      <c r="C311" s="111"/>
      <c r="D311" s="111"/>
      <c r="E311" s="111"/>
      <c r="F311" s="114"/>
      <c r="G311" s="115"/>
      <c r="H311" s="116" t="s">
        <v>26</v>
      </c>
      <c r="I311" s="116"/>
      <c r="J311" s="117"/>
    </row>
    <row r="312" spans="1:14">
      <c r="A312" s="109"/>
      <c r="B312" s="108"/>
      <c r="C312" s="218" t="s">
        <v>27</v>
      </c>
      <c r="D312" s="218"/>
      <c r="E312" s="118">
        <v>50</v>
      </c>
      <c r="F312" s="119">
        <f>F313+F314+F315+F316+F317+F318</f>
        <v>100</v>
      </c>
      <c r="G312" s="111">
        <v>50</v>
      </c>
      <c r="H312" s="120">
        <f>G313/G312%</f>
        <v>80</v>
      </c>
      <c r="I312" s="120"/>
      <c r="J312" s="120"/>
    </row>
    <row r="313" spans="1:14">
      <c r="A313" s="109"/>
      <c r="B313" s="108"/>
      <c r="C313" s="219" t="s">
        <v>28</v>
      </c>
      <c r="D313" s="219"/>
      <c r="E313" s="121">
        <v>40</v>
      </c>
      <c r="F313" s="122">
        <f>(E313/E312)*100</f>
        <v>80</v>
      </c>
      <c r="G313" s="111">
        <v>40</v>
      </c>
      <c r="H313" s="117"/>
      <c r="I313" s="117"/>
      <c r="J313" s="111"/>
      <c r="K313" s="117"/>
    </row>
    <row r="314" spans="1:14">
      <c r="A314" s="123"/>
      <c r="B314" s="108"/>
      <c r="C314" s="219" t="s">
        <v>30</v>
      </c>
      <c r="D314" s="219"/>
      <c r="E314" s="121">
        <v>0</v>
      </c>
      <c r="F314" s="122">
        <f>(E314/E312)*100</f>
        <v>0</v>
      </c>
      <c r="G314" s="124"/>
      <c r="H314" s="111"/>
      <c r="I314" s="111"/>
      <c r="J314" s="111"/>
    </row>
    <row r="315" spans="1:14">
      <c r="A315" s="123"/>
      <c r="B315" s="108"/>
      <c r="C315" s="219" t="s">
        <v>31</v>
      </c>
      <c r="D315" s="219"/>
      <c r="E315" s="121">
        <v>0</v>
      </c>
      <c r="F315" s="122">
        <f>(E315/E312)*100</f>
        <v>0</v>
      </c>
      <c r="G315" s="124"/>
      <c r="H315" s="111"/>
      <c r="J315" s="111"/>
    </row>
    <row r="316" spans="1:14">
      <c r="A316" s="123"/>
      <c r="B316" s="108"/>
      <c r="C316" s="219" t="s">
        <v>32</v>
      </c>
      <c r="D316" s="219"/>
      <c r="E316" s="121">
        <v>10</v>
      </c>
      <c r="F316" s="122">
        <f>(E316/E312)*100</f>
        <v>20</v>
      </c>
      <c r="G316" s="124"/>
      <c r="H316" s="111"/>
      <c r="I316" s="111"/>
      <c r="J316" s="117"/>
    </row>
    <row r="317" spans="1:14">
      <c r="A317" s="123"/>
      <c r="B317" s="108"/>
      <c r="C317" s="219" t="s">
        <v>34</v>
      </c>
      <c r="D317" s="219"/>
      <c r="E317" s="121">
        <v>0</v>
      </c>
      <c r="F317" s="122">
        <f>(E317/E312)*100</f>
        <v>0</v>
      </c>
      <c r="G317" s="124"/>
      <c r="H317" s="111"/>
      <c r="I317" s="111"/>
      <c r="J317" s="117"/>
    </row>
    <row r="318" spans="1:14" ht="19.5" thickBot="1">
      <c r="A318" s="123"/>
      <c r="B318" s="108"/>
      <c r="C318" s="222" t="s">
        <v>35</v>
      </c>
      <c r="D318" s="222"/>
      <c r="E318" s="125"/>
      <c r="F318" s="126">
        <f>(E318/E312)*100</f>
        <v>0</v>
      </c>
      <c r="G318" s="124"/>
      <c r="H318" s="111"/>
      <c r="I318" s="111"/>
      <c r="J318" s="127"/>
      <c r="K318" s="117"/>
    </row>
    <row r="319" spans="1:14">
      <c r="A319" s="168" t="s">
        <v>36</v>
      </c>
      <c r="B319" s="169"/>
      <c r="C319" s="169"/>
      <c r="D319" s="170"/>
      <c r="E319" s="170"/>
      <c r="F319" s="171"/>
      <c r="G319" s="171"/>
      <c r="H319" s="172"/>
      <c r="I319" s="173"/>
      <c r="J319" s="165"/>
      <c r="K319" s="173"/>
      <c r="L319" s="165"/>
      <c r="M319" s="165"/>
      <c r="N319"/>
    </row>
    <row r="320" spans="1:14">
      <c r="A320" s="174" t="s">
        <v>473</v>
      </c>
      <c r="B320" s="169"/>
      <c r="C320" s="169"/>
      <c r="D320" s="175"/>
      <c r="E320" s="176"/>
      <c r="F320" s="170"/>
      <c r="G320" s="173"/>
      <c r="H320" s="172"/>
      <c r="I320" s="173"/>
      <c r="J320" s="173"/>
      <c r="K320" s="173"/>
      <c r="L320" s="171"/>
      <c r="M320" s="165"/>
      <c r="N320" s="165"/>
    </row>
    <row r="321" spans="1:14" ht="19.5" thickBot="1">
      <c r="A321" s="166" t="s">
        <v>474</v>
      </c>
      <c r="B321" s="160"/>
      <c r="C321" s="161"/>
      <c r="D321" s="162"/>
      <c r="E321" s="163"/>
      <c r="F321" s="163"/>
      <c r="G321" s="164"/>
      <c r="H321" s="167"/>
      <c r="I321" s="167"/>
      <c r="J321" s="167"/>
      <c r="K321" s="163"/>
      <c r="L321"/>
      <c r="M321" s="165"/>
      <c r="N321"/>
    </row>
    <row r="322" spans="1:14" ht="19.5" thickBot="1">
      <c r="A322" s="223" t="s">
        <v>0</v>
      </c>
      <c r="B322" s="223"/>
      <c r="C322" s="223"/>
      <c r="D322" s="223"/>
      <c r="E322" s="223"/>
      <c r="F322" s="223"/>
      <c r="G322" s="223"/>
      <c r="H322" s="223"/>
      <c r="I322" s="223"/>
      <c r="J322" s="223"/>
      <c r="K322" s="223"/>
      <c r="L322" s="223"/>
      <c r="M322" s="223"/>
      <c r="N322" s="223"/>
    </row>
    <row r="323" spans="1:14" ht="19.5" thickBot="1">
      <c r="A323" s="223"/>
      <c r="B323" s="223"/>
      <c r="C323" s="223"/>
      <c r="D323" s="223"/>
      <c r="E323" s="223"/>
      <c r="F323" s="223"/>
      <c r="G323" s="223"/>
      <c r="H323" s="223"/>
      <c r="I323" s="223"/>
      <c r="J323" s="223"/>
      <c r="K323" s="223"/>
      <c r="L323" s="223"/>
      <c r="M323" s="223"/>
      <c r="N323" s="223"/>
    </row>
    <row r="324" spans="1:14">
      <c r="A324" s="223"/>
      <c r="B324" s="223"/>
      <c r="C324" s="223"/>
      <c r="D324" s="223"/>
      <c r="E324" s="223"/>
      <c r="F324" s="223"/>
      <c r="G324" s="223"/>
      <c r="H324" s="223"/>
      <c r="I324" s="223"/>
      <c r="J324" s="223"/>
      <c r="K324" s="223"/>
      <c r="L324" s="223"/>
      <c r="M324" s="223"/>
      <c r="N324" s="223"/>
    </row>
    <row r="325" spans="1:14">
      <c r="A325" s="224" t="s">
        <v>389</v>
      </c>
      <c r="B325" s="224"/>
      <c r="C325" s="224"/>
      <c r="D325" s="224"/>
      <c r="E325" s="224"/>
      <c r="F325" s="224"/>
      <c r="G325" s="224"/>
      <c r="H325" s="224"/>
      <c r="I325" s="224"/>
      <c r="J325" s="224"/>
      <c r="K325" s="224"/>
      <c r="L325" s="224"/>
      <c r="M325" s="224"/>
      <c r="N325" s="224"/>
    </row>
    <row r="326" spans="1:14">
      <c r="A326" s="224" t="s">
        <v>390</v>
      </c>
      <c r="B326" s="224"/>
      <c r="C326" s="224"/>
      <c r="D326" s="224"/>
      <c r="E326" s="224"/>
      <c r="F326" s="224"/>
      <c r="G326" s="224"/>
      <c r="H326" s="224"/>
      <c r="I326" s="224"/>
      <c r="J326" s="224"/>
      <c r="K326" s="224"/>
      <c r="L326" s="224"/>
      <c r="M326" s="224"/>
      <c r="N326" s="224"/>
    </row>
    <row r="327" spans="1:14" ht="19.5" thickBot="1">
      <c r="A327" s="225" t="s">
        <v>3</v>
      </c>
      <c r="B327" s="225"/>
      <c r="C327" s="225"/>
      <c r="D327" s="225"/>
      <c r="E327" s="225"/>
      <c r="F327" s="225"/>
      <c r="G327" s="225"/>
      <c r="H327" s="225"/>
      <c r="I327" s="225"/>
      <c r="J327" s="225"/>
      <c r="K327" s="225"/>
      <c r="L327" s="225"/>
      <c r="M327" s="225"/>
      <c r="N327" s="225"/>
    </row>
    <row r="328" spans="1:14">
      <c r="A328" s="220" t="s">
        <v>475</v>
      </c>
      <c r="B328" s="220"/>
      <c r="C328" s="220"/>
      <c r="D328" s="220"/>
      <c r="E328" s="220"/>
      <c r="F328" s="220"/>
      <c r="G328" s="220"/>
      <c r="H328" s="220"/>
      <c r="I328" s="220"/>
      <c r="J328" s="220"/>
      <c r="K328" s="220"/>
      <c r="L328" s="220"/>
      <c r="M328" s="220"/>
      <c r="N328" s="220"/>
    </row>
    <row r="329" spans="1:14">
      <c r="A329" s="220" t="s">
        <v>5</v>
      </c>
      <c r="B329" s="220"/>
      <c r="C329" s="220"/>
      <c r="D329" s="220"/>
      <c r="E329" s="220"/>
      <c r="F329" s="220"/>
      <c r="G329" s="220"/>
      <c r="H329" s="220"/>
      <c r="I329" s="220"/>
      <c r="J329" s="220"/>
      <c r="K329" s="220"/>
      <c r="L329" s="220"/>
      <c r="M329" s="220"/>
      <c r="N329" s="220"/>
    </row>
    <row r="330" spans="1:14">
      <c r="A330" s="221" t="s">
        <v>6</v>
      </c>
      <c r="B330" s="215" t="s">
        <v>7</v>
      </c>
      <c r="C330" s="215" t="s">
        <v>8</v>
      </c>
      <c r="D330" s="221" t="s">
        <v>9</v>
      </c>
      <c r="E330" s="221" t="s">
        <v>10</v>
      </c>
      <c r="F330" s="215" t="s">
        <v>11</v>
      </c>
      <c r="G330" s="215" t="s">
        <v>12</v>
      </c>
      <c r="H330" s="214" t="s">
        <v>13</v>
      </c>
      <c r="I330" s="214" t="s">
        <v>14</v>
      </c>
      <c r="J330" s="214" t="s">
        <v>15</v>
      </c>
      <c r="K330" s="216" t="s">
        <v>16</v>
      </c>
      <c r="L330" s="215" t="s">
        <v>17</v>
      </c>
      <c r="M330" s="215" t="s">
        <v>18</v>
      </c>
      <c r="N330" s="215" t="s">
        <v>19</v>
      </c>
    </row>
    <row r="331" spans="1:14">
      <c r="A331" s="221"/>
      <c r="B331" s="215"/>
      <c r="C331" s="215"/>
      <c r="D331" s="221"/>
      <c r="E331" s="221"/>
      <c r="F331" s="215"/>
      <c r="G331" s="215"/>
      <c r="H331" s="215"/>
      <c r="I331" s="215"/>
      <c r="J331" s="215"/>
      <c r="K331" s="217"/>
      <c r="L331" s="215"/>
      <c r="M331" s="215"/>
      <c r="N331" s="215"/>
    </row>
    <row r="332" spans="1:14">
      <c r="A332" s="102">
        <v>1</v>
      </c>
      <c r="B332" s="103">
        <v>43798</v>
      </c>
      <c r="C332" s="104" t="s">
        <v>78</v>
      </c>
      <c r="D332" s="102" t="s">
        <v>21</v>
      </c>
      <c r="E332" s="102" t="s">
        <v>454</v>
      </c>
      <c r="F332" s="102">
        <v>1835</v>
      </c>
      <c r="G332" s="102">
        <v>1815</v>
      </c>
      <c r="H332" s="102">
        <v>1845</v>
      </c>
      <c r="I332" s="102">
        <v>1855</v>
      </c>
      <c r="J332" s="102">
        <v>1865</v>
      </c>
      <c r="K332" s="102">
        <v>1815</v>
      </c>
      <c r="L332" s="102">
        <v>400</v>
      </c>
      <c r="M332" s="105">
        <f t="shared" ref="M332:M335" si="163">IF(D332="BUY",(K332-F332)*(L332),(F332-K332)*(L332))</f>
        <v>-8000</v>
      </c>
      <c r="N332" s="106">
        <f t="shared" ref="N332:N335" si="164">M332/(L332)/F332%</f>
        <v>-1.0899182561307901</v>
      </c>
    </row>
    <row r="333" spans="1:14">
      <c r="A333" s="102">
        <v>2</v>
      </c>
      <c r="B333" s="103">
        <v>43797</v>
      </c>
      <c r="C333" s="104" t="s">
        <v>78</v>
      </c>
      <c r="D333" s="102" t="s">
        <v>21</v>
      </c>
      <c r="E333" s="102" t="s">
        <v>61</v>
      </c>
      <c r="F333" s="102">
        <v>165</v>
      </c>
      <c r="G333" s="102">
        <v>162.5</v>
      </c>
      <c r="H333" s="102">
        <v>166.4</v>
      </c>
      <c r="I333" s="102">
        <v>168</v>
      </c>
      <c r="J333" s="102">
        <v>169.3</v>
      </c>
      <c r="K333" s="102">
        <v>162.5</v>
      </c>
      <c r="L333" s="102">
        <v>3200</v>
      </c>
      <c r="M333" s="105">
        <f t="shared" si="163"/>
        <v>-8000</v>
      </c>
      <c r="N333" s="106">
        <f t="shared" si="164"/>
        <v>-1.5151515151515151</v>
      </c>
    </row>
    <row r="334" spans="1:14">
      <c r="A334" s="102">
        <v>3</v>
      </c>
      <c r="B334" s="103">
        <v>43797</v>
      </c>
      <c r="C334" s="104" t="s">
        <v>78</v>
      </c>
      <c r="D334" s="102" t="s">
        <v>21</v>
      </c>
      <c r="E334" s="102" t="s">
        <v>84</v>
      </c>
      <c r="F334" s="102">
        <v>131.5</v>
      </c>
      <c r="G334" s="102">
        <v>129.5</v>
      </c>
      <c r="H334" s="102">
        <v>132.5</v>
      </c>
      <c r="I334" s="102">
        <v>133.5</v>
      </c>
      <c r="J334" s="102">
        <v>134.5</v>
      </c>
      <c r="K334" s="102">
        <v>132.5</v>
      </c>
      <c r="L334" s="102">
        <v>3500</v>
      </c>
      <c r="M334" s="105">
        <f t="shared" si="163"/>
        <v>3500</v>
      </c>
      <c r="N334" s="106">
        <f t="shared" si="164"/>
        <v>0.76045627376425862</v>
      </c>
    </row>
    <row r="335" spans="1:14">
      <c r="A335" s="102">
        <v>4</v>
      </c>
      <c r="B335" s="103">
        <v>43796</v>
      </c>
      <c r="C335" s="104" t="s">
        <v>78</v>
      </c>
      <c r="D335" s="102" t="s">
        <v>21</v>
      </c>
      <c r="E335" s="102" t="s">
        <v>295</v>
      </c>
      <c r="F335" s="102">
        <v>456</v>
      </c>
      <c r="G335" s="102">
        <v>448</v>
      </c>
      <c r="H335" s="102">
        <v>460</v>
      </c>
      <c r="I335" s="102">
        <v>464</v>
      </c>
      <c r="J335" s="102">
        <v>468</v>
      </c>
      <c r="K335" s="102">
        <v>448</v>
      </c>
      <c r="L335" s="102">
        <v>1000</v>
      </c>
      <c r="M335" s="105">
        <f t="shared" si="163"/>
        <v>-8000</v>
      </c>
      <c r="N335" s="106">
        <f t="shared" si="164"/>
        <v>-1.7543859649122808</v>
      </c>
    </row>
    <row r="336" spans="1:14">
      <c r="A336" s="102">
        <v>5</v>
      </c>
      <c r="B336" s="103">
        <v>43796</v>
      </c>
      <c r="C336" s="104" t="s">
        <v>78</v>
      </c>
      <c r="D336" s="102" t="s">
        <v>21</v>
      </c>
      <c r="E336" s="102" t="s">
        <v>245</v>
      </c>
      <c r="F336" s="102">
        <v>274</v>
      </c>
      <c r="G336" s="102">
        <v>271</v>
      </c>
      <c r="H336" s="102">
        <v>275.5</v>
      </c>
      <c r="I336" s="102">
        <v>277</v>
      </c>
      <c r="J336" s="102">
        <v>279.5</v>
      </c>
      <c r="K336" s="102">
        <v>275.5</v>
      </c>
      <c r="L336" s="102">
        <v>3000</v>
      </c>
      <c r="M336" s="105">
        <f t="shared" ref="M336:M337" si="165">IF(D336="BUY",(K336-F336)*(L336),(F336-K336)*(L336))</f>
        <v>4500</v>
      </c>
      <c r="N336" s="106">
        <f t="shared" ref="N336:N337" si="166">M336/(L336)/F336%</f>
        <v>0.54744525547445255</v>
      </c>
    </row>
    <row r="337" spans="1:14">
      <c r="A337" s="102">
        <v>6</v>
      </c>
      <c r="B337" s="103">
        <v>43795</v>
      </c>
      <c r="C337" s="104" t="s">
        <v>78</v>
      </c>
      <c r="D337" s="102" t="s">
        <v>21</v>
      </c>
      <c r="E337" s="102" t="s">
        <v>126</v>
      </c>
      <c r="F337" s="102">
        <v>428</v>
      </c>
      <c r="G337" s="102">
        <v>419.5</v>
      </c>
      <c r="H337" s="102">
        <v>432</v>
      </c>
      <c r="I337" s="102">
        <v>436</v>
      </c>
      <c r="J337" s="102">
        <v>440</v>
      </c>
      <c r="K337" s="102">
        <v>419.5</v>
      </c>
      <c r="L337" s="102">
        <v>1061</v>
      </c>
      <c r="M337" s="105">
        <f t="shared" si="165"/>
        <v>-9018.5</v>
      </c>
      <c r="N337" s="106">
        <f t="shared" si="166"/>
        <v>-1.9859813084112148</v>
      </c>
    </row>
    <row r="338" spans="1:14">
      <c r="A338" s="102">
        <v>7</v>
      </c>
      <c r="B338" s="103">
        <v>43795</v>
      </c>
      <c r="C338" s="104" t="s">
        <v>78</v>
      </c>
      <c r="D338" s="102" t="s">
        <v>21</v>
      </c>
      <c r="E338" s="102" t="s">
        <v>104</v>
      </c>
      <c r="F338" s="102">
        <v>1180</v>
      </c>
      <c r="G338" s="102">
        <v>1167</v>
      </c>
      <c r="H338" s="102">
        <v>1187</v>
      </c>
      <c r="I338" s="102">
        <v>1193</v>
      </c>
      <c r="J338" s="102">
        <v>1200</v>
      </c>
      <c r="K338" s="102">
        <v>1167</v>
      </c>
      <c r="L338" s="102">
        <v>700</v>
      </c>
      <c r="M338" s="105">
        <f t="shared" ref="M338:M343" si="167">IF(D338="BUY",(K338-F338)*(L338),(F338-K338)*(L338))</f>
        <v>-9100</v>
      </c>
      <c r="N338" s="106">
        <f t="shared" ref="N338:N343" si="168">M338/(L338)/F338%</f>
        <v>-1.1016949152542372</v>
      </c>
    </row>
    <row r="339" spans="1:14">
      <c r="A339" s="102">
        <v>8</v>
      </c>
      <c r="B339" s="103">
        <v>43795</v>
      </c>
      <c r="C339" s="104" t="s">
        <v>78</v>
      </c>
      <c r="D339" s="102" t="s">
        <v>21</v>
      </c>
      <c r="E339" s="102" t="s">
        <v>57</v>
      </c>
      <c r="F339" s="102">
        <v>757.5</v>
      </c>
      <c r="G339" s="102">
        <v>751</v>
      </c>
      <c r="H339" s="102">
        <v>761</v>
      </c>
      <c r="I339" s="102">
        <v>764</v>
      </c>
      <c r="J339" s="102">
        <v>767</v>
      </c>
      <c r="K339" s="102">
        <v>761</v>
      </c>
      <c r="L339" s="102">
        <v>1200</v>
      </c>
      <c r="M339" s="105">
        <f t="shared" ref="M339:M341" si="169">IF(D339="BUY",(K339-F339)*(L339),(F339-K339)*(L339))</f>
        <v>4200</v>
      </c>
      <c r="N339" s="106">
        <f t="shared" ref="N339:N341" si="170">M339/(L339)/F339%</f>
        <v>0.46204620462046203</v>
      </c>
    </row>
    <row r="340" spans="1:14">
      <c r="A340" s="102">
        <v>9</v>
      </c>
      <c r="B340" s="103">
        <v>43795</v>
      </c>
      <c r="C340" s="104" t="s">
        <v>78</v>
      </c>
      <c r="D340" s="102" t="s">
        <v>21</v>
      </c>
      <c r="E340" s="102" t="s">
        <v>198</v>
      </c>
      <c r="F340" s="102">
        <v>124.5</v>
      </c>
      <c r="G340" s="102">
        <v>123</v>
      </c>
      <c r="H340" s="102">
        <v>125.3</v>
      </c>
      <c r="I340" s="102">
        <v>126</v>
      </c>
      <c r="J340" s="102">
        <v>126.7</v>
      </c>
      <c r="K340" s="102">
        <v>125.3</v>
      </c>
      <c r="L340" s="102">
        <v>5334</v>
      </c>
      <c r="M340" s="105">
        <f t="shared" si="169"/>
        <v>4267.1999999999853</v>
      </c>
      <c r="N340" s="106">
        <f t="shared" si="170"/>
        <v>0.64257028112449577</v>
      </c>
    </row>
    <row r="341" spans="1:14">
      <c r="A341" s="102">
        <v>10</v>
      </c>
      <c r="B341" s="103">
        <v>43794</v>
      </c>
      <c r="C341" s="104" t="s">
        <v>78</v>
      </c>
      <c r="D341" s="102" t="s">
        <v>21</v>
      </c>
      <c r="E341" s="102" t="s">
        <v>57</v>
      </c>
      <c r="F341" s="102">
        <v>750</v>
      </c>
      <c r="G341" s="102">
        <v>745</v>
      </c>
      <c r="H341" s="102">
        <v>753.5</v>
      </c>
      <c r="I341" s="102">
        <v>757</v>
      </c>
      <c r="J341" s="102">
        <v>760</v>
      </c>
      <c r="K341" s="102">
        <v>753.5</v>
      </c>
      <c r="L341" s="102">
        <v>1200</v>
      </c>
      <c r="M341" s="105">
        <f t="shared" si="169"/>
        <v>4200</v>
      </c>
      <c r="N341" s="106">
        <f t="shared" si="170"/>
        <v>0.46666666666666667</v>
      </c>
    </row>
    <row r="342" spans="1:14">
      <c r="A342" s="102">
        <v>11</v>
      </c>
      <c r="B342" s="103">
        <v>43794</v>
      </c>
      <c r="C342" s="104" t="s">
        <v>78</v>
      </c>
      <c r="D342" s="102" t="s">
        <v>21</v>
      </c>
      <c r="E342" s="102" t="s">
        <v>479</v>
      </c>
      <c r="F342" s="102">
        <v>341</v>
      </c>
      <c r="G342" s="102">
        <v>336</v>
      </c>
      <c r="H342" s="102">
        <v>345</v>
      </c>
      <c r="I342" s="102">
        <v>348</v>
      </c>
      <c r="J342" s="102">
        <v>351</v>
      </c>
      <c r="K342" s="102">
        <v>346</v>
      </c>
      <c r="L342" s="102">
        <v>1250</v>
      </c>
      <c r="M342" s="105">
        <f t="shared" si="167"/>
        <v>6250</v>
      </c>
      <c r="N342" s="106">
        <f t="shared" si="168"/>
        <v>1.466275659824047</v>
      </c>
    </row>
    <row r="343" spans="1:14">
      <c r="A343" s="102">
        <v>12</v>
      </c>
      <c r="B343" s="103">
        <v>43791</v>
      </c>
      <c r="C343" s="104" t="s">
        <v>78</v>
      </c>
      <c r="D343" s="102" t="s">
        <v>21</v>
      </c>
      <c r="E343" s="102" t="s">
        <v>126</v>
      </c>
      <c r="F343" s="102">
        <v>392</v>
      </c>
      <c r="G343" s="102">
        <v>384</v>
      </c>
      <c r="H343" s="102">
        <v>396</v>
      </c>
      <c r="I343" s="102">
        <v>400</v>
      </c>
      <c r="J343" s="102">
        <v>404</v>
      </c>
      <c r="K343" s="102">
        <v>400</v>
      </c>
      <c r="L343" s="102">
        <v>1061</v>
      </c>
      <c r="M343" s="105">
        <f t="shared" si="167"/>
        <v>8488</v>
      </c>
      <c r="N343" s="106">
        <f t="shared" si="168"/>
        <v>2.0408163265306123</v>
      </c>
    </row>
    <row r="344" spans="1:14">
      <c r="A344" s="102">
        <v>13</v>
      </c>
      <c r="B344" s="103">
        <v>43791</v>
      </c>
      <c r="C344" s="104" t="s">
        <v>78</v>
      </c>
      <c r="D344" s="102" t="s">
        <v>21</v>
      </c>
      <c r="E344" s="102" t="s">
        <v>48</v>
      </c>
      <c r="F344" s="102">
        <v>141.5</v>
      </c>
      <c r="G344" s="102">
        <v>140.30000000000001</v>
      </c>
      <c r="H344" s="102">
        <v>142.1</v>
      </c>
      <c r="I344" s="102">
        <v>142.69999999999999</v>
      </c>
      <c r="J344" s="102">
        <v>143.30000000000001</v>
      </c>
      <c r="K344" s="102">
        <v>140.30000000000001</v>
      </c>
      <c r="L344" s="102">
        <v>6000</v>
      </c>
      <c r="M344" s="105">
        <f t="shared" ref="M344:M345" si="171">IF(D344="BUY",(K344-F344)*(L344),(F344-K344)*(L344))</f>
        <v>-7199.9999999999318</v>
      </c>
      <c r="N344" s="106">
        <f t="shared" ref="N344:N345" si="172">M344/(L344)/F344%</f>
        <v>-0.84805653710246542</v>
      </c>
    </row>
    <row r="345" spans="1:14">
      <c r="A345" s="102">
        <v>14</v>
      </c>
      <c r="B345" s="103">
        <v>43790</v>
      </c>
      <c r="C345" s="104" t="s">
        <v>78</v>
      </c>
      <c r="D345" s="102" t="s">
        <v>21</v>
      </c>
      <c r="E345" s="102" t="s">
        <v>120</v>
      </c>
      <c r="F345" s="102">
        <v>500</v>
      </c>
      <c r="G345" s="102">
        <v>494.5</v>
      </c>
      <c r="H345" s="102">
        <v>503.5</v>
      </c>
      <c r="I345" s="102">
        <v>507</v>
      </c>
      <c r="J345" s="102">
        <v>509</v>
      </c>
      <c r="K345" s="102">
        <v>503.5</v>
      </c>
      <c r="L345" s="102">
        <v>1350</v>
      </c>
      <c r="M345" s="105">
        <f t="shared" si="171"/>
        <v>4725</v>
      </c>
      <c r="N345" s="106">
        <f t="shared" si="172"/>
        <v>0.7</v>
      </c>
    </row>
    <row r="346" spans="1:14">
      <c r="A346" s="102">
        <v>15</v>
      </c>
      <c r="B346" s="103">
        <v>43790</v>
      </c>
      <c r="C346" s="104" t="s">
        <v>78</v>
      </c>
      <c r="D346" s="102" t="s">
        <v>21</v>
      </c>
      <c r="E346" s="102" t="s">
        <v>457</v>
      </c>
      <c r="F346" s="102">
        <v>572</v>
      </c>
      <c r="G346" s="102">
        <v>562</v>
      </c>
      <c r="H346" s="102">
        <v>577</v>
      </c>
      <c r="I346" s="102">
        <v>582</v>
      </c>
      <c r="J346" s="102">
        <v>687</v>
      </c>
      <c r="K346" s="102">
        <v>562</v>
      </c>
      <c r="L346" s="102">
        <v>700</v>
      </c>
      <c r="M346" s="105">
        <f t="shared" ref="M346:M347" si="173">IF(D346="BUY",(K346-F346)*(L346),(F346-K346)*(L346))</f>
        <v>-7000</v>
      </c>
      <c r="N346" s="106">
        <f t="shared" ref="N346:N347" si="174">M346/(L346)/F346%</f>
        <v>-1.7482517482517483</v>
      </c>
    </row>
    <row r="347" spans="1:14">
      <c r="A347" s="102">
        <v>16</v>
      </c>
      <c r="B347" s="103">
        <v>43789</v>
      </c>
      <c r="C347" s="104" t="s">
        <v>78</v>
      </c>
      <c r="D347" s="102" t="s">
        <v>21</v>
      </c>
      <c r="E347" s="102" t="s">
        <v>347</v>
      </c>
      <c r="F347" s="102">
        <v>451</v>
      </c>
      <c r="G347" s="102">
        <v>443</v>
      </c>
      <c r="H347" s="102">
        <v>455</v>
      </c>
      <c r="I347" s="102">
        <v>459</v>
      </c>
      <c r="J347" s="102">
        <v>463</v>
      </c>
      <c r="K347" s="102">
        <v>459</v>
      </c>
      <c r="L347" s="102">
        <v>1000</v>
      </c>
      <c r="M347" s="105">
        <f t="shared" si="173"/>
        <v>8000</v>
      </c>
      <c r="N347" s="106">
        <f t="shared" si="174"/>
        <v>1.7738359201773837</v>
      </c>
    </row>
    <row r="348" spans="1:14">
      <c r="A348" s="102">
        <v>17</v>
      </c>
      <c r="B348" s="103">
        <v>43789</v>
      </c>
      <c r="C348" s="104" t="s">
        <v>78</v>
      </c>
      <c r="D348" s="102" t="s">
        <v>21</v>
      </c>
      <c r="E348" s="102" t="s">
        <v>48</v>
      </c>
      <c r="F348" s="102">
        <v>146</v>
      </c>
      <c r="G348" s="102">
        <v>144.80000000000001</v>
      </c>
      <c r="H348" s="102">
        <v>146.6</v>
      </c>
      <c r="I348" s="102">
        <v>147.19999999999999</v>
      </c>
      <c r="J348" s="102">
        <v>147.80000000000001</v>
      </c>
      <c r="K348" s="102">
        <v>146.6</v>
      </c>
      <c r="L348" s="102">
        <v>6000</v>
      </c>
      <c r="M348" s="105">
        <f t="shared" ref="M348:M350" si="175">IF(D348="BUY",(K348-F348)*(L348),(F348-K348)*(L348))</f>
        <v>3599.9999999999659</v>
      </c>
      <c r="N348" s="106">
        <f t="shared" ref="N348:N350" si="176">M348/(L348)/F348%</f>
        <v>0.41095890410958513</v>
      </c>
    </row>
    <row r="349" spans="1:14">
      <c r="A349" s="102">
        <v>18</v>
      </c>
      <c r="B349" s="103">
        <v>43789</v>
      </c>
      <c r="C349" s="104" t="s">
        <v>78</v>
      </c>
      <c r="D349" s="102" t="s">
        <v>21</v>
      </c>
      <c r="E349" s="102" t="s">
        <v>72</v>
      </c>
      <c r="F349" s="102">
        <v>300</v>
      </c>
      <c r="G349" s="102">
        <v>293</v>
      </c>
      <c r="H349" s="102">
        <v>303.5</v>
      </c>
      <c r="I349" s="102">
        <v>307</v>
      </c>
      <c r="J349" s="102">
        <v>310</v>
      </c>
      <c r="K349" s="102">
        <v>307</v>
      </c>
      <c r="L349" s="102">
        <v>1300</v>
      </c>
      <c r="M349" s="105">
        <f t="shared" si="175"/>
        <v>9100</v>
      </c>
      <c r="N349" s="106">
        <f t="shared" si="176"/>
        <v>2.3333333333333335</v>
      </c>
    </row>
    <row r="350" spans="1:14">
      <c r="A350" s="102">
        <v>19</v>
      </c>
      <c r="B350" s="103">
        <v>43788</v>
      </c>
      <c r="C350" s="104" t="s">
        <v>78</v>
      </c>
      <c r="D350" s="102" t="s">
        <v>21</v>
      </c>
      <c r="E350" s="102" t="s">
        <v>123</v>
      </c>
      <c r="F350" s="102">
        <v>88</v>
      </c>
      <c r="G350" s="102">
        <v>86.8</v>
      </c>
      <c r="H350" s="102">
        <v>88.6</v>
      </c>
      <c r="I350" s="102">
        <v>89.2</v>
      </c>
      <c r="J350" s="102">
        <v>89.8</v>
      </c>
      <c r="K350" s="102">
        <v>88.6</v>
      </c>
      <c r="L350" s="102">
        <v>7000</v>
      </c>
      <c r="M350" s="105">
        <f t="shared" si="175"/>
        <v>4199.99999999996</v>
      </c>
      <c r="N350" s="106">
        <f t="shared" si="176"/>
        <v>0.68181818181817533</v>
      </c>
    </row>
    <row r="351" spans="1:14">
      <c r="A351" s="102">
        <v>20</v>
      </c>
      <c r="B351" s="103">
        <v>43788</v>
      </c>
      <c r="C351" s="104" t="s">
        <v>78</v>
      </c>
      <c r="D351" s="102" t="s">
        <v>21</v>
      </c>
      <c r="E351" s="102" t="s">
        <v>323</v>
      </c>
      <c r="F351" s="102">
        <v>213</v>
      </c>
      <c r="G351" s="102">
        <v>209.5</v>
      </c>
      <c r="H351" s="102">
        <v>215</v>
      </c>
      <c r="I351" s="102">
        <v>217</v>
      </c>
      <c r="J351" s="102">
        <v>219</v>
      </c>
      <c r="K351" s="102">
        <v>219</v>
      </c>
      <c r="L351" s="102">
        <v>2000</v>
      </c>
      <c r="M351" s="105">
        <f t="shared" ref="M351:M353" si="177">IF(D351="BUY",(K351-F351)*(L351),(F351-K351)*(L351))</f>
        <v>12000</v>
      </c>
      <c r="N351" s="106">
        <f t="shared" ref="N351:N353" si="178">M351/(L351)/F351%</f>
        <v>2.8169014084507045</v>
      </c>
    </row>
    <row r="352" spans="1:14">
      <c r="A352" s="102">
        <v>21</v>
      </c>
      <c r="B352" s="103">
        <v>43788</v>
      </c>
      <c r="C352" s="104" t="s">
        <v>78</v>
      </c>
      <c r="D352" s="102" t="s">
        <v>21</v>
      </c>
      <c r="E352" s="102" t="s">
        <v>422</v>
      </c>
      <c r="F352" s="102">
        <v>167</v>
      </c>
      <c r="G352" s="102">
        <v>164</v>
      </c>
      <c r="H352" s="102">
        <v>167.8</v>
      </c>
      <c r="I352" s="102">
        <v>168.6</v>
      </c>
      <c r="J352" s="102">
        <v>169.4</v>
      </c>
      <c r="K352" s="102">
        <v>169.4</v>
      </c>
      <c r="L352" s="102">
        <v>6000</v>
      </c>
      <c r="M352" s="105">
        <f t="shared" si="177"/>
        <v>14400.000000000035</v>
      </c>
      <c r="N352" s="106">
        <f t="shared" si="178"/>
        <v>1.4371257485029976</v>
      </c>
    </row>
    <row r="353" spans="1:14">
      <c r="A353" s="102">
        <v>22</v>
      </c>
      <c r="B353" s="103">
        <v>43787</v>
      </c>
      <c r="C353" s="104" t="s">
        <v>78</v>
      </c>
      <c r="D353" s="102" t="s">
        <v>21</v>
      </c>
      <c r="E353" s="102" t="s">
        <v>123</v>
      </c>
      <c r="F353" s="102">
        <v>87</v>
      </c>
      <c r="G353" s="102">
        <v>85.8</v>
      </c>
      <c r="H353" s="102">
        <v>87.6</v>
      </c>
      <c r="I353" s="102">
        <v>86.2</v>
      </c>
      <c r="J353" s="102">
        <v>86.8</v>
      </c>
      <c r="K353" s="102">
        <v>87.6</v>
      </c>
      <c r="L353" s="102">
        <v>7000</v>
      </c>
      <c r="M353" s="105">
        <f t="shared" si="177"/>
        <v>4199.99999999996</v>
      </c>
      <c r="N353" s="106">
        <f t="shared" si="178"/>
        <v>0.6896551724137866</v>
      </c>
    </row>
    <row r="354" spans="1:14">
      <c r="A354" s="102">
        <v>23</v>
      </c>
      <c r="B354" s="103">
        <v>43787</v>
      </c>
      <c r="C354" s="104" t="s">
        <v>78</v>
      </c>
      <c r="D354" s="102" t="s">
        <v>21</v>
      </c>
      <c r="E354" s="102" t="s">
        <v>67</v>
      </c>
      <c r="F354" s="102">
        <v>194</v>
      </c>
      <c r="G354" s="102">
        <v>192</v>
      </c>
      <c r="H354" s="102">
        <v>195</v>
      </c>
      <c r="I354" s="102">
        <v>196</v>
      </c>
      <c r="J354" s="102">
        <v>197</v>
      </c>
      <c r="K354" s="102">
        <v>195</v>
      </c>
      <c r="L354" s="102">
        <v>3500</v>
      </c>
      <c r="M354" s="105">
        <f t="shared" ref="M354:M356" si="179">IF(D354="BUY",(K354-F354)*(L354),(F354-K354)*(L354))</f>
        <v>3500</v>
      </c>
      <c r="N354" s="106">
        <f t="shared" ref="N354:N356" si="180">M354/(L354)/F354%</f>
        <v>0.51546391752577325</v>
      </c>
    </row>
    <row r="355" spans="1:14">
      <c r="A355" s="102">
        <v>24</v>
      </c>
      <c r="B355" s="103">
        <v>43787</v>
      </c>
      <c r="C355" s="104" t="s">
        <v>78</v>
      </c>
      <c r="D355" s="102" t="s">
        <v>21</v>
      </c>
      <c r="E355" s="102" t="s">
        <v>126</v>
      </c>
      <c r="F355" s="102">
        <v>405</v>
      </c>
      <c r="G355" s="102">
        <v>397</v>
      </c>
      <c r="H355" s="102">
        <v>409</v>
      </c>
      <c r="I355" s="102">
        <v>413</v>
      </c>
      <c r="J355" s="102">
        <v>417</v>
      </c>
      <c r="K355" s="102">
        <v>409</v>
      </c>
      <c r="L355" s="102">
        <v>1061</v>
      </c>
      <c r="M355" s="105">
        <f t="shared" si="179"/>
        <v>4244</v>
      </c>
      <c r="N355" s="106">
        <f t="shared" si="180"/>
        <v>0.98765432098765438</v>
      </c>
    </row>
    <row r="356" spans="1:14">
      <c r="A356" s="102">
        <v>25</v>
      </c>
      <c r="B356" s="103">
        <v>43784</v>
      </c>
      <c r="C356" s="104" t="s">
        <v>78</v>
      </c>
      <c r="D356" s="102" t="s">
        <v>21</v>
      </c>
      <c r="E356" s="102" t="s">
        <v>266</v>
      </c>
      <c r="F356" s="102">
        <v>1742</v>
      </c>
      <c r="G356" s="102">
        <v>1723</v>
      </c>
      <c r="H356" s="102">
        <v>1752</v>
      </c>
      <c r="I356" s="102">
        <v>1762</v>
      </c>
      <c r="J356" s="102">
        <v>1772</v>
      </c>
      <c r="K356" s="102">
        <v>1762</v>
      </c>
      <c r="L356" s="102">
        <v>400</v>
      </c>
      <c r="M356" s="105">
        <f t="shared" si="179"/>
        <v>8000</v>
      </c>
      <c r="N356" s="106">
        <f t="shared" si="180"/>
        <v>1.1481056257175659</v>
      </c>
    </row>
    <row r="357" spans="1:14">
      <c r="A357" s="102">
        <v>26</v>
      </c>
      <c r="B357" s="103">
        <v>43784</v>
      </c>
      <c r="C357" s="104" t="s">
        <v>78</v>
      </c>
      <c r="D357" s="102" t="s">
        <v>21</v>
      </c>
      <c r="E357" s="102" t="s">
        <v>59</v>
      </c>
      <c r="F357" s="102">
        <v>458</v>
      </c>
      <c r="G357" s="102">
        <v>450</v>
      </c>
      <c r="H357" s="102">
        <v>462</v>
      </c>
      <c r="I357" s="102">
        <v>466</v>
      </c>
      <c r="J357" s="102">
        <v>470</v>
      </c>
      <c r="K357" s="102">
        <v>466</v>
      </c>
      <c r="L357" s="102">
        <v>1000</v>
      </c>
      <c r="M357" s="105">
        <f t="shared" ref="M357:M359" si="181">IF(D357="BUY",(K357-F357)*(L357),(F357-K357)*(L357))</f>
        <v>8000</v>
      </c>
      <c r="N357" s="106">
        <f t="shared" ref="N357:N359" si="182">M357/(L357)/F357%</f>
        <v>1.7467248908296944</v>
      </c>
    </row>
    <row r="358" spans="1:14">
      <c r="A358" s="102">
        <v>27</v>
      </c>
      <c r="B358" s="103">
        <v>43784</v>
      </c>
      <c r="C358" s="104" t="s">
        <v>78</v>
      </c>
      <c r="D358" s="102" t="s">
        <v>21</v>
      </c>
      <c r="E358" s="102" t="s">
        <v>60</v>
      </c>
      <c r="F358" s="102">
        <v>300</v>
      </c>
      <c r="G358" s="102">
        <v>297</v>
      </c>
      <c r="H358" s="102">
        <v>301.5</v>
      </c>
      <c r="I358" s="102">
        <v>303</v>
      </c>
      <c r="J358" s="102">
        <v>304.5</v>
      </c>
      <c r="K358" s="102">
        <v>304.5</v>
      </c>
      <c r="L358" s="102">
        <v>2700</v>
      </c>
      <c r="M358" s="105">
        <f t="shared" si="181"/>
        <v>12150</v>
      </c>
      <c r="N358" s="106">
        <f t="shared" si="182"/>
        <v>1.5</v>
      </c>
    </row>
    <row r="359" spans="1:14">
      <c r="A359" s="102">
        <v>28</v>
      </c>
      <c r="B359" s="103">
        <v>43783</v>
      </c>
      <c r="C359" s="104" t="s">
        <v>78</v>
      </c>
      <c r="D359" s="102" t="s">
        <v>21</v>
      </c>
      <c r="E359" s="102" t="s">
        <v>125</v>
      </c>
      <c r="F359" s="102">
        <v>137.5</v>
      </c>
      <c r="G359" s="102">
        <v>134.5</v>
      </c>
      <c r="H359" s="102">
        <v>139</v>
      </c>
      <c r="I359" s="102">
        <v>140.5</v>
      </c>
      <c r="J359" s="102">
        <v>142</v>
      </c>
      <c r="K359" s="102">
        <v>134.5</v>
      </c>
      <c r="L359" s="102">
        <v>3300</v>
      </c>
      <c r="M359" s="105">
        <f t="shared" si="181"/>
        <v>-9900</v>
      </c>
      <c r="N359" s="106">
        <f t="shared" si="182"/>
        <v>-2.1818181818181817</v>
      </c>
    </row>
    <row r="360" spans="1:14">
      <c r="A360" s="102">
        <v>29</v>
      </c>
      <c r="B360" s="103">
        <v>43783</v>
      </c>
      <c r="C360" s="104" t="s">
        <v>78</v>
      </c>
      <c r="D360" s="102" t="s">
        <v>21</v>
      </c>
      <c r="E360" s="102" t="s">
        <v>71</v>
      </c>
      <c r="F360" s="102">
        <v>4210</v>
      </c>
      <c r="G360" s="102">
        <v>4180</v>
      </c>
      <c r="H360" s="102">
        <v>4225</v>
      </c>
      <c r="I360" s="102">
        <v>4240</v>
      </c>
      <c r="J360" s="102">
        <v>4255</v>
      </c>
      <c r="K360" s="102">
        <v>4240</v>
      </c>
      <c r="L360" s="102">
        <v>250</v>
      </c>
      <c r="M360" s="105">
        <f t="shared" ref="M360:M361" si="183">IF(D360="BUY",(K360-F360)*(L360),(F360-K360)*(L360))</f>
        <v>7500</v>
      </c>
      <c r="N360" s="106">
        <f t="shared" ref="N360:N361" si="184">M360/(L360)/F360%</f>
        <v>0.71258907363420421</v>
      </c>
    </row>
    <row r="361" spans="1:14">
      <c r="A361" s="102">
        <v>30</v>
      </c>
      <c r="B361" s="103">
        <v>43782</v>
      </c>
      <c r="C361" s="104" t="s">
        <v>78</v>
      </c>
      <c r="D361" s="102" t="s">
        <v>21</v>
      </c>
      <c r="E361" s="102" t="s">
        <v>126</v>
      </c>
      <c r="F361" s="102">
        <v>408</v>
      </c>
      <c r="G361" s="102">
        <v>400</v>
      </c>
      <c r="H361" s="102">
        <v>412</v>
      </c>
      <c r="I361" s="102">
        <v>416</v>
      </c>
      <c r="J361" s="102">
        <v>420</v>
      </c>
      <c r="K361" s="102">
        <v>400</v>
      </c>
      <c r="L361" s="102">
        <v>1061</v>
      </c>
      <c r="M361" s="105">
        <f t="shared" si="183"/>
        <v>-8488</v>
      </c>
      <c r="N361" s="106">
        <f t="shared" si="184"/>
        <v>-1.9607843137254901</v>
      </c>
    </row>
    <row r="362" spans="1:14">
      <c r="A362" s="102">
        <v>31</v>
      </c>
      <c r="B362" s="103">
        <v>43780</v>
      </c>
      <c r="C362" s="104" t="s">
        <v>78</v>
      </c>
      <c r="D362" s="102" t="s">
        <v>21</v>
      </c>
      <c r="E362" s="102" t="s">
        <v>43</v>
      </c>
      <c r="F362" s="102">
        <v>707</v>
      </c>
      <c r="G362" s="102">
        <v>700</v>
      </c>
      <c r="H362" s="102">
        <v>710.5</v>
      </c>
      <c r="I362" s="102">
        <v>714</v>
      </c>
      <c r="J362" s="102">
        <v>717.5</v>
      </c>
      <c r="K362" s="102">
        <v>700</v>
      </c>
      <c r="L362" s="102">
        <v>1200</v>
      </c>
      <c r="M362" s="105">
        <f t="shared" ref="M362:M364" si="185">IF(D362="BUY",(K362-F362)*(L362),(F362-K362)*(L362))</f>
        <v>-8400</v>
      </c>
      <c r="N362" s="106">
        <f t="shared" ref="N362:N364" si="186">M362/(L362)/F362%</f>
        <v>-0.99009900990099009</v>
      </c>
    </row>
    <row r="363" spans="1:14">
      <c r="A363" s="102">
        <v>32</v>
      </c>
      <c r="B363" s="103">
        <v>43780</v>
      </c>
      <c r="C363" s="104" t="s">
        <v>78</v>
      </c>
      <c r="D363" s="102" t="s">
        <v>21</v>
      </c>
      <c r="E363" s="102" t="s">
        <v>57</v>
      </c>
      <c r="F363" s="102">
        <v>729</v>
      </c>
      <c r="G363" s="102">
        <v>722</v>
      </c>
      <c r="H363" s="102">
        <v>732.5</v>
      </c>
      <c r="I363" s="102">
        <v>736</v>
      </c>
      <c r="J363" s="102">
        <v>739.5</v>
      </c>
      <c r="K363" s="102">
        <v>732.5</v>
      </c>
      <c r="L363" s="102">
        <v>1200</v>
      </c>
      <c r="M363" s="105">
        <f t="shared" si="185"/>
        <v>4200</v>
      </c>
      <c r="N363" s="106">
        <f t="shared" si="186"/>
        <v>0.48010973936899864</v>
      </c>
    </row>
    <row r="364" spans="1:14">
      <c r="A364" s="102">
        <v>33</v>
      </c>
      <c r="B364" s="103">
        <v>43777</v>
      </c>
      <c r="C364" s="104" t="s">
        <v>78</v>
      </c>
      <c r="D364" s="102" t="s">
        <v>21</v>
      </c>
      <c r="E364" s="102" t="s">
        <v>269</v>
      </c>
      <c r="F364" s="102">
        <v>443</v>
      </c>
      <c r="G364" s="102">
        <v>435</v>
      </c>
      <c r="H364" s="102">
        <v>447</v>
      </c>
      <c r="I364" s="102">
        <v>451</v>
      </c>
      <c r="J364" s="102">
        <v>455</v>
      </c>
      <c r="K364" s="102">
        <v>440</v>
      </c>
      <c r="L364" s="102">
        <v>1000</v>
      </c>
      <c r="M364" s="105">
        <f t="shared" si="185"/>
        <v>-3000</v>
      </c>
      <c r="N364" s="106">
        <f t="shared" si="186"/>
        <v>-0.67720090293453727</v>
      </c>
    </row>
    <row r="365" spans="1:14">
      <c r="A365" s="102">
        <v>34</v>
      </c>
      <c r="B365" s="103">
        <v>43777</v>
      </c>
      <c r="C365" s="104" t="s">
        <v>78</v>
      </c>
      <c r="D365" s="102" t="s">
        <v>21</v>
      </c>
      <c r="E365" s="102" t="s">
        <v>124</v>
      </c>
      <c r="F365" s="102">
        <v>71</v>
      </c>
      <c r="G365" s="102">
        <v>66.5</v>
      </c>
      <c r="H365" s="102">
        <v>73</v>
      </c>
      <c r="I365" s="102">
        <v>75</v>
      </c>
      <c r="J365" s="102">
        <v>77</v>
      </c>
      <c r="K365" s="102">
        <v>73</v>
      </c>
      <c r="L365" s="102">
        <v>2200</v>
      </c>
      <c r="M365" s="105">
        <f t="shared" ref="M365:M372" si="187">IF(D365="BUY",(K365-F365)*(L365),(F365-K365)*(L365))</f>
        <v>4400</v>
      </c>
      <c r="N365" s="106">
        <f t="shared" ref="N365:N372" si="188">M365/(L365)/F365%</f>
        <v>2.8169014084507045</v>
      </c>
    </row>
    <row r="366" spans="1:14">
      <c r="A366" s="102">
        <v>35</v>
      </c>
      <c r="B366" s="103">
        <v>43777</v>
      </c>
      <c r="C366" s="104" t="s">
        <v>78</v>
      </c>
      <c r="D366" s="102" t="s">
        <v>21</v>
      </c>
      <c r="E366" s="102" t="s">
        <v>248</v>
      </c>
      <c r="F366" s="102">
        <v>267</v>
      </c>
      <c r="G366" s="102">
        <v>263</v>
      </c>
      <c r="H366" s="102">
        <v>269</v>
      </c>
      <c r="I366" s="102">
        <v>271</v>
      </c>
      <c r="J366" s="102">
        <v>273</v>
      </c>
      <c r="K366" s="102">
        <v>263</v>
      </c>
      <c r="L366" s="102">
        <v>1800</v>
      </c>
      <c r="M366" s="105">
        <f t="shared" si="187"/>
        <v>-7200</v>
      </c>
      <c r="N366" s="106">
        <f t="shared" si="188"/>
        <v>-1.4981273408239701</v>
      </c>
    </row>
    <row r="367" spans="1:14">
      <c r="A367" s="102">
        <v>36</v>
      </c>
      <c r="B367" s="103">
        <v>43776</v>
      </c>
      <c r="C367" s="104" t="s">
        <v>78</v>
      </c>
      <c r="D367" s="102" t="s">
        <v>21</v>
      </c>
      <c r="E367" s="102" t="s">
        <v>477</v>
      </c>
      <c r="F367" s="102">
        <v>500</v>
      </c>
      <c r="G367" s="102">
        <v>496</v>
      </c>
      <c r="H367" s="102">
        <v>502</v>
      </c>
      <c r="I367" s="102">
        <v>504</v>
      </c>
      <c r="J367" s="102">
        <v>506</v>
      </c>
      <c r="K367" s="102">
        <v>504</v>
      </c>
      <c r="L367" s="102">
        <v>2200</v>
      </c>
      <c r="M367" s="105">
        <f t="shared" si="187"/>
        <v>8800</v>
      </c>
      <c r="N367" s="106">
        <f t="shared" si="188"/>
        <v>0.8</v>
      </c>
    </row>
    <row r="368" spans="1:14">
      <c r="A368" s="102">
        <v>37</v>
      </c>
      <c r="B368" s="103">
        <v>43776</v>
      </c>
      <c r="C368" s="104" t="s">
        <v>78</v>
      </c>
      <c r="D368" s="102" t="s">
        <v>21</v>
      </c>
      <c r="E368" s="102" t="s">
        <v>67</v>
      </c>
      <c r="F368" s="102">
        <v>205.5</v>
      </c>
      <c r="G368" s="102">
        <v>203.5</v>
      </c>
      <c r="H368" s="102">
        <v>206.5</v>
      </c>
      <c r="I368" s="102">
        <v>207.5</v>
      </c>
      <c r="J368" s="102">
        <v>208.5</v>
      </c>
      <c r="K368" s="102">
        <v>207.5</v>
      </c>
      <c r="L368" s="102">
        <v>3500</v>
      </c>
      <c r="M368" s="105">
        <f t="shared" si="187"/>
        <v>7000</v>
      </c>
      <c r="N368" s="106">
        <f t="shared" si="188"/>
        <v>0.97323600973236002</v>
      </c>
    </row>
    <row r="369" spans="1:14">
      <c r="A369" s="102">
        <v>38</v>
      </c>
      <c r="B369" s="103">
        <v>43776</v>
      </c>
      <c r="C369" s="104" t="s">
        <v>78</v>
      </c>
      <c r="D369" s="102" t="s">
        <v>21</v>
      </c>
      <c r="E369" s="102" t="s">
        <v>43</v>
      </c>
      <c r="F369" s="102">
        <v>721</v>
      </c>
      <c r="G369" s="102">
        <v>715</v>
      </c>
      <c r="H369" s="102">
        <v>724</v>
      </c>
      <c r="I369" s="102">
        <v>727</v>
      </c>
      <c r="J369" s="102">
        <v>730</v>
      </c>
      <c r="K369" s="102">
        <v>724</v>
      </c>
      <c r="L369" s="102">
        <v>1200</v>
      </c>
      <c r="M369" s="105">
        <f t="shared" si="187"/>
        <v>3600</v>
      </c>
      <c r="N369" s="106">
        <f t="shared" si="188"/>
        <v>0.41608876560332869</v>
      </c>
    </row>
    <row r="370" spans="1:14">
      <c r="A370" s="102">
        <v>39</v>
      </c>
      <c r="B370" s="103">
        <v>43776</v>
      </c>
      <c r="C370" s="104" t="s">
        <v>78</v>
      </c>
      <c r="D370" s="102" t="s">
        <v>21</v>
      </c>
      <c r="E370" s="102" t="s">
        <v>188</v>
      </c>
      <c r="F370" s="102">
        <v>818</v>
      </c>
      <c r="G370" s="102">
        <v>804</v>
      </c>
      <c r="H370" s="102">
        <v>824</v>
      </c>
      <c r="I370" s="102">
        <v>830</v>
      </c>
      <c r="J370" s="102">
        <v>836</v>
      </c>
      <c r="K370" s="102">
        <v>824</v>
      </c>
      <c r="L370" s="102">
        <v>600</v>
      </c>
      <c r="M370" s="105">
        <f t="shared" si="187"/>
        <v>3600</v>
      </c>
      <c r="N370" s="106">
        <f t="shared" si="188"/>
        <v>0.73349633251833746</v>
      </c>
    </row>
    <row r="371" spans="1:14">
      <c r="A371" s="102">
        <v>40</v>
      </c>
      <c r="B371" s="103">
        <v>43775</v>
      </c>
      <c r="C371" s="104" t="s">
        <v>78</v>
      </c>
      <c r="D371" s="102" t="s">
        <v>21</v>
      </c>
      <c r="E371" s="102" t="s">
        <v>439</v>
      </c>
      <c r="F371" s="102">
        <v>122</v>
      </c>
      <c r="G371" s="102">
        <v>120.8</v>
      </c>
      <c r="H371" s="102">
        <v>122.8</v>
      </c>
      <c r="I371" s="102">
        <v>123.6</v>
      </c>
      <c r="J371" s="102">
        <v>124.4</v>
      </c>
      <c r="K371" s="102">
        <v>120.8</v>
      </c>
      <c r="L371" s="102">
        <v>4800</v>
      </c>
      <c r="M371" s="105">
        <f t="shared" si="187"/>
        <v>-5760.0000000000136</v>
      </c>
      <c r="N371" s="106">
        <f t="shared" si="188"/>
        <v>-0.98360655737705149</v>
      </c>
    </row>
    <row r="372" spans="1:14">
      <c r="A372" s="102">
        <v>41</v>
      </c>
      <c r="B372" s="103">
        <v>43775</v>
      </c>
      <c r="C372" s="104" t="s">
        <v>78</v>
      </c>
      <c r="D372" s="102" t="s">
        <v>21</v>
      </c>
      <c r="E372" s="102" t="s">
        <v>124</v>
      </c>
      <c r="F372" s="102">
        <v>70</v>
      </c>
      <c r="G372" s="102">
        <v>67</v>
      </c>
      <c r="H372" s="102">
        <v>72</v>
      </c>
      <c r="I372" s="102">
        <v>74</v>
      </c>
      <c r="J372" s="102">
        <v>76</v>
      </c>
      <c r="K372" s="102">
        <v>67</v>
      </c>
      <c r="L372" s="102">
        <v>2200</v>
      </c>
      <c r="M372" s="105">
        <f t="shared" si="187"/>
        <v>-6600</v>
      </c>
      <c r="N372" s="106">
        <f t="shared" si="188"/>
        <v>-4.2857142857142856</v>
      </c>
    </row>
    <row r="373" spans="1:14">
      <c r="A373" s="102">
        <v>42</v>
      </c>
      <c r="B373" s="103">
        <v>43775</v>
      </c>
      <c r="C373" s="104" t="s">
        <v>78</v>
      </c>
      <c r="D373" s="102" t="s">
        <v>21</v>
      </c>
      <c r="E373" s="102" t="s">
        <v>57</v>
      </c>
      <c r="F373" s="102">
        <v>745</v>
      </c>
      <c r="G373" s="102">
        <v>739</v>
      </c>
      <c r="H373" s="102">
        <v>748.5</v>
      </c>
      <c r="I373" s="102">
        <v>752</v>
      </c>
      <c r="J373" s="102">
        <v>755</v>
      </c>
      <c r="K373" s="102">
        <v>748.5</v>
      </c>
      <c r="L373" s="102">
        <v>1200</v>
      </c>
      <c r="M373" s="105">
        <f t="shared" ref="M373:M375" si="189">IF(D373="BUY",(K373-F373)*(L373),(F373-K373)*(L373))</f>
        <v>4200</v>
      </c>
      <c r="N373" s="106">
        <f t="shared" ref="N373:N375" si="190">M373/(L373)/F373%</f>
        <v>0.46979865771812079</v>
      </c>
    </row>
    <row r="374" spans="1:14">
      <c r="A374" s="102">
        <v>43</v>
      </c>
      <c r="B374" s="103">
        <v>43775</v>
      </c>
      <c r="C374" s="104" t="s">
        <v>78</v>
      </c>
      <c r="D374" s="102" t="s">
        <v>21</v>
      </c>
      <c r="E374" s="102" t="s">
        <v>43</v>
      </c>
      <c r="F374" s="102">
        <v>710</v>
      </c>
      <c r="G374" s="102">
        <v>703</v>
      </c>
      <c r="H374" s="102">
        <v>713.5</v>
      </c>
      <c r="I374" s="102">
        <v>717</v>
      </c>
      <c r="J374" s="102">
        <v>720</v>
      </c>
      <c r="K374" s="102">
        <v>720</v>
      </c>
      <c r="L374" s="102">
        <v>1200</v>
      </c>
      <c r="M374" s="105">
        <f t="shared" si="189"/>
        <v>12000</v>
      </c>
      <c r="N374" s="106">
        <f t="shared" si="190"/>
        <v>1.4084507042253522</v>
      </c>
    </row>
    <row r="375" spans="1:14">
      <c r="A375" s="102">
        <v>44</v>
      </c>
      <c r="B375" s="103">
        <v>43774</v>
      </c>
      <c r="C375" s="104" t="s">
        <v>78</v>
      </c>
      <c r="D375" s="102" t="s">
        <v>21</v>
      </c>
      <c r="E375" s="102" t="s">
        <v>125</v>
      </c>
      <c r="F375" s="102">
        <v>129.5</v>
      </c>
      <c r="G375" s="102">
        <v>126.5</v>
      </c>
      <c r="H375" s="102">
        <v>131</v>
      </c>
      <c r="I375" s="102">
        <v>132.5</v>
      </c>
      <c r="J375" s="102">
        <v>134</v>
      </c>
      <c r="K375" s="102">
        <v>126.5</v>
      </c>
      <c r="L375" s="102">
        <v>3300</v>
      </c>
      <c r="M375" s="105">
        <f t="shared" si="189"/>
        <v>-9900</v>
      </c>
      <c r="N375" s="106">
        <f t="shared" si="190"/>
        <v>-2.3166023166023169</v>
      </c>
    </row>
    <row r="376" spans="1:14">
      <c r="A376" s="102">
        <v>45</v>
      </c>
      <c r="B376" s="103">
        <v>43774</v>
      </c>
      <c r="C376" s="104" t="s">
        <v>78</v>
      </c>
      <c r="D376" s="102" t="s">
        <v>21</v>
      </c>
      <c r="E376" s="102" t="s">
        <v>126</v>
      </c>
      <c r="F376" s="102">
        <v>417</v>
      </c>
      <c r="G376" s="102">
        <v>409</v>
      </c>
      <c r="H376" s="102">
        <v>421</v>
      </c>
      <c r="I376" s="102">
        <v>425</v>
      </c>
      <c r="J376" s="102">
        <v>429</v>
      </c>
      <c r="K376" s="102">
        <v>409</v>
      </c>
      <c r="L376" s="102">
        <v>1061</v>
      </c>
      <c r="M376" s="105">
        <f t="shared" ref="M376:M377" si="191">IF(D376="BUY",(K376-F376)*(L376),(F376-K376)*(L376))</f>
        <v>-8488</v>
      </c>
      <c r="N376" s="106">
        <f t="shared" ref="N376:N377" si="192">M376/(L376)/F376%</f>
        <v>-1.9184652278177459</v>
      </c>
    </row>
    <row r="377" spans="1:14">
      <c r="A377" s="102">
        <v>46</v>
      </c>
      <c r="B377" s="103">
        <v>43773</v>
      </c>
      <c r="C377" s="104" t="s">
        <v>78</v>
      </c>
      <c r="D377" s="102" t="s">
        <v>21</v>
      </c>
      <c r="E377" s="102" t="s">
        <v>248</v>
      </c>
      <c r="F377" s="102">
        <v>261.5</v>
      </c>
      <c r="G377" s="102">
        <v>257.5</v>
      </c>
      <c r="H377" s="102">
        <v>263.5</v>
      </c>
      <c r="I377" s="102">
        <v>265.5</v>
      </c>
      <c r="J377" s="102">
        <v>267.5</v>
      </c>
      <c r="K377" s="102">
        <v>265.5</v>
      </c>
      <c r="L377" s="102">
        <v>1800</v>
      </c>
      <c r="M377" s="105">
        <f t="shared" si="191"/>
        <v>7200</v>
      </c>
      <c r="N377" s="106">
        <f t="shared" si="192"/>
        <v>1.5296367112810707</v>
      </c>
    </row>
    <row r="378" spans="1:14">
      <c r="A378" s="102">
        <v>47</v>
      </c>
      <c r="B378" s="103">
        <v>43773</v>
      </c>
      <c r="C378" s="104" t="s">
        <v>78</v>
      </c>
      <c r="D378" s="102" t="s">
        <v>21</v>
      </c>
      <c r="E378" s="102" t="s">
        <v>295</v>
      </c>
      <c r="F378" s="102">
        <v>500</v>
      </c>
      <c r="G378" s="102">
        <v>492</v>
      </c>
      <c r="H378" s="102">
        <v>504</v>
      </c>
      <c r="I378" s="102">
        <v>508</v>
      </c>
      <c r="J378" s="102">
        <v>512</v>
      </c>
      <c r="K378" s="102">
        <v>508</v>
      </c>
      <c r="L378" s="102">
        <v>1000</v>
      </c>
      <c r="M378" s="105">
        <f t="shared" ref="M378:M379" si="193">IF(D378="BUY",(K378-F378)*(L378),(F378-K378)*(L378))</f>
        <v>8000</v>
      </c>
      <c r="N378" s="106">
        <f t="shared" ref="N378:N379" si="194">M378/(L378)/F378%</f>
        <v>1.6</v>
      </c>
    </row>
    <row r="379" spans="1:14">
      <c r="A379" s="102">
        <v>48</v>
      </c>
      <c r="B379" s="103">
        <v>43770</v>
      </c>
      <c r="C379" s="104" t="s">
        <v>78</v>
      </c>
      <c r="D379" s="102" t="s">
        <v>21</v>
      </c>
      <c r="E379" s="102" t="s">
        <v>126</v>
      </c>
      <c r="F379" s="102">
        <v>393</v>
      </c>
      <c r="G379" s="102">
        <v>385</v>
      </c>
      <c r="H379" s="102">
        <v>397</v>
      </c>
      <c r="I379" s="102">
        <v>401</v>
      </c>
      <c r="J379" s="102">
        <v>405</v>
      </c>
      <c r="K379" s="102">
        <v>401</v>
      </c>
      <c r="L379" s="102">
        <v>1061</v>
      </c>
      <c r="M379" s="105">
        <f t="shared" si="193"/>
        <v>8488</v>
      </c>
      <c r="N379" s="106">
        <f t="shared" si="194"/>
        <v>2.0356234096692112</v>
      </c>
    </row>
    <row r="380" spans="1:14">
      <c r="A380" s="102">
        <v>49</v>
      </c>
      <c r="B380" s="103">
        <v>43770</v>
      </c>
      <c r="C380" s="104" t="s">
        <v>78</v>
      </c>
      <c r="D380" s="102" t="s">
        <v>21</v>
      </c>
      <c r="E380" s="102" t="s">
        <v>66</v>
      </c>
      <c r="F380" s="102">
        <v>111</v>
      </c>
      <c r="G380" s="102">
        <v>109.8</v>
      </c>
      <c r="H380" s="102">
        <v>111.7</v>
      </c>
      <c r="I380" s="102">
        <v>112.4</v>
      </c>
      <c r="J380" s="102">
        <v>113</v>
      </c>
      <c r="K380" s="102">
        <v>111.7</v>
      </c>
      <c r="L380" s="102">
        <v>6200</v>
      </c>
      <c r="M380" s="105">
        <f t="shared" ref="M380" si="195">IF(D380="BUY",(K380-F380)*(L380),(F380-K380)*(L380))</f>
        <v>4340.0000000000173</v>
      </c>
      <c r="N380" s="106">
        <f t="shared" ref="N380" si="196">M380/(L380)/F380%</f>
        <v>0.63063063063063318</v>
      </c>
    </row>
    <row r="381" spans="1:14">
      <c r="A381" s="102">
        <v>50</v>
      </c>
      <c r="B381" s="103">
        <v>43770</v>
      </c>
      <c r="C381" s="104" t="s">
        <v>78</v>
      </c>
      <c r="D381" s="102" t="s">
        <v>21</v>
      </c>
      <c r="E381" s="102" t="s">
        <v>94</v>
      </c>
      <c r="F381" s="102">
        <v>539</v>
      </c>
      <c r="G381" s="102">
        <v>531</v>
      </c>
      <c r="H381" s="102">
        <v>543</v>
      </c>
      <c r="I381" s="102">
        <v>547</v>
      </c>
      <c r="J381" s="102">
        <v>551</v>
      </c>
      <c r="K381" s="102">
        <v>543</v>
      </c>
      <c r="L381" s="102">
        <v>1000</v>
      </c>
      <c r="M381" s="105">
        <f t="shared" ref="M381" si="197">IF(D381="BUY",(K381-F381)*(L381),(F381-K381)*(L381))</f>
        <v>4000</v>
      </c>
      <c r="N381" s="106">
        <f t="shared" ref="N381" si="198">M381/(L381)/F381%</f>
        <v>0.7421150278293136</v>
      </c>
    </row>
    <row r="382" spans="1:14" ht="19.5" thickBot="1">
      <c r="A382" s="109"/>
      <c r="B382" s="108"/>
      <c r="C382" s="111"/>
      <c r="D382" s="111"/>
      <c r="E382" s="111"/>
      <c r="F382" s="114"/>
      <c r="G382" s="115"/>
      <c r="H382" s="116" t="s">
        <v>26</v>
      </c>
      <c r="I382" s="116"/>
      <c r="J382" s="117"/>
    </row>
    <row r="383" spans="1:14">
      <c r="A383" s="109"/>
      <c r="B383" s="108"/>
      <c r="C383" s="218" t="s">
        <v>27</v>
      </c>
      <c r="D383" s="218"/>
      <c r="E383" s="118">
        <v>50</v>
      </c>
      <c r="F383" s="119">
        <f>F384+F385+F386+F387+F388+F389</f>
        <v>100</v>
      </c>
      <c r="G383" s="111">
        <v>50</v>
      </c>
      <c r="H383" s="120">
        <f>G384/G383%</f>
        <v>68</v>
      </c>
      <c r="I383" s="120"/>
      <c r="J383" s="120"/>
    </row>
    <row r="384" spans="1:14">
      <c r="A384" s="109"/>
      <c r="B384" s="108"/>
      <c r="C384" s="219" t="s">
        <v>28</v>
      </c>
      <c r="D384" s="219"/>
      <c r="E384" s="121">
        <v>34</v>
      </c>
      <c r="F384" s="122">
        <f>(E384/E383)*100</f>
        <v>68</v>
      </c>
      <c r="G384" s="111">
        <v>34</v>
      </c>
      <c r="H384" s="117"/>
      <c r="I384" s="117"/>
      <c r="J384" s="111"/>
      <c r="K384" s="117"/>
    </row>
    <row r="385" spans="1:14">
      <c r="A385" s="123"/>
      <c r="B385" s="108"/>
      <c r="C385" s="219" t="s">
        <v>30</v>
      </c>
      <c r="D385" s="219"/>
      <c r="E385" s="121">
        <v>0</v>
      </c>
      <c r="F385" s="122">
        <f>(E385/E383)*100</f>
        <v>0</v>
      </c>
      <c r="G385" s="124"/>
      <c r="H385" s="111"/>
      <c r="I385" s="111"/>
      <c r="J385" s="111"/>
    </row>
    <row r="386" spans="1:14">
      <c r="A386" s="123"/>
      <c r="B386" s="108"/>
      <c r="C386" s="219" t="s">
        <v>31</v>
      </c>
      <c r="D386" s="219"/>
      <c r="E386" s="121">
        <v>0</v>
      </c>
      <c r="F386" s="122">
        <f>(E386/E383)*100</f>
        <v>0</v>
      </c>
      <c r="G386" s="124"/>
      <c r="H386" s="111"/>
      <c r="J386" s="111"/>
    </row>
    <row r="387" spans="1:14">
      <c r="A387" s="123"/>
      <c r="B387" s="108"/>
      <c r="C387" s="219" t="s">
        <v>32</v>
      </c>
      <c r="D387" s="219"/>
      <c r="E387" s="121">
        <v>16</v>
      </c>
      <c r="F387" s="122">
        <f>(E387/E383)*100</f>
        <v>32</v>
      </c>
      <c r="G387" s="124"/>
      <c r="H387" s="111"/>
      <c r="I387" s="111"/>
      <c r="J387" s="117"/>
      <c r="N387" s="165"/>
    </row>
    <row r="388" spans="1:14">
      <c r="A388" s="123"/>
      <c r="B388" s="108"/>
      <c r="C388" s="219" t="s">
        <v>34</v>
      </c>
      <c r="D388" s="219"/>
      <c r="E388" s="121">
        <v>0</v>
      </c>
      <c r="F388" s="122">
        <f>(E388/E383)*100</f>
        <v>0</v>
      </c>
      <c r="G388" s="124"/>
      <c r="H388" s="111"/>
      <c r="I388" s="111"/>
      <c r="J388" s="117"/>
    </row>
    <row r="389" spans="1:14" ht="19.5" thickBot="1">
      <c r="A389" s="123"/>
      <c r="B389" s="108"/>
      <c r="C389" s="222" t="s">
        <v>35</v>
      </c>
      <c r="D389" s="222"/>
      <c r="E389" s="125"/>
      <c r="F389" s="126">
        <f>(E389/E383)*100</f>
        <v>0</v>
      </c>
      <c r="G389" s="124"/>
      <c r="H389" s="111"/>
      <c r="I389" s="111"/>
      <c r="J389" s="127"/>
      <c r="K389" s="117"/>
    </row>
    <row r="390" spans="1:14">
      <c r="A390" s="168" t="s">
        <v>36</v>
      </c>
      <c r="B390" s="169"/>
      <c r="C390" s="169"/>
      <c r="D390" s="170"/>
      <c r="E390" s="170"/>
      <c r="F390" s="171"/>
      <c r="G390" s="171"/>
      <c r="H390" s="172"/>
      <c r="I390" s="173"/>
      <c r="J390" s="165"/>
      <c r="K390" s="173"/>
      <c r="L390" s="165"/>
      <c r="M390" s="165"/>
      <c r="N390"/>
    </row>
    <row r="391" spans="1:14">
      <c r="A391" s="174" t="s">
        <v>473</v>
      </c>
      <c r="B391" s="169"/>
      <c r="C391" s="169"/>
      <c r="D391" s="175"/>
      <c r="E391" s="176"/>
      <c r="F391" s="170"/>
      <c r="G391" s="173"/>
      <c r="H391" s="172"/>
      <c r="I391" s="173"/>
      <c r="J391" s="173"/>
      <c r="K391" s="173"/>
      <c r="L391" s="171"/>
      <c r="M391" s="165"/>
      <c r="N391" s="165"/>
    </row>
    <row r="392" spans="1:14" ht="19.5" thickBot="1">
      <c r="A392" s="166" t="s">
        <v>474</v>
      </c>
      <c r="B392" s="160"/>
      <c r="C392" s="161"/>
      <c r="D392" s="162"/>
      <c r="E392" s="163"/>
      <c r="F392" s="163"/>
      <c r="G392" s="164"/>
      <c r="H392" s="167"/>
      <c r="I392" s="167"/>
      <c r="J392" s="167"/>
      <c r="K392" s="163"/>
      <c r="L392"/>
      <c r="M392" s="165"/>
      <c r="N392"/>
    </row>
    <row r="393" spans="1:14" ht="19.5" thickBot="1">
      <c r="A393" s="223" t="s">
        <v>0</v>
      </c>
      <c r="B393" s="223"/>
      <c r="C393" s="223"/>
      <c r="D393" s="223"/>
      <c r="E393" s="223"/>
      <c r="F393" s="223"/>
      <c r="G393" s="223"/>
      <c r="H393" s="223"/>
      <c r="I393" s="223"/>
      <c r="J393" s="223"/>
      <c r="K393" s="223"/>
      <c r="L393" s="223"/>
      <c r="M393" s="223"/>
      <c r="N393" s="223"/>
    </row>
    <row r="394" spans="1:14" ht="19.5" thickBot="1">
      <c r="A394" s="223"/>
      <c r="B394" s="223"/>
      <c r="C394" s="223"/>
      <c r="D394" s="223"/>
      <c r="E394" s="223"/>
      <c r="F394" s="223"/>
      <c r="G394" s="223"/>
      <c r="H394" s="223"/>
      <c r="I394" s="223"/>
      <c r="J394" s="223"/>
      <c r="K394" s="223"/>
      <c r="L394" s="223"/>
      <c r="M394" s="223"/>
      <c r="N394" s="223"/>
    </row>
    <row r="395" spans="1:14">
      <c r="A395" s="223"/>
      <c r="B395" s="223"/>
      <c r="C395" s="223"/>
      <c r="D395" s="223"/>
      <c r="E395" s="223"/>
      <c r="F395" s="223"/>
      <c r="G395" s="223"/>
      <c r="H395" s="223"/>
      <c r="I395" s="223"/>
      <c r="J395" s="223"/>
      <c r="K395" s="223"/>
      <c r="L395" s="223"/>
      <c r="M395" s="223"/>
      <c r="N395" s="223"/>
    </row>
    <row r="396" spans="1:14">
      <c r="A396" s="224" t="s">
        <v>389</v>
      </c>
      <c r="B396" s="224"/>
      <c r="C396" s="224"/>
      <c r="D396" s="224"/>
      <c r="E396" s="224"/>
      <c r="F396" s="224"/>
      <c r="G396" s="224"/>
      <c r="H396" s="224"/>
      <c r="I396" s="224"/>
      <c r="J396" s="224"/>
      <c r="K396" s="224"/>
      <c r="L396" s="224"/>
      <c r="M396" s="224"/>
      <c r="N396" s="224"/>
    </row>
    <row r="397" spans="1:14">
      <c r="A397" s="224" t="s">
        <v>390</v>
      </c>
      <c r="B397" s="224"/>
      <c r="C397" s="224"/>
      <c r="D397" s="224"/>
      <c r="E397" s="224"/>
      <c r="F397" s="224"/>
      <c r="G397" s="224"/>
      <c r="H397" s="224"/>
      <c r="I397" s="224"/>
      <c r="J397" s="224"/>
      <c r="K397" s="224"/>
      <c r="L397" s="224"/>
      <c r="M397" s="224"/>
      <c r="N397" s="224"/>
    </row>
    <row r="398" spans="1:14" ht="19.5" thickBot="1">
      <c r="A398" s="225" t="s">
        <v>3</v>
      </c>
      <c r="B398" s="225"/>
      <c r="C398" s="225"/>
      <c r="D398" s="225"/>
      <c r="E398" s="225"/>
      <c r="F398" s="225"/>
      <c r="G398" s="225"/>
      <c r="H398" s="225"/>
      <c r="I398" s="225"/>
      <c r="J398" s="225"/>
      <c r="K398" s="225"/>
      <c r="L398" s="225"/>
      <c r="M398" s="225"/>
      <c r="N398" s="225"/>
    </row>
    <row r="399" spans="1:14">
      <c r="A399" s="220" t="s">
        <v>469</v>
      </c>
      <c r="B399" s="220"/>
      <c r="C399" s="220"/>
      <c r="D399" s="220"/>
      <c r="E399" s="220"/>
      <c r="F399" s="220"/>
      <c r="G399" s="220"/>
      <c r="H399" s="220"/>
      <c r="I399" s="220"/>
      <c r="J399" s="220"/>
      <c r="K399" s="220"/>
      <c r="L399" s="220"/>
      <c r="M399" s="220"/>
      <c r="N399" s="220"/>
    </row>
    <row r="400" spans="1:14">
      <c r="A400" s="220" t="s">
        <v>5</v>
      </c>
      <c r="B400" s="220"/>
      <c r="C400" s="220"/>
      <c r="D400" s="220"/>
      <c r="E400" s="220"/>
      <c r="F400" s="220"/>
      <c r="G400" s="220"/>
      <c r="H400" s="220"/>
      <c r="I400" s="220"/>
      <c r="J400" s="220"/>
      <c r="K400" s="220"/>
      <c r="L400" s="220"/>
      <c r="M400" s="220"/>
      <c r="N400" s="220"/>
    </row>
    <row r="401" spans="1:14">
      <c r="A401" s="221" t="s">
        <v>6</v>
      </c>
      <c r="B401" s="215" t="s">
        <v>7</v>
      </c>
      <c r="C401" s="215" t="s">
        <v>8</v>
      </c>
      <c r="D401" s="221" t="s">
        <v>9</v>
      </c>
      <c r="E401" s="221" t="s">
        <v>10</v>
      </c>
      <c r="F401" s="215" t="s">
        <v>11</v>
      </c>
      <c r="G401" s="215" t="s">
        <v>12</v>
      </c>
      <c r="H401" s="214" t="s">
        <v>13</v>
      </c>
      <c r="I401" s="214" t="s">
        <v>14</v>
      </c>
      <c r="J401" s="214" t="s">
        <v>15</v>
      </c>
      <c r="K401" s="216" t="s">
        <v>16</v>
      </c>
      <c r="L401" s="215" t="s">
        <v>17</v>
      </c>
      <c r="M401" s="215" t="s">
        <v>18</v>
      </c>
      <c r="N401" s="215" t="s">
        <v>19</v>
      </c>
    </row>
    <row r="402" spans="1:14">
      <c r="A402" s="221"/>
      <c r="B402" s="215"/>
      <c r="C402" s="215"/>
      <c r="D402" s="221"/>
      <c r="E402" s="221"/>
      <c r="F402" s="215"/>
      <c r="G402" s="215"/>
      <c r="H402" s="215"/>
      <c r="I402" s="215"/>
      <c r="J402" s="215"/>
      <c r="K402" s="217"/>
      <c r="L402" s="215"/>
      <c r="M402" s="215"/>
      <c r="N402" s="215"/>
    </row>
    <row r="403" spans="1:14">
      <c r="A403" s="102">
        <v>1</v>
      </c>
      <c r="B403" s="103">
        <v>43769</v>
      </c>
      <c r="C403" s="104" t="s">
        <v>78</v>
      </c>
      <c r="D403" s="102" t="s">
        <v>21</v>
      </c>
      <c r="E403" s="102" t="s">
        <v>72</v>
      </c>
      <c r="F403" s="102">
        <v>257.5</v>
      </c>
      <c r="G403" s="102">
        <v>251.5</v>
      </c>
      <c r="H403" s="102">
        <v>261</v>
      </c>
      <c r="I403" s="102">
        <v>264</v>
      </c>
      <c r="J403" s="102">
        <v>267</v>
      </c>
      <c r="K403" s="102">
        <v>261</v>
      </c>
      <c r="L403" s="102">
        <v>1300</v>
      </c>
      <c r="M403" s="105">
        <f t="shared" ref="M403:M405" si="199">IF(D403="BUY",(K403-F403)*(L403),(F403-K403)*(L403))</f>
        <v>4550</v>
      </c>
      <c r="N403" s="106">
        <f t="shared" ref="N403:N405" si="200">M403/(L403)/F403%</f>
        <v>1.3592233009708736</v>
      </c>
    </row>
    <row r="404" spans="1:14">
      <c r="A404" s="102">
        <v>2</v>
      </c>
      <c r="B404" s="103">
        <v>43769</v>
      </c>
      <c r="C404" s="104" t="s">
        <v>78</v>
      </c>
      <c r="D404" s="102" t="s">
        <v>21</v>
      </c>
      <c r="E404" s="102" t="s">
        <v>115</v>
      </c>
      <c r="F404" s="102">
        <v>177</v>
      </c>
      <c r="G404" s="102">
        <v>174</v>
      </c>
      <c r="H404" s="102">
        <v>178.5</v>
      </c>
      <c r="I404" s="102">
        <v>180</v>
      </c>
      <c r="J404" s="102">
        <v>181.5</v>
      </c>
      <c r="K404" s="102">
        <v>178.5</v>
      </c>
      <c r="L404" s="102">
        <v>3000</v>
      </c>
      <c r="M404" s="105">
        <f t="shared" si="199"/>
        <v>4500</v>
      </c>
      <c r="N404" s="106">
        <f t="shared" si="200"/>
        <v>0.84745762711864403</v>
      </c>
    </row>
    <row r="405" spans="1:14">
      <c r="A405" s="102">
        <v>3</v>
      </c>
      <c r="B405" s="103">
        <v>43768</v>
      </c>
      <c r="C405" s="104" t="s">
        <v>78</v>
      </c>
      <c r="D405" s="102" t="s">
        <v>21</v>
      </c>
      <c r="E405" s="102" t="s">
        <v>248</v>
      </c>
      <c r="F405" s="102">
        <v>249</v>
      </c>
      <c r="G405" s="102">
        <v>244</v>
      </c>
      <c r="H405" s="102">
        <v>251.5</v>
      </c>
      <c r="I405" s="102">
        <v>254</v>
      </c>
      <c r="J405" s="102">
        <v>256.5</v>
      </c>
      <c r="K405" s="102">
        <v>251.5</v>
      </c>
      <c r="L405" s="102">
        <v>1800</v>
      </c>
      <c r="M405" s="105">
        <f t="shared" si="199"/>
        <v>4500</v>
      </c>
      <c r="N405" s="106">
        <f t="shared" si="200"/>
        <v>1.0040160642570279</v>
      </c>
    </row>
    <row r="406" spans="1:14">
      <c r="A406" s="102">
        <v>4</v>
      </c>
      <c r="B406" s="103">
        <v>43767</v>
      </c>
      <c r="C406" s="104" t="s">
        <v>78</v>
      </c>
      <c r="D406" s="102" t="s">
        <v>21</v>
      </c>
      <c r="E406" s="102" t="s">
        <v>123</v>
      </c>
      <c r="F406" s="102">
        <v>82.5</v>
      </c>
      <c r="G406" s="102">
        <v>81.3</v>
      </c>
      <c r="H406" s="102">
        <v>83.1</v>
      </c>
      <c r="I406" s="102">
        <v>83.7</v>
      </c>
      <c r="J406" s="102">
        <v>84.3</v>
      </c>
      <c r="K406" s="102">
        <v>84.3</v>
      </c>
      <c r="L406" s="102">
        <v>6000</v>
      </c>
      <c r="M406" s="105">
        <f t="shared" ref="M406:M409" si="201">IF(D406="BUY",(K406-F406)*(L406),(F406-K406)*(L406))</f>
        <v>10799.999999999984</v>
      </c>
      <c r="N406" s="106">
        <f t="shared" ref="N406:N409" si="202">M406/(L406)/F406%</f>
        <v>2.1818181818181785</v>
      </c>
    </row>
    <row r="407" spans="1:14">
      <c r="A407" s="102">
        <v>5</v>
      </c>
      <c r="B407" s="103">
        <v>43767</v>
      </c>
      <c r="C407" s="104" t="s">
        <v>78</v>
      </c>
      <c r="D407" s="102" t="s">
        <v>21</v>
      </c>
      <c r="E407" s="102" t="s">
        <v>218</v>
      </c>
      <c r="F407" s="102">
        <v>480</v>
      </c>
      <c r="G407" s="102">
        <v>472</v>
      </c>
      <c r="H407" s="102">
        <v>484</v>
      </c>
      <c r="I407" s="102">
        <v>488</v>
      </c>
      <c r="J407" s="102">
        <v>492</v>
      </c>
      <c r="K407" s="102">
        <v>488</v>
      </c>
      <c r="L407" s="102">
        <v>1000</v>
      </c>
      <c r="M407" s="105">
        <f t="shared" si="201"/>
        <v>8000</v>
      </c>
      <c r="N407" s="106">
        <f t="shared" si="202"/>
        <v>1.6666666666666667</v>
      </c>
    </row>
    <row r="408" spans="1:14">
      <c r="A408" s="102">
        <v>6</v>
      </c>
      <c r="B408" s="103">
        <v>43767</v>
      </c>
      <c r="C408" s="104" t="s">
        <v>78</v>
      </c>
      <c r="D408" s="102" t="s">
        <v>21</v>
      </c>
      <c r="E408" s="102" t="s">
        <v>260</v>
      </c>
      <c r="F408" s="102">
        <v>7630</v>
      </c>
      <c r="G408" s="102">
        <v>7480</v>
      </c>
      <c r="H408" s="102">
        <v>7700</v>
      </c>
      <c r="I408" s="102">
        <v>7760</v>
      </c>
      <c r="J408" s="102">
        <v>7820</v>
      </c>
      <c r="K408" s="102">
        <v>7700</v>
      </c>
      <c r="L408" s="102">
        <v>75</v>
      </c>
      <c r="M408" s="105">
        <f t="shared" si="201"/>
        <v>5250</v>
      </c>
      <c r="N408" s="106">
        <f t="shared" si="202"/>
        <v>0.91743119266055051</v>
      </c>
    </row>
    <row r="409" spans="1:14">
      <c r="A409" s="102">
        <v>7</v>
      </c>
      <c r="B409" s="103">
        <v>43763</v>
      </c>
      <c r="C409" s="104" t="s">
        <v>78</v>
      </c>
      <c r="D409" s="102" t="s">
        <v>21</v>
      </c>
      <c r="E409" s="102" t="s">
        <v>271</v>
      </c>
      <c r="F409" s="102">
        <v>2105</v>
      </c>
      <c r="G409" s="102">
        <v>2078</v>
      </c>
      <c r="H409" s="102">
        <v>2120</v>
      </c>
      <c r="I409" s="102">
        <v>2135</v>
      </c>
      <c r="J409" s="102">
        <v>2150</v>
      </c>
      <c r="K409" s="102">
        <v>2120</v>
      </c>
      <c r="L409" s="102">
        <v>250</v>
      </c>
      <c r="M409" s="105">
        <f t="shared" si="201"/>
        <v>3750</v>
      </c>
      <c r="N409" s="106">
        <f t="shared" si="202"/>
        <v>0.71258907363420421</v>
      </c>
    </row>
    <row r="410" spans="1:14">
      <c r="A410" s="102">
        <v>8</v>
      </c>
      <c r="B410" s="103">
        <v>43763</v>
      </c>
      <c r="C410" s="104" t="s">
        <v>78</v>
      </c>
      <c r="D410" s="102" t="s">
        <v>21</v>
      </c>
      <c r="E410" s="102" t="s">
        <v>162</v>
      </c>
      <c r="F410" s="102">
        <v>150</v>
      </c>
      <c r="G410" s="102">
        <v>148</v>
      </c>
      <c r="H410" s="102">
        <v>151.5</v>
      </c>
      <c r="I410" s="102">
        <v>153</v>
      </c>
      <c r="J410" s="102">
        <v>154.5</v>
      </c>
      <c r="K410" s="102">
        <v>151.5</v>
      </c>
      <c r="L410" s="102">
        <v>3400</v>
      </c>
      <c r="M410" s="105">
        <f t="shared" ref="M410:M412" si="203">IF(D410="BUY",(K410-F410)*(L410),(F410-K410)*(L410))</f>
        <v>5100</v>
      </c>
      <c r="N410" s="106">
        <f t="shared" ref="N410:N412" si="204">M410/(L410)/F410%</f>
        <v>1</v>
      </c>
    </row>
    <row r="411" spans="1:14">
      <c r="A411" s="102">
        <v>9</v>
      </c>
      <c r="B411" s="103">
        <v>43763</v>
      </c>
      <c r="C411" s="104" t="s">
        <v>78</v>
      </c>
      <c r="D411" s="102" t="s">
        <v>21</v>
      </c>
      <c r="E411" s="102" t="s">
        <v>347</v>
      </c>
      <c r="F411" s="102">
        <v>410</v>
      </c>
      <c r="G411" s="102">
        <v>403</v>
      </c>
      <c r="H411" s="102">
        <v>414</v>
      </c>
      <c r="I411" s="102">
        <v>418</v>
      </c>
      <c r="J411" s="102">
        <v>422</v>
      </c>
      <c r="K411" s="102">
        <v>414</v>
      </c>
      <c r="L411" s="102">
        <v>1000</v>
      </c>
      <c r="M411" s="105">
        <f t="shared" si="203"/>
        <v>4000</v>
      </c>
      <c r="N411" s="106">
        <f t="shared" si="204"/>
        <v>0.97560975609756106</v>
      </c>
    </row>
    <row r="412" spans="1:14">
      <c r="A412" s="102">
        <v>10</v>
      </c>
      <c r="B412" s="103">
        <v>43762</v>
      </c>
      <c r="C412" s="104" t="s">
        <v>78</v>
      </c>
      <c r="D412" s="102" t="s">
        <v>21</v>
      </c>
      <c r="E412" s="102" t="s">
        <v>65</v>
      </c>
      <c r="F412" s="102">
        <v>148.5</v>
      </c>
      <c r="G412" s="102">
        <v>146</v>
      </c>
      <c r="H412" s="102">
        <v>150</v>
      </c>
      <c r="I412" s="102">
        <v>151.5</v>
      </c>
      <c r="J412" s="102">
        <v>153</v>
      </c>
      <c r="K412" s="102">
        <v>146</v>
      </c>
      <c r="L412" s="102">
        <v>3000</v>
      </c>
      <c r="M412" s="105">
        <f t="shared" si="203"/>
        <v>-7500</v>
      </c>
      <c r="N412" s="106">
        <f t="shared" si="204"/>
        <v>-1.6835016835016834</v>
      </c>
    </row>
    <row r="413" spans="1:14">
      <c r="A413" s="102">
        <v>11</v>
      </c>
      <c r="B413" s="103">
        <v>43762</v>
      </c>
      <c r="C413" s="104" t="s">
        <v>78</v>
      </c>
      <c r="D413" s="102" t="s">
        <v>21</v>
      </c>
      <c r="E413" s="102" t="s">
        <v>126</v>
      </c>
      <c r="F413" s="102">
        <v>360</v>
      </c>
      <c r="G413" s="102">
        <v>353</v>
      </c>
      <c r="H413" s="102">
        <v>364</v>
      </c>
      <c r="I413" s="102">
        <v>368</v>
      </c>
      <c r="J413" s="102">
        <v>372</v>
      </c>
      <c r="K413" s="102">
        <v>364</v>
      </c>
      <c r="L413" s="102">
        <v>1061</v>
      </c>
      <c r="M413" s="105">
        <f t="shared" ref="M413:M414" si="205">IF(D413="BUY",(K413-F413)*(L413),(F413-K413)*(L413))</f>
        <v>4244</v>
      </c>
      <c r="N413" s="106">
        <f t="shared" ref="N413:N414" si="206">M413/(L413)/F413%</f>
        <v>1.1111111111111112</v>
      </c>
    </row>
    <row r="414" spans="1:14">
      <c r="A414" s="102">
        <v>12</v>
      </c>
      <c r="B414" s="103">
        <v>43762</v>
      </c>
      <c r="C414" s="104" t="s">
        <v>78</v>
      </c>
      <c r="D414" s="102" t="s">
        <v>21</v>
      </c>
      <c r="E414" s="102" t="s">
        <v>188</v>
      </c>
      <c r="F414" s="102">
        <v>757</v>
      </c>
      <c r="G414" s="102">
        <v>744</v>
      </c>
      <c r="H414" s="102">
        <v>764</v>
      </c>
      <c r="I414" s="102">
        <v>770</v>
      </c>
      <c r="J414" s="102">
        <v>776</v>
      </c>
      <c r="K414" s="102">
        <v>764</v>
      </c>
      <c r="L414" s="102">
        <v>600</v>
      </c>
      <c r="M414" s="105">
        <f t="shared" si="205"/>
        <v>4200</v>
      </c>
      <c r="N414" s="106">
        <f t="shared" si="206"/>
        <v>0.92470277410832225</v>
      </c>
    </row>
    <row r="415" spans="1:14">
      <c r="A415" s="102">
        <v>13</v>
      </c>
      <c r="B415" s="103">
        <v>43761</v>
      </c>
      <c r="C415" s="104" t="s">
        <v>78</v>
      </c>
      <c r="D415" s="102" t="s">
        <v>21</v>
      </c>
      <c r="E415" s="102" t="s">
        <v>48</v>
      </c>
      <c r="F415" s="102">
        <v>137</v>
      </c>
      <c r="G415" s="102">
        <v>135.80000000000001</v>
      </c>
      <c r="H415" s="102">
        <v>137.69999999999999</v>
      </c>
      <c r="I415" s="102">
        <v>138.30000000000001</v>
      </c>
      <c r="J415" s="102">
        <v>139</v>
      </c>
      <c r="K415" s="102">
        <v>138.30000000000001</v>
      </c>
      <c r="L415" s="102">
        <v>6000</v>
      </c>
      <c r="M415" s="105">
        <f t="shared" ref="M415:M416" si="207">IF(D415="BUY",(K415-F415)*(L415),(F415-K415)*(L415))</f>
        <v>7800.0000000000682</v>
      </c>
      <c r="N415" s="106">
        <f t="shared" ref="N415:N416" si="208">M415/(L415)/F415%</f>
        <v>0.94890510948905937</v>
      </c>
    </row>
    <row r="416" spans="1:14">
      <c r="A416" s="102">
        <v>14</v>
      </c>
      <c r="B416" s="103">
        <v>43761</v>
      </c>
      <c r="C416" s="104" t="s">
        <v>78</v>
      </c>
      <c r="D416" s="102" t="s">
        <v>21</v>
      </c>
      <c r="E416" s="102" t="s">
        <v>218</v>
      </c>
      <c r="F416" s="102">
        <v>462</v>
      </c>
      <c r="G416" s="102">
        <v>454</v>
      </c>
      <c r="H416" s="102">
        <v>466</v>
      </c>
      <c r="I416" s="102">
        <v>470</v>
      </c>
      <c r="J416" s="102">
        <v>474</v>
      </c>
      <c r="K416" s="102">
        <v>454</v>
      </c>
      <c r="L416" s="102">
        <v>1000</v>
      </c>
      <c r="M416" s="105">
        <f t="shared" si="207"/>
        <v>-8000</v>
      </c>
      <c r="N416" s="106">
        <f t="shared" si="208"/>
        <v>-1.7316017316017316</v>
      </c>
    </row>
    <row r="417" spans="1:14">
      <c r="A417" s="102">
        <v>15</v>
      </c>
      <c r="B417" s="103">
        <v>43761</v>
      </c>
      <c r="C417" s="104" t="s">
        <v>78</v>
      </c>
      <c r="D417" s="102" t="s">
        <v>21</v>
      </c>
      <c r="E417" s="102" t="s">
        <v>66</v>
      </c>
      <c r="F417" s="102">
        <v>102.7</v>
      </c>
      <c r="G417" s="102">
        <v>101.5</v>
      </c>
      <c r="H417" s="102">
        <v>103.3</v>
      </c>
      <c r="I417" s="102">
        <v>104</v>
      </c>
      <c r="J417" s="102">
        <v>104.6</v>
      </c>
      <c r="K417" s="102">
        <v>104.6</v>
      </c>
      <c r="L417" s="102">
        <v>6200</v>
      </c>
      <c r="M417" s="105">
        <f t="shared" ref="M417:M418" si="209">IF(D417="BUY",(K417-F417)*(L417),(F417-K417)*(L417))</f>
        <v>11779.999999999947</v>
      </c>
      <c r="N417" s="106">
        <f t="shared" ref="N417:N418" si="210">M417/(L417)/F417%</f>
        <v>1.8500486854917149</v>
      </c>
    </row>
    <row r="418" spans="1:14">
      <c r="A418" s="102">
        <v>16</v>
      </c>
      <c r="B418" s="103">
        <v>43760</v>
      </c>
      <c r="C418" s="104" t="s">
        <v>78</v>
      </c>
      <c r="D418" s="102" t="s">
        <v>21</v>
      </c>
      <c r="E418" s="102" t="s">
        <v>22</v>
      </c>
      <c r="F418" s="102">
        <v>538</v>
      </c>
      <c r="G418" s="102">
        <v>533</v>
      </c>
      <c r="H418" s="102">
        <v>540.5</v>
      </c>
      <c r="I418" s="102">
        <v>543</v>
      </c>
      <c r="J418" s="102">
        <v>545.5</v>
      </c>
      <c r="K418" s="102">
        <v>533</v>
      </c>
      <c r="L418" s="102">
        <v>1800</v>
      </c>
      <c r="M418" s="105">
        <f t="shared" si="209"/>
        <v>-9000</v>
      </c>
      <c r="N418" s="106">
        <f t="shared" si="210"/>
        <v>-0.92936802973977695</v>
      </c>
    </row>
    <row r="419" spans="1:14">
      <c r="A419" s="102">
        <v>17</v>
      </c>
      <c r="B419" s="103">
        <v>43760</v>
      </c>
      <c r="C419" s="104" t="s">
        <v>78</v>
      </c>
      <c r="D419" s="102" t="s">
        <v>21</v>
      </c>
      <c r="E419" s="102" t="s">
        <v>51</v>
      </c>
      <c r="F419" s="102">
        <v>92.5</v>
      </c>
      <c r="G419" s="102">
        <v>90.5</v>
      </c>
      <c r="H419" s="102">
        <v>93.5</v>
      </c>
      <c r="I419" s="102">
        <v>94.5</v>
      </c>
      <c r="J419" s="102">
        <v>95.5</v>
      </c>
      <c r="K419" s="102">
        <v>90.5</v>
      </c>
      <c r="L419" s="102">
        <v>4000</v>
      </c>
      <c r="M419" s="105">
        <f t="shared" ref="M419:M420" si="211">IF(D419="BUY",(K419-F419)*(L419),(F419-K419)*(L419))</f>
        <v>-8000</v>
      </c>
      <c r="N419" s="106">
        <f t="shared" ref="N419:N420" si="212">M419/(L419)/F419%</f>
        <v>-2.1621621621621618</v>
      </c>
    </row>
    <row r="420" spans="1:14">
      <c r="A420" s="102">
        <v>18</v>
      </c>
      <c r="B420" s="103">
        <v>43756</v>
      </c>
      <c r="C420" s="104" t="s">
        <v>78</v>
      </c>
      <c r="D420" s="102" t="s">
        <v>21</v>
      </c>
      <c r="E420" s="102" t="s">
        <v>271</v>
      </c>
      <c r="F420" s="102">
        <v>2055</v>
      </c>
      <c r="G420" s="102">
        <v>2025</v>
      </c>
      <c r="H420" s="102">
        <v>2070</v>
      </c>
      <c r="I420" s="102">
        <v>2085</v>
      </c>
      <c r="J420" s="102">
        <v>2100</v>
      </c>
      <c r="K420" s="102">
        <v>2100</v>
      </c>
      <c r="L420" s="102">
        <v>250</v>
      </c>
      <c r="M420" s="105">
        <f t="shared" si="211"/>
        <v>11250</v>
      </c>
      <c r="N420" s="106">
        <f t="shared" si="212"/>
        <v>2.1897810218978102</v>
      </c>
    </row>
    <row r="421" spans="1:14">
      <c r="A421" s="102">
        <v>19</v>
      </c>
      <c r="B421" s="103">
        <v>43756</v>
      </c>
      <c r="C421" s="104" t="s">
        <v>78</v>
      </c>
      <c r="D421" s="102" t="s">
        <v>21</v>
      </c>
      <c r="E421" s="102" t="s">
        <v>43</v>
      </c>
      <c r="F421" s="102">
        <v>764</v>
      </c>
      <c r="G421" s="102">
        <v>757</v>
      </c>
      <c r="H421" s="102">
        <v>767.5</v>
      </c>
      <c r="I421" s="102">
        <v>771</v>
      </c>
      <c r="J421" s="102">
        <v>774.5</v>
      </c>
      <c r="K421" s="102">
        <v>757</v>
      </c>
      <c r="L421" s="102">
        <v>1200</v>
      </c>
      <c r="M421" s="105">
        <f t="shared" ref="M421:M426" si="213">IF(D421="BUY",(K421-F421)*(L421),(F421-K421)*(L421))</f>
        <v>-8400</v>
      </c>
      <c r="N421" s="106">
        <f t="shared" ref="N421:N426" si="214">M421/(L421)/F421%</f>
        <v>-0.91623036649214662</v>
      </c>
    </row>
    <row r="422" spans="1:14">
      <c r="A422" s="102">
        <v>20</v>
      </c>
      <c r="B422" s="103">
        <v>43756</v>
      </c>
      <c r="C422" s="104" t="s">
        <v>78</v>
      </c>
      <c r="D422" s="102" t="s">
        <v>21</v>
      </c>
      <c r="E422" s="102" t="s">
        <v>241</v>
      </c>
      <c r="F422" s="102">
        <v>75.5</v>
      </c>
      <c r="G422" s="102">
        <v>74</v>
      </c>
      <c r="H422" s="102">
        <v>76.2</v>
      </c>
      <c r="I422" s="102">
        <v>77</v>
      </c>
      <c r="J422" s="102">
        <v>77.7</v>
      </c>
      <c r="K422" s="102">
        <v>77.7</v>
      </c>
      <c r="L422" s="102">
        <v>6000</v>
      </c>
      <c r="M422" s="105">
        <f t="shared" si="213"/>
        <v>13200.000000000016</v>
      </c>
      <c r="N422" s="106">
        <f t="shared" si="214"/>
        <v>2.9139072847682157</v>
      </c>
    </row>
    <row r="423" spans="1:14">
      <c r="A423" s="102">
        <v>21</v>
      </c>
      <c r="B423" s="103">
        <v>43755</v>
      </c>
      <c r="C423" s="104" t="s">
        <v>78</v>
      </c>
      <c r="D423" s="102" t="s">
        <v>21</v>
      </c>
      <c r="E423" s="102" t="s">
        <v>269</v>
      </c>
      <c r="F423" s="102">
        <v>382</v>
      </c>
      <c r="G423" s="102">
        <v>374</v>
      </c>
      <c r="H423" s="102">
        <v>386</v>
      </c>
      <c r="I423" s="102">
        <v>390</v>
      </c>
      <c r="J423" s="102">
        <v>394</v>
      </c>
      <c r="K423" s="102">
        <v>390</v>
      </c>
      <c r="L423" s="102">
        <v>1000</v>
      </c>
      <c r="M423" s="105">
        <f t="shared" si="213"/>
        <v>8000</v>
      </c>
      <c r="N423" s="106">
        <f t="shared" si="214"/>
        <v>2.0942408376963351</v>
      </c>
    </row>
    <row r="424" spans="1:14">
      <c r="A424" s="102">
        <v>22</v>
      </c>
      <c r="B424" s="103">
        <v>43755</v>
      </c>
      <c r="C424" s="104" t="s">
        <v>78</v>
      </c>
      <c r="D424" s="102" t="s">
        <v>21</v>
      </c>
      <c r="E424" s="102" t="s">
        <v>326</v>
      </c>
      <c r="F424" s="102">
        <v>163</v>
      </c>
      <c r="G424" s="102">
        <v>161</v>
      </c>
      <c r="H424" s="102">
        <v>164</v>
      </c>
      <c r="I424" s="102">
        <v>165</v>
      </c>
      <c r="J424" s="102">
        <v>166</v>
      </c>
      <c r="K424" s="102">
        <v>166</v>
      </c>
      <c r="L424" s="102">
        <v>4000</v>
      </c>
      <c r="M424" s="105">
        <f t="shared" si="213"/>
        <v>12000</v>
      </c>
      <c r="N424" s="106">
        <f t="shared" si="214"/>
        <v>1.8404907975460123</v>
      </c>
    </row>
    <row r="425" spans="1:14">
      <c r="A425" s="102">
        <v>23</v>
      </c>
      <c r="B425" s="103">
        <v>43755</v>
      </c>
      <c r="C425" s="104" t="s">
        <v>78</v>
      </c>
      <c r="D425" s="102" t="s">
        <v>21</v>
      </c>
      <c r="E425" s="102" t="s">
        <v>71</v>
      </c>
      <c r="F425" s="102">
        <v>4060</v>
      </c>
      <c r="G425" s="102">
        <v>4030</v>
      </c>
      <c r="H425" s="102">
        <v>4075</v>
      </c>
      <c r="I425" s="102">
        <v>4090</v>
      </c>
      <c r="J425" s="102">
        <v>4105</v>
      </c>
      <c r="K425" s="102">
        <v>4090</v>
      </c>
      <c r="L425" s="102">
        <v>250</v>
      </c>
      <c r="M425" s="105">
        <f t="shared" si="213"/>
        <v>7500</v>
      </c>
      <c r="N425" s="106">
        <f t="shared" si="214"/>
        <v>0.73891625615763545</v>
      </c>
    </row>
    <row r="426" spans="1:14">
      <c r="A426" s="102">
        <v>24</v>
      </c>
      <c r="B426" s="103">
        <v>43754</v>
      </c>
      <c r="C426" s="104" t="s">
        <v>78</v>
      </c>
      <c r="D426" s="102" t="s">
        <v>21</v>
      </c>
      <c r="E426" s="102" t="s">
        <v>59</v>
      </c>
      <c r="F426" s="102">
        <v>448</v>
      </c>
      <c r="G426" s="102">
        <v>440</v>
      </c>
      <c r="H426" s="102">
        <v>452</v>
      </c>
      <c r="I426" s="102">
        <v>456</v>
      </c>
      <c r="J426" s="102">
        <v>460</v>
      </c>
      <c r="K426" s="102">
        <v>452</v>
      </c>
      <c r="L426" s="102">
        <v>1000</v>
      </c>
      <c r="M426" s="105">
        <f t="shared" si="213"/>
        <v>4000</v>
      </c>
      <c r="N426" s="106">
        <f t="shared" si="214"/>
        <v>0.89285714285714279</v>
      </c>
    </row>
    <row r="427" spans="1:14">
      <c r="A427" s="102">
        <v>25</v>
      </c>
      <c r="B427" s="103">
        <v>43754</v>
      </c>
      <c r="C427" s="104" t="s">
        <v>78</v>
      </c>
      <c r="D427" s="102" t="s">
        <v>21</v>
      </c>
      <c r="E427" s="102" t="s">
        <v>269</v>
      </c>
      <c r="F427" s="102">
        <v>372</v>
      </c>
      <c r="G427" s="102">
        <v>364</v>
      </c>
      <c r="H427" s="102">
        <v>376</v>
      </c>
      <c r="I427" s="102">
        <v>380</v>
      </c>
      <c r="J427" s="102">
        <v>384</v>
      </c>
      <c r="K427" s="102">
        <v>376</v>
      </c>
      <c r="L427" s="102">
        <v>1100</v>
      </c>
      <c r="M427" s="105">
        <f t="shared" ref="M427:M429" si="215">IF(D427="BUY",(K427-F427)*(L427),(F427-K427)*(L427))</f>
        <v>4400</v>
      </c>
      <c r="N427" s="106">
        <f t="shared" ref="N427:N429" si="216">M427/(L427)/F427%</f>
        <v>1.075268817204301</v>
      </c>
    </row>
    <row r="428" spans="1:14">
      <c r="A428" s="102">
        <v>26</v>
      </c>
      <c r="B428" s="103">
        <v>43754</v>
      </c>
      <c r="C428" s="104" t="s">
        <v>78</v>
      </c>
      <c r="D428" s="102" t="s">
        <v>21</v>
      </c>
      <c r="E428" s="102" t="s">
        <v>266</v>
      </c>
      <c r="F428" s="102">
        <v>1710</v>
      </c>
      <c r="G428" s="102">
        <v>1690</v>
      </c>
      <c r="H428" s="102">
        <v>1720</v>
      </c>
      <c r="I428" s="102">
        <v>1730</v>
      </c>
      <c r="J428" s="102">
        <v>1740</v>
      </c>
      <c r="K428" s="102">
        <v>1720</v>
      </c>
      <c r="L428" s="102">
        <v>400</v>
      </c>
      <c r="M428" s="105">
        <f t="shared" si="215"/>
        <v>4000</v>
      </c>
      <c r="N428" s="106">
        <f t="shared" si="216"/>
        <v>0.58479532163742687</v>
      </c>
    </row>
    <row r="429" spans="1:14">
      <c r="A429" s="102">
        <v>27</v>
      </c>
      <c r="B429" s="103">
        <v>43753</v>
      </c>
      <c r="C429" s="104" t="s">
        <v>78</v>
      </c>
      <c r="D429" s="102" t="s">
        <v>21</v>
      </c>
      <c r="E429" s="102" t="s">
        <v>248</v>
      </c>
      <c r="F429" s="102">
        <v>255</v>
      </c>
      <c r="G429" s="102">
        <v>250</v>
      </c>
      <c r="H429" s="102">
        <v>257.5</v>
      </c>
      <c r="I429" s="102">
        <v>260</v>
      </c>
      <c r="J429" s="102">
        <v>262.5</v>
      </c>
      <c r="K429" s="102">
        <v>260</v>
      </c>
      <c r="L429" s="102">
        <v>1800</v>
      </c>
      <c r="M429" s="105">
        <f t="shared" si="215"/>
        <v>9000</v>
      </c>
      <c r="N429" s="106">
        <f t="shared" si="216"/>
        <v>1.9607843137254903</v>
      </c>
    </row>
    <row r="430" spans="1:14">
      <c r="A430" s="102">
        <v>28</v>
      </c>
      <c r="B430" s="103">
        <v>43753</v>
      </c>
      <c r="C430" s="104" t="s">
        <v>78</v>
      </c>
      <c r="D430" s="102" t="s">
        <v>21</v>
      </c>
      <c r="E430" s="102" t="s">
        <v>126</v>
      </c>
      <c r="F430" s="102">
        <v>354</v>
      </c>
      <c r="G430" s="102">
        <v>346</v>
      </c>
      <c r="H430" s="102">
        <v>358</v>
      </c>
      <c r="I430" s="102">
        <v>362</v>
      </c>
      <c r="J430" s="102">
        <v>366</v>
      </c>
      <c r="K430" s="102">
        <v>358</v>
      </c>
      <c r="L430" s="102">
        <v>1061</v>
      </c>
      <c r="M430" s="105">
        <f t="shared" ref="M430:M433" si="217">IF(D430="BUY",(K430-F430)*(L430),(F430-K430)*(L430))</f>
        <v>4244</v>
      </c>
      <c r="N430" s="106">
        <f t="shared" ref="N430:N433" si="218">M430/(L430)/F430%</f>
        <v>1.1299435028248588</v>
      </c>
    </row>
    <row r="431" spans="1:14">
      <c r="A431" s="102">
        <v>29</v>
      </c>
      <c r="B431" s="103">
        <v>43753</v>
      </c>
      <c r="C431" s="104" t="s">
        <v>78</v>
      </c>
      <c r="D431" s="102" t="s">
        <v>21</v>
      </c>
      <c r="E431" s="102" t="s">
        <v>125</v>
      </c>
      <c r="F431" s="102">
        <v>100</v>
      </c>
      <c r="G431" s="102">
        <v>97.5</v>
      </c>
      <c r="H431" s="102">
        <v>101.5</v>
      </c>
      <c r="I431" s="102">
        <v>103</v>
      </c>
      <c r="J431" s="102">
        <v>104.5</v>
      </c>
      <c r="K431" s="102">
        <v>101.5</v>
      </c>
      <c r="L431" s="102">
        <v>3300</v>
      </c>
      <c r="M431" s="105">
        <f t="shared" si="217"/>
        <v>4950</v>
      </c>
      <c r="N431" s="106">
        <f t="shared" si="218"/>
        <v>1.5</v>
      </c>
    </row>
    <row r="432" spans="1:14">
      <c r="A432" s="102">
        <v>30</v>
      </c>
      <c r="B432" s="103">
        <v>43753</v>
      </c>
      <c r="C432" s="104" t="s">
        <v>78</v>
      </c>
      <c r="D432" s="102" t="s">
        <v>21</v>
      </c>
      <c r="E432" s="102" t="s">
        <v>386</v>
      </c>
      <c r="F432" s="102">
        <v>1409</v>
      </c>
      <c r="G432" s="102">
        <v>1392</v>
      </c>
      <c r="H432" s="102">
        <v>1416</v>
      </c>
      <c r="I432" s="102">
        <v>1423</v>
      </c>
      <c r="J432" s="102">
        <v>1431</v>
      </c>
      <c r="K432" s="102">
        <v>1416</v>
      </c>
      <c r="L432" s="102">
        <v>750</v>
      </c>
      <c r="M432" s="105">
        <f t="shared" si="217"/>
        <v>5250</v>
      </c>
      <c r="N432" s="106">
        <f t="shared" si="218"/>
        <v>0.49680624556422998</v>
      </c>
    </row>
    <row r="433" spans="1:14">
      <c r="A433" s="102">
        <v>31</v>
      </c>
      <c r="B433" s="103">
        <v>43752</v>
      </c>
      <c r="C433" s="104" t="s">
        <v>78</v>
      </c>
      <c r="D433" s="102" t="s">
        <v>21</v>
      </c>
      <c r="E433" s="102" t="s">
        <v>248</v>
      </c>
      <c r="F433" s="102">
        <v>250.5</v>
      </c>
      <c r="G433" s="102">
        <v>246.5</v>
      </c>
      <c r="H433" s="102">
        <v>253</v>
      </c>
      <c r="I433" s="102">
        <v>255</v>
      </c>
      <c r="J433" s="102">
        <v>257</v>
      </c>
      <c r="K433" s="102">
        <v>253</v>
      </c>
      <c r="L433" s="102">
        <v>1800</v>
      </c>
      <c r="M433" s="105">
        <f t="shared" si="217"/>
        <v>4500</v>
      </c>
      <c r="N433" s="106">
        <f t="shared" si="218"/>
        <v>0.99800399201596812</v>
      </c>
    </row>
    <row r="434" spans="1:14">
      <c r="A434" s="102">
        <v>32</v>
      </c>
      <c r="B434" s="103">
        <v>43752</v>
      </c>
      <c r="C434" s="104" t="s">
        <v>78</v>
      </c>
      <c r="D434" s="102" t="s">
        <v>21</v>
      </c>
      <c r="E434" s="102" t="s">
        <v>235</v>
      </c>
      <c r="F434" s="102">
        <v>83</v>
      </c>
      <c r="G434" s="102">
        <v>81.5</v>
      </c>
      <c r="H434" s="102">
        <v>83.8</v>
      </c>
      <c r="I434" s="102">
        <v>84.6</v>
      </c>
      <c r="J434" s="102">
        <v>85.4</v>
      </c>
      <c r="K434" s="102">
        <v>83.75</v>
      </c>
      <c r="L434" s="102">
        <v>4500</v>
      </c>
      <c r="M434" s="105">
        <f t="shared" ref="M434:M441" si="219">IF(D434="BUY",(K434-F434)*(L434),(F434-K434)*(L434))</f>
        <v>3375</v>
      </c>
      <c r="N434" s="106">
        <f t="shared" ref="N434:N441" si="220">M434/(L434)/F434%</f>
        <v>0.90361445783132532</v>
      </c>
    </row>
    <row r="435" spans="1:14">
      <c r="A435" s="102">
        <v>33</v>
      </c>
      <c r="B435" s="103">
        <v>43752</v>
      </c>
      <c r="C435" s="104" t="s">
        <v>78</v>
      </c>
      <c r="D435" s="102" t="s">
        <v>21</v>
      </c>
      <c r="E435" s="102" t="s">
        <v>302</v>
      </c>
      <c r="F435" s="102">
        <v>193</v>
      </c>
      <c r="G435" s="102">
        <v>190</v>
      </c>
      <c r="H435" s="102">
        <v>194.5</v>
      </c>
      <c r="I435" s="102">
        <v>196</v>
      </c>
      <c r="J435" s="102">
        <v>197.5</v>
      </c>
      <c r="K435" s="102">
        <v>194.5</v>
      </c>
      <c r="L435" s="102">
        <v>2500</v>
      </c>
      <c r="M435" s="105">
        <f t="shared" si="219"/>
        <v>3750</v>
      </c>
      <c r="N435" s="106">
        <f t="shared" si="220"/>
        <v>0.77720207253886009</v>
      </c>
    </row>
    <row r="436" spans="1:14">
      <c r="A436" s="102">
        <v>34</v>
      </c>
      <c r="B436" s="103">
        <v>43749</v>
      </c>
      <c r="C436" s="104" t="s">
        <v>78</v>
      </c>
      <c r="D436" s="102" t="s">
        <v>21</v>
      </c>
      <c r="E436" s="102" t="s">
        <v>454</v>
      </c>
      <c r="F436" s="102">
        <v>1816</v>
      </c>
      <c r="G436" s="102">
        <v>1797</v>
      </c>
      <c r="H436" s="102">
        <v>1829</v>
      </c>
      <c r="I436" s="102">
        <v>1836</v>
      </c>
      <c r="J436" s="102">
        <v>1846</v>
      </c>
      <c r="K436" s="102">
        <v>1797</v>
      </c>
      <c r="L436" s="102">
        <v>400</v>
      </c>
      <c r="M436" s="105">
        <f t="shared" si="219"/>
        <v>-7600</v>
      </c>
      <c r="N436" s="106">
        <f t="shared" si="220"/>
        <v>-1.0462555066079295</v>
      </c>
    </row>
    <row r="437" spans="1:14">
      <c r="A437" s="102">
        <v>35</v>
      </c>
      <c r="B437" s="103">
        <v>43749</v>
      </c>
      <c r="C437" s="104" t="s">
        <v>78</v>
      </c>
      <c r="D437" s="102" t="s">
        <v>21</v>
      </c>
      <c r="E437" s="102" t="s">
        <v>380</v>
      </c>
      <c r="F437" s="102">
        <v>406</v>
      </c>
      <c r="G437" s="102">
        <v>403</v>
      </c>
      <c r="H437" s="102">
        <v>407.5</v>
      </c>
      <c r="I437" s="102">
        <v>409</v>
      </c>
      <c r="J437" s="102">
        <v>410.5</v>
      </c>
      <c r="K437" s="102">
        <v>409</v>
      </c>
      <c r="L437" s="102">
        <v>2500</v>
      </c>
      <c r="M437" s="105">
        <f t="shared" si="219"/>
        <v>7500</v>
      </c>
      <c r="N437" s="106">
        <f t="shared" si="220"/>
        <v>0.73891625615763556</v>
      </c>
    </row>
    <row r="438" spans="1:14">
      <c r="A438" s="102">
        <v>36</v>
      </c>
      <c r="B438" s="103">
        <v>43749</v>
      </c>
      <c r="C438" s="104" t="s">
        <v>78</v>
      </c>
      <c r="D438" s="102" t="s">
        <v>21</v>
      </c>
      <c r="E438" s="102" t="s">
        <v>248</v>
      </c>
      <c r="F438" s="102">
        <v>248.5</v>
      </c>
      <c r="G438" s="102">
        <v>244.5</v>
      </c>
      <c r="H438" s="102">
        <v>250.5</v>
      </c>
      <c r="I438" s="102">
        <v>252.5</v>
      </c>
      <c r="J438" s="102">
        <v>254.5</v>
      </c>
      <c r="K438" s="102">
        <v>252.5</v>
      </c>
      <c r="L438" s="102">
        <v>1800</v>
      </c>
      <c r="M438" s="105">
        <f t="shared" si="219"/>
        <v>7200</v>
      </c>
      <c r="N438" s="106">
        <f t="shared" si="220"/>
        <v>1.6096579476861168</v>
      </c>
    </row>
    <row r="439" spans="1:14">
      <c r="A439" s="102">
        <v>37</v>
      </c>
      <c r="B439" s="103">
        <v>43749</v>
      </c>
      <c r="C439" s="104" t="s">
        <v>78</v>
      </c>
      <c r="D439" s="102" t="s">
        <v>21</v>
      </c>
      <c r="E439" s="102" t="s">
        <v>126</v>
      </c>
      <c r="F439" s="102">
        <v>341</v>
      </c>
      <c r="G439" s="102">
        <v>333</v>
      </c>
      <c r="H439" s="102">
        <v>345</v>
      </c>
      <c r="I439" s="102">
        <v>349</v>
      </c>
      <c r="J439" s="102">
        <v>353</v>
      </c>
      <c r="K439" s="102">
        <v>353</v>
      </c>
      <c r="L439" s="102">
        <v>1061</v>
      </c>
      <c r="M439" s="105">
        <f t="shared" si="219"/>
        <v>12732</v>
      </c>
      <c r="N439" s="106">
        <f t="shared" si="220"/>
        <v>3.5190615835777126</v>
      </c>
    </row>
    <row r="440" spans="1:14">
      <c r="A440" s="102">
        <v>38</v>
      </c>
      <c r="B440" s="103">
        <v>43749</v>
      </c>
      <c r="C440" s="104" t="s">
        <v>78</v>
      </c>
      <c r="D440" s="102" t="s">
        <v>21</v>
      </c>
      <c r="E440" s="102" t="s">
        <v>271</v>
      </c>
      <c r="F440" s="102">
        <v>1928</v>
      </c>
      <c r="G440" s="102">
        <v>1899</v>
      </c>
      <c r="H440" s="102">
        <v>1944</v>
      </c>
      <c r="I440" s="102">
        <v>1960</v>
      </c>
      <c r="J440" s="102">
        <v>1975</v>
      </c>
      <c r="K440" s="102">
        <v>1960</v>
      </c>
      <c r="L440" s="102">
        <v>250</v>
      </c>
      <c r="M440" s="105">
        <f t="shared" si="219"/>
        <v>8000</v>
      </c>
      <c r="N440" s="106">
        <f t="shared" si="220"/>
        <v>1.6597510373443982</v>
      </c>
    </row>
    <row r="441" spans="1:14">
      <c r="A441" s="102">
        <v>39</v>
      </c>
      <c r="B441" s="103">
        <v>43748</v>
      </c>
      <c r="C441" s="104" t="s">
        <v>78</v>
      </c>
      <c r="D441" s="102" t="s">
        <v>21</v>
      </c>
      <c r="E441" s="102" t="s">
        <v>57</v>
      </c>
      <c r="F441" s="102">
        <v>678</v>
      </c>
      <c r="G441" s="102">
        <v>672</v>
      </c>
      <c r="H441" s="102">
        <v>681</v>
      </c>
      <c r="I441" s="102">
        <v>684</v>
      </c>
      <c r="J441" s="102">
        <v>687</v>
      </c>
      <c r="K441" s="102">
        <v>687</v>
      </c>
      <c r="L441" s="102">
        <v>1200</v>
      </c>
      <c r="M441" s="105">
        <f t="shared" si="219"/>
        <v>10800</v>
      </c>
      <c r="N441" s="106">
        <f t="shared" si="220"/>
        <v>1.3274336283185839</v>
      </c>
    </row>
    <row r="442" spans="1:14">
      <c r="A442" s="102">
        <v>40</v>
      </c>
      <c r="B442" s="103">
        <v>43748</v>
      </c>
      <c r="C442" s="104" t="s">
        <v>78</v>
      </c>
      <c r="D442" s="102" t="s">
        <v>21</v>
      </c>
      <c r="E442" s="102" t="s">
        <v>58</v>
      </c>
      <c r="F442" s="102">
        <v>1785</v>
      </c>
      <c r="G442" s="102">
        <v>1771</v>
      </c>
      <c r="H442" s="102">
        <v>1792</v>
      </c>
      <c r="I442" s="102">
        <v>1800</v>
      </c>
      <c r="J442" s="102">
        <v>1807</v>
      </c>
      <c r="K442" s="102">
        <v>1792</v>
      </c>
      <c r="L442" s="102">
        <v>600</v>
      </c>
      <c r="M442" s="105">
        <f t="shared" ref="M442:M443" si="221">IF(D442="BUY",(K442-F442)*(L442),(F442-K442)*(L442))</f>
        <v>4200</v>
      </c>
      <c r="N442" s="106">
        <f t="shared" ref="N442:N443" si="222">M442/(L442)/F442%</f>
        <v>0.39215686274509803</v>
      </c>
    </row>
    <row r="443" spans="1:14">
      <c r="A443" s="102">
        <v>41</v>
      </c>
      <c r="B443" s="103">
        <v>43747</v>
      </c>
      <c r="C443" s="104" t="s">
        <v>78</v>
      </c>
      <c r="D443" s="102" t="s">
        <v>21</v>
      </c>
      <c r="E443" s="102" t="s">
        <v>241</v>
      </c>
      <c r="F443" s="102">
        <v>66.3</v>
      </c>
      <c r="G443" s="102">
        <v>64.900000000000006</v>
      </c>
      <c r="H443" s="102">
        <v>67</v>
      </c>
      <c r="I443" s="102">
        <v>67.7</v>
      </c>
      <c r="J443" s="102">
        <v>68.400000000000006</v>
      </c>
      <c r="K443" s="102">
        <v>68.400000000000006</v>
      </c>
      <c r="L443" s="102">
        <v>6000</v>
      </c>
      <c r="M443" s="105">
        <f t="shared" si="221"/>
        <v>12600.000000000051</v>
      </c>
      <c r="N443" s="106">
        <f t="shared" si="222"/>
        <v>3.1674208144796512</v>
      </c>
    </row>
    <row r="444" spans="1:14">
      <c r="A444" s="102">
        <v>42</v>
      </c>
      <c r="B444" s="103">
        <v>43747</v>
      </c>
      <c r="C444" s="104" t="s">
        <v>78</v>
      </c>
      <c r="D444" s="102" t="s">
        <v>21</v>
      </c>
      <c r="E444" s="102" t="s">
        <v>183</v>
      </c>
      <c r="F444" s="102">
        <v>438.5</v>
      </c>
      <c r="G444" s="102">
        <v>432</v>
      </c>
      <c r="H444" s="102">
        <v>442</v>
      </c>
      <c r="I444" s="102">
        <v>445</v>
      </c>
      <c r="J444" s="102">
        <v>448</v>
      </c>
      <c r="K444" s="102">
        <v>442</v>
      </c>
      <c r="L444" s="102">
        <v>1250</v>
      </c>
      <c r="M444" s="105">
        <f t="shared" ref="M444:M446" si="223">IF(D444="BUY",(K444-F444)*(L444),(F444-K444)*(L444))</f>
        <v>4375</v>
      </c>
      <c r="N444" s="106">
        <f t="shared" ref="N444:N446" si="224">M444/(L444)/F444%</f>
        <v>0.79817559863169896</v>
      </c>
    </row>
    <row r="445" spans="1:14">
      <c r="A445" s="102">
        <v>43</v>
      </c>
      <c r="B445" s="103">
        <v>43747</v>
      </c>
      <c r="C445" s="104" t="s">
        <v>78</v>
      </c>
      <c r="D445" s="102" t="s">
        <v>21</v>
      </c>
      <c r="E445" s="102" t="s">
        <v>104</v>
      </c>
      <c r="F445" s="102">
        <v>1215</v>
      </c>
      <c r="G445" s="102">
        <v>1203</v>
      </c>
      <c r="H445" s="102">
        <v>1222</v>
      </c>
      <c r="I445" s="102">
        <v>1228</v>
      </c>
      <c r="J445" s="102">
        <v>1234</v>
      </c>
      <c r="K445" s="102">
        <v>1234</v>
      </c>
      <c r="L445" s="102">
        <v>750</v>
      </c>
      <c r="M445" s="105">
        <f t="shared" si="223"/>
        <v>14250</v>
      </c>
      <c r="N445" s="106">
        <f t="shared" si="224"/>
        <v>1.5637860082304527</v>
      </c>
    </row>
    <row r="446" spans="1:14">
      <c r="A446" s="102">
        <v>44</v>
      </c>
      <c r="B446" s="103">
        <v>43745</v>
      </c>
      <c r="C446" s="104" t="s">
        <v>78</v>
      </c>
      <c r="D446" s="102" t="s">
        <v>21</v>
      </c>
      <c r="E446" s="102" t="s">
        <v>270</v>
      </c>
      <c r="F446" s="102">
        <v>144.6</v>
      </c>
      <c r="G446" s="102">
        <v>143.19999999999999</v>
      </c>
      <c r="H446" s="102">
        <v>145.80000000000001</v>
      </c>
      <c r="I446" s="102">
        <v>147</v>
      </c>
      <c r="J446" s="102">
        <v>148.19999999999999</v>
      </c>
      <c r="K446" s="102">
        <v>143.19999999999999</v>
      </c>
      <c r="L446" s="102">
        <v>3399</v>
      </c>
      <c r="M446" s="105">
        <f t="shared" si="223"/>
        <v>-4758.6000000000195</v>
      </c>
      <c r="N446" s="106">
        <f t="shared" si="224"/>
        <v>-0.9681881051175697</v>
      </c>
    </row>
    <row r="447" spans="1:14">
      <c r="A447" s="102">
        <v>45</v>
      </c>
      <c r="B447" s="103">
        <v>43745</v>
      </c>
      <c r="C447" s="104" t="s">
        <v>78</v>
      </c>
      <c r="D447" s="102" t="s">
        <v>47</v>
      </c>
      <c r="E447" s="102" t="s">
        <v>126</v>
      </c>
      <c r="F447" s="102">
        <v>335</v>
      </c>
      <c r="G447" s="102">
        <v>343</v>
      </c>
      <c r="H447" s="102">
        <v>331</v>
      </c>
      <c r="I447" s="102">
        <v>327</v>
      </c>
      <c r="J447" s="102">
        <v>323</v>
      </c>
      <c r="K447" s="102">
        <v>331</v>
      </c>
      <c r="L447" s="102">
        <v>1061</v>
      </c>
      <c r="M447" s="105">
        <f t="shared" ref="M447:M449" si="225">IF(D447="BUY",(K447-F447)*(L447),(F447-K447)*(L447))</f>
        <v>4244</v>
      </c>
      <c r="N447" s="106">
        <f t="shared" ref="N447:N449" si="226">M447/(L447)/F447%</f>
        <v>1.1940298507462686</v>
      </c>
    </row>
    <row r="448" spans="1:14">
      <c r="A448" s="102">
        <v>46</v>
      </c>
      <c r="B448" s="103">
        <v>43745</v>
      </c>
      <c r="C448" s="104" t="s">
        <v>78</v>
      </c>
      <c r="D448" s="102" t="s">
        <v>47</v>
      </c>
      <c r="E448" s="102" t="s">
        <v>314</v>
      </c>
      <c r="F448" s="102">
        <v>295.5</v>
      </c>
      <c r="G448" s="102">
        <v>303</v>
      </c>
      <c r="H448" s="102">
        <v>291</v>
      </c>
      <c r="I448" s="102">
        <v>287</v>
      </c>
      <c r="J448" s="102">
        <v>283</v>
      </c>
      <c r="K448" s="102">
        <v>283</v>
      </c>
      <c r="L448" s="102">
        <v>1000</v>
      </c>
      <c r="M448" s="105">
        <f t="shared" si="225"/>
        <v>12500</v>
      </c>
      <c r="N448" s="106">
        <f t="shared" si="226"/>
        <v>4.230118443316413</v>
      </c>
    </row>
    <row r="449" spans="1:14">
      <c r="A449" s="102">
        <v>47</v>
      </c>
      <c r="B449" s="103">
        <v>43742</v>
      </c>
      <c r="C449" s="104" t="s">
        <v>78</v>
      </c>
      <c r="D449" s="102" t="s">
        <v>47</v>
      </c>
      <c r="E449" s="102" t="s">
        <v>126</v>
      </c>
      <c r="F449" s="102">
        <v>335</v>
      </c>
      <c r="G449" s="102">
        <v>343</v>
      </c>
      <c r="H449" s="102">
        <v>331</v>
      </c>
      <c r="I449" s="102">
        <v>327</v>
      </c>
      <c r="J449" s="102">
        <v>323</v>
      </c>
      <c r="K449" s="102">
        <v>331</v>
      </c>
      <c r="L449" s="102">
        <v>1061</v>
      </c>
      <c r="M449" s="105">
        <f t="shared" si="225"/>
        <v>4244</v>
      </c>
      <c r="N449" s="106">
        <f t="shared" si="226"/>
        <v>1.1940298507462686</v>
      </c>
    </row>
    <row r="450" spans="1:14">
      <c r="A450" s="102">
        <v>48</v>
      </c>
      <c r="B450" s="103">
        <v>43742</v>
      </c>
      <c r="C450" s="104" t="s">
        <v>78</v>
      </c>
      <c r="D450" s="102" t="s">
        <v>21</v>
      </c>
      <c r="E450" s="102" t="s">
        <v>347</v>
      </c>
      <c r="F450" s="102">
        <v>395</v>
      </c>
      <c r="G450" s="102">
        <v>387</v>
      </c>
      <c r="H450" s="102">
        <v>399</v>
      </c>
      <c r="I450" s="102">
        <v>403</v>
      </c>
      <c r="J450" s="102">
        <v>407</v>
      </c>
      <c r="K450" s="102">
        <v>387</v>
      </c>
      <c r="L450" s="102">
        <v>1100</v>
      </c>
      <c r="M450" s="105">
        <f t="shared" ref="M450:M451" si="227">IF(D450="BUY",(K450-F450)*(L450),(F450-K450)*(L450))</f>
        <v>-8800</v>
      </c>
      <c r="N450" s="106">
        <f t="shared" ref="N450:N451" si="228">M450/(L450)/F450%</f>
        <v>-2.0253164556962022</v>
      </c>
    </row>
    <row r="451" spans="1:14">
      <c r="A451" s="102">
        <v>49</v>
      </c>
      <c r="B451" s="103">
        <v>43741</v>
      </c>
      <c r="C451" s="104" t="s">
        <v>78</v>
      </c>
      <c r="D451" s="102" t="s">
        <v>21</v>
      </c>
      <c r="E451" s="102" t="s">
        <v>115</v>
      </c>
      <c r="F451" s="102">
        <v>124</v>
      </c>
      <c r="G451" s="102">
        <v>121</v>
      </c>
      <c r="H451" s="102">
        <v>125.5</v>
      </c>
      <c r="I451" s="102">
        <v>127</v>
      </c>
      <c r="J451" s="102">
        <v>128.5</v>
      </c>
      <c r="K451" s="102">
        <v>121</v>
      </c>
      <c r="L451" s="102">
        <v>3000</v>
      </c>
      <c r="M451" s="105">
        <f t="shared" si="227"/>
        <v>-9000</v>
      </c>
      <c r="N451" s="106">
        <f t="shared" si="228"/>
        <v>-2.4193548387096775</v>
      </c>
    </row>
    <row r="452" spans="1:14">
      <c r="A452" s="102">
        <v>50</v>
      </c>
      <c r="B452" s="103">
        <v>43741</v>
      </c>
      <c r="C452" s="104" t="s">
        <v>78</v>
      </c>
      <c r="D452" s="102" t="s">
        <v>21</v>
      </c>
      <c r="E452" s="102" t="s">
        <v>347</v>
      </c>
      <c r="F452" s="102">
        <v>391</v>
      </c>
      <c r="G452" s="102">
        <v>383</v>
      </c>
      <c r="H452" s="102">
        <v>395</v>
      </c>
      <c r="I452" s="102">
        <v>399</v>
      </c>
      <c r="J452" s="102">
        <v>403</v>
      </c>
      <c r="K452" s="102">
        <v>395</v>
      </c>
      <c r="L452" s="102">
        <v>1100</v>
      </c>
      <c r="M452" s="105">
        <f t="shared" ref="M452:M454" si="229">IF(D452="BUY",(K452-F452)*(L452),(F452-K452)*(L452))</f>
        <v>4400</v>
      </c>
      <c r="N452" s="106">
        <f t="shared" ref="N452:N454" si="230">M452/(L452)/F452%</f>
        <v>1.0230179028132993</v>
      </c>
    </row>
    <row r="453" spans="1:14">
      <c r="A453" s="102">
        <v>51</v>
      </c>
      <c r="B453" s="103">
        <v>43741</v>
      </c>
      <c r="C453" s="104" t="s">
        <v>78</v>
      </c>
      <c r="D453" s="102" t="s">
        <v>21</v>
      </c>
      <c r="E453" s="102" t="s">
        <v>22</v>
      </c>
      <c r="F453" s="102">
        <v>531</v>
      </c>
      <c r="G453" s="102">
        <v>527</v>
      </c>
      <c r="H453" s="102">
        <v>533</v>
      </c>
      <c r="I453" s="102">
        <v>535</v>
      </c>
      <c r="J453" s="102">
        <v>537</v>
      </c>
      <c r="K453" s="102">
        <v>537</v>
      </c>
      <c r="L453" s="102">
        <v>1800</v>
      </c>
      <c r="M453" s="105">
        <f t="shared" si="229"/>
        <v>10800</v>
      </c>
      <c r="N453" s="106">
        <f t="shared" si="230"/>
        <v>1.1299435028248588</v>
      </c>
    </row>
    <row r="454" spans="1:14">
      <c r="A454" s="102">
        <v>52</v>
      </c>
      <c r="B454" s="103">
        <v>43739</v>
      </c>
      <c r="C454" s="104" t="s">
        <v>78</v>
      </c>
      <c r="D454" s="102" t="s">
        <v>47</v>
      </c>
      <c r="E454" s="102" t="s">
        <v>124</v>
      </c>
      <c r="F454" s="102">
        <v>32</v>
      </c>
      <c r="G454" s="102">
        <v>36</v>
      </c>
      <c r="H454" s="102">
        <v>30</v>
      </c>
      <c r="I454" s="102">
        <v>28</v>
      </c>
      <c r="J454" s="102">
        <v>26</v>
      </c>
      <c r="K454" s="102">
        <v>30</v>
      </c>
      <c r="L454" s="102">
        <v>2200</v>
      </c>
      <c r="M454" s="105">
        <f t="shared" si="229"/>
        <v>4400</v>
      </c>
      <c r="N454" s="106">
        <f t="shared" si="230"/>
        <v>6.25</v>
      </c>
    </row>
    <row r="455" spans="1:14">
      <c r="A455" s="102">
        <v>53</v>
      </c>
      <c r="B455" s="103">
        <v>43739</v>
      </c>
      <c r="C455" s="104" t="s">
        <v>78</v>
      </c>
      <c r="D455" s="102" t="s">
        <v>47</v>
      </c>
      <c r="E455" s="102" t="s">
        <v>375</v>
      </c>
      <c r="F455" s="102">
        <v>306</v>
      </c>
      <c r="G455" s="102">
        <v>311</v>
      </c>
      <c r="H455" s="102">
        <v>303.5</v>
      </c>
      <c r="I455" s="102">
        <v>301</v>
      </c>
      <c r="J455" s="102">
        <v>298.5</v>
      </c>
      <c r="K455" s="102">
        <v>303.5</v>
      </c>
      <c r="L455" s="102">
        <v>1600</v>
      </c>
      <c r="M455" s="105">
        <f t="shared" ref="M455:M456" si="231">IF(D455="BUY",(K455-F455)*(L455),(F455-K455)*(L455))</f>
        <v>4000</v>
      </c>
      <c r="N455" s="106">
        <f t="shared" ref="N455:N456" si="232">M455/(L455)/F455%</f>
        <v>0.81699346405228757</v>
      </c>
    </row>
    <row r="456" spans="1:14">
      <c r="A456" s="102">
        <v>54</v>
      </c>
      <c r="B456" s="103">
        <v>43739</v>
      </c>
      <c r="C456" s="104" t="s">
        <v>78</v>
      </c>
      <c r="D456" s="102" t="s">
        <v>21</v>
      </c>
      <c r="E456" s="102" t="s">
        <v>126</v>
      </c>
      <c r="F456" s="102">
        <v>355</v>
      </c>
      <c r="G456" s="102">
        <v>347</v>
      </c>
      <c r="H456" s="102">
        <v>359</v>
      </c>
      <c r="I456" s="102">
        <v>363</v>
      </c>
      <c r="J456" s="102">
        <v>367</v>
      </c>
      <c r="K456" s="102">
        <v>359</v>
      </c>
      <c r="L456" s="102">
        <v>1061</v>
      </c>
      <c r="M456" s="105">
        <f t="shared" si="231"/>
        <v>4244</v>
      </c>
      <c r="N456" s="106">
        <f t="shared" si="232"/>
        <v>1.1267605633802817</v>
      </c>
    </row>
    <row r="457" spans="1:14">
      <c r="A457" s="159" t="s">
        <v>25</v>
      </c>
      <c r="B457" s="160"/>
      <c r="C457" s="161"/>
      <c r="D457" s="162"/>
      <c r="E457" s="163"/>
      <c r="F457" s="163"/>
      <c r="G457" s="164"/>
      <c r="H457" s="163"/>
      <c r="I457" s="163"/>
      <c r="J457" s="163"/>
      <c r="K457" s="163"/>
      <c r="L457"/>
      <c r="M457" s="165"/>
      <c r="N457" s="165"/>
    </row>
    <row r="458" spans="1:14">
      <c r="A458" s="166" t="s">
        <v>462</v>
      </c>
      <c r="B458" s="160"/>
      <c r="C458" s="161"/>
      <c r="D458" s="162"/>
      <c r="E458" s="163"/>
      <c r="F458" s="163"/>
      <c r="G458" s="164"/>
      <c r="H458" s="167"/>
      <c r="I458" s="167"/>
      <c r="J458" s="167"/>
      <c r="K458" s="163"/>
      <c r="L458"/>
      <c r="M458" s="165"/>
      <c r="N458"/>
    </row>
    <row r="459" spans="1:14" ht="19.5" thickBot="1">
      <c r="A459" s="109"/>
      <c r="B459" s="108"/>
      <c r="C459" s="111"/>
      <c r="D459" s="111"/>
      <c r="E459" s="111"/>
      <c r="F459" s="114"/>
      <c r="G459" s="115"/>
      <c r="H459" s="116" t="s">
        <v>26</v>
      </c>
      <c r="I459" s="116"/>
      <c r="J459" s="117"/>
    </row>
    <row r="460" spans="1:14">
      <c r="A460" s="109"/>
      <c r="B460" s="108"/>
      <c r="C460" s="218" t="s">
        <v>27</v>
      </c>
      <c r="D460" s="218"/>
      <c r="E460" s="118">
        <v>54</v>
      </c>
      <c r="F460" s="119">
        <f>F461+F462+F463+F464+F465+F466</f>
        <v>100</v>
      </c>
      <c r="G460" s="111">
        <v>54</v>
      </c>
      <c r="H460" s="120">
        <f>G461/G460%</f>
        <v>83.333333333333329</v>
      </c>
      <c r="I460" s="120"/>
      <c r="J460" s="120"/>
    </row>
    <row r="461" spans="1:14">
      <c r="A461" s="109"/>
      <c r="B461" s="108"/>
      <c r="C461" s="219" t="s">
        <v>28</v>
      </c>
      <c r="D461" s="219"/>
      <c r="E461" s="121">
        <v>45</v>
      </c>
      <c r="F461" s="122">
        <f>(E461/E460)*100</f>
        <v>83.333333333333343</v>
      </c>
      <c r="G461" s="111">
        <v>45</v>
      </c>
      <c r="H461" s="117"/>
      <c r="I461" s="117"/>
      <c r="J461" s="111"/>
      <c r="K461" s="117"/>
    </row>
    <row r="462" spans="1:14">
      <c r="A462" s="123"/>
      <c r="B462" s="108"/>
      <c r="C462" s="219" t="s">
        <v>30</v>
      </c>
      <c r="D462" s="219"/>
      <c r="E462" s="121">
        <v>0</v>
      </c>
      <c r="F462" s="122">
        <f>(E462/E460)*100</f>
        <v>0</v>
      </c>
      <c r="G462" s="124"/>
      <c r="H462" s="111"/>
      <c r="I462" s="111"/>
      <c r="J462" s="111"/>
    </row>
    <row r="463" spans="1:14">
      <c r="A463" s="123"/>
      <c r="B463" s="108"/>
      <c r="C463" s="219" t="s">
        <v>31</v>
      </c>
      <c r="D463" s="219"/>
      <c r="E463" s="121">
        <v>0</v>
      </c>
      <c r="F463" s="122">
        <f>(E463/E460)*100</f>
        <v>0</v>
      </c>
      <c r="G463" s="124"/>
      <c r="H463" s="111"/>
      <c r="J463" s="111"/>
    </row>
    <row r="464" spans="1:14">
      <c r="A464" s="123"/>
      <c r="B464" s="108"/>
      <c r="C464" s="219" t="s">
        <v>32</v>
      </c>
      <c r="D464" s="219"/>
      <c r="E464" s="121">
        <v>9</v>
      </c>
      <c r="F464" s="122">
        <f>(E464/E460)*100</f>
        <v>16.666666666666664</v>
      </c>
      <c r="G464" s="124"/>
      <c r="H464" s="111"/>
      <c r="I464" s="111"/>
      <c r="J464" s="117"/>
      <c r="N464" s="165"/>
    </row>
    <row r="465" spans="1:14">
      <c r="A465" s="123"/>
      <c r="B465" s="108"/>
      <c r="C465" s="219" t="s">
        <v>34</v>
      </c>
      <c r="D465" s="219"/>
      <c r="E465" s="121">
        <v>0</v>
      </c>
      <c r="F465" s="122">
        <f>(E465/E460)*100</f>
        <v>0</v>
      </c>
      <c r="G465" s="124"/>
      <c r="H465" s="111"/>
      <c r="I465" s="111"/>
      <c r="J465" s="117"/>
    </row>
    <row r="466" spans="1:14" ht="19.5" thickBot="1">
      <c r="A466" s="123"/>
      <c r="B466" s="108"/>
      <c r="C466" s="222" t="s">
        <v>35</v>
      </c>
      <c r="D466" s="222"/>
      <c r="E466" s="125"/>
      <c r="F466" s="126">
        <f>(E466/E460)*100</f>
        <v>0</v>
      </c>
      <c r="G466" s="124"/>
      <c r="H466" s="111"/>
      <c r="I466" s="111"/>
      <c r="J466" s="127"/>
      <c r="K466" s="117"/>
    </row>
    <row r="467" spans="1:14">
      <c r="A467" s="168" t="s">
        <v>36</v>
      </c>
      <c r="B467" s="169"/>
      <c r="C467" s="169"/>
      <c r="D467" s="170"/>
      <c r="E467" s="170"/>
      <c r="F467" s="171"/>
      <c r="G467" s="171"/>
      <c r="H467" s="172"/>
      <c r="I467" s="173"/>
      <c r="J467" s="165"/>
      <c r="K467" s="173"/>
      <c r="L467" s="165"/>
      <c r="M467" s="165"/>
      <c r="N467" s="165"/>
    </row>
    <row r="468" spans="1:14">
      <c r="A468" s="174" t="s">
        <v>37</v>
      </c>
      <c r="B468" s="169"/>
      <c r="C468" s="169"/>
      <c r="D468" s="175"/>
      <c r="E468" s="176"/>
      <c r="F468" s="170"/>
      <c r="G468" s="173"/>
      <c r="H468" s="172"/>
      <c r="I468" s="173"/>
      <c r="J468" s="173"/>
      <c r="K468" s="173"/>
      <c r="L468" s="171"/>
      <c r="M468" s="165"/>
      <c r="N468" s="165"/>
    </row>
    <row r="469" spans="1:14" ht="19.5" thickBot="1">
      <c r="A469" s="174" t="s">
        <v>40</v>
      </c>
      <c r="B469" s="177"/>
      <c r="C469" s="175"/>
      <c r="D469" s="170"/>
      <c r="E469" s="178"/>
      <c r="F469" s="173"/>
      <c r="G469" s="173"/>
      <c r="H469" s="179"/>
      <c r="I469" s="180"/>
      <c r="J469" s="180"/>
      <c r="K469" s="180"/>
      <c r="L469" s="173"/>
      <c r="M469" s="165"/>
      <c r="N469" s="170"/>
    </row>
    <row r="470" spans="1:14" ht="19.5" thickBot="1">
      <c r="A470" s="223" t="s">
        <v>0</v>
      </c>
      <c r="B470" s="223"/>
      <c r="C470" s="223"/>
      <c r="D470" s="223"/>
      <c r="E470" s="223"/>
      <c r="F470" s="223"/>
      <c r="G470" s="223"/>
      <c r="H470" s="223"/>
      <c r="I470" s="223"/>
      <c r="J470" s="223"/>
      <c r="K470" s="223"/>
      <c r="L470" s="223"/>
      <c r="M470" s="223"/>
      <c r="N470" s="223"/>
    </row>
    <row r="471" spans="1:14" ht="19.5" thickBot="1">
      <c r="A471" s="223"/>
      <c r="B471" s="223"/>
      <c r="C471" s="223"/>
      <c r="D471" s="223"/>
      <c r="E471" s="223"/>
      <c r="F471" s="223"/>
      <c r="G471" s="223"/>
      <c r="H471" s="223"/>
      <c r="I471" s="223"/>
      <c r="J471" s="223"/>
      <c r="K471" s="223"/>
      <c r="L471" s="223"/>
      <c r="M471" s="223"/>
      <c r="N471" s="223"/>
    </row>
    <row r="472" spans="1:14">
      <c r="A472" s="223"/>
      <c r="B472" s="223"/>
      <c r="C472" s="223"/>
      <c r="D472" s="223"/>
      <c r="E472" s="223"/>
      <c r="F472" s="223"/>
      <c r="G472" s="223"/>
      <c r="H472" s="223"/>
      <c r="I472" s="223"/>
      <c r="J472" s="223"/>
      <c r="K472" s="223"/>
      <c r="L472" s="223"/>
      <c r="M472" s="223"/>
      <c r="N472" s="223"/>
    </row>
    <row r="473" spans="1:14">
      <c r="A473" s="224" t="s">
        <v>389</v>
      </c>
      <c r="B473" s="224"/>
      <c r="C473" s="224"/>
      <c r="D473" s="224"/>
      <c r="E473" s="224"/>
      <c r="F473" s="224"/>
      <c r="G473" s="224"/>
      <c r="H473" s="224"/>
      <c r="I473" s="224"/>
      <c r="J473" s="224"/>
      <c r="K473" s="224"/>
      <c r="L473" s="224"/>
      <c r="M473" s="224"/>
      <c r="N473" s="224"/>
    </row>
    <row r="474" spans="1:14">
      <c r="A474" s="224" t="s">
        <v>390</v>
      </c>
      <c r="B474" s="224"/>
      <c r="C474" s="224"/>
      <c r="D474" s="224"/>
      <c r="E474" s="224"/>
      <c r="F474" s="224"/>
      <c r="G474" s="224"/>
      <c r="H474" s="224"/>
      <c r="I474" s="224"/>
      <c r="J474" s="224"/>
      <c r="K474" s="224"/>
      <c r="L474" s="224"/>
      <c r="M474" s="224"/>
      <c r="N474" s="224"/>
    </row>
    <row r="475" spans="1:14" ht="19.5" thickBot="1">
      <c r="A475" s="225" t="s">
        <v>3</v>
      </c>
      <c r="B475" s="225"/>
      <c r="C475" s="225"/>
      <c r="D475" s="225"/>
      <c r="E475" s="225"/>
      <c r="F475" s="225"/>
      <c r="G475" s="225"/>
      <c r="H475" s="225"/>
      <c r="I475" s="225"/>
      <c r="J475" s="225"/>
      <c r="K475" s="225"/>
      <c r="L475" s="225"/>
      <c r="M475" s="225"/>
      <c r="N475" s="225"/>
    </row>
    <row r="476" spans="1:14">
      <c r="A476" s="220" t="s">
        <v>463</v>
      </c>
      <c r="B476" s="220"/>
      <c r="C476" s="220"/>
      <c r="D476" s="220"/>
      <c r="E476" s="220"/>
      <c r="F476" s="220"/>
      <c r="G476" s="220"/>
      <c r="H476" s="220"/>
      <c r="I476" s="220"/>
      <c r="J476" s="220"/>
      <c r="K476" s="220"/>
      <c r="L476" s="220"/>
      <c r="M476" s="220"/>
      <c r="N476" s="220"/>
    </row>
    <row r="477" spans="1:14">
      <c r="A477" s="220" t="s">
        <v>5</v>
      </c>
      <c r="B477" s="220"/>
      <c r="C477" s="220"/>
      <c r="D477" s="220"/>
      <c r="E477" s="220"/>
      <c r="F477" s="220"/>
      <c r="G477" s="220"/>
      <c r="H477" s="220"/>
      <c r="I477" s="220"/>
      <c r="J477" s="220"/>
      <c r="K477" s="220"/>
      <c r="L477" s="220"/>
      <c r="M477" s="220"/>
      <c r="N477" s="220"/>
    </row>
    <row r="478" spans="1:14">
      <c r="A478" s="221" t="s">
        <v>6</v>
      </c>
      <c r="B478" s="215" t="s">
        <v>7</v>
      </c>
      <c r="C478" s="215" t="s">
        <v>8</v>
      </c>
      <c r="D478" s="221" t="s">
        <v>9</v>
      </c>
      <c r="E478" s="221" t="s">
        <v>10</v>
      </c>
      <c r="F478" s="215" t="s">
        <v>11</v>
      </c>
      <c r="G478" s="215" t="s">
        <v>12</v>
      </c>
      <c r="H478" s="214" t="s">
        <v>13</v>
      </c>
      <c r="I478" s="214" t="s">
        <v>14</v>
      </c>
      <c r="J478" s="214" t="s">
        <v>15</v>
      </c>
      <c r="K478" s="216" t="s">
        <v>16</v>
      </c>
      <c r="L478" s="215" t="s">
        <v>17</v>
      </c>
      <c r="M478" s="215" t="s">
        <v>18</v>
      </c>
      <c r="N478" s="215" t="s">
        <v>19</v>
      </c>
    </row>
    <row r="479" spans="1:14">
      <c r="A479" s="221"/>
      <c r="B479" s="215"/>
      <c r="C479" s="215"/>
      <c r="D479" s="221"/>
      <c r="E479" s="221"/>
      <c r="F479" s="215"/>
      <c r="G479" s="215"/>
      <c r="H479" s="215"/>
      <c r="I479" s="215"/>
      <c r="J479" s="215"/>
      <c r="K479" s="217"/>
      <c r="L479" s="215"/>
      <c r="M479" s="215"/>
      <c r="N479" s="215"/>
    </row>
    <row r="480" spans="1:14">
      <c r="A480" s="102">
        <v>1</v>
      </c>
      <c r="B480" s="103">
        <v>43738</v>
      </c>
      <c r="C480" s="104" t="s">
        <v>78</v>
      </c>
      <c r="D480" s="102" t="s">
        <v>21</v>
      </c>
      <c r="E480" s="102" t="s">
        <v>98</v>
      </c>
      <c r="F480" s="102">
        <v>1890</v>
      </c>
      <c r="G480" s="102">
        <v>1875</v>
      </c>
      <c r="H480" s="102">
        <v>1898</v>
      </c>
      <c r="I480" s="102">
        <v>1906</v>
      </c>
      <c r="J480" s="102">
        <v>1914</v>
      </c>
      <c r="K480" s="102">
        <v>1898</v>
      </c>
      <c r="L480" s="102">
        <v>600</v>
      </c>
      <c r="M480" s="105">
        <f t="shared" ref="M480:M483" si="233">IF(D480="BUY",(K480-F480)*(L480),(F480-K480)*(L480))</f>
        <v>4800</v>
      </c>
      <c r="N480" s="106">
        <f t="shared" ref="N480:N483" si="234">M480/(L480)/F480%</f>
        <v>0.42328042328042331</v>
      </c>
    </row>
    <row r="481" spans="1:14">
      <c r="A481" s="102">
        <v>2</v>
      </c>
      <c r="B481" s="103">
        <v>43738</v>
      </c>
      <c r="C481" s="104" t="s">
        <v>78</v>
      </c>
      <c r="D481" s="102" t="s">
        <v>21</v>
      </c>
      <c r="E481" s="102" t="s">
        <v>67</v>
      </c>
      <c r="F481" s="102">
        <v>189</v>
      </c>
      <c r="G481" s="102">
        <v>187</v>
      </c>
      <c r="H481" s="102">
        <v>190</v>
      </c>
      <c r="I481" s="102">
        <v>191</v>
      </c>
      <c r="J481" s="102">
        <v>192</v>
      </c>
      <c r="K481" s="102">
        <v>191</v>
      </c>
      <c r="L481" s="102">
        <v>3500</v>
      </c>
      <c r="M481" s="105">
        <f t="shared" si="233"/>
        <v>7000</v>
      </c>
      <c r="N481" s="106">
        <f t="shared" si="234"/>
        <v>1.0582010582010584</v>
      </c>
    </row>
    <row r="482" spans="1:14">
      <c r="A482" s="102">
        <v>3</v>
      </c>
      <c r="B482" s="103">
        <v>43738</v>
      </c>
      <c r="C482" s="104" t="s">
        <v>78</v>
      </c>
      <c r="D482" s="102" t="s">
        <v>47</v>
      </c>
      <c r="E482" s="102" t="s">
        <v>241</v>
      </c>
      <c r="F482" s="102">
        <v>68</v>
      </c>
      <c r="G482" s="102">
        <v>69.2</v>
      </c>
      <c r="H482" s="102">
        <v>67.400000000000006</v>
      </c>
      <c r="I482" s="102">
        <v>66.8</v>
      </c>
      <c r="J482" s="102">
        <v>66.2</v>
      </c>
      <c r="K482" s="102">
        <v>66.8</v>
      </c>
      <c r="L482" s="102">
        <v>6000</v>
      </c>
      <c r="M482" s="105">
        <f t="shared" si="233"/>
        <v>7200.0000000000173</v>
      </c>
      <c r="N482" s="106">
        <f t="shared" si="234"/>
        <v>1.7647058823529451</v>
      </c>
    </row>
    <row r="483" spans="1:14">
      <c r="A483" s="102">
        <v>4</v>
      </c>
      <c r="B483" s="103">
        <v>43735</v>
      </c>
      <c r="C483" s="104" t="s">
        <v>78</v>
      </c>
      <c r="D483" s="102" t="s">
        <v>21</v>
      </c>
      <c r="E483" s="102" t="s">
        <v>89</v>
      </c>
      <c r="F483" s="102">
        <v>695</v>
      </c>
      <c r="G483" s="102">
        <v>686</v>
      </c>
      <c r="H483" s="102">
        <v>700</v>
      </c>
      <c r="I483" s="102">
        <v>705</v>
      </c>
      <c r="J483" s="102">
        <v>710</v>
      </c>
      <c r="K483" s="102">
        <v>686</v>
      </c>
      <c r="L483" s="102">
        <v>800</v>
      </c>
      <c r="M483" s="105">
        <f t="shared" si="233"/>
        <v>-7200</v>
      </c>
      <c r="N483" s="106">
        <f t="shared" si="234"/>
        <v>-1.2949640287769784</v>
      </c>
    </row>
    <row r="484" spans="1:14">
      <c r="A484" s="102">
        <v>5</v>
      </c>
      <c r="B484" s="103">
        <v>43735</v>
      </c>
      <c r="C484" s="104" t="s">
        <v>78</v>
      </c>
      <c r="D484" s="102" t="s">
        <v>21</v>
      </c>
      <c r="E484" s="102" t="s">
        <v>52</v>
      </c>
      <c r="F484" s="102">
        <v>286</v>
      </c>
      <c r="G484" s="102">
        <v>283</v>
      </c>
      <c r="H484" s="102">
        <v>287.5</v>
      </c>
      <c r="I484" s="102">
        <v>289</v>
      </c>
      <c r="J484" s="102">
        <v>290.5</v>
      </c>
      <c r="K484" s="102">
        <v>287.5</v>
      </c>
      <c r="L484" s="102">
        <v>3000</v>
      </c>
      <c r="M484" s="105">
        <f t="shared" ref="M484:M488" si="235">IF(D484="BUY",(K484-F484)*(L484),(F484-K484)*(L484))</f>
        <v>4500</v>
      </c>
      <c r="N484" s="106">
        <f t="shared" ref="N484:N488" si="236">M484/(L484)/F484%</f>
        <v>0.52447552447552448</v>
      </c>
    </row>
    <row r="485" spans="1:14">
      <c r="A485" s="102">
        <v>6</v>
      </c>
      <c r="B485" s="103">
        <v>43735</v>
      </c>
      <c r="C485" s="104" t="s">
        <v>78</v>
      </c>
      <c r="D485" s="102" t="s">
        <v>21</v>
      </c>
      <c r="E485" s="102" t="s">
        <v>60</v>
      </c>
      <c r="F485" s="102">
        <v>286.5</v>
      </c>
      <c r="G485" s="102">
        <v>283.5</v>
      </c>
      <c r="H485" s="102">
        <v>288</v>
      </c>
      <c r="I485" s="102">
        <v>289.5</v>
      </c>
      <c r="J485" s="102">
        <v>291</v>
      </c>
      <c r="K485" s="102">
        <v>288</v>
      </c>
      <c r="L485" s="102">
        <v>2700</v>
      </c>
      <c r="M485" s="105">
        <f t="shared" si="235"/>
        <v>4050</v>
      </c>
      <c r="N485" s="106">
        <f t="shared" si="236"/>
        <v>0.52356020942408377</v>
      </c>
    </row>
    <row r="486" spans="1:14">
      <c r="A486" s="102">
        <v>7</v>
      </c>
      <c r="B486" s="103">
        <v>43735</v>
      </c>
      <c r="C486" s="104" t="s">
        <v>78</v>
      </c>
      <c r="D486" s="102" t="s">
        <v>21</v>
      </c>
      <c r="E486" s="102" t="s">
        <v>68</v>
      </c>
      <c r="F486" s="102">
        <v>312.5</v>
      </c>
      <c r="G486" s="102">
        <v>308.5</v>
      </c>
      <c r="H486" s="102">
        <v>314.5</v>
      </c>
      <c r="I486" s="102">
        <v>316.5</v>
      </c>
      <c r="J486" s="102">
        <v>318.5</v>
      </c>
      <c r="K486" s="102">
        <v>308.5</v>
      </c>
      <c r="L486" s="102">
        <v>2100</v>
      </c>
      <c r="M486" s="105">
        <f t="shared" si="235"/>
        <v>-8400</v>
      </c>
      <c r="N486" s="106">
        <f t="shared" si="236"/>
        <v>-1.28</v>
      </c>
    </row>
    <row r="487" spans="1:14">
      <c r="A487" s="102">
        <v>8</v>
      </c>
      <c r="B487" s="103">
        <v>43735</v>
      </c>
      <c r="C487" s="104" t="s">
        <v>78</v>
      </c>
      <c r="D487" s="102" t="s">
        <v>21</v>
      </c>
      <c r="E487" s="102" t="s">
        <v>94</v>
      </c>
      <c r="F487" s="102">
        <v>492</v>
      </c>
      <c r="G487" s="102">
        <v>484</v>
      </c>
      <c r="H487" s="102">
        <v>496</v>
      </c>
      <c r="I487" s="102">
        <v>500</v>
      </c>
      <c r="J487" s="102">
        <v>504</v>
      </c>
      <c r="K487" s="102">
        <v>484</v>
      </c>
      <c r="L487" s="102">
        <v>1000</v>
      </c>
      <c r="M487" s="105">
        <f t="shared" si="235"/>
        <v>-8000</v>
      </c>
      <c r="N487" s="106">
        <f t="shared" si="236"/>
        <v>-1.6260162601626016</v>
      </c>
    </row>
    <row r="488" spans="1:14">
      <c r="A488" s="102">
        <v>9</v>
      </c>
      <c r="B488" s="103">
        <v>43734</v>
      </c>
      <c r="C488" s="104" t="s">
        <v>78</v>
      </c>
      <c r="D488" s="102" t="s">
        <v>21</v>
      </c>
      <c r="E488" s="102" t="s">
        <v>459</v>
      </c>
      <c r="F488" s="102">
        <v>682</v>
      </c>
      <c r="G488" s="102">
        <v>674</v>
      </c>
      <c r="H488" s="102">
        <v>687</v>
      </c>
      <c r="I488" s="102">
        <v>692</v>
      </c>
      <c r="J488" s="102">
        <v>697</v>
      </c>
      <c r="K488" s="102">
        <v>687</v>
      </c>
      <c r="L488" s="102">
        <v>1000</v>
      </c>
      <c r="M488" s="105">
        <f t="shared" si="235"/>
        <v>5000</v>
      </c>
      <c r="N488" s="106">
        <f t="shared" si="236"/>
        <v>0.73313782991202348</v>
      </c>
    </row>
    <row r="489" spans="1:14">
      <c r="A489" s="102">
        <v>10</v>
      </c>
      <c r="B489" s="103">
        <v>43734</v>
      </c>
      <c r="C489" s="104" t="s">
        <v>78</v>
      </c>
      <c r="D489" s="102" t="s">
        <v>21</v>
      </c>
      <c r="E489" s="102" t="s">
        <v>68</v>
      </c>
      <c r="F489" s="102">
        <v>303.5</v>
      </c>
      <c r="G489" s="102">
        <v>300.5</v>
      </c>
      <c r="H489" s="102">
        <v>305.5</v>
      </c>
      <c r="I489" s="102">
        <v>307.5</v>
      </c>
      <c r="J489" s="102">
        <v>309.5</v>
      </c>
      <c r="K489" s="102">
        <v>305.5</v>
      </c>
      <c r="L489" s="102">
        <v>2100</v>
      </c>
      <c r="M489" s="105">
        <f t="shared" ref="M489:M490" si="237">IF(D489="BUY",(K489-F489)*(L489),(F489-K489)*(L489))</f>
        <v>4200</v>
      </c>
      <c r="N489" s="106">
        <f t="shared" ref="N489:N490" si="238">M489/(L489)/F489%</f>
        <v>0.65897858319604607</v>
      </c>
    </row>
    <row r="490" spans="1:14">
      <c r="A490" s="102">
        <v>11</v>
      </c>
      <c r="B490" s="103">
        <v>43734</v>
      </c>
      <c r="C490" s="104" t="s">
        <v>78</v>
      </c>
      <c r="D490" s="102" t="s">
        <v>21</v>
      </c>
      <c r="E490" s="102" t="s">
        <v>84</v>
      </c>
      <c r="F490" s="102">
        <v>145.19999999999999</v>
      </c>
      <c r="G490" s="102">
        <v>143.19999999999999</v>
      </c>
      <c r="H490" s="102">
        <v>146.19999999999999</v>
      </c>
      <c r="I490" s="102">
        <v>147.19999999999999</v>
      </c>
      <c r="J490" s="102">
        <v>148.19999999999999</v>
      </c>
      <c r="K490" s="102">
        <v>146.19999999999999</v>
      </c>
      <c r="L490" s="102">
        <v>3500</v>
      </c>
      <c r="M490" s="105">
        <f t="shared" si="237"/>
        <v>3500</v>
      </c>
      <c r="N490" s="106">
        <f t="shared" si="238"/>
        <v>0.68870523415977969</v>
      </c>
    </row>
    <row r="491" spans="1:14">
      <c r="A491" s="102">
        <v>12</v>
      </c>
      <c r="B491" s="103">
        <v>43734</v>
      </c>
      <c r="C491" s="104" t="s">
        <v>78</v>
      </c>
      <c r="D491" s="102" t="s">
        <v>21</v>
      </c>
      <c r="E491" s="102" t="s">
        <v>449</v>
      </c>
      <c r="F491" s="102">
        <v>2985</v>
      </c>
      <c r="G491" s="102">
        <v>2955</v>
      </c>
      <c r="H491" s="102">
        <v>3000</v>
      </c>
      <c r="I491" s="102">
        <v>3015</v>
      </c>
      <c r="J491" s="102">
        <v>3030</v>
      </c>
      <c r="K491" s="102">
        <v>2975</v>
      </c>
      <c r="L491" s="102">
        <v>250</v>
      </c>
      <c r="M491" s="105">
        <f t="shared" ref="M491:M493" si="239">IF(D491="BUY",(K491-F491)*(L491),(F491-K491)*(L491))</f>
        <v>-2500</v>
      </c>
      <c r="N491" s="106">
        <f t="shared" ref="N491:N493" si="240">M491/(L491)/F491%</f>
        <v>-0.3350083752093802</v>
      </c>
    </row>
    <row r="492" spans="1:14">
      <c r="A492" s="102">
        <v>13</v>
      </c>
      <c r="B492" s="103">
        <v>43734</v>
      </c>
      <c r="C492" s="104" t="s">
        <v>78</v>
      </c>
      <c r="D492" s="102" t="s">
        <v>21</v>
      </c>
      <c r="E492" s="102" t="s">
        <v>428</v>
      </c>
      <c r="F492" s="102">
        <v>44</v>
      </c>
      <c r="G492" s="102">
        <v>43.2</v>
      </c>
      <c r="H492" s="102">
        <v>44.5</v>
      </c>
      <c r="I492" s="102">
        <v>45</v>
      </c>
      <c r="J492" s="102">
        <v>45.5</v>
      </c>
      <c r="K492" s="102">
        <v>43.5</v>
      </c>
      <c r="L492" s="102">
        <v>12000</v>
      </c>
      <c r="M492" s="105">
        <f t="shared" si="239"/>
        <v>-6000</v>
      </c>
      <c r="N492" s="106">
        <f t="shared" si="240"/>
        <v>-1.1363636363636365</v>
      </c>
    </row>
    <row r="493" spans="1:14">
      <c r="A493" s="102">
        <v>14</v>
      </c>
      <c r="B493" s="103">
        <v>43733</v>
      </c>
      <c r="C493" s="104" t="s">
        <v>78</v>
      </c>
      <c r="D493" s="102" t="s">
        <v>21</v>
      </c>
      <c r="E493" s="102" t="s">
        <v>439</v>
      </c>
      <c r="F493" s="102">
        <v>118.55</v>
      </c>
      <c r="G493" s="102">
        <v>117</v>
      </c>
      <c r="H493" s="102">
        <v>119.3</v>
      </c>
      <c r="I493" s="102">
        <v>120</v>
      </c>
      <c r="J493" s="102">
        <v>120.8</v>
      </c>
      <c r="K493" s="102">
        <v>117</v>
      </c>
      <c r="L493" s="102">
        <v>4800</v>
      </c>
      <c r="M493" s="105">
        <f t="shared" si="239"/>
        <v>-7439.9999999999864</v>
      </c>
      <c r="N493" s="106">
        <f t="shared" si="240"/>
        <v>-1.3074652045550377</v>
      </c>
    </row>
    <row r="494" spans="1:14">
      <c r="A494" s="102">
        <v>15</v>
      </c>
      <c r="B494" s="103">
        <v>43733</v>
      </c>
      <c r="C494" s="104" t="s">
        <v>78</v>
      </c>
      <c r="D494" s="102" t="s">
        <v>47</v>
      </c>
      <c r="E494" s="102" t="s">
        <v>269</v>
      </c>
      <c r="F494" s="102">
        <v>404</v>
      </c>
      <c r="G494" s="102">
        <v>412</v>
      </c>
      <c r="H494" s="102">
        <v>400</v>
      </c>
      <c r="I494" s="102">
        <v>396</v>
      </c>
      <c r="J494" s="102">
        <v>392</v>
      </c>
      <c r="K494" s="102">
        <v>392</v>
      </c>
      <c r="L494" s="102">
        <v>1100</v>
      </c>
      <c r="M494" s="105">
        <f t="shared" ref="M494:M496" si="241">IF(D494="BUY",(K494-F494)*(L494),(F494-K494)*(L494))</f>
        <v>13200</v>
      </c>
      <c r="N494" s="106">
        <f t="shared" ref="N494:N496" si="242">M494/(L494)/F494%</f>
        <v>2.9702970297029703</v>
      </c>
    </row>
    <row r="495" spans="1:14">
      <c r="A495" s="102">
        <v>16</v>
      </c>
      <c r="B495" s="103">
        <v>43732</v>
      </c>
      <c r="C495" s="104" t="s">
        <v>78</v>
      </c>
      <c r="D495" s="102" t="s">
        <v>21</v>
      </c>
      <c r="E495" s="102" t="s">
        <v>277</v>
      </c>
      <c r="F495" s="102">
        <v>390</v>
      </c>
      <c r="G495" s="102">
        <v>384.5</v>
      </c>
      <c r="H495" s="102">
        <v>393</v>
      </c>
      <c r="I495" s="102">
        <v>396</v>
      </c>
      <c r="J495" s="102">
        <v>399</v>
      </c>
      <c r="K495" s="102">
        <v>393</v>
      </c>
      <c r="L495" s="102">
        <v>1500</v>
      </c>
      <c r="M495" s="105">
        <f t="shared" si="241"/>
        <v>4500</v>
      </c>
      <c r="N495" s="106">
        <f t="shared" si="242"/>
        <v>0.76923076923076927</v>
      </c>
    </row>
    <row r="496" spans="1:14">
      <c r="A496" s="102">
        <v>17</v>
      </c>
      <c r="B496" s="103">
        <v>43732</v>
      </c>
      <c r="C496" s="104" t="s">
        <v>78</v>
      </c>
      <c r="D496" s="102" t="s">
        <v>21</v>
      </c>
      <c r="E496" s="102" t="s">
        <v>124</v>
      </c>
      <c r="F496" s="102">
        <v>56.5</v>
      </c>
      <c r="G496" s="102">
        <v>53</v>
      </c>
      <c r="H496" s="102">
        <v>58.5</v>
      </c>
      <c r="I496" s="102">
        <v>60.5</v>
      </c>
      <c r="J496" s="102">
        <v>62.5</v>
      </c>
      <c r="K496" s="102">
        <v>53</v>
      </c>
      <c r="L496" s="102">
        <v>1800</v>
      </c>
      <c r="M496" s="105">
        <f t="shared" si="241"/>
        <v>-6300</v>
      </c>
      <c r="N496" s="106">
        <f t="shared" si="242"/>
        <v>-6.1946902654867264</v>
      </c>
    </row>
    <row r="497" spans="1:14">
      <c r="A497" s="102">
        <v>18</v>
      </c>
      <c r="B497" s="103">
        <v>43731</v>
      </c>
      <c r="C497" s="104" t="s">
        <v>78</v>
      </c>
      <c r="D497" s="102" t="s">
        <v>21</v>
      </c>
      <c r="E497" s="102" t="s">
        <v>351</v>
      </c>
      <c r="F497" s="102">
        <v>69</v>
      </c>
      <c r="G497" s="102">
        <v>67.8</v>
      </c>
      <c r="H497" s="102">
        <v>69.599999999999994</v>
      </c>
      <c r="I497" s="102">
        <v>70.2</v>
      </c>
      <c r="J497" s="102">
        <v>71</v>
      </c>
      <c r="K497" s="102">
        <v>71</v>
      </c>
      <c r="L497" s="102">
        <v>8000</v>
      </c>
      <c r="M497" s="105">
        <f t="shared" ref="M497" si="243">IF(D497="BUY",(K497-F497)*(L497),(F497-K497)*(L497))</f>
        <v>16000</v>
      </c>
      <c r="N497" s="106">
        <f t="shared" ref="N497" si="244">M497/(L497)/F497%</f>
        <v>2.8985507246376816</v>
      </c>
    </row>
    <row r="498" spans="1:14">
      <c r="A498" s="102">
        <v>19</v>
      </c>
      <c r="B498" s="103">
        <v>43731</v>
      </c>
      <c r="C498" s="104" t="s">
        <v>78</v>
      </c>
      <c r="D498" s="102" t="s">
        <v>21</v>
      </c>
      <c r="E498" s="102" t="s">
        <v>449</v>
      </c>
      <c r="F498" s="102">
        <v>3000</v>
      </c>
      <c r="G498" s="102">
        <v>2970</v>
      </c>
      <c r="H498" s="102">
        <v>3015</v>
      </c>
      <c r="I498" s="102">
        <v>3030</v>
      </c>
      <c r="J498" s="102">
        <v>3045</v>
      </c>
      <c r="K498" s="102">
        <v>3030</v>
      </c>
      <c r="L498" s="102">
        <v>250</v>
      </c>
      <c r="M498" s="105">
        <f t="shared" ref="M498:M500" si="245">IF(D498="BUY",(K498-F498)*(L498),(F498-K498)*(L498))</f>
        <v>7500</v>
      </c>
      <c r="N498" s="106">
        <f t="shared" ref="N498:N500" si="246">M498/(L498)/F498%</f>
        <v>1</v>
      </c>
    </row>
    <row r="499" spans="1:14">
      <c r="A499" s="102">
        <v>20</v>
      </c>
      <c r="B499" s="103">
        <v>43731</v>
      </c>
      <c r="C499" s="104" t="s">
        <v>78</v>
      </c>
      <c r="D499" s="102" t="s">
        <v>21</v>
      </c>
      <c r="E499" s="102" t="s">
        <v>58</v>
      </c>
      <c r="F499" s="102">
        <v>1800</v>
      </c>
      <c r="G499" s="102">
        <v>1785</v>
      </c>
      <c r="H499" s="102">
        <v>1808</v>
      </c>
      <c r="I499" s="102">
        <v>1816</v>
      </c>
      <c r="J499" s="102">
        <v>1824</v>
      </c>
      <c r="K499" s="102">
        <v>1816</v>
      </c>
      <c r="L499" s="102">
        <v>600</v>
      </c>
      <c r="M499" s="105">
        <f t="shared" si="245"/>
        <v>9600</v>
      </c>
      <c r="N499" s="106">
        <f t="shared" si="246"/>
        <v>0.88888888888888884</v>
      </c>
    </row>
    <row r="500" spans="1:14">
      <c r="A500" s="102">
        <v>21</v>
      </c>
      <c r="B500" s="103">
        <v>43728</v>
      </c>
      <c r="C500" s="104" t="s">
        <v>78</v>
      </c>
      <c r="D500" s="102" t="s">
        <v>21</v>
      </c>
      <c r="E500" s="102" t="s">
        <v>22</v>
      </c>
      <c r="F500" s="102">
        <v>418</v>
      </c>
      <c r="G500" s="102">
        <v>414</v>
      </c>
      <c r="H500" s="102">
        <v>420.5</v>
      </c>
      <c r="I500" s="102">
        <v>422.5</v>
      </c>
      <c r="J500" s="102">
        <v>424.5</v>
      </c>
      <c r="K500" s="102">
        <v>424.5</v>
      </c>
      <c r="L500" s="102">
        <v>1800</v>
      </c>
      <c r="M500" s="105">
        <f t="shared" si="245"/>
        <v>11700</v>
      </c>
      <c r="N500" s="106">
        <f t="shared" si="246"/>
        <v>1.5550239234449761</v>
      </c>
    </row>
    <row r="501" spans="1:14">
      <c r="A501" s="102">
        <v>22</v>
      </c>
      <c r="B501" s="103">
        <v>43728</v>
      </c>
      <c r="C501" s="104" t="s">
        <v>78</v>
      </c>
      <c r="D501" s="102" t="s">
        <v>21</v>
      </c>
      <c r="E501" s="102" t="s">
        <v>68</v>
      </c>
      <c r="F501" s="102">
        <v>265</v>
      </c>
      <c r="G501" s="102">
        <v>261</v>
      </c>
      <c r="H501" s="102">
        <v>267</v>
      </c>
      <c r="I501" s="102">
        <v>269</v>
      </c>
      <c r="J501" s="102">
        <v>271</v>
      </c>
      <c r="K501" s="102">
        <v>271</v>
      </c>
      <c r="L501" s="102">
        <v>2100</v>
      </c>
      <c r="M501" s="105">
        <f t="shared" ref="M501:M503" si="247">IF(D501="BUY",(K501-F501)*(L501),(F501-K501)*(L501))</f>
        <v>12600</v>
      </c>
      <c r="N501" s="106">
        <f t="shared" ref="N501:N503" si="248">M501/(L501)/F501%</f>
        <v>2.2641509433962264</v>
      </c>
    </row>
    <row r="502" spans="1:14">
      <c r="A502" s="102">
        <v>23</v>
      </c>
      <c r="B502" s="103">
        <v>43728</v>
      </c>
      <c r="C502" s="104" t="s">
        <v>78</v>
      </c>
      <c r="D502" s="102" t="s">
        <v>21</v>
      </c>
      <c r="E502" s="102" t="s">
        <v>104</v>
      </c>
      <c r="F502" s="102">
        <v>1210</v>
      </c>
      <c r="G502" s="102">
        <v>1194</v>
      </c>
      <c r="H502" s="102">
        <v>1217</v>
      </c>
      <c r="I502" s="102">
        <v>1224</v>
      </c>
      <c r="J502" s="102">
        <v>1231</v>
      </c>
      <c r="K502" s="102">
        <v>1231</v>
      </c>
      <c r="L502" s="102">
        <v>750</v>
      </c>
      <c r="M502" s="105">
        <f t="shared" si="247"/>
        <v>15750</v>
      </c>
      <c r="N502" s="106">
        <f t="shared" si="248"/>
        <v>1.7355371900826446</v>
      </c>
    </row>
    <row r="503" spans="1:14">
      <c r="A503" s="102">
        <v>24</v>
      </c>
      <c r="B503" s="103">
        <v>43727</v>
      </c>
      <c r="C503" s="104" t="s">
        <v>78</v>
      </c>
      <c r="D503" s="102" t="s">
        <v>47</v>
      </c>
      <c r="E503" s="102" t="s">
        <v>297</v>
      </c>
      <c r="F503" s="102">
        <v>744</v>
      </c>
      <c r="G503" s="102">
        <v>754</v>
      </c>
      <c r="H503" s="102">
        <v>739</v>
      </c>
      <c r="I503" s="102">
        <v>734</v>
      </c>
      <c r="J503" s="102">
        <v>729</v>
      </c>
      <c r="K503" s="102">
        <v>739</v>
      </c>
      <c r="L503" s="102">
        <v>700</v>
      </c>
      <c r="M503" s="105">
        <f t="shared" si="247"/>
        <v>3500</v>
      </c>
      <c r="N503" s="106">
        <f t="shared" si="248"/>
        <v>0.67204301075268813</v>
      </c>
    </row>
    <row r="504" spans="1:14">
      <c r="A504" s="102">
        <v>25</v>
      </c>
      <c r="B504" s="103">
        <v>43727</v>
      </c>
      <c r="C504" s="104" t="s">
        <v>78</v>
      </c>
      <c r="D504" s="102" t="s">
        <v>21</v>
      </c>
      <c r="E504" s="102" t="s">
        <v>468</v>
      </c>
      <c r="F504" s="102">
        <v>430</v>
      </c>
      <c r="G504" s="102">
        <v>424</v>
      </c>
      <c r="H504" s="102">
        <v>433</v>
      </c>
      <c r="I504" s="102">
        <v>436</v>
      </c>
      <c r="J504" s="102">
        <v>439</v>
      </c>
      <c r="K504" s="102">
        <v>433</v>
      </c>
      <c r="L504" s="102">
        <v>1500</v>
      </c>
      <c r="M504" s="105">
        <f t="shared" ref="M504:M505" si="249">IF(D504="BUY",(K504-F504)*(L504),(F504-K504)*(L504))</f>
        <v>4500</v>
      </c>
      <c r="N504" s="106">
        <f t="shared" ref="N504:N507" si="250">M504/(L504)/F504%</f>
        <v>0.69767441860465118</v>
      </c>
    </row>
    <row r="505" spans="1:14">
      <c r="A505" s="102">
        <v>26</v>
      </c>
      <c r="B505" s="103">
        <v>43726</v>
      </c>
      <c r="C505" s="104" t="s">
        <v>78</v>
      </c>
      <c r="D505" s="102" t="s">
        <v>21</v>
      </c>
      <c r="E505" s="102" t="s">
        <v>58</v>
      </c>
      <c r="F505" s="102">
        <v>1555</v>
      </c>
      <c r="G505" s="102">
        <v>1540</v>
      </c>
      <c r="H505" s="102">
        <v>1563</v>
      </c>
      <c r="I505" s="102">
        <v>1570</v>
      </c>
      <c r="J505" s="102">
        <v>1577</v>
      </c>
      <c r="K505" s="102">
        <v>1563</v>
      </c>
      <c r="L505" s="102">
        <v>600</v>
      </c>
      <c r="M505" s="105">
        <f t="shared" si="249"/>
        <v>4800</v>
      </c>
      <c r="N505" s="106">
        <f t="shared" si="250"/>
        <v>0.51446945337620575</v>
      </c>
    </row>
    <row r="506" spans="1:14">
      <c r="A506" s="102">
        <v>27</v>
      </c>
      <c r="B506" s="103">
        <v>43726</v>
      </c>
      <c r="C506" s="104" t="s">
        <v>78</v>
      </c>
      <c r="D506" s="102" t="s">
        <v>21</v>
      </c>
      <c r="E506" s="102" t="s">
        <v>84</v>
      </c>
      <c r="F506" s="102">
        <v>127.5</v>
      </c>
      <c r="G506" s="102">
        <v>125.5</v>
      </c>
      <c r="H506" s="102">
        <v>128.5</v>
      </c>
      <c r="I506" s="102">
        <v>129.5</v>
      </c>
      <c r="J506" s="102">
        <v>130.5</v>
      </c>
      <c r="K506" s="102">
        <v>128.5</v>
      </c>
      <c r="L506" s="102">
        <v>4000</v>
      </c>
      <c r="M506" s="105">
        <f t="shared" ref="M506:M507" si="251">IF(D506="BUY",(K506-F506)*(L506),(F506-K506)*(L506))</f>
        <v>4000</v>
      </c>
      <c r="N506" s="106">
        <f t="shared" si="250"/>
        <v>0.78431372549019618</v>
      </c>
    </row>
    <row r="507" spans="1:14">
      <c r="A507" s="102">
        <v>28</v>
      </c>
      <c r="B507" s="103">
        <v>43725</v>
      </c>
      <c r="C507" s="104" t="s">
        <v>78</v>
      </c>
      <c r="D507" s="102" t="s">
        <v>47</v>
      </c>
      <c r="E507" s="102" t="s">
        <v>57</v>
      </c>
      <c r="F507" s="102">
        <v>647</v>
      </c>
      <c r="G507" s="102">
        <v>653</v>
      </c>
      <c r="H507" s="102">
        <v>644</v>
      </c>
      <c r="I507" s="102">
        <v>641</v>
      </c>
      <c r="J507" s="102">
        <v>638</v>
      </c>
      <c r="K507" s="102">
        <v>641</v>
      </c>
      <c r="L507" s="102">
        <v>1200</v>
      </c>
      <c r="M507" s="105">
        <f t="shared" si="251"/>
        <v>7200</v>
      </c>
      <c r="N507" s="106">
        <f t="shared" si="250"/>
        <v>0.92735703245749612</v>
      </c>
    </row>
    <row r="508" spans="1:14">
      <c r="A508" s="102">
        <v>29</v>
      </c>
      <c r="B508" s="103">
        <v>43725</v>
      </c>
      <c r="C508" s="104" t="s">
        <v>78</v>
      </c>
      <c r="D508" s="102" t="s">
        <v>47</v>
      </c>
      <c r="E508" s="102" t="s">
        <v>114</v>
      </c>
      <c r="F508" s="102">
        <v>2635</v>
      </c>
      <c r="G508" s="102">
        <v>2665</v>
      </c>
      <c r="H508" s="102">
        <v>2615</v>
      </c>
      <c r="I508" s="102">
        <v>2595</v>
      </c>
      <c r="J508" s="102">
        <v>2575</v>
      </c>
      <c r="K508" s="102">
        <v>2575</v>
      </c>
      <c r="L508" s="102">
        <v>200</v>
      </c>
      <c r="M508" s="105">
        <f t="shared" ref="M508:M512" si="252">IF(D508="BUY",(K508-F508)*(L508),(F508-K508)*(L508))</f>
        <v>12000</v>
      </c>
      <c r="N508" s="106">
        <f t="shared" ref="N508:N512" si="253">M508/(L508)/F508%</f>
        <v>2.2770398481973433</v>
      </c>
    </row>
    <row r="509" spans="1:14">
      <c r="A509" s="102">
        <v>30</v>
      </c>
      <c r="B509" s="103">
        <v>43725</v>
      </c>
      <c r="C509" s="104" t="s">
        <v>78</v>
      </c>
      <c r="D509" s="102" t="s">
        <v>21</v>
      </c>
      <c r="E509" s="102" t="s">
        <v>61</v>
      </c>
      <c r="F509" s="102">
        <v>109</v>
      </c>
      <c r="G509" s="102">
        <v>106</v>
      </c>
      <c r="H509" s="102">
        <v>110.5</v>
      </c>
      <c r="I509" s="102">
        <v>112</v>
      </c>
      <c r="J509" s="102">
        <v>113.5</v>
      </c>
      <c r="K509" s="102">
        <v>106</v>
      </c>
      <c r="L509" s="102">
        <v>3200</v>
      </c>
      <c r="M509" s="105">
        <f t="shared" si="252"/>
        <v>-9600</v>
      </c>
      <c r="N509" s="106">
        <f t="shared" si="253"/>
        <v>-2.7522935779816513</v>
      </c>
    </row>
    <row r="510" spans="1:14">
      <c r="A510" s="102">
        <v>31</v>
      </c>
      <c r="B510" s="103">
        <v>43724</v>
      </c>
      <c r="C510" s="104" t="s">
        <v>78</v>
      </c>
      <c r="D510" s="102" t="s">
        <v>21</v>
      </c>
      <c r="E510" s="102" t="s">
        <v>81</v>
      </c>
      <c r="F510" s="102">
        <v>1217</v>
      </c>
      <c r="G510" s="102">
        <v>1204</v>
      </c>
      <c r="H510" s="102">
        <v>1224</v>
      </c>
      <c r="I510" s="102">
        <v>1231</v>
      </c>
      <c r="J510" s="102">
        <v>1238</v>
      </c>
      <c r="K510" s="102">
        <v>1204</v>
      </c>
      <c r="L510" s="102">
        <v>500</v>
      </c>
      <c r="M510" s="105">
        <f t="shared" si="252"/>
        <v>-6500</v>
      </c>
      <c r="N510" s="106">
        <f t="shared" si="253"/>
        <v>-1.0682004930156122</v>
      </c>
    </row>
    <row r="511" spans="1:14">
      <c r="A511" s="102">
        <v>32</v>
      </c>
      <c r="B511" s="103">
        <v>43724</v>
      </c>
      <c r="C511" s="104" t="s">
        <v>78</v>
      </c>
      <c r="D511" s="102" t="s">
        <v>21</v>
      </c>
      <c r="E511" s="102" t="s">
        <v>445</v>
      </c>
      <c r="F511" s="102">
        <v>610</v>
      </c>
      <c r="G511" s="102">
        <v>605.5</v>
      </c>
      <c r="H511" s="102">
        <v>612.5</v>
      </c>
      <c r="I511" s="102">
        <v>615</v>
      </c>
      <c r="J511" s="102">
        <v>617.5</v>
      </c>
      <c r="K511" s="102">
        <v>605.5</v>
      </c>
      <c r="L511" s="102">
        <v>550</v>
      </c>
      <c r="M511" s="105">
        <f t="shared" si="252"/>
        <v>-2475</v>
      </c>
      <c r="N511" s="106">
        <f t="shared" si="253"/>
        <v>-0.73770491803278693</v>
      </c>
    </row>
    <row r="512" spans="1:14">
      <c r="A512" s="102">
        <v>33</v>
      </c>
      <c r="B512" s="103">
        <v>43721</v>
      </c>
      <c r="C512" s="104" t="s">
        <v>78</v>
      </c>
      <c r="D512" s="102" t="s">
        <v>21</v>
      </c>
      <c r="E512" s="102" t="s">
        <v>466</v>
      </c>
      <c r="F512" s="102">
        <v>1250</v>
      </c>
      <c r="G512" s="102">
        <v>1235</v>
      </c>
      <c r="H512" s="102">
        <v>1258</v>
      </c>
      <c r="I512" s="102">
        <v>1266</v>
      </c>
      <c r="J512" s="102">
        <v>1274</v>
      </c>
      <c r="K512" s="102">
        <v>1235</v>
      </c>
      <c r="L512" s="102">
        <v>550</v>
      </c>
      <c r="M512" s="105">
        <f t="shared" si="252"/>
        <v>-8250</v>
      </c>
      <c r="N512" s="106">
        <f t="shared" si="253"/>
        <v>-1.2</v>
      </c>
    </row>
    <row r="513" spans="1:14">
      <c r="A513" s="102">
        <v>34</v>
      </c>
      <c r="B513" s="103">
        <v>43721</v>
      </c>
      <c r="C513" s="104" t="s">
        <v>78</v>
      </c>
      <c r="D513" s="102" t="s">
        <v>21</v>
      </c>
      <c r="E513" s="102" t="s">
        <v>84</v>
      </c>
      <c r="F513" s="102">
        <v>128</v>
      </c>
      <c r="G513" s="102">
        <v>126</v>
      </c>
      <c r="H513" s="102">
        <v>129</v>
      </c>
      <c r="I513" s="102">
        <v>130</v>
      </c>
      <c r="J513" s="102">
        <v>131</v>
      </c>
      <c r="K513" s="102">
        <v>131</v>
      </c>
      <c r="L513" s="102">
        <v>3500</v>
      </c>
      <c r="M513" s="105">
        <f t="shared" ref="M513:M518" si="254">IF(D513="BUY",(K513-F513)*(L513),(F513-K513)*(L513))</f>
        <v>10500</v>
      </c>
      <c r="N513" s="106">
        <f t="shared" ref="N513:N518" si="255">M513/(L513)/F513%</f>
        <v>2.34375</v>
      </c>
    </row>
    <row r="514" spans="1:14">
      <c r="A514" s="102">
        <v>35</v>
      </c>
      <c r="B514" s="103">
        <v>43721</v>
      </c>
      <c r="C514" s="104" t="s">
        <v>78</v>
      </c>
      <c r="D514" s="102" t="s">
        <v>21</v>
      </c>
      <c r="E514" s="102" t="s">
        <v>22</v>
      </c>
      <c r="F514" s="102">
        <v>390</v>
      </c>
      <c r="G514" s="102">
        <v>385</v>
      </c>
      <c r="H514" s="102">
        <v>392.5</v>
      </c>
      <c r="I514" s="102">
        <v>395</v>
      </c>
      <c r="J514" s="102">
        <v>397.5</v>
      </c>
      <c r="K514" s="102">
        <v>397.5</v>
      </c>
      <c r="L514" s="102">
        <v>1800</v>
      </c>
      <c r="M514" s="105">
        <f t="shared" si="254"/>
        <v>13500</v>
      </c>
      <c r="N514" s="106">
        <f t="shared" si="255"/>
        <v>1.9230769230769231</v>
      </c>
    </row>
    <row r="515" spans="1:14">
      <c r="A515" s="102">
        <v>36</v>
      </c>
      <c r="B515" s="103">
        <v>43721</v>
      </c>
      <c r="C515" s="104" t="s">
        <v>78</v>
      </c>
      <c r="D515" s="102" t="s">
        <v>21</v>
      </c>
      <c r="E515" s="102" t="s">
        <v>67</v>
      </c>
      <c r="F515" s="102">
        <v>197</v>
      </c>
      <c r="G515" s="102">
        <v>195</v>
      </c>
      <c r="H515" s="102">
        <v>198</v>
      </c>
      <c r="I515" s="102">
        <v>199</v>
      </c>
      <c r="J515" s="102">
        <v>200</v>
      </c>
      <c r="K515" s="102">
        <v>200</v>
      </c>
      <c r="L515" s="102">
        <v>3500</v>
      </c>
      <c r="M515" s="105">
        <f t="shared" si="254"/>
        <v>10500</v>
      </c>
      <c r="N515" s="106">
        <f t="shared" si="255"/>
        <v>1.5228426395939088</v>
      </c>
    </row>
    <row r="516" spans="1:14">
      <c r="A516" s="102">
        <v>37</v>
      </c>
      <c r="B516" s="103">
        <v>43721</v>
      </c>
      <c r="C516" s="104" t="s">
        <v>78</v>
      </c>
      <c r="D516" s="102" t="s">
        <v>21</v>
      </c>
      <c r="E516" s="102" t="s">
        <v>271</v>
      </c>
      <c r="F516" s="102">
        <v>2160</v>
      </c>
      <c r="G516" s="102">
        <v>2130</v>
      </c>
      <c r="H516" s="102">
        <v>2175</v>
      </c>
      <c r="I516" s="102">
        <v>2190</v>
      </c>
      <c r="J516" s="102">
        <v>2215</v>
      </c>
      <c r="K516" s="102">
        <v>2130</v>
      </c>
      <c r="L516" s="102">
        <v>250</v>
      </c>
      <c r="M516" s="105">
        <f t="shared" si="254"/>
        <v>-7500</v>
      </c>
      <c r="N516" s="106">
        <f t="shared" si="255"/>
        <v>-1.3888888888888888</v>
      </c>
    </row>
    <row r="517" spans="1:14">
      <c r="A517" s="102">
        <v>38</v>
      </c>
      <c r="B517" s="103">
        <v>43720</v>
      </c>
      <c r="C517" s="104" t="s">
        <v>78</v>
      </c>
      <c r="D517" s="102" t="s">
        <v>21</v>
      </c>
      <c r="E517" s="102" t="s">
        <v>49</v>
      </c>
      <c r="F517" s="102">
        <v>2285</v>
      </c>
      <c r="G517" s="102">
        <v>2260</v>
      </c>
      <c r="H517" s="102">
        <v>2300</v>
      </c>
      <c r="I517" s="102">
        <v>2315</v>
      </c>
      <c r="J517" s="102">
        <v>2330</v>
      </c>
      <c r="K517" s="102">
        <v>2260</v>
      </c>
      <c r="L517" s="102">
        <v>250</v>
      </c>
      <c r="M517" s="105">
        <f t="shared" si="254"/>
        <v>-6250</v>
      </c>
      <c r="N517" s="106">
        <f t="shared" si="255"/>
        <v>-1.0940919037199124</v>
      </c>
    </row>
    <row r="518" spans="1:14">
      <c r="A518" s="102">
        <v>39</v>
      </c>
      <c r="B518" s="103">
        <v>43720</v>
      </c>
      <c r="C518" s="104" t="s">
        <v>78</v>
      </c>
      <c r="D518" s="102" t="s">
        <v>21</v>
      </c>
      <c r="E518" s="102" t="s">
        <v>52</v>
      </c>
      <c r="F518" s="102">
        <v>288</v>
      </c>
      <c r="G518" s="102">
        <v>285</v>
      </c>
      <c r="H518" s="102">
        <v>289.5</v>
      </c>
      <c r="I518" s="102">
        <v>291</v>
      </c>
      <c r="J518" s="102">
        <v>292.5</v>
      </c>
      <c r="K518" s="102">
        <v>285</v>
      </c>
      <c r="L518" s="102">
        <v>3000</v>
      </c>
      <c r="M518" s="105">
        <f t="shared" si="254"/>
        <v>-9000</v>
      </c>
      <c r="N518" s="106">
        <f t="shared" si="255"/>
        <v>-1.0416666666666667</v>
      </c>
    </row>
    <row r="519" spans="1:14">
      <c r="A519" s="102">
        <v>40</v>
      </c>
      <c r="B519" s="103">
        <v>43720</v>
      </c>
      <c r="C519" s="104" t="s">
        <v>78</v>
      </c>
      <c r="D519" s="102" t="s">
        <v>21</v>
      </c>
      <c r="E519" s="102" t="s">
        <v>98</v>
      </c>
      <c r="F519" s="102">
        <v>1725</v>
      </c>
      <c r="G519" s="102">
        <v>1710</v>
      </c>
      <c r="H519" s="102">
        <v>1733</v>
      </c>
      <c r="I519" s="102">
        <v>1740</v>
      </c>
      <c r="J519" s="102">
        <v>1747</v>
      </c>
      <c r="K519" s="102">
        <v>1740</v>
      </c>
      <c r="L519" s="102">
        <v>600</v>
      </c>
      <c r="M519" s="105">
        <f t="shared" ref="M519:M521" si="256">IF(D519="BUY",(K519-F519)*(L519),(F519-K519)*(L519))</f>
        <v>9000</v>
      </c>
      <c r="N519" s="106">
        <f t="shared" ref="N519:N521" si="257">M519/(L519)/F519%</f>
        <v>0.86956521739130432</v>
      </c>
    </row>
    <row r="520" spans="1:14">
      <c r="A520" s="102">
        <v>41</v>
      </c>
      <c r="B520" s="103">
        <v>43720</v>
      </c>
      <c r="C520" s="104" t="s">
        <v>78</v>
      </c>
      <c r="D520" s="102" t="s">
        <v>21</v>
      </c>
      <c r="E520" s="102" t="s">
        <v>126</v>
      </c>
      <c r="F520" s="102">
        <v>378</v>
      </c>
      <c r="G520" s="102">
        <v>370</v>
      </c>
      <c r="H520" s="102">
        <v>382</v>
      </c>
      <c r="I520" s="102">
        <v>386</v>
      </c>
      <c r="J520" s="102">
        <v>390</v>
      </c>
      <c r="K520" s="102">
        <v>370</v>
      </c>
      <c r="L520" s="102">
        <v>1061</v>
      </c>
      <c r="M520" s="105">
        <f t="shared" si="256"/>
        <v>-8488</v>
      </c>
      <c r="N520" s="106">
        <f t="shared" si="257"/>
        <v>-2.1164021164021167</v>
      </c>
    </row>
    <row r="521" spans="1:14">
      <c r="A521" s="102">
        <v>42</v>
      </c>
      <c r="B521" s="103">
        <v>43719</v>
      </c>
      <c r="C521" s="104" t="s">
        <v>78</v>
      </c>
      <c r="D521" s="102" t="s">
        <v>21</v>
      </c>
      <c r="E521" s="102" t="s">
        <v>22</v>
      </c>
      <c r="F521" s="102">
        <v>387.5</v>
      </c>
      <c r="G521" s="102">
        <v>383.5</v>
      </c>
      <c r="H521" s="102">
        <v>389.5</v>
      </c>
      <c r="I521" s="102">
        <v>391.5</v>
      </c>
      <c r="J521" s="102">
        <v>393.5</v>
      </c>
      <c r="K521" s="102">
        <v>393.5</v>
      </c>
      <c r="L521" s="102">
        <v>1800</v>
      </c>
      <c r="M521" s="105">
        <f t="shared" si="256"/>
        <v>10800</v>
      </c>
      <c r="N521" s="106">
        <f t="shared" si="257"/>
        <v>1.5483870967741935</v>
      </c>
    </row>
    <row r="522" spans="1:14">
      <c r="A522" s="102">
        <v>43</v>
      </c>
      <c r="B522" s="103">
        <v>43719</v>
      </c>
      <c r="C522" s="104" t="s">
        <v>78</v>
      </c>
      <c r="D522" s="102" t="s">
        <v>21</v>
      </c>
      <c r="E522" s="102" t="s">
        <v>52</v>
      </c>
      <c r="F522" s="102">
        <v>284.3</v>
      </c>
      <c r="G522" s="102">
        <v>281.5</v>
      </c>
      <c r="H522" s="102">
        <v>286</v>
      </c>
      <c r="I522" s="102">
        <v>287.5</v>
      </c>
      <c r="J522" s="102">
        <v>289</v>
      </c>
      <c r="K522" s="102">
        <v>287.5</v>
      </c>
      <c r="L522" s="102">
        <v>3000</v>
      </c>
      <c r="M522" s="105">
        <f t="shared" ref="M522:M525" si="258">IF(D522="BUY",(K522-F522)*(L522),(F522-K522)*(L522))</f>
        <v>9599.9999999999654</v>
      </c>
      <c r="N522" s="106">
        <f t="shared" ref="N522:N525" si="259">M522/(L522)/F522%</f>
        <v>1.1255715793176182</v>
      </c>
    </row>
    <row r="523" spans="1:14">
      <c r="A523" s="102">
        <v>44</v>
      </c>
      <c r="B523" s="103">
        <v>43719</v>
      </c>
      <c r="C523" s="104" t="s">
        <v>78</v>
      </c>
      <c r="D523" s="102" t="s">
        <v>21</v>
      </c>
      <c r="E523" s="102" t="s">
        <v>260</v>
      </c>
      <c r="F523" s="102">
        <v>6590</v>
      </c>
      <c r="G523" s="102">
        <v>6470</v>
      </c>
      <c r="H523" s="102">
        <v>6650</v>
      </c>
      <c r="I523" s="102">
        <v>6710</v>
      </c>
      <c r="J523" s="102">
        <v>6770</v>
      </c>
      <c r="K523" s="102">
        <v>6650</v>
      </c>
      <c r="L523" s="102">
        <v>75</v>
      </c>
      <c r="M523" s="105">
        <f t="shared" si="258"/>
        <v>4500</v>
      </c>
      <c r="N523" s="106">
        <f t="shared" si="259"/>
        <v>0.91047040971168425</v>
      </c>
    </row>
    <row r="524" spans="1:14">
      <c r="A524" s="102">
        <v>45</v>
      </c>
      <c r="B524" s="103">
        <v>43719</v>
      </c>
      <c r="C524" s="104" t="s">
        <v>78</v>
      </c>
      <c r="D524" s="102" t="s">
        <v>21</v>
      </c>
      <c r="E524" s="102" t="s">
        <v>218</v>
      </c>
      <c r="F524" s="102">
        <v>396</v>
      </c>
      <c r="G524" s="102">
        <v>389.5</v>
      </c>
      <c r="H524" s="102">
        <v>400</v>
      </c>
      <c r="I524" s="102">
        <v>403.5</v>
      </c>
      <c r="J524" s="102">
        <v>407</v>
      </c>
      <c r="K524" s="102">
        <v>403.5</v>
      </c>
      <c r="L524" s="102">
        <v>1000</v>
      </c>
      <c r="M524" s="105">
        <f t="shared" si="258"/>
        <v>7500</v>
      </c>
      <c r="N524" s="106">
        <f t="shared" si="259"/>
        <v>1.893939393939394</v>
      </c>
    </row>
    <row r="525" spans="1:14">
      <c r="A525" s="102">
        <v>46</v>
      </c>
      <c r="B525" s="103">
        <v>43717</v>
      </c>
      <c r="C525" s="104" t="s">
        <v>78</v>
      </c>
      <c r="D525" s="102" t="s">
        <v>21</v>
      </c>
      <c r="E525" s="102" t="s">
        <v>405</v>
      </c>
      <c r="F525" s="102">
        <v>110.8</v>
      </c>
      <c r="G525" s="102">
        <v>109.4</v>
      </c>
      <c r="H525" s="102">
        <v>111.6</v>
      </c>
      <c r="I525" s="102">
        <v>112.4</v>
      </c>
      <c r="J525" s="102">
        <v>113.2</v>
      </c>
      <c r="K525" s="102">
        <v>112.4</v>
      </c>
      <c r="L525" s="102">
        <v>4600</v>
      </c>
      <c r="M525" s="105">
        <f t="shared" si="258"/>
        <v>7360.0000000000391</v>
      </c>
      <c r="N525" s="106">
        <f t="shared" si="259"/>
        <v>1.4440433212996469</v>
      </c>
    </row>
    <row r="526" spans="1:14">
      <c r="A526" s="102">
        <v>47</v>
      </c>
      <c r="B526" s="103">
        <v>43717</v>
      </c>
      <c r="C526" s="104" t="s">
        <v>78</v>
      </c>
      <c r="D526" s="102" t="s">
        <v>21</v>
      </c>
      <c r="E526" s="102" t="s">
        <v>326</v>
      </c>
      <c r="F526" s="102">
        <v>140</v>
      </c>
      <c r="G526" s="102">
        <v>138</v>
      </c>
      <c r="H526" s="102">
        <v>141</v>
      </c>
      <c r="I526" s="102">
        <v>142</v>
      </c>
      <c r="J526" s="102">
        <v>143</v>
      </c>
      <c r="K526" s="102">
        <v>141</v>
      </c>
      <c r="L526" s="102">
        <v>4000</v>
      </c>
      <c r="M526" s="105">
        <f t="shared" ref="M526:M528" si="260">IF(D526="BUY",(K526-F526)*(L526),(F526-K526)*(L526))</f>
        <v>4000</v>
      </c>
      <c r="N526" s="106">
        <f t="shared" ref="N526:N528" si="261">M526/(L526)/F526%</f>
        <v>0.7142857142857143</v>
      </c>
    </row>
    <row r="527" spans="1:14">
      <c r="A527" s="102">
        <v>48</v>
      </c>
      <c r="B527" s="103">
        <v>43717</v>
      </c>
      <c r="C527" s="104" t="s">
        <v>78</v>
      </c>
      <c r="D527" s="102" t="s">
        <v>21</v>
      </c>
      <c r="E527" s="102" t="s">
        <v>298</v>
      </c>
      <c r="F527" s="102">
        <v>1010</v>
      </c>
      <c r="G527" s="102">
        <v>998</v>
      </c>
      <c r="H527" s="102">
        <v>1016</v>
      </c>
      <c r="I527" s="102">
        <v>1022</v>
      </c>
      <c r="J527" s="102">
        <v>1028</v>
      </c>
      <c r="K527" s="102">
        <v>1016</v>
      </c>
      <c r="L527" s="102">
        <v>600</v>
      </c>
      <c r="M527" s="105">
        <f t="shared" si="260"/>
        <v>3600</v>
      </c>
      <c r="N527" s="106">
        <f t="shared" si="261"/>
        <v>0.59405940594059403</v>
      </c>
    </row>
    <row r="528" spans="1:14">
      <c r="A528" s="102">
        <v>49</v>
      </c>
      <c r="B528" s="103">
        <v>43714</v>
      </c>
      <c r="C528" s="104" t="s">
        <v>78</v>
      </c>
      <c r="D528" s="102" t="s">
        <v>21</v>
      </c>
      <c r="E528" s="102" t="s">
        <v>268</v>
      </c>
      <c r="F528" s="102">
        <v>2724</v>
      </c>
      <c r="G528" s="102">
        <v>2696</v>
      </c>
      <c r="H528" s="102">
        <v>1474</v>
      </c>
      <c r="I528" s="102">
        <v>2740</v>
      </c>
      <c r="J528" s="102">
        <v>2755</v>
      </c>
      <c r="K528" s="102">
        <v>2770</v>
      </c>
      <c r="L528" s="102">
        <v>400</v>
      </c>
      <c r="M528" s="105">
        <f t="shared" si="260"/>
        <v>18400</v>
      </c>
      <c r="N528" s="106">
        <f t="shared" si="261"/>
        <v>1.6886930983847284</v>
      </c>
    </row>
    <row r="529" spans="1:16">
      <c r="A529" s="102">
        <v>50</v>
      </c>
      <c r="B529" s="103">
        <v>43714</v>
      </c>
      <c r="C529" s="104" t="s">
        <v>78</v>
      </c>
      <c r="D529" s="102" t="s">
        <v>21</v>
      </c>
      <c r="E529" s="102" t="s">
        <v>260</v>
      </c>
      <c r="F529" s="102">
        <v>6170</v>
      </c>
      <c r="G529" s="102">
        <v>6050</v>
      </c>
      <c r="H529" s="102">
        <v>6230</v>
      </c>
      <c r="I529" s="102">
        <v>6300</v>
      </c>
      <c r="J529" s="102">
        <v>6370</v>
      </c>
      <c r="K529" s="102">
        <v>6300</v>
      </c>
      <c r="L529" s="102">
        <v>75</v>
      </c>
      <c r="M529" s="105">
        <f t="shared" ref="M529:M531" si="262">IF(D529="BUY",(K529-F529)*(L529),(F529-K529)*(L529))</f>
        <v>9750</v>
      </c>
      <c r="N529" s="106">
        <f t="shared" ref="N529:N531" si="263">M529/(L529)/F529%</f>
        <v>2.1069692058346838</v>
      </c>
    </row>
    <row r="530" spans="1:16">
      <c r="A530" s="102">
        <v>51</v>
      </c>
      <c r="B530" s="103">
        <v>43714</v>
      </c>
      <c r="C530" s="104" t="s">
        <v>78</v>
      </c>
      <c r="D530" s="102" t="s">
        <v>21</v>
      </c>
      <c r="E530" s="102" t="s">
        <v>44</v>
      </c>
      <c r="F530" s="102">
        <v>64.599999999999994</v>
      </c>
      <c r="G530" s="102">
        <v>63.3</v>
      </c>
      <c r="H530" s="102">
        <v>65.400000000000006</v>
      </c>
      <c r="I530" s="102">
        <v>66</v>
      </c>
      <c r="J530" s="102">
        <v>66.7</v>
      </c>
      <c r="K530" s="102">
        <v>63.3</v>
      </c>
      <c r="L530" s="102">
        <v>6000</v>
      </c>
      <c r="M530" s="105">
        <f t="shared" si="262"/>
        <v>-7799.9999999999827</v>
      </c>
      <c r="N530" s="106">
        <f t="shared" si="263"/>
        <v>-2.0123839009287883</v>
      </c>
    </row>
    <row r="531" spans="1:16">
      <c r="A531" s="102">
        <v>52</v>
      </c>
      <c r="B531" s="103">
        <v>43713</v>
      </c>
      <c r="C531" s="104" t="s">
        <v>78</v>
      </c>
      <c r="D531" s="102" t="s">
        <v>21</v>
      </c>
      <c r="E531" s="102" t="s">
        <v>236</v>
      </c>
      <c r="F531" s="102">
        <v>1464</v>
      </c>
      <c r="G531" s="102">
        <v>1446</v>
      </c>
      <c r="H531" s="102">
        <v>1474</v>
      </c>
      <c r="I531" s="102">
        <v>1484</v>
      </c>
      <c r="J531" s="102">
        <v>1494</v>
      </c>
      <c r="K531" s="102">
        <v>1474</v>
      </c>
      <c r="L531" s="102">
        <v>400</v>
      </c>
      <c r="M531" s="105">
        <f t="shared" si="262"/>
        <v>4000</v>
      </c>
      <c r="N531" s="106">
        <f t="shared" si="263"/>
        <v>0.68306010928961747</v>
      </c>
    </row>
    <row r="532" spans="1:16">
      <c r="A532" s="102">
        <v>53</v>
      </c>
      <c r="B532" s="103">
        <v>43713</v>
      </c>
      <c r="C532" s="104" t="s">
        <v>78</v>
      </c>
      <c r="D532" s="102" t="s">
        <v>21</v>
      </c>
      <c r="E532" s="102" t="s">
        <v>22</v>
      </c>
      <c r="F532" s="102">
        <v>381</v>
      </c>
      <c r="G532" s="102">
        <v>375</v>
      </c>
      <c r="H532" s="102">
        <v>384</v>
      </c>
      <c r="I532" s="102">
        <v>387</v>
      </c>
      <c r="J532" s="102">
        <v>390</v>
      </c>
      <c r="K532" s="102">
        <v>384</v>
      </c>
      <c r="L532" s="102">
        <v>1200</v>
      </c>
      <c r="M532" s="105">
        <f t="shared" ref="M532:M534" si="264">IF(D532="BUY",(K532-F532)*(L532),(F532-K532)*(L532))</f>
        <v>3600</v>
      </c>
      <c r="N532" s="106">
        <f t="shared" ref="N532:N534" si="265">M532/(L532)/F532%</f>
        <v>0.78740157480314954</v>
      </c>
    </row>
    <row r="533" spans="1:16">
      <c r="A533" s="102">
        <v>54</v>
      </c>
      <c r="B533" s="103">
        <v>43713</v>
      </c>
      <c r="C533" s="104" t="s">
        <v>78</v>
      </c>
      <c r="D533" s="102" t="s">
        <v>21</v>
      </c>
      <c r="E533" s="102" t="s">
        <v>68</v>
      </c>
      <c r="F533" s="102">
        <v>263</v>
      </c>
      <c r="G533" s="102">
        <v>259</v>
      </c>
      <c r="H533" s="102">
        <v>265</v>
      </c>
      <c r="I533" s="102">
        <v>267</v>
      </c>
      <c r="J533" s="102">
        <v>269</v>
      </c>
      <c r="K533" s="102">
        <v>269</v>
      </c>
      <c r="L533" s="102">
        <v>2100</v>
      </c>
      <c r="M533" s="105">
        <f t="shared" si="264"/>
        <v>12600</v>
      </c>
      <c r="N533" s="106">
        <f t="shared" si="265"/>
        <v>2.2813688212927756</v>
      </c>
    </row>
    <row r="534" spans="1:16">
      <c r="A534" s="102">
        <v>55</v>
      </c>
      <c r="B534" s="103">
        <v>43712</v>
      </c>
      <c r="C534" s="104" t="s">
        <v>78</v>
      </c>
      <c r="D534" s="102" t="s">
        <v>21</v>
      </c>
      <c r="E534" s="102" t="s">
        <v>268</v>
      </c>
      <c r="F534" s="102">
        <v>2590</v>
      </c>
      <c r="G534" s="102">
        <v>2564</v>
      </c>
      <c r="H534" s="102">
        <v>2605</v>
      </c>
      <c r="I534" s="102">
        <v>2620</v>
      </c>
      <c r="J534" s="102">
        <v>2635</v>
      </c>
      <c r="K534" s="102">
        <v>2620</v>
      </c>
      <c r="L534" s="102">
        <v>250</v>
      </c>
      <c r="M534" s="105">
        <f t="shared" si="264"/>
        <v>7500</v>
      </c>
      <c r="N534" s="106">
        <f t="shared" si="265"/>
        <v>1.1583011583011584</v>
      </c>
    </row>
    <row r="535" spans="1:16">
      <c r="A535" s="102">
        <v>56</v>
      </c>
      <c r="B535" s="103">
        <v>43712</v>
      </c>
      <c r="C535" s="104" t="s">
        <v>78</v>
      </c>
      <c r="D535" s="102" t="s">
        <v>47</v>
      </c>
      <c r="E535" s="102" t="s">
        <v>323</v>
      </c>
      <c r="F535" s="102">
        <v>192.5</v>
      </c>
      <c r="G535" s="102">
        <v>196.5</v>
      </c>
      <c r="H535" s="102">
        <v>190.5</v>
      </c>
      <c r="I535" s="102">
        <v>188.5</v>
      </c>
      <c r="J535" s="102">
        <v>186.5</v>
      </c>
      <c r="K535" s="102">
        <v>190.5</v>
      </c>
      <c r="L535" s="102">
        <v>2000</v>
      </c>
      <c r="M535" s="105">
        <f t="shared" ref="M535:M536" si="266">IF(D535="BUY",(K535-F535)*(L535),(F535-K535)*(L535))</f>
        <v>4000</v>
      </c>
      <c r="N535" s="106">
        <f t="shared" ref="N535" si="267">M535/(L535)/F535%</f>
        <v>1.0389610389610389</v>
      </c>
    </row>
    <row r="536" spans="1:16">
      <c r="A536" s="102">
        <v>57</v>
      </c>
      <c r="B536" s="103">
        <v>43711</v>
      </c>
      <c r="C536" s="104" t="s">
        <v>78</v>
      </c>
      <c r="D536" s="102" t="s">
        <v>21</v>
      </c>
      <c r="E536" s="102" t="s">
        <v>49</v>
      </c>
      <c r="F536" s="102">
        <v>2220</v>
      </c>
      <c r="G536" s="102">
        <v>2190</v>
      </c>
      <c r="H536" s="102">
        <v>2235</v>
      </c>
      <c r="I536" s="102">
        <v>2260</v>
      </c>
      <c r="J536" s="102">
        <v>2275</v>
      </c>
      <c r="K536" s="102">
        <v>2235</v>
      </c>
      <c r="L536" s="102">
        <v>250</v>
      </c>
      <c r="M536" s="105">
        <f t="shared" si="266"/>
        <v>3750</v>
      </c>
      <c r="N536" s="106">
        <f t="shared" ref="N536" si="268">M536/(L536)/F536%</f>
        <v>0.67567567567567566</v>
      </c>
    </row>
    <row r="537" spans="1:16" customFormat="1">
      <c r="A537" s="159" t="s">
        <v>25</v>
      </c>
      <c r="B537" s="160"/>
      <c r="C537" s="161"/>
      <c r="D537" s="162"/>
      <c r="E537" s="163"/>
      <c r="F537" s="163"/>
      <c r="G537" s="164"/>
      <c r="H537" s="163"/>
      <c r="I537" s="163"/>
      <c r="J537" s="163"/>
      <c r="K537" s="163"/>
      <c r="M537" s="165"/>
      <c r="N537" s="165"/>
      <c r="O537" s="101"/>
      <c r="P537" s="101"/>
    </row>
    <row r="538" spans="1:16" customFormat="1">
      <c r="A538" s="166" t="s">
        <v>462</v>
      </c>
      <c r="B538" s="160"/>
      <c r="C538" s="161"/>
      <c r="D538" s="162"/>
      <c r="E538" s="163"/>
      <c r="F538" s="163"/>
      <c r="G538" s="164"/>
      <c r="H538" s="167"/>
      <c r="I538" s="167"/>
      <c r="J538" s="167"/>
      <c r="K538" s="163"/>
      <c r="M538" s="165"/>
      <c r="O538" s="101"/>
      <c r="P538" s="101"/>
    </row>
    <row r="539" spans="1:16" ht="19.5" thickBot="1">
      <c r="A539" s="109"/>
      <c r="B539" s="108"/>
      <c r="C539" s="111"/>
      <c r="D539" s="111"/>
      <c r="E539" s="111"/>
      <c r="F539" s="114"/>
      <c r="G539" s="115"/>
      <c r="H539" s="116" t="s">
        <v>26</v>
      </c>
      <c r="I539" s="116"/>
      <c r="J539" s="117"/>
    </row>
    <row r="540" spans="1:16">
      <c r="A540" s="109"/>
      <c r="B540" s="108"/>
      <c r="C540" s="218" t="s">
        <v>27</v>
      </c>
      <c r="D540" s="218"/>
      <c r="E540" s="118">
        <v>53</v>
      </c>
      <c r="F540" s="119">
        <f>F541+F542+F543+F544+F545+F546</f>
        <v>100</v>
      </c>
      <c r="G540" s="111">
        <v>53</v>
      </c>
      <c r="H540" s="120">
        <f>G541/G540%</f>
        <v>71.698113207547166</v>
      </c>
      <c r="I540" s="120"/>
      <c r="J540" s="120"/>
    </row>
    <row r="541" spans="1:16">
      <c r="A541" s="109"/>
      <c r="B541" s="108"/>
      <c r="C541" s="219" t="s">
        <v>28</v>
      </c>
      <c r="D541" s="219"/>
      <c r="E541" s="121">
        <v>38</v>
      </c>
      <c r="F541" s="122">
        <f>(E541/E540)*100</f>
        <v>71.698113207547166</v>
      </c>
      <c r="G541" s="111">
        <v>38</v>
      </c>
      <c r="H541" s="117"/>
      <c r="I541" s="117"/>
      <c r="J541" s="111"/>
      <c r="K541" s="117"/>
    </row>
    <row r="542" spans="1:16">
      <c r="A542" s="123"/>
      <c r="B542" s="108"/>
      <c r="C542" s="219" t="s">
        <v>30</v>
      </c>
      <c r="D542" s="219"/>
      <c r="E542" s="121">
        <v>0</v>
      </c>
      <c r="F542" s="122">
        <f>(E542/E540)*100</f>
        <v>0</v>
      </c>
      <c r="G542" s="124"/>
      <c r="H542" s="111"/>
      <c r="I542" s="111"/>
      <c r="J542" s="111"/>
    </row>
    <row r="543" spans="1:16">
      <c r="A543" s="123"/>
      <c r="B543" s="108"/>
      <c r="C543" s="219" t="s">
        <v>31</v>
      </c>
      <c r="D543" s="219"/>
      <c r="E543" s="121">
        <v>0</v>
      </c>
      <c r="F543" s="122">
        <f>(E543/E540)*100</f>
        <v>0</v>
      </c>
      <c r="G543" s="124"/>
      <c r="H543" s="111"/>
      <c r="J543" s="111"/>
    </row>
    <row r="544" spans="1:16">
      <c r="A544" s="123"/>
      <c r="B544" s="108"/>
      <c r="C544" s="219" t="s">
        <v>32</v>
      </c>
      <c r="D544" s="219"/>
      <c r="E544" s="121">
        <v>15</v>
      </c>
      <c r="F544" s="122">
        <f>(E544/E540)*100</f>
        <v>28.30188679245283</v>
      </c>
      <c r="G544" s="124"/>
      <c r="H544" s="111"/>
      <c r="I544" s="111"/>
      <c r="J544" s="117"/>
      <c r="N544" s="165"/>
    </row>
    <row r="545" spans="1:14">
      <c r="A545" s="123"/>
      <c r="B545" s="108"/>
      <c r="C545" s="219" t="s">
        <v>34</v>
      </c>
      <c r="D545" s="219"/>
      <c r="E545" s="121">
        <v>0</v>
      </c>
      <c r="F545" s="122">
        <f>(E545/E540)*100</f>
        <v>0</v>
      </c>
      <c r="G545" s="124"/>
      <c r="H545" s="111"/>
      <c r="I545" s="111"/>
      <c r="J545" s="117"/>
    </row>
    <row r="546" spans="1:14" ht="19.5" thickBot="1">
      <c r="A546" s="123"/>
      <c r="B546" s="108"/>
      <c r="C546" s="222" t="s">
        <v>35</v>
      </c>
      <c r="D546" s="222"/>
      <c r="E546" s="125"/>
      <c r="F546" s="126">
        <f>(E546/E540)*100</f>
        <v>0</v>
      </c>
      <c r="G546" s="124"/>
      <c r="H546" s="111"/>
      <c r="I546" s="111"/>
      <c r="J546" s="127"/>
      <c r="K546" s="117"/>
    </row>
    <row r="547" spans="1:14" customFormat="1" ht="16.5">
      <c r="A547" s="168" t="s">
        <v>36</v>
      </c>
      <c r="B547" s="169"/>
      <c r="C547" s="169"/>
      <c r="D547" s="170"/>
      <c r="E547" s="170"/>
      <c r="F547" s="171"/>
      <c r="G547" s="171"/>
      <c r="H547" s="172"/>
      <c r="I547" s="173"/>
      <c r="J547" s="165"/>
      <c r="K547" s="173"/>
      <c r="L547" s="165"/>
      <c r="M547" s="165"/>
      <c r="N547" s="165"/>
    </row>
    <row r="548" spans="1:14" customFormat="1" ht="16.5">
      <c r="A548" s="174" t="s">
        <v>37</v>
      </c>
      <c r="B548" s="169"/>
      <c r="C548" s="169"/>
      <c r="D548" s="175"/>
      <c r="E548" s="176"/>
      <c r="F548" s="170"/>
      <c r="G548" s="173"/>
      <c r="H548" s="172"/>
      <c r="I548" s="173"/>
      <c r="J548" s="173"/>
      <c r="K548" s="173"/>
      <c r="L548" s="171"/>
      <c r="M548" s="165"/>
      <c r="N548" s="165"/>
    </row>
    <row r="549" spans="1:14" customFormat="1" ht="17.25" thickBot="1">
      <c r="A549" s="174" t="s">
        <v>40</v>
      </c>
      <c r="B549" s="177"/>
      <c r="C549" s="175"/>
      <c r="D549" s="170"/>
      <c r="E549" s="178"/>
      <c r="F549" s="173"/>
      <c r="G549" s="173"/>
      <c r="H549" s="179"/>
      <c r="I549" s="180"/>
      <c r="J549" s="180"/>
      <c r="K549" s="180"/>
      <c r="L549" s="173"/>
      <c r="M549" s="165"/>
      <c r="N549" s="170"/>
    </row>
    <row r="550" spans="1:14" ht="19.5" thickBot="1">
      <c r="A550" s="223" t="s">
        <v>0</v>
      </c>
      <c r="B550" s="223"/>
      <c r="C550" s="223"/>
      <c r="D550" s="223"/>
      <c r="E550" s="223"/>
      <c r="F550" s="223"/>
      <c r="G550" s="223"/>
      <c r="H550" s="223"/>
      <c r="I550" s="223"/>
      <c r="J550" s="223"/>
      <c r="K550" s="223"/>
      <c r="L550" s="223"/>
      <c r="M550" s="223"/>
      <c r="N550" s="223"/>
    </row>
    <row r="551" spans="1:14" ht="19.5" thickBot="1">
      <c r="A551" s="223"/>
      <c r="B551" s="223"/>
      <c r="C551" s="223"/>
      <c r="D551" s="223"/>
      <c r="E551" s="223"/>
      <c r="F551" s="223"/>
      <c r="G551" s="223"/>
      <c r="H551" s="223"/>
      <c r="I551" s="223"/>
      <c r="J551" s="223"/>
      <c r="K551" s="223"/>
      <c r="L551" s="223"/>
      <c r="M551" s="223"/>
      <c r="N551" s="223"/>
    </row>
    <row r="552" spans="1:14">
      <c r="A552" s="223"/>
      <c r="B552" s="223"/>
      <c r="C552" s="223"/>
      <c r="D552" s="223"/>
      <c r="E552" s="223"/>
      <c r="F552" s="223"/>
      <c r="G552" s="223"/>
      <c r="H552" s="223"/>
      <c r="I552" s="223"/>
      <c r="J552" s="223"/>
      <c r="K552" s="223"/>
      <c r="L552" s="223"/>
      <c r="M552" s="223"/>
      <c r="N552" s="223"/>
    </row>
    <row r="553" spans="1:14">
      <c r="A553" s="224" t="s">
        <v>389</v>
      </c>
      <c r="B553" s="224"/>
      <c r="C553" s="224"/>
      <c r="D553" s="224"/>
      <c r="E553" s="224"/>
      <c r="F553" s="224"/>
      <c r="G553" s="224"/>
      <c r="H553" s="224"/>
      <c r="I553" s="224"/>
      <c r="J553" s="224"/>
      <c r="K553" s="224"/>
      <c r="L553" s="224"/>
      <c r="M553" s="224"/>
      <c r="N553" s="224"/>
    </row>
    <row r="554" spans="1:14">
      <c r="A554" s="224" t="s">
        <v>390</v>
      </c>
      <c r="B554" s="224"/>
      <c r="C554" s="224"/>
      <c r="D554" s="224"/>
      <c r="E554" s="224"/>
      <c r="F554" s="224"/>
      <c r="G554" s="224"/>
      <c r="H554" s="224"/>
      <c r="I554" s="224"/>
      <c r="J554" s="224"/>
      <c r="K554" s="224"/>
      <c r="L554" s="224"/>
      <c r="M554" s="224"/>
      <c r="N554" s="224"/>
    </row>
    <row r="555" spans="1:14" ht="19.5" thickBot="1">
      <c r="A555" s="225" t="s">
        <v>3</v>
      </c>
      <c r="B555" s="225"/>
      <c r="C555" s="225"/>
      <c r="D555" s="225"/>
      <c r="E555" s="225"/>
      <c r="F555" s="225"/>
      <c r="G555" s="225"/>
      <c r="H555" s="225"/>
      <c r="I555" s="225"/>
      <c r="J555" s="225"/>
      <c r="K555" s="225"/>
      <c r="L555" s="225"/>
      <c r="M555" s="225"/>
      <c r="N555" s="225"/>
    </row>
    <row r="556" spans="1:14">
      <c r="A556" s="220" t="s">
        <v>455</v>
      </c>
      <c r="B556" s="220"/>
      <c r="C556" s="220"/>
      <c r="D556" s="220"/>
      <c r="E556" s="220"/>
      <c r="F556" s="220"/>
      <c r="G556" s="220"/>
      <c r="H556" s="220"/>
      <c r="I556" s="220"/>
      <c r="J556" s="220"/>
      <c r="K556" s="220"/>
      <c r="L556" s="220"/>
      <c r="M556" s="220"/>
      <c r="N556" s="220"/>
    </row>
    <row r="557" spans="1:14">
      <c r="A557" s="220" t="s">
        <v>5</v>
      </c>
      <c r="B557" s="220"/>
      <c r="C557" s="220"/>
      <c r="D557" s="220"/>
      <c r="E557" s="220"/>
      <c r="F557" s="220"/>
      <c r="G557" s="220"/>
      <c r="H557" s="220"/>
      <c r="I557" s="220"/>
      <c r="J557" s="220"/>
      <c r="K557" s="220"/>
      <c r="L557" s="220"/>
      <c r="M557" s="220"/>
      <c r="N557" s="220"/>
    </row>
    <row r="558" spans="1:14">
      <c r="A558" s="221" t="s">
        <v>6</v>
      </c>
      <c r="B558" s="215" t="s">
        <v>7</v>
      </c>
      <c r="C558" s="215" t="s">
        <v>8</v>
      </c>
      <c r="D558" s="221" t="s">
        <v>9</v>
      </c>
      <c r="E558" s="221" t="s">
        <v>10</v>
      </c>
      <c r="F558" s="215" t="s">
        <v>11</v>
      </c>
      <c r="G558" s="215" t="s">
        <v>12</v>
      </c>
      <c r="H558" s="214" t="s">
        <v>13</v>
      </c>
      <c r="I558" s="214" t="s">
        <v>14</v>
      </c>
      <c r="J558" s="214" t="s">
        <v>15</v>
      </c>
      <c r="K558" s="216" t="s">
        <v>16</v>
      </c>
      <c r="L558" s="215" t="s">
        <v>17</v>
      </c>
      <c r="M558" s="215" t="s">
        <v>18</v>
      </c>
      <c r="N558" s="215" t="s">
        <v>19</v>
      </c>
    </row>
    <row r="559" spans="1:14">
      <c r="A559" s="221"/>
      <c r="B559" s="215"/>
      <c r="C559" s="215"/>
      <c r="D559" s="221"/>
      <c r="E559" s="221"/>
      <c r="F559" s="215"/>
      <c r="G559" s="215"/>
      <c r="H559" s="215"/>
      <c r="I559" s="215"/>
      <c r="J559" s="215"/>
      <c r="K559" s="217"/>
      <c r="L559" s="215"/>
      <c r="M559" s="215"/>
      <c r="N559" s="215"/>
    </row>
    <row r="560" spans="1:14">
      <c r="A560" s="102">
        <v>1</v>
      </c>
      <c r="B560" s="103">
        <v>43707</v>
      </c>
      <c r="C560" s="104" t="s">
        <v>78</v>
      </c>
      <c r="D560" s="102" t="s">
        <v>47</v>
      </c>
      <c r="E560" s="102" t="s">
        <v>52</v>
      </c>
      <c r="F560" s="102">
        <v>267.5</v>
      </c>
      <c r="G560" s="102">
        <v>270.5</v>
      </c>
      <c r="H560" s="102">
        <v>265</v>
      </c>
      <c r="I560" s="102">
        <v>263.5</v>
      </c>
      <c r="J560" s="102">
        <v>261</v>
      </c>
      <c r="K560" s="102">
        <v>270.5</v>
      </c>
      <c r="L560" s="102">
        <v>3000</v>
      </c>
      <c r="M560" s="105">
        <f t="shared" ref="M560:M568" si="269">IF(D560="BUY",(K560-F560)*(L560),(F560-K560)*(L560))</f>
        <v>-9000</v>
      </c>
      <c r="N560" s="106">
        <f t="shared" ref="N560:N568" si="270">M560/(L560)/F560%</f>
        <v>-1.1214953271028039</v>
      </c>
    </row>
    <row r="561" spans="1:14">
      <c r="A561" s="102">
        <v>2</v>
      </c>
      <c r="B561" s="103">
        <v>43707</v>
      </c>
      <c r="C561" s="104" t="s">
        <v>78</v>
      </c>
      <c r="D561" s="102" t="s">
        <v>21</v>
      </c>
      <c r="E561" s="102" t="s">
        <v>461</v>
      </c>
      <c r="F561" s="102">
        <v>950</v>
      </c>
      <c r="G561" s="102">
        <v>936</v>
      </c>
      <c r="H561" s="102">
        <v>957</v>
      </c>
      <c r="I561" s="102">
        <v>963</v>
      </c>
      <c r="J561" s="102">
        <v>970</v>
      </c>
      <c r="K561" s="102">
        <v>963</v>
      </c>
      <c r="L561" s="102">
        <v>700</v>
      </c>
      <c r="M561" s="105">
        <f t="shared" ref="M561:M564" si="271">IF(D561="BUY",(K561-F561)*(L561),(F561-K561)*(L561))</f>
        <v>9100</v>
      </c>
      <c r="N561" s="106">
        <f t="shared" ref="N561:N564" si="272">M561/(L561)/F561%</f>
        <v>1.368421052631579</v>
      </c>
    </row>
    <row r="562" spans="1:14">
      <c r="A562" s="102">
        <v>3</v>
      </c>
      <c r="B562" s="103">
        <v>43707</v>
      </c>
      <c r="C562" s="104" t="s">
        <v>78</v>
      </c>
      <c r="D562" s="102" t="s">
        <v>21</v>
      </c>
      <c r="E562" s="102" t="s">
        <v>295</v>
      </c>
      <c r="F562" s="102">
        <v>600</v>
      </c>
      <c r="G562" s="102">
        <v>593</v>
      </c>
      <c r="H562" s="102">
        <v>604</v>
      </c>
      <c r="I562" s="102">
        <v>608</v>
      </c>
      <c r="J562" s="102">
        <v>612</v>
      </c>
      <c r="K562" s="102">
        <v>604</v>
      </c>
      <c r="L562" s="102">
        <v>1000</v>
      </c>
      <c r="M562" s="105">
        <f t="shared" si="271"/>
        <v>4000</v>
      </c>
      <c r="N562" s="106">
        <f t="shared" si="272"/>
        <v>0.66666666666666663</v>
      </c>
    </row>
    <row r="563" spans="1:14">
      <c r="A563" s="102">
        <v>4</v>
      </c>
      <c r="B563" s="103">
        <v>43707</v>
      </c>
      <c r="C563" s="104" t="s">
        <v>78</v>
      </c>
      <c r="D563" s="102" t="s">
        <v>21</v>
      </c>
      <c r="E563" s="102" t="s">
        <v>388</v>
      </c>
      <c r="F563" s="102">
        <v>409</v>
      </c>
      <c r="G563" s="102">
        <v>399</v>
      </c>
      <c r="H563" s="102">
        <v>414</v>
      </c>
      <c r="I563" s="102">
        <v>419</v>
      </c>
      <c r="J563" s="102">
        <v>424</v>
      </c>
      <c r="K563" s="102">
        <v>414</v>
      </c>
      <c r="L563" s="102">
        <v>800</v>
      </c>
      <c r="M563" s="105">
        <f t="shared" si="271"/>
        <v>4000</v>
      </c>
      <c r="N563" s="106">
        <f t="shared" si="272"/>
        <v>1.2224938875305624</v>
      </c>
    </row>
    <row r="564" spans="1:14">
      <c r="A564" s="102">
        <v>5</v>
      </c>
      <c r="B564" s="103">
        <v>43706</v>
      </c>
      <c r="C564" s="104" t="s">
        <v>78</v>
      </c>
      <c r="D564" s="102" t="s">
        <v>21</v>
      </c>
      <c r="E564" s="102" t="s">
        <v>388</v>
      </c>
      <c r="F564" s="102">
        <v>409</v>
      </c>
      <c r="G564" s="102">
        <v>399</v>
      </c>
      <c r="H564" s="102">
        <v>414</v>
      </c>
      <c r="I564" s="102">
        <v>419</v>
      </c>
      <c r="J564" s="102">
        <v>424</v>
      </c>
      <c r="K564" s="102">
        <v>414</v>
      </c>
      <c r="L564" s="102">
        <v>800</v>
      </c>
      <c r="M564" s="105">
        <f t="shared" si="271"/>
        <v>4000</v>
      </c>
      <c r="N564" s="106">
        <f t="shared" si="272"/>
        <v>1.2224938875305624</v>
      </c>
    </row>
    <row r="565" spans="1:14">
      <c r="A565" s="102">
        <v>6</v>
      </c>
      <c r="B565" s="103">
        <v>43706</v>
      </c>
      <c r="C565" s="104" t="s">
        <v>78</v>
      </c>
      <c r="D565" s="102" t="s">
        <v>21</v>
      </c>
      <c r="E565" s="102" t="s">
        <v>233</v>
      </c>
      <c r="F565" s="102">
        <v>1126</v>
      </c>
      <c r="G565" s="102">
        <v>1114</v>
      </c>
      <c r="H565" s="102">
        <v>1132</v>
      </c>
      <c r="I565" s="102">
        <v>1138</v>
      </c>
      <c r="J565" s="102">
        <v>1143</v>
      </c>
      <c r="K565" s="102">
        <v>1114</v>
      </c>
      <c r="L565" s="102">
        <v>700</v>
      </c>
      <c r="M565" s="105">
        <f t="shared" si="269"/>
        <v>-8400</v>
      </c>
      <c r="N565" s="106">
        <f t="shared" si="270"/>
        <v>-1.0657193605683837</v>
      </c>
    </row>
    <row r="566" spans="1:14">
      <c r="A566" s="102">
        <v>7</v>
      </c>
      <c r="B566" s="103">
        <v>43706</v>
      </c>
      <c r="C566" s="104" t="s">
        <v>78</v>
      </c>
      <c r="D566" s="102" t="s">
        <v>47</v>
      </c>
      <c r="E566" s="102" t="s">
        <v>120</v>
      </c>
      <c r="F566" s="102">
        <v>402</v>
      </c>
      <c r="G566" s="102">
        <v>408</v>
      </c>
      <c r="H566" s="102">
        <v>399</v>
      </c>
      <c r="I566" s="102">
        <v>396</v>
      </c>
      <c r="J566" s="102">
        <v>393</v>
      </c>
      <c r="K566" s="102">
        <v>408</v>
      </c>
      <c r="L566" s="102">
        <v>1375</v>
      </c>
      <c r="M566" s="105">
        <f t="shared" si="269"/>
        <v>-8250</v>
      </c>
      <c r="N566" s="106">
        <f t="shared" si="270"/>
        <v>-1.4925373134328359</v>
      </c>
    </row>
    <row r="567" spans="1:14">
      <c r="A567" s="102">
        <v>8</v>
      </c>
      <c r="B567" s="103">
        <v>43706</v>
      </c>
      <c r="C567" s="104" t="s">
        <v>78</v>
      </c>
      <c r="D567" s="102" t="s">
        <v>21</v>
      </c>
      <c r="E567" s="102" t="s">
        <v>131</v>
      </c>
      <c r="F567" s="102">
        <v>250</v>
      </c>
      <c r="G567" s="102">
        <v>246</v>
      </c>
      <c r="H567" s="102">
        <v>252</v>
      </c>
      <c r="I567" s="102">
        <v>254</v>
      </c>
      <c r="J567" s="102">
        <v>256</v>
      </c>
      <c r="K567" s="102">
        <v>256</v>
      </c>
      <c r="L567" s="102">
        <v>2000</v>
      </c>
      <c r="M567" s="105">
        <f t="shared" si="269"/>
        <v>12000</v>
      </c>
      <c r="N567" s="106">
        <f t="shared" si="270"/>
        <v>2.4</v>
      </c>
    </row>
    <row r="568" spans="1:14">
      <c r="A568" s="102">
        <v>9</v>
      </c>
      <c r="B568" s="103">
        <v>43706</v>
      </c>
      <c r="C568" s="104" t="s">
        <v>78</v>
      </c>
      <c r="D568" s="102" t="s">
        <v>21</v>
      </c>
      <c r="E568" s="102" t="s">
        <v>124</v>
      </c>
      <c r="F568" s="102">
        <v>55.5</v>
      </c>
      <c r="G568" s="102">
        <v>59</v>
      </c>
      <c r="H568" s="102">
        <v>53.5</v>
      </c>
      <c r="I568" s="102">
        <v>51.5</v>
      </c>
      <c r="J568" s="102">
        <v>49.5</v>
      </c>
      <c r="K568" s="102">
        <v>59</v>
      </c>
      <c r="L568" s="102">
        <v>2200</v>
      </c>
      <c r="M568" s="105">
        <f t="shared" si="269"/>
        <v>7700</v>
      </c>
      <c r="N568" s="106">
        <f t="shared" si="270"/>
        <v>6.3063063063063058</v>
      </c>
    </row>
    <row r="569" spans="1:14">
      <c r="A569" s="102">
        <v>10</v>
      </c>
      <c r="B569" s="103">
        <v>43705</v>
      </c>
      <c r="C569" s="104" t="s">
        <v>78</v>
      </c>
      <c r="D569" s="102" t="s">
        <v>21</v>
      </c>
      <c r="E569" s="102" t="s">
        <v>59</v>
      </c>
      <c r="F569" s="102">
        <v>468</v>
      </c>
      <c r="G569" s="102">
        <v>460</v>
      </c>
      <c r="H569" s="102">
        <v>472</v>
      </c>
      <c r="I569" s="102">
        <v>476</v>
      </c>
      <c r="J569" s="102">
        <v>480</v>
      </c>
      <c r="K569" s="102">
        <v>460</v>
      </c>
      <c r="L569" s="102">
        <v>1000</v>
      </c>
      <c r="M569" s="105">
        <f t="shared" ref="M569" si="273">IF(D569="BUY",(K569-F569)*(L569),(F569-K569)*(L569))</f>
        <v>-8000</v>
      </c>
      <c r="N569" s="106">
        <f t="shared" ref="N569" si="274">M569/(L569)/F569%</f>
        <v>-1.7094017094017095</v>
      </c>
    </row>
    <row r="570" spans="1:14">
      <c r="A570" s="102">
        <v>11</v>
      </c>
      <c r="B570" s="103">
        <v>43705</v>
      </c>
      <c r="C570" s="104" t="s">
        <v>78</v>
      </c>
      <c r="D570" s="102" t="s">
        <v>47</v>
      </c>
      <c r="E570" s="102" t="s">
        <v>388</v>
      </c>
      <c r="F570" s="102">
        <v>447</v>
      </c>
      <c r="G570" s="102">
        <v>457</v>
      </c>
      <c r="H570" s="102">
        <v>442</v>
      </c>
      <c r="I570" s="102">
        <v>437</v>
      </c>
      <c r="J570" s="102">
        <v>432</v>
      </c>
      <c r="K570" s="102">
        <v>457</v>
      </c>
      <c r="L570" s="102">
        <v>800</v>
      </c>
      <c r="M570" s="105">
        <f t="shared" ref="M570:M571" si="275">IF(D570="BUY",(K570-F570)*(L570),(F570-K570)*(L570))</f>
        <v>-8000</v>
      </c>
      <c r="N570" s="106">
        <f t="shared" ref="N570:N571" si="276">M570/(L570)/F570%</f>
        <v>-2.2371364653243848</v>
      </c>
    </row>
    <row r="571" spans="1:14">
      <c r="A571" s="102">
        <v>12</v>
      </c>
      <c r="B571" s="103">
        <v>43705</v>
      </c>
      <c r="C571" s="104" t="s">
        <v>78</v>
      </c>
      <c r="D571" s="102" t="s">
        <v>21</v>
      </c>
      <c r="E571" s="102" t="s">
        <v>461</v>
      </c>
      <c r="F571" s="102">
        <v>740</v>
      </c>
      <c r="G571" s="102">
        <v>726</v>
      </c>
      <c r="H571" s="102">
        <v>746</v>
      </c>
      <c r="I571" s="102">
        <v>752</v>
      </c>
      <c r="J571" s="102">
        <v>758</v>
      </c>
      <c r="K571" s="102">
        <v>746</v>
      </c>
      <c r="L571" s="102">
        <v>700</v>
      </c>
      <c r="M571" s="105">
        <f t="shared" si="275"/>
        <v>4200</v>
      </c>
      <c r="N571" s="106">
        <f t="shared" si="276"/>
        <v>0.81081081081081074</v>
      </c>
    </row>
    <row r="572" spans="1:14">
      <c r="A572" s="102">
        <v>13</v>
      </c>
      <c r="B572" s="103">
        <v>43705</v>
      </c>
      <c r="C572" s="104" t="s">
        <v>78</v>
      </c>
      <c r="D572" s="102" t="s">
        <v>21</v>
      </c>
      <c r="E572" s="102" t="s">
        <v>43</v>
      </c>
      <c r="F572" s="102">
        <v>800</v>
      </c>
      <c r="G572" s="102">
        <v>793</v>
      </c>
      <c r="H572" s="102">
        <v>803.5</v>
      </c>
      <c r="I572" s="102">
        <v>807</v>
      </c>
      <c r="J572" s="102">
        <v>809.5</v>
      </c>
      <c r="K572" s="102">
        <v>803.5</v>
      </c>
      <c r="L572" s="102">
        <v>1250</v>
      </c>
      <c r="M572" s="105">
        <f t="shared" ref="M572:M574" si="277">IF(D572="BUY",(K572-F572)*(L572),(F572-K572)*(L572))</f>
        <v>4375</v>
      </c>
      <c r="N572" s="106">
        <f t="shared" ref="N572:N574" si="278">M572/(L572)/F572%</f>
        <v>0.4375</v>
      </c>
    </row>
    <row r="573" spans="1:14">
      <c r="A573" s="102">
        <v>14</v>
      </c>
      <c r="B573" s="103">
        <v>43705</v>
      </c>
      <c r="C573" s="104" t="s">
        <v>78</v>
      </c>
      <c r="D573" s="102" t="s">
        <v>21</v>
      </c>
      <c r="E573" s="102" t="s">
        <v>405</v>
      </c>
      <c r="F573" s="102">
        <v>107</v>
      </c>
      <c r="G573" s="102">
        <v>105.5</v>
      </c>
      <c r="H573" s="102">
        <v>107.8</v>
      </c>
      <c r="I573" s="102">
        <v>108.6</v>
      </c>
      <c r="J573" s="102">
        <v>109.4</v>
      </c>
      <c r="K573" s="102">
        <v>107.8</v>
      </c>
      <c r="L573" s="102">
        <v>4600</v>
      </c>
      <c r="M573" s="105">
        <f t="shared" si="277"/>
        <v>3679.9999999999868</v>
      </c>
      <c r="N573" s="106">
        <f t="shared" si="278"/>
        <v>0.74766355140186647</v>
      </c>
    </row>
    <row r="574" spans="1:14">
      <c r="A574" s="102">
        <v>15</v>
      </c>
      <c r="B574" s="103">
        <v>43704</v>
      </c>
      <c r="C574" s="104" t="s">
        <v>78</v>
      </c>
      <c r="D574" s="102" t="s">
        <v>21</v>
      </c>
      <c r="E574" s="102" t="s">
        <v>439</v>
      </c>
      <c r="F574" s="102">
        <v>125</v>
      </c>
      <c r="G574" s="102">
        <v>123.8</v>
      </c>
      <c r="H574" s="102">
        <v>125.8</v>
      </c>
      <c r="I574" s="102">
        <v>126.6</v>
      </c>
      <c r="J574" s="102">
        <v>127.4</v>
      </c>
      <c r="K574" s="102">
        <v>123.8</v>
      </c>
      <c r="L574" s="102">
        <v>4800</v>
      </c>
      <c r="M574" s="105">
        <f t="shared" si="277"/>
        <v>-5760.0000000000136</v>
      </c>
      <c r="N574" s="106">
        <f t="shared" si="278"/>
        <v>-0.9600000000000023</v>
      </c>
    </row>
    <row r="575" spans="1:14">
      <c r="A575" s="102">
        <v>16</v>
      </c>
      <c r="B575" s="103">
        <v>43704</v>
      </c>
      <c r="C575" s="104" t="s">
        <v>78</v>
      </c>
      <c r="D575" s="102" t="s">
        <v>21</v>
      </c>
      <c r="E575" s="102" t="s">
        <v>22</v>
      </c>
      <c r="F575" s="102">
        <v>344</v>
      </c>
      <c r="G575" s="102">
        <v>340</v>
      </c>
      <c r="H575" s="102">
        <v>346</v>
      </c>
      <c r="I575" s="102">
        <v>348</v>
      </c>
      <c r="J575" s="102">
        <v>350</v>
      </c>
      <c r="K575" s="102">
        <v>345.8</v>
      </c>
      <c r="L575" s="102">
        <v>1800</v>
      </c>
      <c r="M575" s="105">
        <f t="shared" ref="M575:M578" si="279">IF(D575="BUY",(K575-F575)*(L575),(F575-K575)*(L575))</f>
        <v>3240.0000000000205</v>
      </c>
      <c r="N575" s="106">
        <f t="shared" ref="N575:N578" si="280">M575/(L575)/F575%</f>
        <v>0.52325581395349163</v>
      </c>
    </row>
    <row r="576" spans="1:14">
      <c r="A576" s="102">
        <v>17</v>
      </c>
      <c r="B576" s="103">
        <v>43704</v>
      </c>
      <c r="C576" s="104" t="s">
        <v>78</v>
      </c>
      <c r="D576" s="102" t="s">
        <v>21</v>
      </c>
      <c r="E576" s="102" t="s">
        <v>263</v>
      </c>
      <c r="F576" s="102">
        <v>500</v>
      </c>
      <c r="G576" s="102">
        <v>493</v>
      </c>
      <c r="H576" s="102">
        <v>504</v>
      </c>
      <c r="I576" s="102">
        <v>508</v>
      </c>
      <c r="J576" s="102">
        <v>512</v>
      </c>
      <c r="K576" s="102">
        <v>493</v>
      </c>
      <c r="L576" s="102">
        <v>1100</v>
      </c>
      <c r="M576" s="105">
        <f t="shared" si="279"/>
        <v>-7700</v>
      </c>
      <c r="N576" s="106">
        <f t="shared" si="280"/>
        <v>-1.4</v>
      </c>
    </row>
    <row r="577" spans="1:14">
      <c r="A577" s="102">
        <v>18</v>
      </c>
      <c r="B577" s="103">
        <v>43704</v>
      </c>
      <c r="C577" s="104" t="s">
        <v>78</v>
      </c>
      <c r="D577" s="102" t="s">
        <v>21</v>
      </c>
      <c r="E577" s="102" t="s">
        <v>453</v>
      </c>
      <c r="F577" s="102">
        <v>585</v>
      </c>
      <c r="G577" s="102">
        <v>576</v>
      </c>
      <c r="H577" s="102">
        <v>590</v>
      </c>
      <c r="I577" s="102">
        <v>595</v>
      </c>
      <c r="J577" s="102">
        <v>600</v>
      </c>
      <c r="K577" s="102">
        <v>576</v>
      </c>
      <c r="L577" s="102">
        <v>1000</v>
      </c>
      <c r="M577" s="105">
        <f t="shared" si="279"/>
        <v>-9000</v>
      </c>
      <c r="N577" s="106">
        <f t="shared" si="280"/>
        <v>-1.5384615384615385</v>
      </c>
    </row>
    <row r="578" spans="1:14">
      <c r="A578" s="102">
        <v>19</v>
      </c>
      <c r="B578" s="103">
        <v>43703</v>
      </c>
      <c r="C578" s="104" t="s">
        <v>78</v>
      </c>
      <c r="D578" s="102" t="s">
        <v>21</v>
      </c>
      <c r="E578" s="102" t="s">
        <v>459</v>
      </c>
      <c r="F578" s="102">
        <v>621.5</v>
      </c>
      <c r="G578" s="102">
        <v>613.5</v>
      </c>
      <c r="H578" s="102">
        <v>626</v>
      </c>
      <c r="I578" s="102">
        <v>630</v>
      </c>
      <c r="J578" s="102">
        <v>634</v>
      </c>
      <c r="K578" s="102">
        <v>626</v>
      </c>
      <c r="L578" s="102">
        <v>1000</v>
      </c>
      <c r="M578" s="105">
        <f t="shared" si="279"/>
        <v>4500</v>
      </c>
      <c r="N578" s="106">
        <f t="shared" si="280"/>
        <v>0.72405470635559133</v>
      </c>
    </row>
    <row r="579" spans="1:14">
      <c r="A579" s="102">
        <v>20</v>
      </c>
      <c r="B579" s="103">
        <v>43703</v>
      </c>
      <c r="C579" s="104" t="s">
        <v>78</v>
      </c>
      <c r="D579" s="102" t="s">
        <v>21</v>
      </c>
      <c r="E579" s="102" t="s">
        <v>125</v>
      </c>
      <c r="F579" s="102">
        <v>97</v>
      </c>
      <c r="G579" s="102">
        <v>94</v>
      </c>
      <c r="H579" s="102">
        <v>98.5</v>
      </c>
      <c r="I579" s="102">
        <v>100</v>
      </c>
      <c r="J579" s="102">
        <v>101.5</v>
      </c>
      <c r="K579" s="102">
        <v>98.5</v>
      </c>
      <c r="L579" s="102">
        <v>3300</v>
      </c>
      <c r="M579" s="105">
        <f t="shared" ref="M579:M581" si="281">IF(D579="BUY",(K579-F579)*(L579),(F579-K579)*(L579))</f>
        <v>4950</v>
      </c>
      <c r="N579" s="106">
        <f t="shared" ref="N579:N581" si="282">M579/(L579)/F579%</f>
        <v>1.5463917525773196</v>
      </c>
    </row>
    <row r="580" spans="1:14">
      <c r="A580" s="102">
        <v>21</v>
      </c>
      <c r="B580" s="103">
        <v>43703</v>
      </c>
      <c r="C580" s="104" t="s">
        <v>78</v>
      </c>
      <c r="D580" s="102" t="s">
        <v>21</v>
      </c>
      <c r="E580" s="102" t="s">
        <v>68</v>
      </c>
      <c r="F580" s="102">
        <v>250</v>
      </c>
      <c r="G580" s="102">
        <v>246</v>
      </c>
      <c r="H580" s="102">
        <v>252</v>
      </c>
      <c r="I580" s="102">
        <v>254</v>
      </c>
      <c r="J580" s="102">
        <v>256</v>
      </c>
      <c r="K580" s="102">
        <v>252</v>
      </c>
      <c r="L580" s="102">
        <v>2100</v>
      </c>
      <c r="M580" s="105">
        <f t="shared" si="281"/>
        <v>4200</v>
      </c>
      <c r="N580" s="106">
        <f t="shared" si="282"/>
        <v>0.8</v>
      </c>
    </row>
    <row r="581" spans="1:14">
      <c r="A581" s="102">
        <v>22</v>
      </c>
      <c r="B581" s="103">
        <v>43700</v>
      </c>
      <c r="C581" s="104" t="s">
        <v>78</v>
      </c>
      <c r="D581" s="102" t="s">
        <v>21</v>
      </c>
      <c r="E581" s="102" t="s">
        <v>427</v>
      </c>
      <c r="F581" s="102">
        <v>220</v>
      </c>
      <c r="G581" s="102">
        <v>215.5</v>
      </c>
      <c r="H581" s="102">
        <v>222.5</v>
      </c>
      <c r="I581" s="102">
        <v>225</v>
      </c>
      <c r="J581" s="102">
        <v>227.5</v>
      </c>
      <c r="K581" s="102">
        <v>215.5</v>
      </c>
      <c r="L581" s="102">
        <v>1600</v>
      </c>
      <c r="M581" s="105">
        <f t="shared" si="281"/>
        <v>-7200</v>
      </c>
      <c r="N581" s="106">
        <f t="shared" si="282"/>
        <v>-2.0454545454545454</v>
      </c>
    </row>
    <row r="582" spans="1:14">
      <c r="A582" s="102">
        <v>23</v>
      </c>
      <c r="B582" s="103">
        <v>43700</v>
      </c>
      <c r="C582" s="104" t="s">
        <v>78</v>
      </c>
      <c r="D582" s="102" t="s">
        <v>21</v>
      </c>
      <c r="E582" s="102" t="s">
        <v>120</v>
      </c>
      <c r="F582" s="102">
        <v>398</v>
      </c>
      <c r="G582" s="102">
        <v>392</v>
      </c>
      <c r="H582" s="102">
        <v>401</v>
      </c>
      <c r="I582" s="102">
        <v>404</v>
      </c>
      <c r="J582" s="102">
        <v>407</v>
      </c>
      <c r="K582" s="102">
        <v>401</v>
      </c>
      <c r="L582" s="102">
        <v>1375</v>
      </c>
      <c r="M582" s="105">
        <f t="shared" ref="M582:M585" si="283">IF(D582="BUY",(K582-F582)*(L582),(F582-K582)*(L582))</f>
        <v>4125</v>
      </c>
      <c r="N582" s="106">
        <f t="shared" ref="N582:N585" si="284">M582/(L582)/F582%</f>
        <v>0.75376884422110557</v>
      </c>
    </row>
    <row r="583" spans="1:14">
      <c r="A583" s="102">
        <v>24</v>
      </c>
      <c r="B583" s="103">
        <v>43699</v>
      </c>
      <c r="C583" s="104" t="s">
        <v>78</v>
      </c>
      <c r="D583" s="102" t="s">
        <v>21</v>
      </c>
      <c r="E583" s="102" t="s">
        <v>297</v>
      </c>
      <c r="F583" s="102">
        <v>738.5</v>
      </c>
      <c r="G583" s="102">
        <v>727</v>
      </c>
      <c r="H583" s="102">
        <v>745</v>
      </c>
      <c r="I583" s="102">
        <v>751</v>
      </c>
      <c r="J583" s="102">
        <v>757</v>
      </c>
      <c r="K583" s="102">
        <v>727</v>
      </c>
      <c r="L583" s="102">
        <v>700</v>
      </c>
      <c r="M583" s="105">
        <f t="shared" si="283"/>
        <v>-8050</v>
      </c>
      <c r="N583" s="106">
        <f t="shared" si="284"/>
        <v>-1.5572105619498986</v>
      </c>
    </row>
    <row r="584" spans="1:14">
      <c r="A584" s="102">
        <v>25</v>
      </c>
      <c r="B584" s="103">
        <v>43699</v>
      </c>
      <c r="C584" s="104" t="s">
        <v>78</v>
      </c>
      <c r="D584" s="102" t="s">
        <v>47</v>
      </c>
      <c r="E584" s="102" t="s">
        <v>120</v>
      </c>
      <c r="F584" s="102">
        <v>405</v>
      </c>
      <c r="G584" s="102">
        <v>411</v>
      </c>
      <c r="H584" s="102">
        <v>402</v>
      </c>
      <c r="I584" s="102">
        <v>399</v>
      </c>
      <c r="J584" s="102">
        <v>396</v>
      </c>
      <c r="K584" s="102">
        <v>402</v>
      </c>
      <c r="L584" s="102">
        <v>1375</v>
      </c>
      <c r="M584" s="105">
        <f t="shared" si="283"/>
        <v>4125</v>
      </c>
      <c r="N584" s="106">
        <f t="shared" si="284"/>
        <v>0.74074074074074081</v>
      </c>
    </row>
    <row r="585" spans="1:14">
      <c r="A585" s="102">
        <v>26</v>
      </c>
      <c r="B585" s="103">
        <v>43698</v>
      </c>
      <c r="C585" s="104" t="s">
        <v>78</v>
      </c>
      <c r="D585" s="102" t="s">
        <v>47</v>
      </c>
      <c r="E585" s="102" t="s">
        <v>84</v>
      </c>
      <c r="F585" s="102">
        <v>122</v>
      </c>
      <c r="G585" s="102">
        <v>124</v>
      </c>
      <c r="H585" s="102">
        <v>121</v>
      </c>
      <c r="I585" s="102">
        <v>120</v>
      </c>
      <c r="J585" s="102">
        <v>119</v>
      </c>
      <c r="K585" s="102">
        <v>121</v>
      </c>
      <c r="L585" s="102">
        <v>3500</v>
      </c>
      <c r="M585" s="105">
        <f t="shared" si="283"/>
        <v>3500</v>
      </c>
      <c r="N585" s="106">
        <f t="shared" si="284"/>
        <v>0.81967213114754101</v>
      </c>
    </row>
    <row r="586" spans="1:14">
      <c r="A586" s="102">
        <v>27</v>
      </c>
      <c r="B586" s="103">
        <v>43697</v>
      </c>
      <c r="C586" s="104" t="s">
        <v>78</v>
      </c>
      <c r="D586" s="102" t="s">
        <v>47</v>
      </c>
      <c r="E586" s="102" t="s">
        <v>398</v>
      </c>
      <c r="F586" s="102">
        <v>42.6</v>
      </c>
      <c r="G586" s="102">
        <v>44.5</v>
      </c>
      <c r="H586" s="102">
        <v>41.5</v>
      </c>
      <c r="I586" s="102">
        <v>40.5</v>
      </c>
      <c r="J586" s="102">
        <v>39.5</v>
      </c>
      <c r="K586" s="102">
        <v>40.5</v>
      </c>
      <c r="L586" s="102">
        <v>4000</v>
      </c>
      <c r="M586" s="105">
        <f t="shared" ref="M586" si="285">IF(D586="BUY",(K586-F586)*(L586),(F586-K586)*(L586))</f>
        <v>8400.0000000000055</v>
      </c>
      <c r="N586" s="106">
        <f t="shared" ref="N586" si="286">M586/(L586)/F586%</f>
        <v>4.9295774647887356</v>
      </c>
    </row>
    <row r="587" spans="1:14">
      <c r="A587" s="102">
        <v>28</v>
      </c>
      <c r="B587" s="103">
        <v>43697</v>
      </c>
      <c r="C587" s="104" t="s">
        <v>78</v>
      </c>
      <c r="D587" s="102" t="s">
        <v>21</v>
      </c>
      <c r="E587" s="102" t="s">
        <v>364</v>
      </c>
      <c r="F587" s="102">
        <v>255.5</v>
      </c>
      <c r="G587" s="102">
        <v>252.5</v>
      </c>
      <c r="H587" s="102">
        <v>257</v>
      </c>
      <c r="I587" s="102">
        <v>258.5</v>
      </c>
      <c r="J587" s="102">
        <v>260</v>
      </c>
      <c r="K587" s="102">
        <v>257</v>
      </c>
      <c r="L587" s="102">
        <v>3200</v>
      </c>
      <c r="M587" s="105">
        <f t="shared" ref="M587:M588" si="287">IF(D587="BUY",(K587-F587)*(L587),(F587-K587)*(L587))</f>
        <v>4800</v>
      </c>
      <c r="N587" s="106">
        <f t="shared" ref="N587:N588" si="288">M587/(L587)/F587%</f>
        <v>0.58708414872798431</v>
      </c>
    </row>
    <row r="588" spans="1:14">
      <c r="A588" s="102">
        <v>29</v>
      </c>
      <c r="B588" s="103">
        <v>43696</v>
      </c>
      <c r="C588" s="104" t="s">
        <v>78</v>
      </c>
      <c r="D588" s="102" t="s">
        <v>21</v>
      </c>
      <c r="E588" s="102" t="s">
        <v>60</v>
      </c>
      <c r="F588" s="102">
        <v>268.5</v>
      </c>
      <c r="G588" s="102">
        <v>265.5</v>
      </c>
      <c r="H588" s="102">
        <v>270</v>
      </c>
      <c r="I588" s="102">
        <v>271.5</v>
      </c>
      <c r="J588" s="102">
        <v>273</v>
      </c>
      <c r="K588" s="102">
        <v>270</v>
      </c>
      <c r="L588" s="102">
        <v>2750</v>
      </c>
      <c r="M588" s="105">
        <f t="shared" si="287"/>
        <v>4125</v>
      </c>
      <c r="N588" s="106">
        <f t="shared" si="288"/>
        <v>0.55865921787709494</v>
      </c>
    </row>
    <row r="589" spans="1:14">
      <c r="A589" s="102">
        <v>30</v>
      </c>
      <c r="B589" s="103">
        <v>43693</v>
      </c>
      <c r="C589" s="104" t="s">
        <v>78</v>
      </c>
      <c r="D589" s="102" t="s">
        <v>21</v>
      </c>
      <c r="E589" s="102" t="s">
        <v>126</v>
      </c>
      <c r="F589" s="102">
        <v>363</v>
      </c>
      <c r="G589" s="102">
        <v>355</v>
      </c>
      <c r="H589" s="102">
        <v>367</v>
      </c>
      <c r="I589" s="102">
        <v>371</v>
      </c>
      <c r="J589" s="102">
        <v>375</v>
      </c>
      <c r="K589" s="102">
        <v>367</v>
      </c>
      <c r="L589" s="102">
        <v>1061</v>
      </c>
      <c r="M589" s="105">
        <f t="shared" ref="M589" si="289">IF(D589="BUY",(K589-F589)*(L589),(F589-K589)*(L589))</f>
        <v>4244</v>
      </c>
      <c r="N589" s="106">
        <f t="shared" ref="N589" si="290">M589/(L589)/F589%</f>
        <v>1.1019283746556474</v>
      </c>
    </row>
    <row r="590" spans="1:14">
      <c r="A590" s="102">
        <v>31</v>
      </c>
      <c r="B590" s="103">
        <v>43693</v>
      </c>
      <c r="C590" s="104" t="s">
        <v>78</v>
      </c>
      <c r="D590" s="102" t="s">
        <v>21</v>
      </c>
      <c r="E590" s="102" t="s">
        <v>195</v>
      </c>
      <c r="F590" s="102">
        <v>204.5</v>
      </c>
      <c r="G590" s="102">
        <v>202.5</v>
      </c>
      <c r="H590" s="102">
        <v>205.5</v>
      </c>
      <c r="I590" s="102">
        <v>206.5</v>
      </c>
      <c r="J590" s="102">
        <v>207.5</v>
      </c>
      <c r="K590" s="102">
        <v>207.5</v>
      </c>
      <c r="L590" s="102">
        <v>4000</v>
      </c>
      <c r="M590" s="105">
        <f t="shared" ref="M590:M591" si="291">IF(D590="BUY",(K590-F590)*(L590),(F590-K590)*(L590))</f>
        <v>12000</v>
      </c>
      <c r="N590" s="106">
        <f t="shared" ref="N590:N591" si="292">M590/(L590)/F590%</f>
        <v>1.4669926650366749</v>
      </c>
    </row>
    <row r="591" spans="1:14">
      <c r="A591" s="102">
        <v>32</v>
      </c>
      <c r="B591" s="103">
        <v>43691</v>
      </c>
      <c r="C591" s="104" t="s">
        <v>78</v>
      </c>
      <c r="D591" s="102" t="s">
        <v>21</v>
      </c>
      <c r="E591" s="102" t="s">
        <v>98</v>
      </c>
      <c r="F591" s="102">
        <v>1573</v>
      </c>
      <c r="G591" s="102">
        <v>1557</v>
      </c>
      <c r="H591" s="102">
        <v>1581</v>
      </c>
      <c r="I591" s="102">
        <v>1590</v>
      </c>
      <c r="J591" s="102">
        <v>1598</v>
      </c>
      <c r="K591" s="102">
        <v>1598</v>
      </c>
      <c r="L591" s="102">
        <v>600</v>
      </c>
      <c r="M591" s="105">
        <f t="shared" si="291"/>
        <v>15000</v>
      </c>
      <c r="N591" s="106">
        <f t="shared" si="292"/>
        <v>1.589319771137953</v>
      </c>
    </row>
    <row r="592" spans="1:14">
      <c r="A592" s="102">
        <v>33</v>
      </c>
      <c r="B592" s="103">
        <v>43691</v>
      </c>
      <c r="C592" s="104" t="s">
        <v>78</v>
      </c>
      <c r="D592" s="102" t="s">
        <v>21</v>
      </c>
      <c r="E592" s="102" t="s">
        <v>77</v>
      </c>
      <c r="F592" s="102">
        <v>224</v>
      </c>
      <c r="G592" s="102">
        <v>220</v>
      </c>
      <c r="H592" s="102">
        <v>226</v>
      </c>
      <c r="I592" s="102">
        <v>228</v>
      </c>
      <c r="J592" s="102">
        <v>230</v>
      </c>
      <c r="K592" s="102">
        <v>230</v>
      </c>
      <c r="L592" s="102">
        <v>2000</v>
      </c>
      <c r="M592" s="105">
        <f t="shared" ref="M592:M594" si="293">IF(D592="BUY",(K592-F592)*(L592),(F592-K592)*(L592))</f>
        <v>12000</v>
      </c>
      <c r="N592" s="106">
        <f t="shared" ref="N592:N594" si="294">M592/(L592)/F592%</f>
        <v>2.6785714285714284</v>
      </c>
    </row>
    <row r="593" spans="1:14">
      <c r="A593" s="102">
        <v>34</v>
      </c>
      <c r="B593" s="103">
        <v>43691</v>
      </c>
      <c r="C593" s="104" t="s">
        <v>78</v>
      </c>
      <c r="D593" s="102" t="s">
        <v>21</v>
      </c>
      <c r="E593" s="102" t="s">
        <v>66</v>
      </c>
      <c r="F593" s="102">
        <v>107</v>
      </c>
      <c r="G593" s="102">
        <v>105.8</v>
      </c>
      <c r="H593" s="102">
        <v>107.6</v>
      </c>
      <c r="I593" s="102">
        <v>108.2</v>
      </c>
      <c r="J593" s="102">
        <v>108.8</v>
      </c>
      <c r="K593" s="102">
        <v>105.8</v>
      </c>
      <c r="L593" s="102">
        <v>6200</v>
      </c>
      <c r="M593" s="105">
        <f t="shared" si="293"/>
        <v>-7440.0000000000173</v>
      </c>
      <c r="N593" s="106">
        <f t="shared" si="294"/>
        <v>-1.1214953271028063</v>
      </c>
    </row>
    <row r="594" spans="1:14">
      <c r="A594" s="102">
        <v>35</v>
      </c>
      <c r="B594" s="103">
        <v>43690</v>
      </c>
      <c r="C594" s="104" t="s">
        <v>78</v>
      </c>
      <c r="D594" s="102" t="s">
        <v>21</v>
      </c>
      <c r="E594" s="102" t="s">
        <v>347</v>
      </c>
      <c r="F594" s="102">
        <v>433.5</v>
      </c>
      <c r="G594" s="102">
        <v>427</v>
      </c>
      <c r="H594" s="102">
        <v>437</v>
      </c>
      <c r="I594" s="102">
        <v>440.5</v>
      </c>
      <c r="J594" s="102">
        <v>444</v>
      </c>
      <c r="K594" s="102">
        <v>440.5</v>
      </c>
      <c r="L594" s="102">
        <v>1100</v>
      </c>
      <c r="M594" s="105">
        <f t="shared" si="293"/>
        <v>7700</v>
      </c>
      <c r="N594" s="106">
        <f t="shared" si="294"/>
        <v>1.6147635524798154</v>
      </c>
    </row>
    <row r="595" spans="1:14">
      <c r="A595" s="102">
        <v>36</v>
      </c>
      <c r="B595" s="103">
        <v>43690</v>
      </c>
      <c r="C595" s="104" t="s">
        <v>78</v>
      </c>
      <c r="D595" s="102" t="s">
        <v>21</v>
      </c>
      <c r="E595" s="102" t="s">
        <v>81</v>
      </c>
      <c r="F595" s="102">
        <v>1294</v>
      </c>
      <c r="G595" s="102">
        <v>1280</v>
      </c>
      <c r="H595" s="102">
        <v>1302</v>
      </c>
      <c r="I595" s="102">
        <v>1310</v>
      </c>
      <c r="J595" s="102">
        <v>1318</v>
      </c>
      <c r="K595" s="102">
        <v>1302</v>
      </c>
      <c r="L595" s="102">
        <v>500</v>
      </c>
      <c r="M595" s="105">
        <f t="shared" ref="M595:M597" si="295">IF(D595="BUY",(K595-F595)*(L595),(F595-K595)*(L595))</f>
        <v>4000</v>
      </c>
      <c r="N595" s="106">
        <f t="shared" ref="N595:N597" si="296">M595/(L595)/F595%</f>
        <v>0.61823802163833075</v>
      </c>
    </row>
    <row r="596" spans="1:14">
      <c r="A596" s="102">
        <v>37</v>
      </c>
      <c r="B596" s="103">
        <v>43690</v>
      </c>
      <c r="C596" s="104" t="s">
        <v>78</v>
      </c>
      <c r="D596" s="102" t="s">
        <v>21</v>
      </c>
      <c r="E596" s="102" t="s">
        <v>215</v>
      </c>
      <c r="F596" s="102">
        <v>427.5</v>
      </c>
      <c r="G596" s="102">
        <v>421</v>
      </c>
      <c r="H596" s="102">
        <v>431</v>
      </c>
      <c r="I596" s="102">
        <v>434.5</v>
      </c>
      <c r="J596" s="102">
        <v>438</v>
      </c>
      <c r="K596" s="102">
        <v>438</v>
      </c>
      <c r="L596" s="102">
        <v>1100</v>
      </c>
      <c r="M596" s="105">
        <f t="shared" si="295"/>
        <v>11550</v>
      </c>
      <c r="N596" s="106">
        <f t="shared" si="296"/>
        <v>2.4561403508771926</v>
      </c>
    </row>
    <row r="597" spans="1:14">
      <c r="A597" s="102">
        <v>38</v>
      </c>
      <c r="B597" s="103">
        <v>43686</v>
      </c>
      <c r="C597" s="104" t="s">
        <v>78</v>
      </c>
      <c r="D597" s="102" t="s">
        <v>21</v>
      </c>
      <c r="E597" s="102" t="s">
        <v>388</v>
      </c>
      <c r="F597" s="102">
        <v>483</v>
      </c>
      <c r="G597" s="102">
        <v>473</v>
      </c>
      <c r="H597" s="102">
        <v>488</v>
      </c>
      <c r="I597" s="102">
        <v>493</v>
      </c>
      <c r="J597" s="102">
        <v>498</v>
      </c>
      <c r="K597" s="102">
        <v>498</v>
      </c>
      <c r="L597" s="102">
        <v>800</v>
      </c>
      <c r="M597" s="105">
        <f t="shared" si="295"/>
        <v>12000</v>
      </c>
      <c r="N597" s="106">
        <f t="shared" si="296"/>
        <v>3.1055900621118013</v>
      </c>
    </row>
    <row r="598" spans="1:14">
      <c r="A598" s="102">
        <v>39</v>
      </c>
      <c r="B598" s="103">
        <v>43686</v>
      </c>
      <c r="C598" s="104" t="s">
        <v>78</v>
      </c>
      <c r="D598" s="102" t="s">
        <v>21</v>
      </c>
      <c r="E598" s="102" t="s">
        <v>298</v>
      </c>
      <c r="F598" s="102">
        <v>1044</v>
      </c>
      <c r="G598" s="102">
        <v>1030</v>
      </c>
      <c r="H598" s="102">
        <v>1052</v>
      </c>
      <c r="I598" s="102">
        <v>1060</v>
      </c>
      <c r="J598" s="102">
        <v>168</v>
      </c>
      <c r="K598" s="102">
        <v>1060</v>
      </c>
      <c r="L598" s="102">
        <v>600</v>
      </c>
      <c r="M598" s="105">
        <f t="shared" ref="M598:M599" si="297">IF(D598="BUY",(K598-F598)*(L598),(F598-K598)*(L598))</f>
        <v>9600</v>
      </c>
      <c r="N598" s="106">
        <f t="shared" ref="N598:N599" si="298">M598/(L598)/F598%</f>
        <v>1.5325670498084292</v>
      </c>
    </row>
    <row r="599" spans="1:14">
      <c r="A599" s="102">
        <v>40</v>
      </c>
      <c r="B599" s="103">
        <v>43685</v>
      </c>
      <c r="C599" s="104" t="s">
        <v>78</v>
      </c>
      <c r="D599" s="102" t="s">
        <v>21</v>
      </c>
      <c r="E599" s="102" t="s">
        <v>233</v>
      </c>
      <c r="F599" s="102">
        <v>1081</v>
      </c>
      <c r="G599" s="102">
        <v>1071</v>
      </c>
      <c r="H599" s="102">
        <v>1086</v>
      </c>
      <c r="I599" s="102">
        <v>1091</v>
      </c>
      <c r="J599" s="102">
        <v>1096</v>
      </c>
      <c r="K599" s="102">
        <v>1096</v>
      </c>
      <c r="L599" s="102">
        <v>700</v>
      </c>
      <c r="M599" s="105">
        <f t="shared" si="297"/>
        <v>10500</v>
      </c>
      <c r="N599" s="106">
        <f t="shared" si="298"/>
        <v>1.3876040703052728</v>
      </c>
    </row>
    <row r="600" spans="1:14">
      <c r="A600" s="102">
        <v>41</v>
      </c>
      <c r="B600" s="103">
        <v>43685</v>
      </c>
      <c r="C600" s="104" t="s">
        <v>78</v>
      </c>
      <c r="D600" s="102" t="s">
        <v>47</v>
      </c>
      <c r="E600" s="102" t="s">
        <v>457</v>
      </c>
      <c r="F600" s="102">
        <v>601</v>
      </c>
      <c r="G600" s="102">
        <v>611</v>
      </c>
      <c r="H600" s="102">
        <v>595</v>
      </c>
      <c r="I600" s="102">
        <v>590</v>
      </c>
      <c r="J600" s="102">
        <v>585</v>
      </c>
      <c r="K600" s="102">
        <v>585</v>
      </c>
      <c r="L600" s="102">
        <v>700</v>
      </c>
      <c r="M600" s="105">
        <f t="shared" ref="M600:M604" si="299">IF(D600="BUY",(K600-F600)*(L600),(F600-K600)*(L600))</f>
        <v>11200</v>
      </c>
      <c r="N600" s="106">
        <f t="shared" ref="N600:N604" si="300">M600/(L600)/F600%</f>
        <v>2.6622296173044928</v>
      </c>
    </row>
    <row r="601" spans="1:14">
      <c r="A601" s="102">
        <v>42</v>
      </c>
      <c r="B601" s="103">
        <v>43685</v>
      </c>
      <c r="C601" s="104" t="s">
        <v>78</v>
      </c>
      <c r="D601" s="102" t="s">
        <v>21</v>
      </c>
      <c r="E601" s="102" t="s">
        <v>49</v>
      </c>
      <c r="F601" s="102">
        <v>2215</v>
      </c>
      <c r="G601" s="102">
        <v>2187</v>
      </c>
      <c r="H601" s="102">
        <v>2230</v>
      </c>
      <c r="I601" s="102">
        <v>2245</v>
      </c>
      <c r="J601" s="102">
        <v>2260</v>
      </c>
      <c r="K601" s="102">
        <v>2245</v>
      </c>
      <c r="L601" s="102">
        <v>250</v>
      </c>
      <c r="M601" s="105">
        <f t="shared" si="299"/>
        <v>7500</v>
      </c>
      <c r="N601" s="106">
        <f t="shared" si="300"/>
        <v>1.3544018058690745</v>
      </c>
    </row>
    <row r="602" spans="1:14">
      <c r="A602" s="102">
        <v>43</v>
      </c>
      <c r="B602" s="103">
        <v>43685</v>
      </c>
      <c r="C602" s="104" t="s">
        <v>78</v>
      </c>
      <c r="D602" s="102" t="s">
        <v>21</v>
      </c>
      <c r="E602" s="102" t="s">
        <v>193</v>
      </c>
      <c r="F602" s="102">
        <v>210</v>
      </c>
      <c r="G602" s="102">
        <v>206.5</v>
      </c>
      <c r="H602" s="102">
        <v>212</v>
      </c>
      <c r="I602" s="102">
        <v>214</v>
      </c>
      <c r="J602" s="102">
        <v>216</v>
      </c>
      <c r="K602" s="102">
        <v>212</v>
      </c>
      <c r="L602" s="102">
        <v>2200</v>
      </c>
      <c r="M602" s="105">
        <f t="shared" si="299"/>
        <v>4400</v>
      </c>
      <c r="N602" s="106">
        <f t="shared" si="300"/>
        <v>0.95238095238095233</v>
      </c>
    </row>
    <row r="603" spans="1:14">
      <c r="A603" s="102">
        <v>44</v>
      </c>
      <c r="B603" s="103">
        <v>43684</v>
      </c>
      <c r="C603" s="104" t="s">
        <v>78</v>
      </c>
      <c r="D603" s="102" t="s">
        <v>21</v>
      </c>
      <c r="E603" s="102" t="s">
        <v>298</v>
      </c>
      <c r="F603" s="102">
        <v>1000</v>
      </c>
      <c r="G603" s="102">
        <v>985</v>
      </c>
      <c r="H603" s="102">
        <v>1008</v>
      </c>
      <c r="I603" s="102">
        <v>1016</v>
      </c>
      <c r="J603" s="102">
        <v>1024</v>
      </c>
      <c r="K603" s="102">
        <v>1016</v>
      </c>
      <c r="L603" s="102">
        <v>600</v>
      </c>
      <c r="M603" s="105">
        <f t="shared" si="299"/>
        <v>9600</v>
      </c>
      <c r="N603" s="106">
        <f t="shared" si="300"/>
        <v>1.6</v>
      </c>
    </row>
    <row r="604" spans="1:14">
      <c r="A604" s="102">
        <v>45</v>
      </c>
      <c r="B604" s="103">
        <v>43684</v>
      </c>
      <c r="C604" s="104" t="s">
        <v>78</v>
      </c>
      <c r="D604" s="102" t="s">
        <v>21</v>
      </c>
      <c r="E604" s="102" t="s">
        <v>297</v>
      </c>
      <c r="F604" s="102">
        <v>771</v>
      </c>
      <c r="G604" s="102">
        <v>762</v>
      </c>
      <c r="H604" s="102">
        <v>776</v>
      </c>
      <c r="I604" s="102">
        <v>781</v>
      </c>
      <c r="J604" s="102">
        <v>786</v>
      </c>
      <c r="K604" s="102">
        <v>776</v>
      </c>
      <c r="L604" s="102">
        <v>700</v>
      </c>
      <c r="M604" s="105">
        <f t="shared" si="299"/>
        <v>3500</v>
      </c>
      <c r="N604" s="106">
        <f t="shared" si="300"/>
        <v>0.64850843060959795</v>
      </c>
    </row>
    <row r="605" spans="1:14">
      <c r="A605" s="102">
        <v>46</v>
      </c>
      <c r="B605" s="103">
        <v>43684</v>
      </c>
      <c r="C605" s="104" t="s">
        <v>78</v>
      </c>
      <c r="D605" s="102" t="s">
        <v>21</v>
      </c>
      <c r="E605" s="102" t="s">
        <v>285</v>
      </c>
      <c r="F605" s="102">
        <v>1453</v>
      </c>
      <c r="G605" s="102">
        <v>1435</v>
      </c>
      <c r="H605" s="102">
        <v>1460</v>
      </c>
      <c r="I605" s="102">
        <v>1470</v>
      </c>
      <c r="J605" s="102">
        <v>1480</v>
      </c>
      <c r="K605" s="102">
        <v>1435</v>
      </c>
      <c r="L605" s="102">
        <v>400</v>
      </c>
      <c r="M605" s="105">
        <f t="shared" ref="M605:M606" si="301">IF(D605="BUY",(K605-F605)*(L605),(F605-K605)*(L605))</f>
        <v>-7200</v>
      </c>
      <c r="N605" s="106">
        <f t="shared" ref="N605:N606" si="302">M605/(L605)/F605%</f>
        <v>-1.2388162422573985</v>
      </c>
    </row>
    <row r="606" spans="1:14">
      <c r="A606" s="102">
        <v>47</v>
      </c>
      <c r="B606" s="103">
        <v>43683</v>
      </c>
      <c r="C606" s="104" t="s">
        <v>78</v>
      </c>
      <c r="D606" s="102" t="s">
        <v>21</v>
      </c>
      <c r="E606" s="102" t="s">
        <v>398</v>
      </c>
      <c r="F606" s="102">
        <v>50</v>
      </c>
      <c r="G606" s="102">
        <v>48</v>
      </c>
      <c r="H606" s="102">
        <v>51</v>
      </c>
      <c r="I606" s="102">
        <v>52</v>
      </c>
      <c r="J606" s="102">
        <v>53</v>
      </c>
      <c r="K606" s="102">
        <v>52</v>
      </c>
      <c r="L606" s="102">
        <v>4000</v>
      </c>
      <c r="M606" s="105">
        <f t="shared" si="301"/>
        <v>8000</v>
      </c>
      <c r="N606" s="106">
        <f t="shared" si="302"/>
        <v>4</v>
      </c>
    </row>
    <row r="607" spans="1:14">
      <c r="A607" s="102">
        <v>48</v>
      </c>
      <c r="B607" s="103">
        <v>43683</v>
      </c>
      <c r="C607" s="104" t="s">
        <v>78</v>
      </c>
      <c r="D607" s="102" t="s">
        <v>21</v>
      </c>
      <c r="E607" s="102" t="s">
        <v>295</v>
      </c>
      <c r="F607" s="102">
        <v>561</v>
      </c>
      <c r="G607" s="102">
        <v>553.5</v>
      </c>
      <c r="H607" s="102">
        <v>565</v>
      </c>
      <c r="I607" s="102">
        <v>569</v>
      </c>
      <c r="J607" s="102">
        <v>573</v>
      </c>
      <c r="K607" s="102">
        <v>565</v>
      </c>
      <c r="L607" s="102">
        <v>1000</v>
      </c>
      <c r="M607" s="105">
        <f t="shared" ref="M607" si="303">IF(D607="BUY",(K607-F607)*(L607),(F607-K607)*(L607))</f>
        <v>4000</v>
      </c>
      <c r="N607" s="106">
        <f t="shared" ref="N607" si="304">M607/(L607)/F607%</f>
        <v>0.71301247771836007</v>
      </c>
    </row>
    <row r="608" spans="1:14">
      <c r="A608" s="102">
        <v>49</v>
      </c>
      <c r="B608" s="103">
        <v>43683</v>
      </c>
      <c r="C608" s="104" t="s">
        <v>78</v>
      </c>
      <c r="D608" s="102" t="s">
        <v>21</v>
      </c>
      <c r="E608" s="102" t="s">
        <v>324</v>
      </c>
      <c r="F608" s="102">
        <v>592</v>
      </c>
      <c r="G608" s="102">
        <v>594</v>
      </c>
      <c r="H608" s="102">
        <v>596</v>
      </c>
      <c r="I608" s="102">
        <v>600</v>
      </c>
      <c r="J608" s="102">
        <v>604</v>
      </c>
      <c r="K608" s="102">
        <v>600</v>
      </c>
      <c r="L608" s="102">
        <v>1250</v>
      </c>
      <c r="M608" s="105">
        <f t="shared" ref="M608:M609" si="305">IF(D608="BUY",(K608-F608)*(L608),(F608-K608)*(L608))</f>
        <v>10000</v>
      </c>
      <c r="N608" s="106">
        <f t="shared" ref="N608:N609" si="306">M608/(L608)/F608%</f>
        <v>1.3513513513513513</v>
      </c>
    </row>
    <row r="609" spans="1:14">
      <c r="A609" s="102">
        <v>50</v>
      </c>
      <c r="B609" s="103">
        <v>43682</v>
      </c>
      <c r="C609" s="104" t="s">
        <v>78</v>
      </c>
      <c r="D609" s="102" t="s">
        <v>21</v>
      </c>
      <c r="E609" s="102" t="s">
        <v>435</v>
      </c>
      <c r="F609" s="102">
        <v>377.5</v>
      </c>
      <c r="G609" s="102">
        <v>374.5</v>
      </c>
      <c r="H609" s="102">
        <v>379</v>
      </c>
      <c r="I609" s="102">
        <v>380.5</v>
      </c>
      <c r="J609" s="102">
        <v>382</v>
      </c>
      <c r="K609" s="102">
        <v>382</v>
      </c>
      <c r="L609" s="102">
        <v>2600</v>
      </c>
      <c r="M609" s="105">
        <f t="shared" si="305"/>
        <v>11700</v>
      </c>
      <c r="N609" s="106">
        <f t="shared" si="306"/>
        <v>1.1920529801324504</v>
      </c>
    </row>
    <row r="610" spans="1:14">
      <c r="A610" s="102">
        <v>51</v>
      </c>
      <c r="B610" s="103">
        <v>43679</v>
      </c>
      <c r="C610" s="104" t="s">
        <v>78</v>
      </c>
      <c r="D610" s="102" t="s">
        <v>21</v>
      </c>
      <c r="E610" s="102" t="s">
        <v>314</v>
      </c>
      <c r="F610" s="102">
        <v>429.3</v>
      </c>
      <c r="G610" s="102">
        <v>422</v>
      </c>
      <c r="H610" s="102">
        <v>433</v>
      </c>
      <c r="I610" s="102">
        <v>437</v>
      </c>
      <c r="J610" s="102">
        <v>441</v>
      </c>
      <c r="K610" s="102">
        <v>422</v>
      </c>
      <c r="L610" s="102">
        <v>1000</v>
      </c>
      <c r="M610" s="105">
        <f t="shared" ref="M610:M614" si="307">IF(D610="BUY",(K610-F610)*(L610),(F610-K610)*(L610))</f>
        <v>-7300.0000000000109</v>
      </c>
      <c r="N610" s="106">
        <f t="shared" ref="N610:N614" si="308">M610/(L610)/F610%</f>
        <v>-1.700442580945728</v>
      </c>
    </row>
    <row r="611" spans="1:14">
      <c r="A611" s="102">
        <v>52</v>
      </c>
      <c r="B611" s="103">
        <v>43679</v>
      </c>
      <c r="C611" s="104" t="s">
        <v>78</v>
      </c>
      <c r="D611" s="102" t="s">
        <v>21</v>
      </c>
      <c r="E611" s="102" t="s">
        <v>229</v>
      </c>
      <c r="F611" s="102">
        <v>305.5</v>
      </c>
      <c r="G611" s="102">
        <v>302.5</v>
      </c>
      <c r="H611" s="102">
        <v>307</v>
      </c>
      <c r="I611" s="102">
        <v>308.5</v>
      </c>
      <c r="J611" s="102">
        <v>310</v>
      </c>
      <c r="K611" s="102">
        <v>307</v>
      </c>
      <c r="L611" s="102">
        <v>2750</v>
      </c>
      <c r="M611" s="105">
        <f t="shared" si="307"/>
        <v>4125</v>
      </c>
      <c r="N611" s="106">
        <f t="shared" si="308"/>
        <v>0.49099836333878882</v>
      </c>
    </row>
    <row r="612" spans="1:14">
      <c r="A612" s="102">
        <v>53</v>
      </c>
      <c r="B612" s="103">
        <v>43679</v>
      </c>
      <c r="C612" s="104" t="s">
        <v>78</v>
      </c>
      <c r="D612" s="102" t="s">
        <v>21</v>
      </c>
      <c r="E612" s="102" t="s">
        <v>449</v>
      </c>
      <c r="F612" s="102">
        <v>2600</v>
      </c>
      <c r="G612" s="102">
        <v>2570</v>
      </c>
      <c r="H612" s="102">
        <v>2618</v>
      </c>
      <c r="I612" s="102">
        <v>2632</v>
      </c>
      <c r="J612" s="102">
        <v>2646</v>
      </c>
      <c r="K612" s="102">
        <v>2618</v>
      </c>
      <c r="L612" s="102">
        <v>250</v>
      </c>
      <c r="M612" s="105">
        <f t="shared" si="307"/>
        <v>4500</v>
      </c>
      <c r="N612" s="106">
        <f t="shared" si="308"/>
        <v>0.69230769230769229</v>
      </c>
    </row>
    <row r="613" spans="1:14">
      <c r="A613" s="102">
        <v>54</v>
      </c>
      <c r="B613" s="103">
        <v>43679</v>
      </c>
      <c r="C613" s="104" t="s">
        <v>78</v>
      </c>
      <c r="D613" s="102" t="s">
        <v>21</v>
      </c>
      <c r="E613" s="102" t="s">
        <v>338</v>
      </c>
      <c r="F613" s="102">
        <v>554</v>
      </c>
      <c r="G613" s="102">
        <v>546</v>
      </c>
      <c r="H613" s="102">
        <v>558</v>
      </c>
      <c r="I613" s="102">
        <v>562</v>
      </c>
      <c r="J613" s="102">
        <v>566</v>
      </c>
      <c r="K613" s="102">
        <v>566</v>
      </c>
      <c r="L613" s="102">
        <v>1000</v>
      </c>
      <c r="M613" s="105">
        <f t="shared" si="307"/>
        <v>12000</v>
      </c>
      <c r="N613" s="106">
        <f t="shared" si="308"/>
        <v>2.1660649819494586</v>
      </c>
    </row>
    <row r="614" spans="1:14">
      <c r="A614" s="102">
        <v>55</v>
      </c>
      <c r="B614" s="103">
        <v>43678</v>
      </c>
      <c r="C614" s="104" t="s">
        <v>78</v>
      </c>
      <c r="D614" s="102" t="s">
        <v>21</v>
      </c>
      <c r="E614" s="102" t="s">
        <v>241</v>
      </c>
      <c r="F614" s="102">
        <v>71</v>
      </c>
      <c r="G614" s="102">
        <v>69.599999999999994</v>
      </c>
      <c r="H614" s="102">
        <v>71.7</v>
      </c>
      <c r="I614" s="102">
        <v>72.5</v>
      </c>
      <c r="J614" s="102">
        <v>73.3</v>
      </c>
      <c r="K614" s="102">
        <v>73.3</v>
      </c>
      <c r="L614" s="102">
        <v>6000</v>
      </c>
      <c r="M614" s="105">
        <f t="shared" si="307"/>
        <v>13799.999999999984</v>
      </c>
      <c r="N614" s="106">
        <f t="shared" si="308"/>
        <v>3.239436619718306</v>
      </c>
    </row>
    <row r="615" spans="1:14">
      <c r="A615" s="102">
        <v>56</v>
      </c>
      <c r="B615" s="103">
        <v>43678</v>
      </c>
      <c r="C615" s="104" t="s">
        <v>78</v>
      </c>
      <c r="D615" s="102" t="s">
        <v>21</v>
      </c>
      <c r="E615" s="102" t="s">
        <v>76</v>
      </c>
      <c r="F615" s="102">
        <v>110</v>
      </c>
      <c r="G615" s="102">
        <v>108.5</v>
      </c>
      <c r="H615" s="102">
        <v>110.8</v>
      </c>
      <c r="I615" s="102">
        <v>11.6</v>
      </c>
      <c r="J615" s="102">
        <v>112.4</v>
      </c>
      <c r="K615" s="102">
        <v>108.5</v>
      </c>
      <c r="L615" s="102">
        <v>6000</v>
      </c>
      <c r="M615" s="105">
        <f t="shared" ref="M615" si="309">IF(D615="BUY",(K615-F615)*(L615),(F615-K615)*(L615))</f>
        <v>-9000</v>
      </c>
      <c r="N615" s="106">
        <f t="shared" ref="N615" si="310">M615/(L615)/F615%</f>
        <v>-1.3636363636363635</v>
      </c>
    </row>
    <row r="616" spans="1:14">
      <c r="A616" s="102">
        <v>57</v>
      </c>
      <c r="B616" s="103">
        <v>43678</v>
      </c>
      <c r="C616" s="104" t="s">
        <v>78</v>
      </c>
      <c r="D616" s="102" t="s">
        <v>21</v>
      </c>
      <c r="E616" s="102" t="s">
        <v>104</v>
      </c>
      <c r="F616" s="102">
        <v>1059</v>
      </c>
      <c r="G616" s="102">
        <v>1048</v>
      </c>
      <c r="H616" s="102">
        <v>1065</v>
      </c>
      <c r="I616" s="102">
        <v>1071</v>
      </c>
      <c r="J616" s="102">
        <v>1077</v>
      </c>
      <c r="K616" s="102">
        <v>1065</v>
      </c>
      <c r="L616" s="102">
        <v>750</v>
      </c>
      <c r="M616" s="105">
        <f t="shared" ref="M616" si="311">IF(D616="BUY",(K616-F616)*(L616),(F616-K616)*(L616))</f>
        <v>4500</v>
      </c>
      <c r="N616" s="106">
        <f t="shared" ref="N616" si="312">M616/(L616)/F616%</f>
        <v>0.56657223796033995</v>
      </c>
    </row>
    <row r="617" spans="1:14">
      <c r="A617" s="107" t="s">
        <v>25</v>
      </c>
      <c r="B617" s="108"/>
      <c r="C617" s="109"/>
      <c r="D617" s="110"/>
      <c r="E617" s="111"/>
      <c r="F617" s="111"/>
      <c r="G617" s="112"/>
      <c r="H617" s="111"/>
      <c r="I617" s="111"/>
      <c r="J617" s="111"/>
      <c r="K617" s="111"/>
    </row>
    <row r="618" spans="1:14">
      <c r="A618" s="107" t="s">
        <v>25</v>
      </c>
      <c r="B618" s="108"/>
      <c r="C618" s="109"/>
      <c r="D618" s="110"/>
      <c r="E618" s="111"/>
      <c r="F618" s="111"/>
      <c r="G618" s="112"/>
      <c r="H618" s="111"/>
      <c r="I618" s="111"/>
      <c r="J618" s="111"/>
      <c r="K618" s="111"/>
    </row>
    <row r="619" spans="1:14" ht="19.5" thickBot="1">
      <c r="A619" s="109"/>
      <c r="B619" s="108"/>
      <c r="C619" s="111"/>
      <c r="D619" s="111"/>
      <c r="E619" s="111"/>
      <c r="F619" s="114"/>
      <c r="G619" s="115"/>
      <c r="H619" s="116" t="s">
        <v>26</v>
      </c>
      <c r="I619" s="116"/>
      <c r="J619" s="117"/>
    </row>
    <row r="620" spans="1:14">
      <c r="A620" s="109"/>
      <c r="B620" s="108"/>
      <c r="C620" s="218" t="s">
        <v>27</v>
      </c>
      <c r="D620" s="218"/>
      <c r="E620" s="118">
        <v>57</v>
      </c>
      <c r="F620" s="119">
        <f>F621+F622+F623+F624+F625+F626</f>
        <v>100</v>
      </c>
      <c r="G620" s="111">
        <v>57</v>
      </c>
      <c r="H620" s="120">
        <f>G621/G620%</f>
        <v>75.438596491228083</v>
      </c>
      <c r="I620" s="120"/>
      <c r="J620" s="120"/>
    </row>
    <row r="621" spans="1:14">
      <c r="A621" s="109"/>
      <c r="B621" s="108"/>
      <c r="C621" s="219" t="s">
        <v>28</v>
      </c>
      <c r="D621" s="219"/>
      <c r="E621" s="121">
        <v>43</v>
      </c>
      <c r="F621" s="122">
        <f>(E621/E620)*100</f>
        <v>75.438596491228068</v>
      </c>
      <c r="G621" s="111">
        <v>43</v>
      </c>
      <c r="H621" s="117"/>
      <c r="I621" s="117"/>
      <c r="J621" s="111"/>
      <c r="K621" s="117"/>
    </row>
    <row r="622" spans="1:14">
      <c r="A622" s="123"/>
      <c r="B622" s="108"/>
      <c r="C622" s="219" t="s">
        <v>30</v>
      </c>
      <c r="D622" s="219"/>
      <c r="E622" s="121">
        <v>0</v>
      </c>
      <c r="F622" s="122">
        <f>(E622/E620)*100</f>
        <v>0</v>
      </c>
      <c r="G622" s="124"/>
      <c r="H622" s="111"/>
      <c r="I622" s="111"/>
      <c r="J622" s="111"/>
    </row>
    <row r="623" spans="1:14">
      <c r="A623" s="123"/>
      <c r="B623" s="108"/>
      <c r="C623" s="219" t="s">
        <v>31</v>
      </c>
      <c r="D623" s="219"/>
      <c r="E623" s="121">
        <v>0</v>
      </c>
      <c r="F623" s="122">
        <f>(E623/E620)*100</f>
        <v>0</v>
      </c>
      <c r="G623" s="124"/>
      <c r="H623" s="111"/>
      <c r="J623" s="111"/>
    </row>
    <row r="624" spans="1:14">
      <c r="A624" s="123"/>
      <c r="B624" s="108"/>
      <c r="C624" s="219" t="s">
        <v>32</v>
      </c>
      <c r="D624" s="219"/>
      <c r="E624" s="121">
        <v>14</v>
      </c>
      <c r="F624" s="122">
        <f>(E624/E620)*100</f>
        <v>24.561403508771928</v>
      </c>
      <c r="G624" s="124"/>
      <c r="H624" s="111"/>
      <c r="I624" s="111"/>
      <c r="J624" s="117"/>
    </row>
    <row r="625" spans="1:14">
      <c r="A625" s="123"/>
      <c r="B625" s="108"/>
      <c r="C625" s="219" t="s">
        <v>34</v>
      </c>
      <c r="D625" s="219"/>
      <c r="E625" s="121">
        <v>0</v>
      </c>
      <c r="F625" s="122">
        <f>(E625/E620)*100</f>
        <v>0</v>
      </c>
      <c r="G625" s="124"/>
      <c r="H625" s="111"/>
      <c r="I625" s="111"/>
      <c r="J625" s="117"/>
    </row>
    <row r="626" spans="1:14" ht="19.5" thickBot="1">
      <c r="A626" s="123"/>
      <c r="B626" s="108"/>
      <c r="C626" s="222" t="s">
        <v>35</v>
      </c>
      <c r="D626" s="222"/>
      <c r="E626" s="125"/>
      <c r="F626" s="126">
        <f>(E626/E620)*100</f>
        <v>0</v>
      </c>
      <c r="G626" s="124"/>
      <c r="H626" s="111"/>
      <c r="I626" s="111"/>
      <c r="J626" s="127"/>
      <c r="K626" s="117"/>
    </row>
    <row r="627" spans="1:14">
      <c r="A627" s="128" t="s">
        <v>36</v>
      </c>
      <c r="B627" s="108"/>
      <c r="C627" s="109"/>
      <c r="D627" s="109"/>
      <c r="E627" s="111"/>
      <c r="F627" s="111"/>
      <c r="G627" s="112"/>
      <c r="H627" s="129"/>
      <c r="I627" s="129"/>
      <c r="J627" s="129"/>
      <c r="K627" s="111"/>
    </row>
    <row r="628" spans="1:14">
      <c r="A628" s="110" t="s">
        <v>37</v>
      </c>
      <c r="B628" s="108"/>
      <c r="C628" s="130"/>
      <c r="D628" s="131"/>
      <c r="E628" s="109"/>
      <c r="F628" s="129"/>
      <c r="G628" s="112"/>
      <c r="H628" s="129"/>
      <c r="I628" s="129"/>
      <c r="J628" s="129"/>
      <c r="K628" s="111"/>
      <c r="L628" s="113"/>
    </row>
    <row r="629" spans="1:14">
      <c r="A629" s="110" t="s">
        <v>38</v>
      </c>
      <c r="B629" s="108"/>
      <c r="C629" s="109"/>
      <c r="D629" s="131"/>
      <c r="E629" s="109"/>
      <c r="F629" s="129"/>
      <c r="G629" s="112"/>
      <c r="H629" s="117"/>
      <c r="I629" s="117"/>
      <c r="J629" s="117"/>
      <c r="K629" s="111"/>
    </row>
    <row r="630" spans="1:14">
      <c r="A630" s="110" t="s">
        <v>39</v>
      </c>
      <c r="B630" s="130"/>
      <c r="C630" s="109"/>
      <c r="D630" s="131"/>
      <c r="E630" s="109"/>
      <c r="F630" s="129"/>
      <c r="G630" s="115"/>
      <c r="H630" s="117"/>
      <c r="I630" s="117"/>
      <c r="J630" s="117"/>
      <c r="K630" s="111"/>
    </row>
    <row r="631" spans="1:14" ht="19.5" thickBot="1">
      <c r="A631" s="110" t="s">
        <v>40</v>
      </c>
      <c r="B631" s="123"/>
      <c r="C631" s="109"/>
      <c r="D631" s="132"/>
      <c r="E631" s="129"/>
      <c r="F631" s="129"/>
      <c r="G631" s="115"/>
      <c r="H631" s="117"/>
      <c r="I631" s="117"/>
      <c r="J631" s="117"/>
      <c r="K631" s="129"/>
    </row>
    <row r="632" spans="1:14" ht="19.5" thickBot="1">
      <c r="A632" s="223" t="s">
        <v>0</v>
      </c>
      <c r="B632" s="223"/>
      <c r="C632" s="223"/>
      <c r="D632" s="223"/>
      <c r="E632" s="223"/>
      <c r="F632" s="223"/>
      <c r="G632" s="223"/>
      <c r="H632" s="223"/>
      <c r="I632" s="223"/>
      <c r="J632" s="223"/>
      <c r="K632" s="223"/>
      <c r="L632" s="223"/>
      <c r="M632" s="223"/>
      <c r="N632" s="223"/>
    </row>
    <row r="633" spans="1:14" ht="19.5" thickBot="1">
      <c r="A633" s="223"/>
      <c r="B633" s="223"/>
      <c r="C633" s="223"/>
      <c r="D633" s="223"/>
      <c r="E633" s="223"/>
      <c r="F633" s="223"/>
      <c r="G633" s="223"/>
      <c r="H633" s="223"/>
      <c r="I633" s="223"/>
      <c r="J633" s="223"/>
      <c r="K633" s="223"/>
      <c r="L633" s="223"/>
      <c r="M633" s="223"/>
      <c r="N633" s="223"/>
    </row>
    <row r="634" spans="1:14">
      <c r="A634" s="223"/>
      <c r="B634" s="223"/>
      <c r="C634" s="223"/>
      <c r="D634" s="223"/>
      <c r="E634" s="223"/>
      <c r="F634" s="223"/>
      <c r="G634" s="223"/>
      <c r="H634" s="223"/>
      <c r="I634" s="223"/>
      <c r="J634" s="223"/>
      <c r="K634" s="223"/>
      <c r="L634" s="223"/>
      <c r="M634" s="223"/>
      <c r="N634" s="223"/>
    </row>
    <row r="635" spans="1:14">
      <c r="A635" s="224" t="s">
        <v>389</v>
      </c>
      <c r="B635" s="224"/>
      <c r="C635" s="224"/>
      <c r="D635" s="224"/>
      <c r="E635" s="224"/>
      <c r="F635" s="224"/>
      <c r="G635" s="224"/>
      <c r="H635" s="224"/>
      <c r="I635" s="224"/>
      <c r="J635" s="224"/>
      <c r="K635" s="224"/>
      <c r="L635" s="224"/>
      <c r="M635" s="224"/>
      <c r="N635" s="224"/>
    </row>
    <row r="636" spans="1:14">
      <c r="A636" s="224" t="s">
        <v>390</v>
      </c>
      <c r="B636" s="224"/>
      <c r="C636" s="224"/>
      <c r="D636" s="224"/>
      <c r="E636" s="224"/>
      <c r="F636" s="224"/>
      <c r="G636" s="224"/>
      <c r="H636" s="224"/>
      <c r="I636" s="224"/>
      <c r="J636" s="224"/>
      <c r="K636" s="224"/>
      <c r="L636" s="224"/>
      <c r="M636" s="224"/>
      <c r="N636" s="224"/>
    </row>
    <row r="637" spans="1:14" ht="19.5" thickBot="1">
      <c r="A637" s="225" t="s">
        <v>3</v>
      </c>
      <c r="B637" s="225"/>
      <c r="C637" s="225"/>
      <c r="D637" s="225"/>
      <c r="E637" s="225"/>
      <c r="F637" s="225"/>
      <c r="G637" s="225"/>
      <c r="H637" s="225"/>
      <c r="I637" s="225"/>
      <c r="J637" s="225"/>
      <c r="K637" s="225"/>
      <c r="L637" s="225"/>
      <c r="M637" s="225"/>
      <c r="N637" s="225"/>
    </row>
    <row r="638" spans="1:14">
      <c r="A638" s="220" t="s">
        <v>451</v>
      </c>
      <c r="B638" s="220"/>
      <c r="C638" s="220"/>
      <c r="D638" s="220"/>
      <c r="E638" s="220"/>
      <c r="F638" s="220"/>
      <c r="G638" s="220"/>
      <c r="H638" s="220"/>
      <c r="I638" s="220"/>
      <c r="J638" s="220"/>
      <c r="K638" s="220"/>
      <c r="L638" s="220"/>
      <c r="M638" s="220"/>
      <c r="N638" s="220"/>
    </row>
    <row r="639" spans="1:14">
      <c r="A639" s="220" t="s">
        <v>5</v>
      </c>
      <c r="B639" s="220"/>
      <c r="C639" s="220"/>
      <c r="D639" s="220"/>
      <c r="E639" s="220"/>
      <c r="F639" s="220"/>
      <c r="G639" s="220"/>
      <c r="H639" s="220"/>
      <c r="I639" s="220"/>
      <c r="J639" s="220"/>
      <c r="K639" s="220"/>
      <c r="L639" s="220"/>
      <c r="M639" s="220"/>
      <c r="N639" s="220"/>
    </row>
    <row r="640" spans="1:14">
      <c r="A640" s="221" t="s">
        <v>6</v>
      </c>
      <c r="B640" s="215" t="s">
        <v>7</v>
      </c>
      <c r="C640" s="215" t="s">
        <v>8</v>
      </c>
      <c r="D640" s="221" t="s">
        <v>9</v>
      </c>
      <c r="E640" s="221" t="s">
        <v>10</v>
      </c>
      <c r="F640" s="215" t="s">
        <v>11</v>
      </c>
      <c r="G640" s="215" t="s">
        <v>12</v>
      </c>
      <c r="H640" s="214" t="s">
        <v>13</v>
      </c>
      <c r="I640" s="214" t="s">
        <v>14</v>
      </c>
      <c r="J640" s="214" t="s">
        <v>15</v>
      </c>
      <c r="K640" s="216" t="s">
        <v>16</v>
      </c>
      <c r="L640" s="215" t="s">
        <v>17</v>
      </c>
      <c r="M640" s="215" t="s">
        <v>18</v>
      </c>
      <c r="N640" s="215" t="s">
        <v>19</v>
      </c>
    </row>
    <row r="641" spans="1:14">
      <c r="A641" s="221"/>
      <c r="B641" s="215"/>
      <c r="C641" s="215"/>
      <c r="D641" s="221"/>
      <c r="E641" s="221"/>
      <c r="F641" s="215"/>
      <c r="G641" s="215"/>
      <c r="H641" s="215"/>
      <c r="I641" s="215"/>
      <c r="J641" s="215"/>
      <c r="K641" s="217"/>
      <c r="L641" s="215"/>
      <c r="M641" s="215"/>
      <c r="N641" s="215"/>
    </row>
    <row r="642" spans="1:14">
      <c r="A642" s="102">
        <v>1</v>
      </c>
      <c r="B642" s="103">
        <v>43677</v>
      </c>
      <c r="C642" s="104" t="s">
        <v>78</v>
      </c>
      <c r="D642" s="102" t="s">
        <v>21</v>
      </c>
      <c r="E642" s="102" t="s">
        <v>271</v>
      </c>
      <c r="F642" s="102">
        <v>2205</v>
      </c>
      <c r="G642" s="102">
        <v>2176</v>
      </c>
      <c r="H642" s="102">
        <v>2220</v>
      </c>
      <c r="I642" s="102">
        <v>2235</v>
      </c>
      <c r="J642" s="102">
        <v>2250</v>
      </c>
      <c r="K642" s="102">
        <v>2220</v>
      </c>
      <c r="L642" s="102">
        <v>250</v>
      </c>
      <c r="M642" s="105">
        <f t="shared" ref="M642" si="313">IF(D642="BUY",(K642-F642)*(L642),(F642-K642)*(L642))</f>
        <v>3750</v>
      </c>
      <c r="N642" s="106">
        <f t="shared" ref="N642" si="314">M642/(L642)/F642%</f>
        <v>0.68027210884353739</v>
      </c>
    </row>
    <row r="643" spans="1:14">
      <c r="A643" s="102">
        <v>2</v>
      </c>
      <c r="B643" s="103">
        <v>43677</v>
      </c>
      <c r="C643" s="104" t="s">
        <v>78</v>
      </c>
      <c r="D643" s="102" t="s">
        <v>21</v>
      </c>
      <c r="E643" s="102" t="s">
        <v>241</v>
      </c>
      <c r="F643" s="102">
        <v>71</v>
      </c>
      <c r="G643" s="102">
        <v>69.599999999999994</v>
      </c>
      <c r="H643" s="102">
        <v>71.7</v>
      </c>
      <c r="I643" s="102">
        <v>72.5</v>
      </c>
      <c r="J643" s="102">
        <v>73.3</v>
      </c>
      <c r="K643" s="102">
        <v>73.3</v>
      </c>
      <c r="L643" s="102">
        <v>6000</v>
      </c>
      <c r="M643" s="105">
        <f t="shared" ref="M643" si="315">IF(D643="BUY",(K643-F643)*(L643),(F643-K643)*(L643))</f>
        <v>13799.999999999984</v>
      </c>
      <c r="N643" s="106">
        <f t="shared" ref="N643" si="316">M643/(L643)/F643%</f>
        <v>3.239436619718306</v>
      </c>
    </row>
    <row r="644" spans="1:14">
      <c r="A644" s="102">
        <v>3</v>
      </c>
      <c r="B644" s="103">
        <v>43677</v>
      </c>
      <c r="C644" s="104" t="s">
        <v>78</v>
      </c>
      <c r="D644" s="102" t="s">
        <v>47</v>
      </c>
      <c r="E644" s="102" t="s">
        <v>71</v>
      </c>
      <c r="F644" s="102">
        <v>3195</v>
      </c>
      <c r="G644" s="102">
        <v>3220</v>
      </c>
      <c r="H644" s="102">
        <v>3180</v>
      </c>
      <c r="I644" s="102">
        <v>3165</v>
      </c>
      <c r="J644" s="102">
        <v>3150</v>
      </c>
      <c r="K644" s="102">
        <v>3180</v>
      </c>
      <c r="L644" s="102">
        <v>250</v>
      </c>
      <c r="M644" s="105">
        <f t="shared" ref="M644:M645" si="317">IF(D644="BUY",(K644-F644)*(L644),(F644-K644)*(L644))</f>
        <v>3750</v>
      </c>
      <c r="N644" s="106">
        <f t="shared" ref="N644:N645" si="318">M644/(L644)/F644%</f>
        <v>0.46948356807511737</v>
      </c>
    </row>
    <row r="645" spans="1:14">
      <c r="A645" s="102">
        <v>4</v>
      </c>
      <c r="B645" s="103">
        <v>43676</v>
      </c>
      <c r="C645" s="104" t="s">
        <v>78</v>
      </c>
      <c r="D645" s="102" t="s">
        <v>47</v>
      </c>
      <c r="E645" s="102" t="s">
        <v>120</v>
      </c>
      <c r="F645" s="102">
        <v>428</v>
      </c>
      <c r="G645" s="102">
        <v>434</v>
      </c>
      <c r="H645" s="102">
        <v>425</v>
      </c>
      <c r="I645" s="102">
        <v>422</v>
      </c>
      <c r="J645" s="102">
        <v>419</v>
      </c>
      <c r="K645" s="102">
        <v>425</v>
      </c>
      <c r="L645" s="102">
        <v>1275</v>
      </c>
      <c r="M645" s="105">
        <f t="shared" si="317"/>
        <v>3825</v>
      </c>
      <c r="N645" s="106">
        <f t="shared" si="318"/>
        <v>0.7009345794392523</v>
      </c>
    </row>
    <row r="646" spans="1:14">
      <c r="A646" s="102">
        <v>5</v>
      </c>
      <c r="B646" s="103">
        <v>43676</v>
      </c>
      <c r="C646" s="104" t="s">
        <v>78</v>
      </c>
      <c r="D646" s="102" t="s">
        <v>47</v>
      </c>
      <c r="E646" s="102" t="s">
        <v>81</v>
      </c>
      <c r="F646" s="102">
        <v>1193</v>
      </c>
      <c r="G646" s="102">
        <v>1207</v>
      </c>
      <c r="H646" s="102">
        <v>1185</v>
      </c>
      <c r="I646" s="102">
        <v>1177</v>
      </c>
      <c r="J646" s="102">
        <v>1169</v>
      </c>
      <c r="K646" s="102">
        <v>1177</v>
      </c>
      <c r="L646" s="102">
        <v>500</v>
      </c>
      <c r="M646" s="105">
        <f t="shared" ref="M646:M648" si="319">IF(D646="BUY",(K646-F646)*(L646),(F646-K646)*(L646))</f>
        <v>8000</v>
      </c>
      <c r="N646" s="106">
        <f t="shared" ref="N646:N648" si="320">M646/(L646)/F646%</f>
        <v>1.3411567476948869</v>
      </c>
    </row>
    <row r="647" spans="1:14">
      <c r="A647" s="102">
        <v>6</v>
      </c>
      <c r="B647" s="103">
        <v>43676</v>
      </c>
      <c r="C647" s="104" t="s">
        <v>78</v>
      </c>
      <c r="D647" s="102" t="s">
        <v>47</v>
      </c>
      <c r="E647" s="102" t="s">
        <v>241</v>
      </c>
      <c r="F647" s="102">
        <v>70.8</v>
      </c>
      <c r="G647" s="102">
        <v>72.3</v>
      </c>
      <c r="H647" s="102">
        <v>70</v>
      </c>
      <c r="I647" s="102">
        <v>69.2</v>
      </c>
      <c r="J647" s="102">
        <v>68.400000000000006</v>
      </c>
      <c r="K647" s="102">
        <v>70</v>
      </c>
      <c r="L647" s="102">
        <v>6000</v>
      </c>
      <c r="M647" s="105">
        <f t="shared" si="319"/>
        <v>4799.9999999999827</v>
      </c>
      <c r="N647" s="106">
        <f t="shared" si="320"/>
        <v>1.1299435028248548</v>
      </c>
    </row>
    <row r="648" spans="1:14">
      <c r="A648" s="102">
        <v>7</v>
      </c>
      <c r="B648" s="103">
        <v>43675</v>
      </c>
      <c r="C648" s="104" t="s">
        <v>78</v>
      </c>
      <c r="D648" s="102" t="s">
        <v>21</v>
      </c>
      <c r="E648" s="102" t="s">
        <v>66</v>
      </c>
      <c r="F648" s="102">
        <v>113.3</v>
      </c>
      <c r="G648" s="102">
        <v>112.1</v>
      </c>
      <c r="H648" s="102">
        <v>113.9</v>
      </c>
      <c r="I648" s="102">
        <v>114.5</v>
      </c>
      <c r="J648" s="102">
        <v>115.1</v>
      </c>
      <c r="K648" s="102">
        <v>112.1</v>
      </c>
      <c r="L648" s="102">
        <v>6200</v>
      </c>
      <c r="M648" s="105">
        <f t="shared" si="319"/>
        <v>-7440.0000000000173</v>
      </c>
      <c r="N648" s="106">
        <f t="shared" si="320"/>
        <v>-1.0591350397175665</v>
      </c>
    </row>
    <row r="649" spans="1:14">
      <c r="A649" s="102">
        <v>8</v>
      </c>
      <c r="B649" s="103">
        <v>43672</v>
      </c>
      <c r="C649" s="104" t="s">
        <v>78</v>
      </c>
      <c r="D649" s="102" t="s">
        <v>21</v>
      </c>
      <c r="E649" s="102" t="s">
        <v>388</v>
      </c>
      <c r="F649" s="102">
        <v>630</v>
      </c>
      <c r="G649" s="102">
        <v>620</v>
      </c>
      <c r="H649" s="102">
        <v>635</v>
      </c>
      <c r="I649" s="102">
        <v>640</v>
      </c>
      <c r="J649" s="102">
        <v>645</v>
      </c>
      <c r="K649" s="102">
        <v>635</v>
      </c>
      <c r="L649" s="102">
        <v>800</v>
      </c>
      <c r="M649" s="105">
        <f t="shared" ref="M649" si="321">IF(D649="BUY",(K649-F649)*(L649),(F649-K649)*(L649))</f>
        <v>4000</v>
      </c>
      <c r="N649" s="106">
        <f t="shared" ref="N649" si="322">M649/(L649)/F649%</f>
        <v>0.79365079365079372</v>
      </c>
    </row>
    <row r="650" spans="1:14">
      <c r="A650" s="102">
        <v>9</v>
      </c>
      <c r="B650" s="103">
        <v>43672</v>
      </c>
      <c r="C650" s="104" t="s">
        <v>78</v>
      </c>
      <c r="D650" s="102" t="s">
        <v>21</v>
      </c>
      <c r="E650" s="102" t="s">
        <v>124</v>
      </c>
      <c r="F650" s="102">
        <v>92</v>
      </c>
      <c r="G650" s="102">
        <v>88.5</v>
      </c>
      <c r="H650" s="102">
        <v>94</v>
      </c>
      <c r="I650" s="102">
        <v>96</v>
      </c>
      <c r="J650" s="102">
        <v>98</v>
      </c>
      <c r="K650" s="102">
        <v>96</v>
      </c>
      <c r="L650" s="102">
        <v>2200</v>
      </c>
      <c r="M650" s="105">
        <f t="shared" ref="M650:M651" si="323">IF(D650="BUY",(K650-F650)*(L650),(F650-K650)*(L650))</f>
        <v>8800</v>
      </c>
      <c r="N650" s="106">
        <f t="shared" ref="N650:N651" si="324">M650/(L650)/F650%</f>
        <v>4.3478260869565215</v>
      </c>
    </row>
    <row r="651" spans="1:14">
      <c r="A651" s="102">
        <v>10</v>
      </c>
      <c r="B651" s="103">
        <v>43671</v>
      </c>
      <c r="C651" s="104" t="s">
        <v>78</v>
      </c>
      <c r="D651" s="102" t="s">
        <v>21</v>
      </c>
      <c r="E651" s="102" t="s">
        <v>215</v>
      </c>
      <c r="F651" s="102">
        <v>436</v>
      </c>
      <c r="G651" s="102">
        <v>429.8</v>
      </c>
      <c r="H651" s="102">
        <v>439.5</v>
      </c>
      <c r="I651" s="102">
        <v>443</v>
      </c>
      <c r="J651" s="102">
        <v>446.5</v>
      </c>
      <c r="K651" s="102">
        <v>429.8</v>
      </c>
      <c r="L651" s="102">
        <v>1100</v>
      </c>
      <c r="M651" s="105">
        <f t="shared" si="323"/>
        <v>-6819.9999999999873</v>
      </c>
      <c r="N651" s="106">
        <f t="shared" si="324"/>
        <v>-1.4220183486238505</v>
      </c>
    </row>
    <row r="652" spans="1:14">
      <c r="A652" s="102">
        <v>11</v>
      </c>
      <c r="B652" s="103">
        <v>43671</v>
      </c>
      <c r="C652" s="104" t="s">
        <v>78</v>
      </c>
      <c r="D652" s="102" t="s">
        <v>21</v>
      </c>
      <c r="E652" s="102" t="s">
        <v>454</v>
      </c>
      <c r="F652" s="102">
        <v>1753</v>
      </c>
      <c r="G652" s="102">
        <v>1736</v>
      </c>
      <c r="H652" s="102">
        <v>1763</v>
      </c>
      <c r="I652" s="102">
        <v>1773</v>
      </c>
      <c r="J652" s="102">
        <v>1782</v>
      </c>
      <c r="K652" s="102">
        <v>1783</v>
      </c>
      <c r="L652" s="102">
        <v>400</v>
      </c>
      <c r="M652" s="105">
        <f t="shared" ref="M652:M653" si="325">IF(D652="BUY",(K652-F652)*(L652),(F652-K652)*(L652))</f>
        <v>12000</v>
      </c>
      <c r="N652" s="106">
        <f t="shared" ref="N652:N653" si="326">M652/(L652)/F652%</f>
        <v>1.7113519680547631</v>
      </c>
    </row>
    <row r="653" spans="1:14">
      <c r="A653" s="102">
        <v>12</v>
      </c>
      <c r="B653" s="103">
        <v>43670</v>
      </c>
      <c r="C653" s="104" t="s">
        <v>78</v>
      </c>
      <c r="D653" s="102" t="s">
        <v>47</v>
      </c>
      <c r="E653" s="102" t="s">
        <v>51</v>
      </c>
      <c r="F653" s="102">
        <v>111</v>
      </c>
      <c r="G653" s="102">
        <v>113</v>
      </c>
      <c r="H653" s="102">
        <v>110</v>
      </c>
      <c r="I653" s="102">
        <v>109</v>
      </c>
      <c r="J653" s="102">
        <v>108</v>
      </c>
      <c r="K653" s="102">
        <v>110</v>
      </c>
      <c r="L653" s="102">
        <v>4500</v>
      </c>
      <c r="M653" s="105">
        <f t="shared" si="325"/>
        <v>4500</v>
      </c>
      <c r="N653" s="106">
        <f t="shared" si="326"/>
        <v>0.9009009009009008</v>
      </c>
    </row>
    <row r="654" spans="1:14">
      <c r="A654" s="102">
        <v>13</v>
      </c>
      <c r="B654" s="103">
        <v>43670</v>
      </c>
      <c r="C654" s="104" t="s">
        <v>78</v>
      </c>
      <c r="D654" s="102" t="s">
        <v>47</v>
      </c>
      <c r="E654" s="102" t="s">
        <v>388</v>
      </c>
      <c r="F654" s="102">
        <v>627</v>
      </c>
      <c r="G654" s="102">
        <v>637</v>
      </c>
      <c r="H654" s="102">
        <v>622</v>
      </c>
      <c r="I654" s="102">
        <v>617</v>
      </c>
      <c r="J654" s="102">
        <v>612</v>
      </c>
      <c r="K654" s="102">
        <v>612</v>
      </c>
      <c r="L654" s="102">
        <v>800</v>
      </c>
      <c r="M654" s="105">
        <f t="shared" ref="M654:M656" si="327">IF(D654="BUY",(K654-F654)*(L654),(F654-K654)*(L654))</f>
        <v>12000</v>
      </c>
      <c r="N654" s="106">
        <f t="shared" ref="N654:N656" si="328">M654/(L654)/F654%</f>
        <v>2.3923444976076556</v>
      </c>
    </row>
    <row r="655" spans="1:14">
      <c r="A655" s="102">
        <v>14</v>
      </c>
      <c r="B655" s="103">
        <v>43669</v>
      </c>
      <c r="C655" s="104" t="s">
        <v>78</v>
      </c>
      <c r="D655" s="102" t="s">
        <v>47</v>
      </c>
      <c r="E655" s="102" t="s">
        <v>241</v>
      </c>
      <c r="F655" s="102">
        <v>75.5</v>
      </c>
      <c r="G655" s="102">
        <v>77.5</v>
      </c>
      <c r="H655" s="102">
        <v>74.5</v>
      </c>
      <c r="I655" s="102">
        <v>73.5</v>
      </c>
      <c r="J655" s="102">
        <v>72.5</v>
      </c>
      <c r="K655" s="102">
        <v>74.5</v>
      </c>
      <c r="L655" s="102">
        <v>4000</v>
      </c>
      <c r="M655" s="105">
        <f t="shared" si="327"/>
        <v>4000</v>
      </c>
      <c r="N655" s="106">
        <f t="shared" si="328"/>
        <v>1.3245033112582782</v>
      </c>
    </row>
    <row r="656" spans="1:14">
      <c r="A656" s="102">
        <v>15</v>
      </c>
      <c r="B656" s="103">
        <v>43669</v>
      </c>
      <c r="C656" s="104" t="s">
        <v>78</v>
      </c>
      <c r="D656" s="102" t="s">
        <v>21</v>
      </c>
      <c r="E656" s="102" t="s">
        <v>124</v>
      </c>
      <c r="F656" s="102">
        <v>93</v>
      </c>
      <c r="G656" s="102">
        <v>90</v>
      </c>
      <c r="H656" s="102">
        <v>94.5</v>
      </c>
      <c r="I656" s="102">
        <v>96</v>
      </c>
      <c r="J656" s="102">
        <v>97.5</v>
      </c>
      <c r="K656" s="102">
        <v>90</v>
      </c>
      <c r="L656" s="102">
        <v>2200</v>
      </c>
      <c r="M656" s="105">
        <f t="shared" si="327"/>
        <v>-6600</v>
      </c>
      <c r="N656" s="106">
        <f t="shared" si="328"/>
        <v>-3.225806451612903</v>
      </c>
    </row>
    <row r="657" spans="1:14">
      <c r="A657" s="102">
        <v>16</v>
      </c>
      <c r="B657" s="103">
        <v>43668</v>
      </c>
      <c r="C657" s="104" t="s">
        <v>78</v>
      </c>
      <c r="D657" s="102" t="s">
        <v>21</v>
      </c>
      <c r="E657" s="102" t="s">
        <v>61</v>
      </c>
      <c r="F657" s="102">
        <v>144</v>
      </c>
      <c r="G657" s="102">
        <v>141.5</v>
      </c>
      <c r="H657" s="102">
        <v>145.5</v>
      </c>
      <c r="I657" s="102">
        <v>147</v>
      </c>
      <c r="J657" s="102">
        <v>148.5</v>
      </c>
      <c r="K657" s="102">
        <v>148.5</v>
      </c>
      <c r="L657" s="102">
        <v>3200</v>
      </c>
      <c r="M657" s="105">
        <f t="shared" ref="M657:M659" si="329">IF(D657="BUY",(K657-F657)*(L657),(F657-K657)*(L657))</f>
        <v>14400</v>
      </c>
      <c r="N657" s="106">
        <f t="shared" ref="N657:N659" si="330">M657/(L657)/F657%</f>
        <v>3.125</v>
      </c>
    </row>
    <row r="658" spans="1:14">
      <c r="A658" s="102">
        <v>17</v>
      </c>
      <c r="B658" s="103">
        <v>43668</v>
      </c>
      <c r="C658" s="104" t="s">
        <v>78</v>
      </c>
      <c r="D658" s="102" t="s">
        <v>21</v>
      </c>
      <c r="E658" s="102" t="s">
        <v>64</v>
      </c>
      <c r="F658" s="102">
        <v>64.2</v>
      </c>
      <c r="G658" s="102">
        <v>63</v>
      </c>
      <c r="H658" s="102">
        <v>64.7</v>
      </c>
      <c r="I658" s="102">
        <v>65.2</v>
      </c>
      <c r="J658" s="102">
        <v>65.7</v>
      </c>
      <c r="K658" s="102">
        <v>64.599999999999994</v>
      </c>
      <c r="L658" s="102">
        <v>7500</v>
      </c>
      <c r="M658" s="105">
        <f t="shared" si="329"/>
        <v>2999.9999999999359</v>
      </c>
      <c r="N658" s="106">
        <f t="shared" si="330"/>
        <v>0.62305295950154438</v>
      </c>
    </row>
    <row r="659" spans="1:14">
      <c r="A659" s="102">
        <v>18</v>
      </c>
      <c r="B659" s="103">
        <v>43665</v>
      </c>
      <c r="C659" s="104" t="s">
        <v>78</v>
      </c>
      <c r="D659" s="102" t="s">
        <v>21</v>
      </c>
      <c r="E659" s="102" t="s">
        <v>193</v>
      </c>
      <c r="F659" s="102">
        <v>223.5</v>
      </c>
      <c r="G659" s="102">
        <v>219.8</v>
      </c>
      <c r="H659" s="102">
        <v>225.5</v>
      </c>
      <c r="I659" s="102">
        <v>227.5</v>
      </c>
      <c r="J659" s="102">
        <v>229.5</v>
      </c>
      <c r="K659" s="102">
        <v>219.8</v>
      </c>
      <c r="L659" s="102">
        <v>2200</v>
      </c>
      <c r="M659" s="105">
        <f t="shared" si="329"/>
        <v>-8139.9999999999745</v>
      </c>
      <c r="N659" s="106">
        <f t="shared" si="330"/>
        <v>-1.6554809843400398</v>
      </c>
    </row>
    <row r="660" spans="1:14">
      <c r="A660" s="102">
        <v>19</v>
      </c>
      <c r="B660" s="103">
        <v>43665</v>
      </c>
      <c r="C660" s="104" t="s">
        <v>78</v>
      </c>
      <c r="D660" s="102" t="s">
        <v>47</v>
      </c>
      <c r="E660" s="102" t="s">
        <v>126</v>
      </c>
      <c r="F660" s="102">
        <v>465</v>
      </c>
      <c r="G660" s="102">
        <v>473</v>
      </c>
      <c r="H660" s="102">
        <v>461</v>
      </c>
      <c r="I660" s="102">
        <v>457</v>
      </c>
      <c r="J660" s="102">
        <v>453</v>
      </c>
      <c r="K660" s="102">
        <v>461</v>
      </c>
      <c r="L660" s="102">
        <v>1061</v>
      </c>
      <c r="M660" s="105">
        <f t="shared" ref="M660:M661" si="331">IF(D660="BUY",(K660-F660)*(L660),(F660-K660)*(L660))</f>
        <v>4244</v>
      </c>
      <c r="N660" s="106">
        <f t="shared" ref="N660:N661" si="332">M660/(L660)/F660%</f>
        <v>0.86021505376344076</v>
      </c>
    </row>
    <row r="661" spans="1:14">
      <c r="A661" s="102">
        <v>20</v>
      </c>
      <c r="B661" s="103">
        <v>43664</v>
      </c>
      <c r="C661" s="104" t="s">
        <v>78</v>
      </c>
      <c r="D661" s="102" t="s">
        <v>21</v>
      </c>
      <c r="E661" s="102" t="s">
        <v>324</v>
      </c>
      <c r="F661" s="102">
        <v>608</v>
      </c>
      <c r="G661" s="102">
        <v>602</v>
      </c>
      <c r="H661" s="102">
        <v>611</v>
      </c>
      <c r="I661" s="102">
        <v>614</v>
      </c>
      <c r="J661" s="102">
        <v>617</v>
      </c>
      <c r="K661" s="102">
        <v>610.79999999999995</v>
      </c>
      <c r="L661" s="102">
        <v>1250</v>
      </c>
      <c r="M661" s="105">
        <f t="shared" si="331"/>
        <v>3499.9999999999432</v>
      </c>
      <c r="N661" s="106">
        <f t="shared" si="332"/>
        <v>0.46052631578946618</v>
      </c>
    </row>
    <row r="662" spans="1:14">
      <c r="A662" s="102">
        <v>21</v>
      </c>
      <c r="B662" s="103">
        <v>43663</v>
      </c>
      <c r="C662" s="104" t="s">
        <v>78</v>
      </c>
      <c r="D662" s="102" t="s">
        <v>21</v>
      </c>
      <c r="E662" s="102" t="s">
        <v>323</v>
      </c>
      <c r="F662" s="102">
        <v>281</v>
      </c>
      <c r="G662" s="102">
        <v>277.5</v>
      </c>
      <c r="H662" s="102">
        <v>283</v>
      </c>
      <c r="I662" s="102">
        <v>285</v>
      </c>
      <c r="J662" s="102">
        <v>287</v>
      </c>
      <c r="K662" s="102">
        <v>277.5</v>
      </c>
      <c r="L662" s="102">
        <v>2000</v>
      </c>
      <c r="M662" s="105">
        <f t="shared" ref="M662:M664" si="333">IF(D662="BUY",(K662-F662)*(L662),(F662-K662)*(L662))</f>
        <v>-7000</v>
      </c>
      <c r="N662" s="106">
        <f t="shared" ref="N662:N664" si="334">M662/(L662)/F662%</f>
        <v>-1.2455516014234875</v>
      </c>
    </row>
    <row r="663" spans="1:14">
      <c r="A663" s="102">
        <v>22</v>
      </c>
      <c r="B663" s="103">
        <v>43663</v>
      </c>
      <c r="C663" s="104" t="s">
        <v>78</v>
      </c>
      <c r="D663" s="102" t="s">
        <v>21</v>
      </c>
      <c r="E663" s="102" t="s">
        <v>245</v>
      </c>
      <c r="F663" s="102">
        <v>251.5</v>
      </c>
      <c r="G663" s="102">
        <v>248.5</v>
      </c>
      <c r="H663" s="102">
        <v>253</v>
      </c>
      <c r="I663" s="102">
        <v>254.5</v>
      </c>
      <c r="J663" s="102">
        <v>255</v>
      </c>
      <c r="K663" s="102">
        <v>252.85</v>
      </c>
      <c r="L663" s="102">
        <v>3000</v>
      </c>
      <c r="M663" s="105">
        <f t="shared" si="333"/>
        <v>4049.9999999999827</v>
      </c>
      <c r="N663" s="106">
        <f t="shared" si="334"/>
        <v>0.53677932405566375</v>
      </c>
    </row>
    <row r="664" spans="1:14">
      <c r="A664" s="102">
        <v>23</v>
      </c>
      <c r="B664" s="103">
        <v>43662</v>
      </c>
      <c r="C664" s="104" t="s">
        <v>78</v>
      </c>
      <c r="D664" s="102" t="s">
        <v>21</v>
      </c>
      <c r="E664" s="102" t="s">
        <v>81</v>
      </c>
      <c r="F664" s="102">
        <v>1294</v>
      </c>
      <c r="G664" s="102">
        <v>1280</v>
      </c>
      <c r="H664" s="102">
        <v>1302</v>
      </c>
      <c r="I664" s="102">
        <v>1310</v>
      </c>
      <c r="J664" s="102">
        <v>1318</v>
      </c>
      <c r="K664" s="102">
        <v>1280</v>
      </c>
      <c r="L664" s="102">
        <v>500</v>
      </c>
      <c r="M664" s="105">
        <f t="shared" si="333"/>
        <v>-7000</v>
      </c>
      <c r="N664" s="106">
        <f t="shared" si="334"/>
        <v>-1.081916537867079</v>
      </c>
    </row>
    <row r="665" spans="1:14">
      <c r="A665" s="102">
        <v>24</v>
      </c>
      <c r="B665" s="103">
        <v>43662</v>
      </c>
      <c r="C665" s="104" t="s">
        <v>78</v>
      </c>
      <c r="D665" s="102" t="s">
        <v>21</v>
      </c>
      <c r="E665" s="102" t="s">
        <v>245</v>
      </c>
      <c r="F665" s="102">
        <v>251</v>
      </c>
      <c r="G665" s="102">
        <v>248</v>
      </c>
      <c r="H665" s="102">
        <v>252.5</v>
      </c>
      <c r="I665" s="102">
        <v>254</v>
      </c>
      <c r="J665" s="102">
        <v>255.5</v>
      </c>
      <c r="K665" s="102">
        <v>254</v>
      </c>
      <c r="L665" s="102">
        <v>3000</v>
      </c>
      <c r="M665" s="105">
        <f t="shared" ref="M665:M667" si="335">IF(D665="BUY",(K665-F665)*(L665),(F665-K665)*(L665))</f>
        <v>9000</v>
      </c>
      <c r="N665" s="106">
        <f t="shared" ref="N665:N667" si="336">M665/(L665)/F665%</f>
        <v>1.1952191235059761</v>
      </c>
    </row>
    <row r="666" spans="1:14">
      <c r="A666" s="102">
        <v>25</v>
      </c>
      <c r="B666" s="103">
        <v>43662</v>
      </c>
      <c r="C666" s="104" t="s">
        <v>78</v>
      </c>
      <c r="D666" s="102" t="s">
        <v>21</v>
      </c>
      <c r="E666" s="102" t="s">
        <v>124</v>
      </c>
      <c r="F666" s="102">
        <v>95.5</v>
      </c>
      <c r="G666" s="102">
        <v>91.8</v>
      </c>
      <c r="H666" s="102">
        <v>97.5</v>
      </c>
      <c r="I666" s="102">
        <v>99.5</v>
      </c>
      <c r="J666" s="102">
        <v>101.5</v>
      </c>
      <c r="K666" s="102">
        <v>101.5</v>
      </c>
      <c r="L666" s="102">
        <v>2200</v>
      </c>
      <c r="M666" s="105">
        <f t="shared" si="335"/>
        <v>13200</v>
      </c>
      <c r="N666" s="106">
        <f t="shared" si="336"/>
        <v>6.2827225130890056</v>
      </c>
    </row>
    <row r="667" spans="1:14">
      <c r="A667" s="102">
        <v>26</v>
      </c>
      <c r="B667" s="103">
        <v>43661</v>
      </c>
      <c r="C667" s="104" t="s">
        <v>78</v>
      </c>
      <c r="D667" s="102" t="s">
        <v>21</v>
      </c>
      <c r="E667" s="102" t="s">
        <v>241</v>
      </c>
      <c r="F667" s="102">
        <v>82.4</v>
      </c>
      <c r="G667" s="102">
        <v>80.599999999999994</v>
      </c>
      <c r="H667" s="102">
        <v>83.4</v>
      </c>
      <c r="I667" s="102">
        <v>84.4</v>
      </c>
      <c r="J667" s="102">
        <v>85.4</v>
      </c>
      <c r="K667" s="102">
        <v>80.599999999999994</v>
      </c>
      <c r="L667" s="102">
        <v>4000</v>
      </c>
      <c r="M667" s="105">
        <f t="shared" si="335"/>
        <v>-7200.0000000000455</v>
      </c>
      <c r="N667" s="106">
        <f t="shared" si="336"/>
        <v>-2.1844660194174894</v>
      </c>
    </row>
    <row r="668" spans="1:14">
      <c r="A668" s="102">
        <v>27</v>
      </c>
      <c r="B668" s="103">
        <v>43661</v>
      </c>
      <c r="C668" s="104" t="s">
        <v>78</v>
      </c>
      <c r="D668" s="102" t="s">
        <v>21</v>
      </c>
      <c r="E668" s="102" t="s">
        <v>271</v>
      </c>
      <c r="F668" s="102">
        <v>2135</v>
      </c>
      <c r="G668" s="102">
        <v>2108</v>
      </c>
      <c r="H668" s="102">
        <v>2150</v>
      </c>
      <c r="I668" s="102">
        <v>2165</v>
      </c>
      <c r="J668" s="102">
        <v>2180</v>
      </c>
      <c r="K668" s="102">
        <v>2148</v>
      </c>
      <c r="L668" s="102">
        <v>250</v>
      </c>
      <c r="M668" s="105">
        <f t="shared" ref="M668:M669" si="337">IF(D668="BUY",(K668-F668)*(L668),(F668-K668)*(L668))</f>
        <v>3250</v>
      </c>
      <c r="N668" s="106">
        <f t="shared" ref="N668:N669" si="338">M668/(L668)/F668%</f>
        <v>0.6088992974238876</v>
      </c>
    </row>
    <row r="669" spans="1:14">
      <c r="A669" s="102">
        <v>28</v>
      </c>
      <c r="B669" s="103">
        <v>43658</v>
      </c>
      <c r="C669" s="104" t="s">
        <v>78</v>
      </c>
      <c r="D669" s="102" t="s">
        <v>21</v>
      </c>
      <c r="E669" s="102" t="s">
        <v>380</v>
      </c>
      <c r="F669" s="102">
        <v>415.5</v>
      </c>
      <c r="G669" s="102">
        <v>412.5</v>
      </c>
      <c r="H669" s="102">
        <v>417</v>
      </c>
      <c r="I669" s="102">
        <v>418.5</v>
      </c>
      <c r="J669" s="102">
        <v>420</v>
      </c>
      <c r="K669" s="102">
        <v>418.5</v>
      </c>
      <c r="L669" s="102">
        <v>2500</v>
      </c>
      <c r="M669" s="105">
        <f t="shared" si="337"/>
        <v>7500</v>
      </c>
      <c r="N669" s="106">
        <f t="shared" si="338"/>
        <v>0.72202166064981943</v>
      </c>
    </row>
    <row r="670" spans="1:14">
      <c r="A670" s="102">
        <v>29</v>
      </c>
      <c r="B670" s="103">
        <v>43656</v>
      </c>
      <c r="C670" s="104" t="s">
        <v>78</v>
      </c>
      <c r="D670" s="102" t="s">
        <v>21</v>
      </c>
      <c r="E670" s="102" t="s">
        <v>241</v>
      </c>
      <c r="F670" s="102">
        <v>82</v>
      </c>
      <c r="G670" s="102">
        <v>80</v>
      </c>
      <c r="H670" s="102">
        <v>83</v>
      </c>
      <c r="I670" s="102">
        <v>84</v>
      </c>
      <c r="J670" s="102">
        <v>85</v>
      </c>
      <c r="K670" s="102">
        <v>82.8</v>
      </c>
      <c r="L670" s="102">
        <v>4000</v>
      </c>
      <c r="M670" s="105">
        <f t="shared" ref="M670" si="339">IF(D670="BUY",(K670-F670)*(L670),(F670-K670)*(L670))</f>
        <v>3199.9999999999886</v>
      </c>
      <c r="N670" s="106">
        <f t="shared" ref="N670" si="340">M670/(L670)/F670%</f>
        <v>0.97560975609755751</v>
      </c>
    </row>
    <row r="671" spans="1:14">
      <c r="A671" s="102">
        <v>30</v>
      </c>
      <c r="B671" s="103">
        <v>43656</v>
      </c>
      <c r="C671" s="104" t="s">
        <v>78</v>
      </c>
      <c r="D671" s="102" t="s">
        <v>47</v>
      </c>
      <c r="E671" s="102" t="s">
        <v>61</v>
      </c>
      <c r="F671" s="102">
        <v>131</v>
      </c>
      <c r="G671" s="102">
        <v>134</v>
      </c>
      <c r="H671" s="102">
        <v>129.5</v>
      </c>
      <c r="I671" s="102">
        <v>128</v>
      </c>
      <c r="J671" s="102">
        <v>126.5</v>
      </c>
      <c r="K671" s="102">
        <v>134</v>
      </c>
      <c r="L671" s="102">
        <v>3200</v>
      </c>
      <c r="M671" s="105">
        <f t="shared" ref="M671:M672" si="341">IF(D671="BUY",(K671-F671)*(L671),(F671-K671)*(L671))</f>
        <v>-9600</v>
      </c>
      <c r="N671" s="106">
        <f t="shared" ref="N671:N672" si="342">M671/(L671)/F671%</f>
        <v>-2.2900763358778624</v>
      </c>
    </row>
    <row r="672" spans="1:14">
      <c r="A672" s="102">
        <v>31</v>
      </c>
      <c r="B672" s="103">
        <v>43655</v>
      </c>
      <c r="C672" s="104" t="s">
        <v>78</v>
      </c>
      <c r="D672" s="102" t="s">
        <v>21</v>
      </c>
      <c r="E672" s="102" t="s">
        <v>246</v>
      </c>
      <c r="F672" s="102">
        <v>300</v>
      </c>
      <c r="G672" s="102">
        <v>297</v>
      </c>
      <c r="H672" s="102">
        <v>301.5</v>
      </c>
      <c r="I672" s="102">
        <v>303</v>
      </c>
      <c r="J672" s="102">
        <v>304.5</v>
      </c>
      <c r="K672" s="102">
        <v>301.5</v>
      </c>
      <c r="L672" s="102">
        <v>3000</v>
      </c>
      <c r="M672" s="105">
        <f t="shared" si="341"/>
        <v>4500</v>
      </c>
      <c r="N672" s="106">
        <f t="shared" si="342"/>
        <v>0.5</v>
      </c>
    </row>
    <row r="673" spans="1:14">
      <c r="A673" s="102">
        <v>32</v>
      </c>
      <c r="B673" s="103">
        <v>43655</v>
      </c>
      <c r="C673" s="104" t="s">
        <v>78</v>
      </c>
      <c r="D673" s="102" t="s">
        <v>47</v>
      </c>
      <c r="E673" s="102" t="s">
        <v>104</v>
      </c>
      <c r="F673" s="102">
        <v>1086</v>
      </c>
      <c r="G673" s="102">
        <v>1098</v>
      </c>
      <c r="H673" s="102">
        <v>1080</v>
      </c>
      <c r="I673" s="102">
        <v>1074</v>
      </c>
      <c r="J673" s="102">
        <v>1068</v>
      </c>
      <c r="K673" s="102">
        <v>1080</v>
      </c>
      <c r="L673" s="102">
        <v>750</v>
      </c>
      <c r="M673" s="105">
        <f t="shared" ref="M673:M675" si="343">IF(D673="BUY",(K673-F673)*(L673),(F673-K673)*(L673))</f>
        <v>4500</v>
      </c>
      <c r="N673" s="106">
        <f t="shared" ref="N673:N675" si="344">M673/(L673)/F673%</f>
        <v>0.5524861878453039</v>
      </c>
    </row>
    <row r="674" spans="1:14">
      <c r="A674" s="102">
        <v>33</v>
      </c>
      <c r="B674" s="103">
        <v>43655</v>
      </c>
      <c r="C674" s="104" t="s">
        <v>78</v>
      </c>
      <c r="D674" s="102" t="s">
        <v>21</v>
      </c>
      <c r="E674" s="102" t="s">
        <v>314</v>
      </c>
      <c r="F674" s="102">
        <v>445</v>
      </c>
      <c r="G674" s="102">
        <v>4438</v>
      </c>
      <c r="H674" s="102">
        <v>449</v>
      </c>
      <c r="I674" s="102">
        <v>453</v>
      </c>
      <c r="J674" s="102">
        <v>457</v>
      </c>
      <c r="K674" s="102">
        <v>453</v>
      </c>
      <c r="L674" s="102">
        <v>1000</v>
      </c>
      <c r="M674" s="105">
        <f t="shared" si="343"/>
        <v>8000</v>
      </c>
      <c r="N674" s="106">
        <f t="shared" si="344"/>
        <v>1.797752808988764</v>
      </c>
    </row>
    <row r="675" spans="1:14">
      <c r="A675" s="102">
        <v>34</v>
      </c>
      <c r="B675" s="103">
        <v>43654</v>
      </c>
      <c r="C675" s="104" t="s">
        <v>78</v>
      </c>
      <c r="D675" s="102" t="s">
        <v>47</v>
      </c>
      <c r="E675" s="102" t="s">
        <v>260</v>
      </c>
      <c r="F675" s="102">
        <v>6070</v>
      </c>
      <c r="G675" s="102">
        <v>6220</v>
      </c>
      <c r="H675" s="102">
        <v>6000</v>
      </c>
      <c r="I675" s="102">
        <v>5920</v>
      </c>
      <c r="J675" s="102">
        <v>5840</v>
      </c>
      <c r="K675" s="102">
        <v>6000</v>
      </c>
      <c r="L675" s="102">
        <v>75</v>
      </c>
      <c r="M675" s="105">
        <f t="shared" si="343"/>
        <v>5250</v>
      </c>
      <c r="N675" s="106">
        <f t="shared" si="344"/>
        <v>1.1532125205930808</v>
      </c>
    </row>
    <row r="676" spans="1:14">
      <c r="A676" s="102">
        <v>35</v>
      </c>
      <c r="B676" s="103">
        <v>43654</v>
      </c>
      <c r="C676" s="104" t="s">
        <v>78</v>
      </c>
      <c r="D676" s="102" t="s">
        <v>47</v>
      </c>
      <c r="E676" s="102" t="s">
        <v>120</v>
      </c>
      <c r="F676" s="102">
        <v>429</v>
      </c>
      <c r="G676" s="102">
        <v>435</v>
      </c>
      <c r="H676" s="102">
        <v>426</v>
      </c>
      <c r="I676" s="102">
        <v>423</v>
      </c>
      <c r="J676" s="102">
        <v>420</v>
      </c>
      <c r="K676" s="102">
        <v>426</v>
      </c>
      <c r="L676" s="102">
        <v>1375</v>
      </c>
      <c r="M676" s="105">
        <f t="shared" ref="M676:M677" si="345">IF(D676="BUY",(K676-F676)*(L676),(F676-K676)*(L676))</f>
        <v>4125</v>
      </c>
      <c r="N676" s="106">
        <f t="shared" ref="N676:N677" si="346">M676/(L676)/F676%</f>
        <v>0.69930069930069927</v>
      </c>
    </row>
    <row r="677" spans="1:14">
      <c r="A677" s="102">
        <v>36</v>
      </c>
      <c r="B677" s="103">
        <v>43651</v>
      </c>
      <c r="C677" s="104" t="s">
        <v>78</v>
      </c>
      <c r="D677" s="102" t="s">
        <v>47</v>
      </c>
      <c r="E677" s="102" t="s">
        <v>347</v>
      </c>
      <c r="F677" s="102">
        <v>387.5</v>
      </c>
      <c r="G677" s="102">
        <v>394</v>
      </c>
      <c r="H677" s="102">
        <v>384</v>
      </c>
      <c r="I677" s="102">
        <v>380.5</v>
      </c>
      <c r="J677" s="102">
        <v>377</v>
      </c>
      <c r="K677" s="102">
        <v>384</v>
      </c>
      <c r="L677" s="102">
        <v>1100</v>
      </c>
      <c r="M677" s="105">
        <f t="shared" si="345"/>
        <v>3850</v>
      </c>
      <c r="N677" s="106">
        <f t="shared" si="346"/>
        <v>0.90322580645161288</v>
      </c>
    </row>
    <row r="678" spans="1:14">
      <c r="A678" s="102">
        <v>37</v>
      </c>
      <c r="B678" s="103">
        <v>43650</v>
      </c>
      <c r="C678" s="104" t="s">
        <v>78</v>
      </c>
      <c r="D678" s="102" t="s">
        <v>21</v>
      </c>
      <c r="E678" s="102" t="s">
        <v>235</v>
      </c>
      <c r="F678" s="102">
        <v>121.2</v>
      </c>
      <c r="G678" s="102">
        <v>119.2</v>
      </c>
      <c r="H678" s="102">
        <v>122</v>
      </c>
      <c r="I678" s="102">
        <v>123</v>
      </c>
      <c r="J678" s="102">
        <v>124</v>
      </c>
      <c r="K678" s="102">
        <v>124</v>
      </c>
      <c r="L678" s="102">
        <v>4500</v>
      </c>
      <c r="M678" s="105">
        <f t="shared" ref="M678:M679" si="347">IF(D678="BUY",(K678-F678)*(L678),(F678-K678)*(L678))</f>
        <v>12599.999999999987</v>
      </c>
      <c r="N678" s="106">
        <f t="shared" ref="N678:N679" si="348">M678/(L678)/F678%</f>
        <v>2.310231023102308</v>
      </c>
    </row>
    <row r="679" spans="1:14">
      <c r="A679" s="102">
        <v>38</v>
      </c>
      <c r="B679" s="103">
        <v>43650</v>
      </c>
      <c r="C679" s="104" t="s">
        <v>78</v>
      </c>
      <c r="D679" s="102" t="s">
        <v>21</v>
      </c>
      <c r="E679" s="102" t="s">
        <v>93</v>
      </c>
      <c r="F679" s="102">
        <v>705</v>
      </c>
      <c r="G679" s="102">
        <v>697</v>
      </c>
      <c r="H679" s="102">
        <v>709</v>
      </c>
      <c r="I679" s="102">
        <v>713</v>
      </c>
      <c r="J679" s="102">
        <v>717</v>
      </c>
      <c r="K679" s="102">
        <v>709</v>
      </c>
      <c r="L679" s="102">
        <v>2000</v>
      </c>
      <c r="M679" s="105">
        <f t="shared" si="347"/>
        <v>8000</v>
      </c>
      <c r="N679" s="106">
        <f t="shared" si="348"/>
        <v>0.56737588652482274</v>
      </c>
    </row>
    <row r="680" spans="1:14">
      <c r="A680" s="102">
        <v>39</v>
      </c>
      <c r="B680" s="103">
        <v>43650</v>
      </c>
      <c r="C680" s="104" t="s">
        <v>78</v>
      </c>
      <c r="D680" s="102" t="s">
        <v>21</v>
      </c>
      <c r="E680" s="102" t="s">
        <v>115</v>
      </c>
      <c r="F680" s="102">
        <v>167</v>
      </c>
      <c r="G680" s="102">
        <v>164</v>
      </c>
      <c r="H680" s="102">
        <v>168.5</v>
      </c>
      <c r="I680" s="102">
        <v>170</v>
      </c>
      <c r="J680" s="102">
        <v>171.5</v>
      </c>
      <c r="K680" s="102">
        <v>168.5</v>
      </c>
      <c r="L680" s="102">
        <v>3000</v>
      </c>
      <c r="M680" s="105">
        <f t="shared" ref="M680:M684" si="349">IF(D680="BUY",(K680-F680)*(L680),(F680-K680)*(L680))</f>
        <v>4500</v>
      </c>
      <c r="N680" s="106">
        <f t="shared" ref="N680:N684" si="350">M680/(L680)/F680%</f>
        <v>0.89820359281437134</v>
      </c>
    </row>
    <row r="681" spans="1:14">
      <c r="A681" s="102">
        <v>40</v>
      </c>
      <c r="B681" s="103">
        <v>43649</v>
      </c>
      <c r="C681" s="104" t="s">
        <v>78</v>
      </c>
      <c r="D681" s="102" t="s">
        <v>21</v>
      </c>
      <c r="E681" s="102" t="s">
        <v>77</v>
      </c>
      <c r="F681" s="102">
        <v>276</v>
      </c>
      <c r="G681" s="102">
        <v>272.5</v>
      </c>
      <c r="H681" s="102">
        <v>278</v>
      </c>
      <c r="I681" s="102">
        <v>280</v>
      </c>
      <c r="J681" s="102">
        <v>282</v>
      </c>
      <c r="K681" s="102">
        <v>272.5</v>
      </c>
      <c r="L681" s="102">
        <v>2000</v>
      </c>
      <c r="M681" s="105">
        <f t="shared" si="349"/>
        <v>-7000</v>
      </c>
      <c r="N681" s="106">
        <f t="shared" si="350"/>
        <v>-1.2681159420289856</v>
      </c>
    </row>
    <row r="682" spans="1:14">
      <c r="A682" s="102">
        <v>41</v>
      </c>
      <c r="B682" s="103">
        <v>43649</v>
      </c>
      <c r="C682" s="104" t="s">
        <v>78</v>
      </c>
      <c r="D682" s="102" t="s">
        <v>21</v>
      </c>
      <c r="E682" s="102" t="s">
        <v>51</v>
      </c>
      <c r="F682" s="102">
        <v>124</v>
      </c>
      <c r="G682" s="102">
        <v>122</v>
      </c>
      <c r="H682" s="102">
        <v>125</v>
      </c>
      <c r="I682" s="102">
        <v>126</v>
      </c>
      <c r="J682" s="102">
        <v>127</v>
      </c>
      <c r="K682" s="102">
        <v>125</v>
      </c>
      <c r="L682" s="102">
        <v>4000</v>
      </c>
      <c r="M682" s="105">
        <f t="shared" si="349"/>
        <v>4000</v>
      </c>
      <c r="N682" s="106">
        <f t="shared" si="350"/>
        <v>0.80645161290322587</v>
      </c>
    </row>
    <row r="683" spans="1:14">
      <c r="A683" s="102">
        <v>42</v>
      </c>
      <c r="B683" s="103">
        <v>43649</v>
      </c>
      <c r="C683" s="104" t="s">
        <v>78</v>
      </c>
      <c r="D683" s="102" t="s">
        <v>21</v>
      </c>
      <c r="E683" s="102" t="s">
        <v>76</v>
      </c>
      <c r="F683" s="102">
        <v>117.7</v>
      </c>
      <c r="G683" s="102">
        <v>116.2</v>
      </c>
      <c r="H683" s="102">
        <v>118.3</v>
      </c>
      <c r="I683" s="102">
        <v>119</v>
      </c>
      <c r="J683" s="102">
        <v>119.5</v>
      </c>
      <c r="K683" s="102">
        <v>119.5</v>
      </c>
      <c r="L683" s="102">
        <v>6000</v>
      </c>
      <c r="M683" s="105">
        <f t="shared" si="349"/>
        <v>10799.999999999984</v>
      </c>
      <c r="N683" s="106">
        <f t="shared" si="350"/>
        <v>1.5293118096856391</v>
      </c>
    </row>
    <row r="684" spans="1:14">
      <c r="A684" s="102">
        <v>43</v>
      </c>
      <c r="B684" s="103">
        <v>43648</v>
      </c>
      <c r="C684" s="104" t="s">
        <v>78</v>
      </c>
      <c r="D684" s="102" t="s">
        <v>21</v>
      </c>
      <c r="E684" s="102" t="s">
        <v>246</v>
      </c>
      <c r="F684" s="102">
        <v>300</v>
      </c>
      <c r="G684" s="102">
        <v>297</v>
      </c>
      <c r="H684" s="102">
        <v>301.5</v>
      </c>
      <c r="I684" s="102">
        <v>303</v>
      </c>
      <c r="J684" s="102">
        <v>304.5</v>
      </c>
      <c r="K684" s="102">
        <v>303</v>
      </c>
      <c r="L684" s="102">
        <v>3000</v>
      </c>
      <c r="M684" s="105">
        <f t="shared" si="349"/>
        <v>9000</v>
      </c>
      <c r="N684" s="106">
        <f t="shared" si="350"/>
        <v>1</v>
      </c>
    </row>
    <row r="685" spans="1:14">
      <c r="A685" s="102">
        <v>44</v>
      </c>
      <c r="B685" s="103">
        <v>43648</v>
      </c>
      <c r="C685" s="104" t="s">
        <v>78</v>
      </c>
      <c r="D685" s="102" t="s">
        <v>21</v>
      </c>
      <c r="E685" s="102" t="s">
        <v>72</v>
      </c>
      <c r="F685" s="102">
        <v>362</v>
      </c>
      <c r="G685" s="102">
        <v>356</v>
      </c>
      <c r="H685" s="102">
        <v>365</v>
      </c>
      <c r="I685" s="102">
        <v>368</v>
      </c>
      <c r="J685" s="102">
        <v>371</v>
      </c>
      <c r="K685" s="102">
        <v>356</v>
      </c>
      <c r="L685" s="102">
        <v>1300</v>
      </c>
      <c r="M685" s="105">
        <f t="shared" ref="M685:M686" si="351">IF(D685="BUY",(K685-F685)*(L685),(F685-K685)*(L685))</f>
        <v>-7800</v>
      </c>
      <c r="N685" s="106">
        <f t="shared" ref="N685:N686" si="352">M685/(L685)/F685%</f>
        <v>-1.6574585635359116</v>
      </c>
    </row>
    <row r="686" spans="1:14">
      <c r="A686" s="102">
        <v>45</v>
      </c>
      <c r="B686" s="103">
        <v>43647</v>
      </c>
      <c r="C686" s="104" t="s">
        <v>78</v>
      </c>
      <c r="D686" s="102" t="s">
        <v>21</v>
      </c>
      <c r="E686" s="102" t="s">
        <v>198</v>
      </c>
      <c r="F686" s="102">
        <v>314</v>
      </c>
      <c r="G686" s="102">
        <v>311</v>
      </c>
      <c r="H686" s="102">
        <v>315.5</v>
      </c>
      <c r="I686" s="102">
        <v>317</v>
      </c>
      <c r="J686" s="102">
        <v>318.5</v>
      </c>
      <c r="K686" s="102">
        <v>315.5</v>
      </c>
      <c r="L686" s="102">
        <v>2667</v>
      </c>
      <c r="M686" s="105">
        <f t="shared" si="351"/>
        <v>4000.5</v>
      </c>
      <c r="N686" s="106">
        <f t="shared" si="352"/>
        <v>0.47770700636942676</v>
      </c>
    </row>
    <row r="687" spans="1:14">
      <c r="A687" s="102">
        <v>46</v>
      </c>
      <c r="B687" s="103">
        <v>43647</v>
      </c>
      <c r="C687" s="104" t="s">
        <v>78</v>
      </c>
      <c r="D687" s="102" t="s">
        <v>21</v>
      </c>
      <c r="E687" s="102" t="s">
        <v>125</v>
      </c>
      <c r="F687" s="102">
        <v>126</v>
      </c>
      <c r="G687" s="102">
        <v>124.5</v>
      </c>
      <c r="H687" s="102">
        <v>127.3</v>
      </c>
      <c r="I687" s="102">
        <v>128.6</v>
      </c>
      <c r="J687" s="102">
        <v>130</v>
      </c>
      <c r="K687" s="102">
        <v>127.3</v>
      </c>
      <c r="L687" s="102">
        <v>3300</v>
      </c>
      <c r="M687" s="105">
        <f t="shared" ref="M687" si="353">IF(D687="BUY",(K687-F687)*(L687),(F687-K687)*(L687))</f>
        <v>4289.9999999999909</v>
      </c>
      <c r="N687" s="106">
        <f t="shared" ref="N687" si="354">M687/(L687)/F687%</f>
        <v>1.0317460317460294</v>
      </c>
    </row>
    <row r="688" spans="1:14">
      <c r="A688" s="107" t="s">
        <v>25</v>
      </c>
      <c r="B688" s="108"/>
      <c r="C688" s="109"/>
      <c r="D688" s="110"/>
      <c r="E688" s="111"/>
      <c r="F688" s="111"/>
      <c r="G688" s="112"/>
      <c r="H688" s="111"/>
      <c r="I688" s="111"/>
      <c r="J688" s="111"/>
      <c r="K688" s="111"/>
    </row>
    <row r="689" spans="1:14">
      <c r="A689" s="107" t="s">
        <v>25</v>
      </c>
      <c r="B689" s="108"/>
      <c r="C689" s="109"/>
      <c r="D689" s="110"/>
      <c r="E689" s="111"/>
      <c r="F689" s="111"/>
      <c r="G689" s="112"/>
      <c r="H689" s="111"/>
      <c r="I689" s="111"/>
      <c r="J689" s="111"/>
      <c r="K689" s="111"/>
    </row>
    <row r="690" spans="1:14" ht="19.5" thickBot="1">
      <c r="A690" s="109"/>
      <c r="B690" s="108"/>
      <c r="C690" s="111"/>
      <c r="D690" s="111"/>
      <c r="E690" s="111"/>
      <c r="F690" s="114"/>
      <c r="G690" s="115"/>
      <c r="H690" s="116" t="s">
        <v>26</v>
      </c>
      <c r="I690" s="116"/>
      <c r="J690" s="117"/>
    </row>
    <row r="691" spans="1:14">
      <c r="A691" s="109"/>
      <c r="B691" s="108"/>
      <c r="C691" s="218" t="s">
        <v>27</v>
      </c>
      <c r="D691" s="218"/>
      <c r="E691" s="118">
        <v>46</v>
      </c>
      <c r="F691" s="119">
        <f>F692+F693+F694+F695+F696+F697</f>
        <v>100</v>
      </c>
      <c r="G691" s="111">
        <v>46</v>
      </c>
      <c r="H691" s="120">
        <f>G692/G691%</f>
        <v>78.260869565217391</v>
      </c>
      <c r="I691" s="120"/>
      <c r="J691" s="120"/>
    </row>
    <row r="692" spans="1:14">
      <c r="A692" s="109"/>
      <c r="B692" s="108"/>
      <c r="C692" s="219" t="s">
        <v>28</v>
      </c>
      <c r="D692" s="219"/>
      <c r="E692" s="121">
        <v>36</v>
      </c>
      <c r="F692" s="122">
        <f>(E692/E691)*100</f>
        <v>78.260869565217391</v>
      </c>
      <c r="G692" s="111">
        <v>36</v>
      </c>
      <c r="H692" s="117"/>
      <c r="I692" s="117"/>
      <c r="J692" s="111"/>
      <c r="K692" s="117"/>
    </row>
    <row r="693" spans="1:14">
      <c r="A693" s="123"/>
      <c r="B693" s="108"/>
      <c r="C693" s="219" t="s">
        <v>30</v>
      </c>
      <c r="D693" s="219"/>
      <c r="E693" s="121">
        <v>0</v>
      </c>
      <c r="F693" s="122">
        <f>(E693/E691)*100</f>
        <v>0</v>
      </c>
      <c r="G693" s="124"/>
      <c r="H693" s="111"/>
      <c r="I693" s="111"/>
      <c r="J693" s="111"/>
    </row>
    <row r="694" spans="1:14">
      <c r="A694" s="123"/>
      <c r="B694" s="108"/>
      <c r="C694" s="219" t="s">
        <v>31</v>
      </c>
      <c r="D694" s="219"/>
      <c r="E694" s="121">
        <v>0</v>
      </c>
      <c r="F694" s="122">
        <f>(E694/E691)*100</f>
        <v>0</v>
      </c>
      <c r="G694" s="124"/>
      <c r="H694" s="111"/>
      <c r="J694" s="111"/>
    </row>
    <row r="695" spans="1:14">
      <c r="A695" s="123"/>
      <c r="B695" s="108"/>
      <c r="C695" s="219" t="s">
        <v>32</v>
      </c>
      <c r="D695" s="219"/>
      <c r="E695" s="121">
        <v>10</v>
      </c>
      <c r="F695" s="122">
        <f>(E695/E691)*100</f>
        <v>21.739130434782609</v>
      </c>
      <c r="G695" s="124"/>
      <c r="H695" s="111"/>
      <c r="I695" s="111"/>
      <c r="J695" s="117"/>
    </row>
    <row r="696" spans="1:14">
      <c r="A696" s="123"/>
      <c r="B696" s="108"/>
      <c r="C696" s="219" t="s">
        <v>34</v>
      </c>
      <c r="D696" s="219"/>
      <c r="E696" s="121">
        <v>0</v>
      </c>
      <c r="F696" s="122">
        <f>(E696/E691)*100</f>
        <v>0</v>
      </c>
      <c r="G696" s="124"/>
      <c r="H696" s="111"/>
      <c r="I696" s="111"/>
      <c r="J696" s="117"/>
    </row>
    <row r="697" spans="1:14" ht="19.5" thickBot="1">
      <c r="A697" s="123"/>
      <c r="B697" s="108"/>
      <c r="C697" s="222" t="s">
        <v>35</v>
      </c>
      <c r="D697" s="222"/>
      <c r="E697" s="125"/>
      <c r="F697" s="126">
        <f>(E697/E691)*100</f>
        <v>0</v>
      </c>
      <c r="G697" s="124"/>
      <c r="H697" s="111"/>
      <c r="I697" s="111"/>
      <c r="J697" s="127"/>
      <c r="K697" s="117"/>
    </row>
    <row r="698" spans="1:14">
      <c r="A698" s="128" t="s">
        <v>36</v>
      </c>
      <c r="B698" s="108"/>
      <c r="C698" s="109"/>
      <c r="D698" s="109"/>
      <c r="E698" s="111"/>
      <c r="F698" s="111"/>
      <c r="G698" s="112"/>
      <c r="H698" s="129"/>
      <c r="I698" s="129"/>
      <c r="J698" s="129"/>
      <c r="K698" s="111"/>
    </row>
    <row r="699" spans="1:14">
      <c r="A699" s="110" t="s">
        <v>37</v>
      </c>
      <c r="B699" s="108"/>
      <c r="C699" s="130"/>
      <c r="D699" s="131"/>
      <c r="E699" s="109"/>
      <c r="F699" s="129"/>
      <c r="G699" s="112"/>
      <c r="H699" s="129"/>
      <c r="I699" s="129"/>
      <c r="J699" s="129"/>
      <c r="K699" s="111"/>
      <c r="L699" s="113"/>
    </row>
    <row r="700" spans="1:14">
      <c r="A700" s="110" t="s">
        <v>38</v>
      </c>
      <c r="B700" s="108"/>
      <c r="C700" s="109"/>
      <c r="D700" s="131"/>
      <c r="E700" s="109"/>
      <c r="F700" s="129"/>
      <c r="G700" s="112"/>
      <c r="H700" s="117"/>
      <c r="I700" s="117"/>
      <c r="J700" s="117"/>
      <c r="K700" s="111"/>
    </row>
    <row r="701" spans="1:14">
      <c r="A701" s="110" t="s">
        <v>39</v>
      </c>
      <c r="B701" s="130"/>
      <c r="C701" s="109"/>
      <c r="D701" s="131"/>
      <c r="E701" s="109"/>
      <c r="F701" s="129"/>
      <c r="G701" s="115"/>
      <c r="H701" s="117"/>
      <c r="I701" s="117"/>
      <c r="J701" s="117"/>
      <c r="K701" s="111"/>
    </row>
    <row r="702" spans="1:14" ht="19.5" thickBot="1">
      <c r="A702" s="110" t="s">
        <v>40</v>
      </c>
      <c r="B702" s="123"/>
      <c r="C702" s="109"/>
      <c r="D702" s="132"/>
      <c r="E702" s="129"/>
      <c r="F702" s="129"/>
      <c r="G702" s="115"/>
      <c r="H702" s="117"/>
      <c r="I702" s="117"/>
      <c r="J702" s="117"/>
      <c r="K702" s="129"/>
    </row>
    <row r="703" spans="1:14" ht="19.5" thickBot="1">
      <c r="A703" s="223" t="s">
        <v>0</v>
      </c>
      <c r="B703" s="223"/>
      <c r="C703" s="223"/>
      <c r="D703" s="223"/>
      <c r="E703" s="223"/>
      <c r="F703" s="223"/>
      <c r="G703" s="223"/>
      <c r="H703" s="223"/>
      <c r="I703" s="223"/>
      <c r="J703" s="223"/>
      <c r="K703" s="223"/>
      <c r="L703" s="223"/>
      <c r="M703" s="223"/>
      <c r="N703" s="223"/>
    </row>
    <row r="704" spans="1:14" ht="19.5" thickBot="1">
      <c r="A704" s="223"/>
      <c r="B704" s="223"/>
      <c r="C704" s="223"/>
      <c r="D704" s="223"/>
      <c r="E704" s="223"/>
      <c r="F704" s="223"/>
      <c r="G704" s="223"/>
      <c r="H704" s="223"/>
      <c r="I704" s="223"/>
      <c r="J704" s="223"/>
      <c r="K704" s="223"/>
      <c r="L704" s="223"/>
      <c r="M704" s="223"/>
      <c r="N704" s="223"/>
    </row>
    <row r="705" spans="1:14">
      <c r="A705" s="223"/>
      <c r="B705" s="223"/>
      <c r="C705" s="223"/>
      <c r="D705" s="223"/>
      <c r="E705" s="223"/>
      <c r="F705" s="223"/>
      <c r="G705" s="223"/>
      <c r="H705" s="223"/>
      <c r="I705" s="223"/>
      <c r="J705" s="223"/>
      <c r="K705" s="223"/>
      <c r="L705" s="223"/>
      <c r="M705" s="223"/>
      <c r="N705" s="223"/>
    </row>
    <row r="706" spans="1:14">
      <c r="A706" s="224" t="s">
        <v>389</v>
      </c>
      <c r="B706" s="224"/>
      <c r="C706" s="224"/>
      <c r="D706" s="224"/>
      <c r="E706" s="224"/>
      <c r="F706" s="224"/>
      <c r="G706" s="224"/>
      <c r="H706" s="224"/>
      <c r="I706" s="224"/>
      <c r="J706" s="224"/>
      <c r="K706" s="224"/>
      <c r="L706" s="224"/>
      <c r="M706" s="224"/>
      <c r="N706" s="224"/>
    </row>
    <row r="707" spans="1:14">
      <c r="A707" s="224" t="s">
        <v>390</v>
      </c>
      <c r="B707" s="224"/>
      <c r="C707" s="224"/>
      <c r="D707" s="224"/>
      <c r="E707" s="224"/>
      <c r="F707" s="224"/>
      <c r="G707" s="224"/>
      <c r="H707" s="224"/>
      <c r="I707" s="224"/>
      <c r="J707" s="224"/>
      <c r="K707" s="224"/>
      <c r="L707" s="224"/>
      <c r="M707" s="224"/>
      <c r="N707" s="224"/>
    </row>
    <row r="708" spans="1:14" ht="19.5" thickBot="1">
      <c r="A708" s="225" t="s">
        <v>3</v>
      </c>
      <c r="B708" s="225"/>
      <c r="C708" s="225"/>
      <c r="D708" s="225"/>
      <c r="E708" s="225"/>
      <c r="F708" s="225"/>
      <c r="G708" s="225"/>
      <c r="H708" s="225"/>
      <c r="I708" s="225"/>
      <c r="J708" s="225"/>
      <c r="K708" s="225"/>
      <c r="L708" s="225"/>
      <c r="M708" s="225"/>
      <c r="N708" s="225"/>
    </row>
    <row r="709" spans="1:14">
      <c r="A709" s="220" t="s">
        <v>446</v>
      </c>
      <c r="B709" s="220"/>
      <c r="C709" s="220"/>
      <c r="D709" s="220"/>
      <c r="E709" s="220"/>
      <c r="F709" s="220"/>
      <c r="G709" s="220"/>
      <c r="H709" s="220"/>
      <c r="I709" s="220"/>
      <c r="J709" s="220"/>
      <c r="K709" s="220"/>
      <c r="L709" s="220"/>
      <c r="M709" s="220"/>
      <c r="N709" s="220"/>
    </row>
    <row r="710" spans="1:14">
      <c r="A710" s="220" t="s">
        <v>5</v>
      </c>
      <c r="B710" s="220"/>
      <c r="C710" s="220"/>
      <c r="D710" s="220"/>
      <c r="E710" s="220"/>
      <c r="F710" s="220"/>
      <c r="G710" s="220"/>
      <c r="H710" s="220"/>
      <c r="I710" s="220"/>
      <c r="J710" s="220"/>
      <c r="K710" s="220"/>
      <c r="L710" s="220"/>
      <c r="M710" s="220"/>
      <c r="N710" s="220"/>
    </row>
    <row r="711" spans="1:14">
      <c r="A711" s="221" t="s">
        <v>6</v>
      </c>
      <c r="B711" s="215" t="s">
        <v>7</v>
      </c>
      <c r="C711" s="215" t="s">
        <v>8</v>
      </c>
      <c r="D711" s="221" t="s">
        <v>9</v>
      </c>
      <c r="E711" s="221" t="s">
        <v>10</v>
      </c>
      <c r="F711" s="215" t="s">
        <v>11</v>
      </c>
      <c r="G711" s="215" t="s">
        <v>12</v>
      </c>
      <c r="H711" s="214" t="s">
        <v>13</v>
      </c>
      <c r="I711" s="214" t="s">
        <v>14</v>
      </c>
      <c r="J711" s="214" t="s">
        <v>15</v>
      </c>
      <c r="K711" s="216" t="s">
        <v>16</v>
      </c>
      <c r="L711" s="215" t="s">
        <v>17</v>
      </c>
      <c r="M711" s="215" t="s">
        <v>18</v>
      </c>
      <c r="N711" s="215" t="s">
        <v>19</v>
      </c>
    </row>
    <row r="712" spans="1:14">
      <c r="A712" s="221"/>
      <c r="B712" s="215"/>
      <c r="C712" s="215"/>
      <c r="D712" s="221"/>
      <c r="E712" s="221"/>
      <c r="F712" s="215"/>
      <c r="G712" s="215"/>
      <c r="H712" s="215"/>
      <c r="I712" s="215"/>
      <c r="J712" s="215"/>
      <c r="K712" s="217"/>
      <c r="L712" s="215"/>
      <c r="M712" s="215"/>
      <c r="N712" s="215"/>
    </row>
    <row r="713" spans="1:14">
      <c r="A713" s="102">
        <v>1</v>
      </c>
      <c r="B713" s="103">
        <v>43644</v>
      </c>
      <c r="C713" s="104" t="s">
        <v>78</v>
      </c>
      <c r="D713" s="102" t="s">
        <v>21</v>
      </c>
      <c r="E713" s="102" t="s">
        <v>198</v>
      </c>
      <c r="F713" s="102">
        <v>312.7</v>
      </c>
      <c r="G713" s="102">
        <v>309.8</v>
      </c>
      <c r="H713" s="102">
        <v>315</v>
      </c>
      <c r="I713" s="102">
        <v>316.5</v>
      </c>
      <c r="J713" s="102">
        <v>318</v>
      </c>
      <c r="K713" s="102">
        <v>314.8</v>
      </c>
      <c r="L713" s="102">
        <v>2667</v>
      </c>
      <c r="M713" s="105">
        <f t="shared" ref="M713:M718" si="355">IF(D713="BUY",(K713-F713)*(L713),(F713-K713)*(L713))</f>
        <v>5600.7000000000608</v>
      </c>
      <c r="N713" s="106">
        <f t="shared" ref="N713:N718" si="356">M713/(L713)/F713%</f>
        <v>0.67157019507515925</v>
      </c>
    </row>
    <row r="714" spans="1:14">
      <c r="A714" s="102">
        <v>2</v>
      </c>
      <c r="B714" s="103">
        <v>43644</v>
      </c>
      <c r="C714" s="104" t="s">
        <v>78</v>
      </c>
      <c r="D714" s="102" t="s">
        <v>21</v>
      </c>
      <c r="E714" s="102" t="s">
        <v>323</v>
      </c>
      <c r="F714" s="102">
        <v>283</v>
      </c>
      <c r="G714" s="102">
        <v>280</v>
      </c>
      <c r="H714" s="102">
        <v>284.8</v>
      </c>
      <c r="I714" s="102">
        <v>286.2</v>
      </c>
      <c r="J714" s="102">
        <v>287.5</v>
      </c>
      <c r="K714" s="102">
        <v>287.5</v>
      </c>
      <c r="L714" s="102">
        <v>2000</v>
      </c>
      <c r="M714" s="105">
        <f t="shared" ref="M714:M715" si="357">IF(D714="BUY",(K714-F714)*(L714),(F714-K714)*(L714))</f>
        <v>9000</v>
      </c>
      <c r="N714" s="106">
        <f t="shared" ref="N714:N715" si="358">M714/(L714)/F714%</f>
        <v>1.5901060070671378</v>
      </c>
    </row>
    <row r="715" spans="1:14">
      <c r="A715" s="102">
        <v>3</v>
      </c>
      <c r="B715" s="103">
        <v>43643</v>
      </c>
      <c r="C715" s="104" t="s">
        <v>78</v>
      </c>
      <c r="D715" s="102" t="s">
        <v>21</v>
      </c>
      <c r="E715" s="102" t="s">
        <v>126</v>
      </c>
      <c r="F715" s="102">
        <v>516</v>
      </c>
      <c r="G715" s="102">
        <v>508.5</v>
      </c>
      <c r="H715" s="102">
        <v>520</v>
      </c>
      <c r="I715" s="102">
        <v>524</v>
      </c>
      <c r="J715" s="102">
        <v>528</v>
      </c>
      <c r="K715" s="102">
        <v>508.5</v>
      </c>
      <c r="L715" s="102">
        <v>1061</v>
      </c>
      <c r="M715" s="105">
        <f t="shared" si="357"/>
        <v>-7957.5</v>
      </c>
      <c r="N715" s="106">
        <f t="shared" si="358"/>
        <v>-1.4534883720930232</v>
      </c>
    </row>
    <row r="716" spans="1:14">
      <c r="A716" s="102">
        <v>4</v>
      </c>
      <c r="B716" s="103">
        <v>43643</v>
      </c>
      <c r="C716" s="104" t="s">
        <v>78</v>
      </c>
      <c r="D716" s="102" t="s">
        <v>21</v>
      </c>
      <c r="E716" s="102" t="s">
        <v>260</v>
      </c>
      <c r="F716" s="102">
        <v>6570</v>
      </c>
      <c r="G716" s="102">
        <v>6480</v>
      </c>
      <c r="H716" s="102">
        <v>6620</v>
      </c>
      <c r="I716" s="102">
        <v>6670</v>
      </c>
      <c r="J716" s="102">
        <v>6720</v>
      </c>
      <c r="K716" s="102">
        <v>6480</v>
      </c>
      <c r="L716" s="102">
        <v>75</v>
      </c>
      <c r="M716" s="105">
        <f t="shared" si="355"/>
        <v>-6750</v>
      </c>
      <c r="N716" s="106">
        <f t="shared" si="356"/>
        <v>-1.3698630136986301</v>
      </c>
    </row>
    <row r="717" spans="1:14">
      <c r="A717" s="102">
        <v>5</v>
      </c>
      <c r="B717" s="103">
        <v>43643</v>
      </c>
      <c r="C717" s="104" t="s">
        <v>78</v>
      </c>
      <c r="D717" s="102" t="s">
        <v>21</v>
      </c>
      <c r="E717" s="102" t="s">
        <v>115</v>
      </c>
      <c r="F717" s="102">
        <v>163.5</v>
      </c>
      <c r="G717" s="102">
        <v>160</v>
      </c>
      <c r="H717" s="102">
        <v>165.5</v>
      </c>
      <c r="I717" s="102">
        <v>167.5</v>
      </c>
      <c r="J717" s="102">
        <v>169.5</v>
      </c>
      <c r="K717" s="102">
        <v>165.5</v>
      </c>
      <c r="L717" s="102">
        <v>2000</v>
      </c>
      <c r="M717" s="105">
        <f t="shared" si="355"/>
        <v>4000</v>
      </c>
      <c r="N717" s="106">
        <f t="shared" si="356"/>
        <v>1.2232415902140672</v>
      </c>
    </row>
    <row r="718" spans="1:14">
      <c r="A718" s="102">
        <v>6</v>
      </c>
      <c r="B718" s="103">
        <v>43642</v>
      </c>
      <c r="C718" s="104" t="s">
        <v>78</v>
      </c>
      <c r="D718" s="102" t="s">
        <v>21</v>
      </c>
      <c r="E718" s="102" t="s">
        <v>253</v>
      </c>
      <c r="F718" s="102">
        <v>526</v>
      </c>
      <c r="G718" s="102">
        <v>519</v>
      </c>
      <c r="H718" s="102">
        <v>530</v>
      </c>
      <c r="I718" s="102">
        <v>534</v>
      </c>
      <c r="J718" s="102">
        <v>538</v>
      </c>
      <c r="K718" s="102">
        <v>519</v>
      </c>
      <c r="L718" s="102">
        <v>1000</v>
      </c>
      <c r="M718" s="105">
        <f t="shared" si="355"/>
        <v>-7000</v>
      </c>
      <c r="N718" s="106">
        <f t="shared" si="356"/>
        <v>-1.3307984790874525</v>
      </c>
    </row>
    <row r="719" spans="1:14">
      <c r="A719" s="102">
        <v>7</v>
      </c>
      <c r="B719" s="103">
        <v>43642</v>
      </c>
      <c r="C719" s="104" t="s">
        <v>78</v>
      </c>
      <c r="D719" s="102" t="s">
        <v>21</v>
      </c>
      <c r="E719" s="102" t="s">
        <v>126</v>
      </c>
      <c r="F719" s="102">
        <v>509</v>
      </c>
      <c r="G719" s="102">
        <v>499</v>
      </c>
      <c r="H719" s="102">
        <v>513</v>
      </c>
      <c r="I719" s="102">
        <v>517</v>
      </c>
      <c r="J719" s="102">
        <v>521</v>
      </c>
      <c r="K719" s="102">
        <v>513</v>
      </c>
      <c r="L719" s="102">
        <v>1061</v>
      </c>
      <c r="M719" s="105">
        <f t="shared" ref="M719:M722" si="359">IF(D719="BUY",(K719-F719)*(L719),(F719-K719)*(L719))</f>
        <v>4244</v>
      </c>
      <c r="N719" s="106">
        <f t="shared" ref="N719:N722" si="360">M719/(L719)/F719%</f>
        <v>0.78585461689587432</v>
      </c>
    </row>
    <row r="720" spans="1:14">
      <c r="A720" s="102">
        <v>8</v>
      </c>
      <c r="B720" s="103">
        <v>43642</v>
      </c>
      <c r="C720" s="104" t="s">
        <v>78</v>
      </c>
      <c r="D720" s="102" t="s">
        <v>21</v>
      </c>
      <c r="E720" s="102" t="s">
        <v>130</v>
      </c>
      <c r="F720" s="102">
        <v>184.6</v>
      </c>
      <c r="G720" s="102">
        <v>181.8</v>
      </c>
      <c r="H720" s="102">
        <v>186</v>
      </c>
      <c r="I720" s="102">
        <v>187.5</v>
      </c>
      <c r="J720" s="102">
        <v>189</v>
      </c>
      <c r="K720" s="102">
        <v>185.8</v>
      </c>
      <c r="L720" s="102">
        <v>2600</v>
      </c>
      <c r="M720" s="105">
        <f t="shared" si="359"/>
        <v>3120.0000000000446</v>
      </c>
      <c r="N720" s="106">
        <f t="shared" si="360"/>
        <v>0.650054171180941</v>
      </c>
    </row>
    <row r="721" spans="1:14">
      <c r="A721" s="102">
        <v>9</v>
      </c>
      <c r="B721" s="103">
        <v>43642</v>
      </c>
      <c r="C721" s="104" t="s">
        <v>78</v>
      </c>
      <c r="D721" s="102" t="s">
        <v>21</v>
      </c>
      <c r="E721" s="102" t="s">
        <v>52</v>
      </c>
      <c r="F721" s="102">
        <v>357.6</v>
      </c>
      <c r="G721" s="102">
        <v>354.8</v>
      </c>
      <c r="H721" s="102">
        <v>359</v>
      </c>
      <c r="I721" s="102">
        <v>360.5</v>
      </c>
      <c r="J721" s="102">
        <v>362</v>
      </c>
      <c r="K721" s="102">
        <v>359</v>
      </c>
      <c r="L721" s="102">
        <v>3000</v>
      </c>
      <c r="M721" s="105">
        <f t="shared" si="359"/>
        <v>4199.9999999999318</v>
      </c>
      <c r="N721" s="106">
        <f t="shared" si="360"/>
        <v>0.39149888143176098</v>
      </c>
    </row>
    <row r="722" spans="1:14">
      <c r="A722" s="102">
        <v>10</v>
      </c>
      <c r="B722" s="103">
        <v>43641</v>
      </c>
      <c r="C722" s="104" t="s">
        <v>78</v>
      </c>
      <c r="D722" s="102" t="s">
        <v>21</v>
      </c>
      <c r="E722" s="102" t="s">
        <v>123</v>
      </c>
      <c r="F722" s="102">
        <v>104</v>
      </c>
      <c r="G722" s="102">
        <v>102.7</v>
      </c>
      <c r="H722" s="102">
        <v>104.7</v>
      </c>
      <c r="I722" s="102">
        <v>105.4</v>
      </c>
      <c r="J722" s="102">
        <v>106</v>
      </c>
      <c r="K722" s="102">
        <v>104.7</v>
      </c>
      <c r="L722" s="102">
        <v>7000</v>
      </c>
      <c r="M722" s="105">
        <f t="shared" si="359"/>
        <v>4900.00000000002</v>
      </c>
      <c r="N722" s="106">
        <f t="shared" si="360"/>
        <v>0.67307692307692579</v>
      </c>
    </row>
    <row r="723" spans="1:14">
      <c r="A723" s="102">
        <v>11</v>
      </c>
      <c r="B723" s="103">
        <v>43641</v>
      </c>
      <c r="C723" s="104" t="s">
        <v>78</v>
      </c>
      <c r="D723" s="102" t="s">
        <v>21</v>
      </c>
      <c r="E723" s="102" t="s">
        <v>365</v>
      </c>
      <c r="F723" s="102">
        <v>1260</v>
      </c>
      <c r="G723" s="102">
        <v>1245</v>
      </c>
      <c r="H723" s="102">
        <v>1270</v>
      </c>
      <c r="I723" s="102">
        <v>1280</v>
      </c>
      <c r="J723" s="102">
        <v>1290</v>
      </c>
      <c r="K723" s="102">
        <v>1270</v>
      </c>
      <c r="L723" s="102">
        <v>500</v>
      </c>
      <c r="M723" s="105">
        <f t="shared" ref="M723:M726" si="361">IF(D723="BUY",(K723-F723)*(L723),(F723-K723)*(L723))</f>
        <v>5000</v>
      </c>
      <c r="N723" s="106">
        <f t="shared" ref="N723:N726" si="362">M723/(L723)/F723%</f>
        <v>0.79365079365079372</v>
      </c>
    </row>
    <row r="724" spans="1:14">
      <c r="A724" s="102">
        <v>12</v>
      </c>
      <c r="B724" s="103">
        <v>43640</v>
      </c>
      <c r="C724" s="104" t="s">
        <v>78</v>
      </c>
      <c r="D724" s="102" t="s">
        <v>21</v>
      </c>
      <c r="E724" s="102" t="s">
        <v>51</v>
      </c>
      <c r="F724" s="102">
        <v>119.5</v>
      </c>
      <c r="G724" s="102">
        <v>117.8</v>
      </c>
      <c r="H724" s="102">
        <v>120.5</v>
      </c>
      <c r="I724" s="102">
        <v>121.5</v>
      </c>
      <c r="J724" s="102">
        <v>122.5</v>
      </c>
      <c r="K724" s="102">
        <v>117.8</v>
      </c>
      <c r="L724" s="102">
        <v>4000</v>
      </c>
      <c r="M724" s="105">
        <f t="shared" si="361"/>
        <v>-6800.0000000000109</v>
      </c>
      <c r="N724" s="106">
        <f t="shared" si="362"/>
        <v>-1.4225941422594164</v>
      </c>
    </row>
    <row r="725" spans="1:14">
      <c r="A725" s="102">
        <v>13</v>
      </c>
      <c r="B725" s="103">
        <v>43640</v>
      </c>
      <c r="C725" s="104" t="s">
        <v>78</v>
      </c>
      <c r="D725" s="102" t="s">
        <v>21</v>
      </c>
      <c r="E725" s="102" t="s">
        <v>96</v>
      </c>
      <c r="F725" s="102">
        <v>79</v>
      </c>
      <c r="G725" s="102">
        <v>74.8</v>
      </c>
      <c r="H725" s="102">
        <v>81.5</v>
      </c>
      <c r="I725" s="102">
        <v>84</v>
      </c>
      <c r="J725" s="102">
        <v>86.5</v>
      </c>
      <c r="K725" s="102">
        <v>74.8</v>
      </c>
      <c r="L725" s="102">
        <v>1500</v>
      </c>
      <c r="M725" s="105">
        <f t="shared" si="361"/>
        <v>-6300.0000000000045</v>
      </c>
      <c r="N725" s="106">
        <f t="shared" si="362"/>
        <v>-5.3164556962025351</v>
      </c>
    </row>
    <row r="726" spans="1:14">
      <c r="A726" s="102">
        <v>14</v>
      </c>
      <c r="B726" s="103">
        <v>43637</v>
      </c>
      <c r="C726" s="104" t="s">
        <v>78</v>
      </c>
      <c r="D726" s="102" t="s">
        <v>21</v>
      </c>
      <c r="E726" s="102" t="s">
        <v>52</v>
      </c>
      <c r="F726" s="102">
        <v>350</v>
      </c>
      <c r="G726" s="102">
        <v>347</v>
      </c>
      <c r="H726" s="102">
        <v>351.5</v>
      </c>
      <c r="I726" s="102">
        <v>353</v>
      </c>
      <c r="J726" s="102">
        <v>354.5</v>
      </c>
      <c r="K726" s="102">
        <v>351.5</v>
      </c>
      <c r="L726" s="102">
        <v>3000</v>
      </c>
      <c r="M726" s="105">
        <f t="shared" si="361"/>
        <v>4500</v>
      </c>
      <c r="N726" s="106">
        <f t="shared" si="362"/>
        <v>0.42857142857142855</v>
      </c>
    </row>
    <row r="727" spans="1:14">
      <c r="A727" s="102">
        <v>15</v>
      </c>
      <c r="B727" s="103">
        <v>43637</v>
      </c>
      <c r="C727" s="104" t="s">
        <v>78</v>
      </c>
      <c r="D727" s="102" t="s">
        <v>47</v>
      </c>
      <c r="E727" s="102" t="s">
        <v>98</v>
      </c>
      <c r="F727" s="102">
        <v>1542</v>
      </c>
      <c r="G727" s="102">
        <v>1556</v>
      </c>
      <c r="H727" s="102">
        <v>1534</v>
      </c>
      <c r="I727" s="102">
        <v>1526</v>
      </c>
      <c r="J727" s="102">
        <v>1518</v>
      </c>
      <c r="K727" s="102">
        <v>1535</v>
      </c>
      <c r="L727" s="102">
        <v>600</v>
      </c>
      <c r="M727" s="105">
        <f t="shared" ref="M727" si="363">IF(D727="BUY",(K727-F727)*(L727),(F727-K727)*(L727))</f>
        <v>4200</v>
      </c>
      <c r="N727" s="106">
        <f t="shared" ref="N727" si="364">M727/(L727)/F727%</f>
        <v>0.45395590142671854</v>
      </c>
    </row>
    <row r="728" spans="1:14">
      <c r="A728" s="102">
        <v>16</v>
      </c>
      <c r="B728" s="103">
        <v>43637</v>
      </c>
      <c r="C728" s="104" t="s">
        <v>78</v>
      </c>
      <c r="D728" s="102" t="s">
        <v>21</v>
      </c>
      <c r="E728" s="102" t="s">
        <v>193</v>
      </c>
      <c r="F728" s="102">
        <v>264</v>
      </c>
      <c r="G728" s="102">
        <v>260</v>
      </c>
      <c r="H728" s="102">
        <v>266</v>
      </c>
      <c r="I728" s="102">
        <v>268</v>
      </c>
      <c r="J728" s="102">
        <v>270</v>
      </c>
      <c r="K728" s="102">
        <v>260</v>
      </c>
      <c r="L728" s="102">
        <v>2200</v>
      </c>
      <c r="M728" s="105">
        <f t="shared" ref="M728:M730" si="365">IF(D728="BUY",(K728-F728)*(L728),(F728-K728)*(L728))</f>
        <v>-8800</v>
      </c>
      <c r="N728" s="106">
        <f t="shared" ref="N728:N730" si="366">M728/(L728)/F728%</f>
        <v>-1.5151515151515151</v>
      </c>
    </row>
    <row r="729" spans="1:14">
      <c r="A729" s="102">
        <v>17</v>
      </c>
      <c r="B729" s="103">
        <v>43636</v>
      </c>
      <c r="C729" s="104" t="s">
        <v>78</v>
      </c>
      <c r="D729" s="102" t="s">
        <v>21</v>
      </c>
      <c r="E729" s="102" t="s">
        <v>198</v>
      </c>
      <c r="F729" s="102">
        <v>311</v>
      </c>
      <c r="G729" s="102">
        <v>308</v>
      </c>
      <c r="H729" s="102">
        <v>312.5</v>
      </c>
      <c r="I729" s="102">
        <v>314</v>
      </c>
      <c r="J729" s="102">
        <v>315.5</v>
      </c>
      <c r="K729" s="102">
        <v>312.5</v>
      </c>
      <c r="L729" s="102">
        <v>2667</v>
      </c>
      <c r="M729" s="105">
        <f t="shared" ref="M729" si="367">IF(D729="BUY",(K729-F729)*(L729),(F729-K729)*(L729))</f>
        <v>4000.5</v>
      </c>
      <c r="N729" s="106">
        <f t="shared" ref="N729" si="368">M729/(L729)/F729%</f>
        <v>0.48231511254019294</v>
      </c>
    </row>
    <row r="730" spans="1:14">
      <c r="A730" s="102">
        <v>18</v>
      </c>
      <c r="B730" s="103">
        <v>43636</v>
      </c>
      <c r="C730" s="104" t="s">
        <v>78</v>
      </c>
      <c r="D730" s="102" t="s">
        <v>21</v>
      </c>
      <c r="E730" s="102" t="s">
        <v>130</v>
      </c>
      <c r="F730" s="102">
        <v>181</v>
      </c>
      <c r="G730" s="102">
        <v>178.5</v>
      </c>
      <c r="H730" s="102">
        <v>182.5</v>
      </c>
      <c r="I730" s="102">
        <v>184</v>
      </c>
      <c r="J730" s="102">
        <v>185.5</v>
      </c>
      <c r="K730" s="102">
        <v>182.5</v>
      </c>
      <c r="L730" s="102">
        <v>2600</v>
      </c>
      <c r="M730" s="105">
        <f t="shared" si="365"/>
        <v>3900</v>
      </c>
      <c r="N730" s="106">
        <f t="shared" si="366"/>
        <v>0.82872928176795579</v>
      </c>
    </row>
    <row r="731" spans="1:14">
      <c r="A731" s="102">
        <v>19</v>
      </c>
      <c r="B731" s="103">
        <v>43636</v>
      </c>
      <c r="C731" s="104" t="s">
        <v>78</v>
      </c>
      <c r="D731" s="102" t="s">
        <v>21</v>
      </c>
      <c r="E731" s="102" t="s">
        <v>241</v>
      </c>
      <c r="F731" s="102">
        <v>83</v>
      </c>
      <c r="G731" s="102">
        <v>81</v>
      </c>
      <c r="H731" s="102">
        <v>84</v>
      </c>
      <c r="I731" s="102">
        <v>85</v>
      </c>
      <c r="J731" s="102">
        <v>86</v>
      </c>
      <c r="K731" s="102">
        <v>86</v>
      </c>
      <c r="L731" s="102">
        <v>4000</v>
      </c>
      <c r="M731" s="105">
        <f t="shared" ref="M731:M732" si="369">IF(D731="BUY",(K731-F731)*(L731),(F731-K731)*(L731))</f>
        <v>12000</v>
      </c>
      <c r="N731" s="106">
        <f t="shared" ref="N731:N732" si="370">M731/(L731)/F731%</f>
        <v>3.6144578313253013</v>
      </c>
    </row>
    <row r="732" spans="1:14">
      <c r="A732" s="102">
        <v>20</v>
      </c>
      <c r="B732" s="103">
        <v>43635</v>
      </c>
      <c r="C732" s="104" t="s">
        <v>78</v>
      </c>
      <c r="D732" s="102" t="s">
        <v>47</v>
      </c>
      <c r="E732" s="102" t="s">
        <v>215</v>
      </c>
      <c r="F732" s="102">
        <v>372</v>
      </c>
      <c r="G732" s="102">
        <v>380</v>
      </c>
      <c r="H732" s="102">
        <v>368</v>
      </c>
      <c r="I732" s="102">
        <v>364</v>
      </c>
      <c r="J732" s="102">
        <v>360</v>
      </c>
      <c r="K732" s="102">
        <v>380</v>
      </c>
      <c r="L732" s="102">
        <v>1100</v>
      </c>
      <c r="M732" s="105">
        <f t="shared" si="369"/>
        <v>-8800</v>
      </c>
      <c r="N732" s="106">
        <f t="shared" si="370"/>
        <v>-2.150537634408602</v>
      </c>
    </row>
    <row r="733" spans="1:14">
      <c r="A733" s="102">
        <v>21</v>
      </c>
      <c r="B733" s="103">
        <v>43635</v>
      </c>
      <c r="C733" s="104" t="s">
        <v>78</v>
      </c>
      <c r="D733" s="102" t="s">
        <v>47</v>
      </c>
      <c r="E733" s="102" t="s">
        <v>309</v>
      </c>
      <c r="F733" s="102">
        <v>341</v>
      </c>
      <c r="G733" s="102">
        <v>348</v>
      </c>
      <c r="H733" s="102">
        <v>337</v>
      </c>
      <c r="I733" s="102">
        <v>333</v>
      </c>
      <c r="J733" s="102">
        <v>329</v>
      </c>
      <c r="K733" s="102">
        <v>337</v>
      </c>
      <c r="L733" s="102">
        <v>900</v>
      </c>
      <c r="M733" s="105">
        <f t="shared" ref="M733" si="371">IF(D733="BUY",(K733-F733)*(L733),(F733-K733)*(L733))</f>
        <v>3600</v>
      </c>
      <c r="N733" s="106">
        <f t="shared" ref="N733" si="372">M733/(L733)/F733%</f>
        <v>1.1730205278592374</v>
      </c>
    </row>
    <row r="734" spans="1:14">
      <c r="A734" s="102">
        <v>22</v>
      </c>
      <c r="B734" s="103">
        <v>43635</v>
      </c>
      <c r="C734" s="104" t="s">
        <v>78</v>
      </c>
      <c r="D734" s="102" t="s">
        <v>47</v>
      </c>
      <c r="E734" s="102" t="s">
        <v>126</v>
      </c>
      <c r="F734" s="102">
        <v>486</v>
      </c>
      <c r="G734" s="102">
        <v>494</v>
      </c>
      <c r="H734" s="102">
        <v>482</v>
      </c>
      <c r="I734" s="102">
        <v>478</v>
      </c>
      <c r="J734" s="102">
        <v>474</v>
      </c>
      <c r="K734" s="102">
        <v>482.5</v>
      </c>
      <c r="L734" s="102">
        <v>1061</v>
      </c>
      <c r="M734" s="105">
        <f t="shared" ref="M734:M735" si="373">IF(D734="BUY",(K734-F734)*(L734),(F734-K734)*(L734))</f>
        <v>3713.5</v>
      </c>
      <c r="N734" s="106">
        <f t="shared" ref="N734:N735" si="374">M734/(L734)/F734%</f>
        <v>0.72016460905349788</v>
      </c>
    </row>
    <row r="735" spans="1:14">
      <c r="A735" s="102">
        <v>23</v>
      </c>
      <c r="B735" s="103">
        <v>43634</v>
      </c>
      <c r="C735" s="104" t="s">
        <v>78</v>
      </c>
      <c r="D735" s="102" t="s">
        <v>21</v>
      </c>
      <c r="E735" s="102" t="s">
        <v>64</v>
      </c>
      <c r="F735" s="102">
        <v>68.5</v>
      </c>
      <c r="G735" s="102">
        <v>67.3</v>
      </c>
      <c r="H735" s="102">
        <v>69.3</v>
      </c>
      <c r="I735" s="102">
        <v>70</v>
      </c>
      <c r="J735" s="102">
        <v>70.7</v>
      </c>
      <c r="K735" s="102">
        <v>69.3</v>
      </c>
      <c r="L735" s="102">
        <v>7500</v>
      </c>
      <c r="M735" s="105">
        <f t="shared" si="373"/>
        <v>5999.9999999999791</v>
      </c>
      <c r="N735" s="106">
        <f t="shared" si="374"/>
        <v>1.1678832116788278</v>
      </c>
    </row>
    <row r="736" spans="1:14">
      <c r="A736" s="102">
        <v>24</v>
      </c>
      <c r="B736" s="103">
        <v>43634</v>
      </c>
      <c r="C736" s="104" t="s">
        <v>78</v>
      </c>
      <c r="D736" s="102" t="s">
        <v>21</v>
      </c>
      <c r="E736" s="102" t="s">
        <v>52</v>
      </c>
      <c r="F736" s="102">
        <v>344</v>
      </c>
      <c r="G736" s="102">
        <v>341</v>
      </c>
      <c r="H736" s="102">
        <v>345.5</v>
      </c>
      <c r="I736" s="102">
        <v>347</v>
      </c>
      <c r="J736" s="102">
        <v>348.5</v>
      </c>
      <c r="K736" s="102">
        <v>341</v>
      </c>
      <c r="L736" s="102">
        <v>3000</v>
      </c>
      <c r="M736" s="105">
        <f t="shared" ref="M736:M738" si="375">IF(D736="BUY",(K736-F736)*(L736),(F736-K736)*(L736))</f>
        <v>-9000</v>
      </c>
      <c r="N736" s="106">
        <f t="shared" ref="N736:N738" si="376">M736/(L736)/F736%</f>
        <v>-0.87209302325581395</v>
      </c>
    </row>
    <row r="737" spans="1:14">
      <c r="A737" s="102">
        <v>25</v>
      </c>
      <c r="B737" s="103">
        <v>43634</v>
      </c>
      <c r="C737" s="104" t="s">
        <v>78</v>
      </c>
      <c r="D737" s="102" t="s">
        <v>47</v>
      </c>
      <c r="E737" s="102" t="s">
        <v>126</v>
      </c>
      <c r="F737" s="102">
        <v>468</v>
      </c>
      <c r="G737" s="102">
        <v>475</v>
      </c>
      <c r="H737" s="102">
        <v>464</v>
      </c>
      <c r="I737" s="102">
        <v>460</v>
      </c>
      <c r="J737" s="102">
        <v>456</v>
      </c>
      <c r="K737" s="102">
        <v>464.3</v>
      </c>
      <c r="L737" s="102">
        <v>1061</v>
      </c>
      <c r="M737" s="105">
        <f t="shared" si="375"/>
        <v>3925.699999999988</v>
      </c>
      <c r="N737" s="106">
        <f t="shared" si="376"/>
        <v>0.79059829059828823</v>
      </c>
    </row>
    <row r="738" spans="1:14">
      <c r="A738" s="102">
        <v>26</v>
      </c>
      <c r="B738" s="103">
        <v>43633</v>
      </c>
      <c r="C738" s="104" t="s">
        <v>78</v>
      </c>
      <c r="D738" s="102" t="s">
        <v>47</v>
      </c>
      <c r="E738" s="102" t="s">
        <v>288</v>
      </c>
      <c r="F738" s="102">
        <v>600</v>
      </c>
      <c r="G738" s="102">
        <v>612</v>
      </c>
      <c r="H738" s="102">
        <v>594</v>
      </c>
      <c r="I738" s="102">
        <v>588</v>
      </c>
      <c r="J738" s="102">
        <v>582</v>
      </c>
      <c r="K738" s="102">
        <v>582</v>
      </c>
      <c r="L738" s="102">
        <v>700</v>
      </c>
      <c r="M738" s="105">
        <f t="shared" si="375"/>
        <v>12600</v>
      </c>
      <c r="N738" s="106">
        <f t="shared" si="376"/>
        <v>3</v>
      </c>
    </row>
    <row r="739" spans="1:14">
      <c r="A739" s="102">
        <v>27</v>
      </c>
      <c r="B739" s="103">
        <v>43633</v>
      </c>
      <c r="C739" s="104" t="s">
        <v>78</v>
      </c>
      <c r="D739" s="102" t="s">
        <v>47</v>
      </c>
      <c r="E739" s="102" t="s">
        <v>449</v>
      </c>
      <c r="F739" s="102">
        <v>2855</v>
      </c>
      <c r="G739" s="102">
        <v>2882</v>
      </c>
      <c r="H739" s="102">
        <v>2840</v>
      </c>
      <c r="I739" s="102">
        <v>2825</v>
      </c>
      <c r="J739" s="102">
        <v>2810</v>
      </c>
      <c r="K739" s="102">
        <v>2842</v>
      </c>
      <c r="L739" s="102">
        <v>250</v>
      </c>
      <c r="M739" s="105">
        <f t="shared" ref="M739:M740" si="377">IF(D739="BUY",(K739-F739)*(L739),(F739-K739)*(L739))</f>
        <v>3250</v>
      </c>
      <c r="N739" s="106">
        <f t="shared" ref="N739:N740" si="378">M739/(L739)/F739%</f>
        <v>0.45534150612959717</v>
      </c>
    </row>
    <row r="740" spans="1:14">
      <c r="A740" s="102">
        <v>28</v>
      </c>
      <c r="B740" s="103">
        <v>43630</v>
      </c>
      <c r="C740" s="104" t="s">
        <v>78</v>
      </c>
      <c r="D740" s="102" t="s">
        <v>21</v>
      </c>
      <c r="E740" s="102" t="s">
        <v>364</v>
      </c>
      <c r="F740" s="102">
        <v>298</v>
      </c>
      <c r="G740" s="102">
        <v>295</v>
      </c>
      <c r="H740" s="102">
        <v>299.5</v>
      </c>
      <c r="I740" s="102">
        <v>301</v>
      </c>
      <c r="J740" s="102">
        <v>302.5</v>
      </c>
      <c r="K740" s="102">
        <v>295</v>
      </c>
      <c r="L740" s="102">
        <v>3200</v>
      </c>
      <c r="M740" s="105">
        <f t="shared" si="377"/>
        <v>-9600</v>
      </c>
      <c r="N740" s="106">
        <f t="shared" si="378"/>
        <v>-1.0067114093959733</v>
      </c>
    </row>
    <row r="741" spans="1:14">
      <c r="A741" s="102">
        <v>29</v>
      </c>
      <c r="B741" s="103">
        <v>43630</v>
      </c>
      <c r="C741" s="104" t="s">
        <v>78</v>
      </c>
      <c r="D741" s="102" t="s">
        <v>21</v>
      </c>
      <c r="E741" s="102" t="s">
        <v>48</v>
      </c>
      <c r="F741" s="102">
        <v>157.69999999999999</v>
      </c>
      <c r="G741" s="102">
        <v>156.5</v>
      </c>
      <c r="H741" s="102">
        <v>158.30000000000001</v>
      </c>
      <c r="I741" s="102">
        <v>158.9</v>
      </c>
      <c r="J741" s="102">
        <v>159.4</v>
      </c>
      <c r="K741" s="102">
        <v>156.5</v>
      </c>
      <c r="L741" s="102">
        <v>6200</v>
      </c>
      <c r="M741" s="105">
        <f t="shared" ref="M741:M743" si="379">IF(D741="BUY",(K741-F741)*(L741),(F741-K741)*(L741))</f>
        <v>-7439.9999999999291</v>
      </c>
      <c r="N741" s="106">
        <f t="shared" ref="N741:N743" si="380">M741/(L741)/F741%</f>
        <v>-0.76093849080531939</v>
      </c>
    </row>
    <row r="742" spans="1:14">
      <c r="A742" s="102">
        <v>30</v>
      </c>
      <c r="B742" s="103">
        <v>43630</v>
      </c>
      <c r="C742" s="104" t="s">
        <v>78</v>
      </c>
      <c r="D742" s="102" t="s">
        <v>21</v>
      </c>
      <c r="E742" s="102" t="s">
        <v>215</v>
      </c>
      <c r="F742" s="102">
        <v>389</v>
      </c>
      <c r="G742" s="102">
        <v>382</v>
      </c>
      <c r="H742" s="102">
        <v>393</v>
      </c>
      <c r="I742" s="102">
        <v>396</v>
      </c>
      <c r="J742" s="102">
        <v>399</v>
      </c>
      <c r="K742" s="102">
        <v>393</v>
      </c>
      <c r="L742" s="102">
        <v>1100</v>
      </c>
      <c r="M742" s="105">
        <f t="shared" si="379"/>
        <v>4400</v>
      </c>
      <c r="N742" s="106">
        <f t="shared" si="380"/>
        <v>1.0282776349614395</v>
      </c>
    </row>
    <row r="743" spans="1:14">
      <c r="A743" s="102">
        <v>31</v>
      </c>
      <c r="B743" s="103">
        <v>43628</v>
      </c>
      <c r="C743" s="104" t="s">
        <v>78</v>
      </c>
      <c r="D743" s="102" t="s">
        <v>21</v>
      </c>
      <c r="E743" s="102" t="s">
        <v>126</v>
      </c>
      <c r="F743" s="102">
        <v>507</v>
      </c>
      <c r="G743" s="102">
        <v>499</v>
      </c>
      <c r="H743" s="102">
        <v>511</v>
      </c>
      <c r="I743" s="102">
        <v>515</v>
      </c>
      <c r="J743" s="102">
        <v>519</v>
      </c>
      <c r="K743" s="102">
        <v>510.5</v>
      </c>
      <c r="L743" s="102">
        <v>1061</v>
      </c>
      <c r="M743" s="105">
        <f t="shared" si="379"/>
        <v>3713.5</v>
      </c>
      <c r="N743" s="106">
        <f t="shared" si="380"/>
        <v>0.69033530571992108</v>
      </c>
    </row>
    <row r="744" spans="1:14">
      <c r="A744" s="102">
        <v>32</v>
      </c>
      <c r="B744" s="103">
        <v>43627</v>
      </c>
      <c r="C744" s="104" t="s">
        <v>78</v>
      </c>
      <c r="D744" s="102" t="s">
        <v>21</v>
      </c>
      <c r="E744" s="102" t="s">
        <v>120</v>
      </c>
      <c r="F744" s="102">
        <v>424</v>
      </c>
      <c r="G744" s="102">
        <v>421</v>
      </c>
      <c r="H744" s="102">
        <v>425.5</v>
      </c>
      <c r="I744" s="102">
        <v>427</v>
      </c>
      <c r="J744" s="102">
        <v>428.5</v>
      </c>
      <c r="K744" s="102">
        <v>421</v>
      </c>
      <c r="L744" s="102">
        <v>2750</v>
      </c>
      <c r="M744" s="105">
        <f t="shared" ref="M744:M746" si="381">IF(D744="BUY",(K744-F744)*(L744),(F744-K744)*(L744))</f>
        <v>-8250</v>
      </c>
      <c r="N744" s="106">
        <f t="shared" ref="N744:N746" si="382">M744/(L744)/F744%</f>
        <v>-0.70754716981132071</v>
      </c>
    </row>
    <row r="745" spans="1:14">
      <c r="A745" s="102">
        <v>33</v>
      </c>
      <c r="B745" s="103">
        <v>43627</v>
      </c>
      <c r="C745" s="104" t="s">
        <v>78</v>
      </c>
      <c r="D745" s="102" t="s">
        <v>21</v>
      </c>
      <c r="E745" s="102" t="s">
        <v>295</v>
      </c>
      <c r="F745" s="102">
        <v>652</v>
      </c>
      <c r="G745" s="102">
        <v>644</v>
      </c>
      <c r="H745" s="102">
        <v>656</v>
      </c>
      <c r="I745" s="102">
        <v>660</v>
      </c>
      <c r="J745" s="102">
        <v>664</v>
      </c>
      <c r="K745" s="102">
        <v>656</v>
      </c>
      <c r="L745" s="102">
        <v>1000</v>
      </c>
      <c r="M745" s="105">
        <f t="shared" si="381"/>
        <v>4000</v>
      </c>
      <c r="N745" s="106">
        <f t="shared" si="382"/>
        <v>0.61349693251533743</v>
      </c>
    </row>
    <row r="746" spans="1:14">
      <c r="A746" s="102">
        <v>34</v>
      </c>
      <c r="B746" s="103">
        <v>43627</v>
      </c>
      <c r="C746" s="104" t="s">
        <v>78</v>
      </c>
      <c r="D746" s="102" t="s">
        <v>21</v>
      </c>
      <c r="E746" s="102" t="s">
        <v>448</v>
      </c>
      <c r="F746" s="102">
        <v>1172</v>
      </c>
      <c r="G746" s="102">
        <v>1160</v>
      </c>
      <c r="H746" s="102">
        <v>1178</v>
      </c>
      <c r="I746" s="102">
        <v>1184</v>
      </c>
      <c r="J746" s="102">
        <v>1190</v>
      </c>
      <c r="K746" s="102">
        <v>1178</v>
      </c>
      <c r="L746" s="102">
        <v>700</v>
      </c>
      <c r="M746" s="105">
        <f t="shared" si="381"/>
        <v>4200</v>
      </c>
      <c r="N746" s="106">
        <f t="shared" si="382"/>
        <v>0.51194539249146753</v>
      </c>
    </row>
    <row r="747" spans="1:14">
      <c r="A747" s="102">
        <v>35</v>
      </c>
      <c r="B747" s="103">
        <v>43626</v>
      </c>
      <c r="C747" s="104" t="s">
        <v>78</v>
      </c>
      <c r="D747" s="102" t="s">
        <v>21</v>
      </c>
      <c r="E747" s="102" t="s">
        <v>131</v>
      </c>
      <c r="F747" s="102">
        <v>287</v>
      </c>
      <c r="G747" s="102">
        <v>283</v>
      </c>
      <c r="H747" s="102">
        <v>289</v>
      </c>
      <c r="I747" s="102">
        <v>291</v>
      </c>
      <c r="J747" s="102">
        <v>293</v>
      </c>
      <c r="K747" s="102">
        <v>283</v>
      </c>
      <c r="L747" s="102">
        <v>2000</v>
      </c>
      <c r="M747" s="105">
        <f t="shared" ref="M747:M748" si="383">IF(D747="BUY",(K747-F747)*(L747),(F747-K747)*(L747))</f>
        <v>-8000</v>
      </c>
      <c r="N747" s="106">
        <f t="shared" ref="N747:N748" si="384">M747/(L747)/F747%</f>
        <v>-1.3937282229965156</v>
      </c>
    </row>
    <row r="748" spans="1:14">
      <c r="A748" s="102">
        <v>36</v>
      </c>
      <c r="B748" s="103">
        <v>43623</v>
      </c>
      <c r="C748" s="104" t="s">
        <v>78</v>
      </c>
      <c r="D748" s="102" t="s">
        <v>47</v>
      </c>
      <c r="E748" s="102" t="s">
        <v>96</v>
      </c>
      <c r="F748" s="102">
        <v>82.5</v>
      </c>
      <c r="G748" s="102">
        <v>87</v>
      </c>
      <c r="H748" s="102">
        <v>80</v>
      </c>
      <c r="I748" s="102">
        <v>77.5</v>
      </c>
      <c r="J748" s="102">
        <v>75</v>
      </c>
      <c r="K748" s="102">
        <v>80</v>
      </c>
      <c r="L748" s="102">
        <v>1500</v>
      </c>
      <c r="M748" s="105">
        <f t="shared" si="383"/>
        <v>3750</v>
      </c>
      <c r="N748" s="106">
        <f t="shared" si="384"/>
        <v>3.0303030303030303</v>
      </c>
    </row>
    <row r="749" spans="1:14">
      <c r="A749" s="102">
        <v>37</v>
      </c>
      <c r="B749" s="103">
        <v>43623</v>
      </c>
      <c r="C749" s="104" t="s">
        <v>78</v>
      </c>
      <c r="D749" s="102" t="s">
        <v>21</v>
      </c>
      <c r="E749" s="102" t="s">
        <v>187</v>
      </c>
      <c r="F749" s="102">
        <v>360</v>
      </c>
      <c r="G749" s="102">
        <v>356</v>
      </c>
      <c r="H749" s="102">
        <v>362</v>
      </c>
      <c r="I749" s="102">
        <v>364</v>
      </c>
      <c r="J749" s="102">
        <v>366</v>
      </c>
      <c r="K749" s="102">
        <v>362</v>
      </c>
      <c r="L749" s="102">
        <v>1881</v>
      </c>
      <c r="M749" s="105">
        <f t="shared" ref="M749:M750" si="385">IF(D749="BUY",(K749-F749)*(L749),(F749-K749)*(L749))</f>
        <v>3762</v>
      </c>
      <c r="N749" s="106">
        <f t="shared" ref="N749:N750" si="386">M749/(L749)/F749%</f>
        <v>0.55555555555555558</v>
      </c>
    </row>
    <row r="750" spans="1:14">
      <c r="A750" s="102">
        <v>38</v>
      </c>
      <c r="B750" s="103">
        <v>43622</v>
      </c>
      <c r="C750" s="104" t="s">
        <v>78</v>
      </c>
      <c r="D750" s="102" t="s">
        <v>21</v>
      </c>
      <c r="E750" s="102" t="s">
        <v>193</v>
      </c>
      <c r="F750" s="102">
        <v>269</v>
      </c>
      <c r="G750" s="102">
        <v>264</v>
      </c>
      <c r="H750" s="102">
        <v>271</v>
      </c>
      <c r="I750" s="102">
        <v>273</v>
      </c>
      <c r="J750" s="102">
        <v>275</v>
      </c>
      <c r="K750" s="102">
        <v>271</v>
      </c>
      <c r="L750" s="102">
        <v>2200</v>
      </c>
      <c r="M750" s="105">
        <f t="shared" si="385"/>
        <v>4400</v>
      </c>
      <c r="N750" s="106">
        <f t="shared" si="386"/>
        <v>0.74349442379182162</v>
      </c>
    </row>
    <row r="751" spans="1:14">
      <c r="A751" s="102">
        <v>39</v>
      </c>
      <c r="B751" s="103">
        <v>43622</v>
      </c>
      <c r="C751" s="104" t="s">
        <v>78</v>
      </c>
      <c r="D751" s="102" t="s">
        <v>47</v>
      </c>
      <c r="E751" s="102" t="s">
        <v>384</v>
      </c>
      <c r="F751" s="102">
        <v>58.5</v>
      </c>
      <c r="G751" s="102">
        <v>59.5</v>
      </c>
      <c r="H751" s="102">
        <v>58</v>
      </c>
      <c r="I751" s="102">
        <v>57.5</v>
      </c>
      <c r="J751" s="102">
        <v>57</v>
      </c>
      <c r="K751" s="102">
        <v>57.5</v>
      </c>
      <c r="L751" s="102">
        <v>6500</v>
      </c>
      <c r="M751" s="105">
        <f t="shared" ref="M751:M752" si="387">IF(D751="BUY",(K751-F751)*(L751),(F751-K751)*(L751))</f>
        <v>6500</v>
      </c>
      <c r="N751" s="106">
        <f t="shared" ref="N751:N752" si="388">M751/(L751)/F751%</f>
        <v>1.7094017094017095</v>
      </c>
    </row>
    <row r="752" spans="1:14">
      <c r="A752" s="102">
        <v>40</v>
      </c>
      <c r="B752" s="103">
        <v>43620</v>
      </c>
      <c r="C752" s="104" t="s">
        <v>78</v>
      </c>
      <c r="D752" s="102" t="s">
        <v>21</v>
      </c>
      <c r="E752" s="102" t="s">
        <v>269</v>
      </c>
      <c r="F752" s="102">
        <v>570</v>
      </c>
      <c r="G752" s="102">
        <v>563</v>
      </c>
      <c r="H752" s="102">
        <v>574</v>
      </c>
      <c r="I752" s="102">
        <v>578</v>
      </c>
      <c r="J752" s="102">
        <v>582</v>
      </c>
      <c r="K752" s="102">
        <v>574</v>
      </c>
      <c r="L752" s="102">
        <v>1100</v>
      </c>
      <c r="M752" s="105">
        <f t="shared" si="387"/>
        <v>4400</v>
      </c>
      <c r="N752" s="106">
        <f t="shared" si="388"/>
        <v>0.70175438596491224</v>
      </c>
    </row>
    <row r="753" spans="1:14">
      <c r="A753" s="102">
        <v>41</v>
      </c>
      <c r="B753" s="103">
        <v>43620</v>
      </c>
      <c r="C753" s="104" t="s">
        <v>78</v>
      </c>
      <c r="D753" s="102" t="s">
        <v>21</v>
      </c>
      <c r="E753" s="102" t="s">
        <v>285</v>
      </c>
      <c r="F753" s="102">
        <v>1675</v>
      </c>
      <c r="G753" s="102">
        <v>1649</v>
      </c>
      <c r="H753" s="102">
        <v>1690</v>
      </c>
      <c r="I753" s="102">
        <v>1705</v>
      </c>
      <c r="J753" s="102">
        <v>1720</v>
      </c>
      <c r="K753" s="102">
        <v>1649</v>
      </c>
      <c r="L753" s="102">
        <v>300</v>
      </c>
      <c r="M753" s="105">
        <f t="shared" ref="M753" si="389">IF(D753="BUY",(K753-F753)*(L753),(F753-K753)*(L753))</f>
        <v>-7800</v>
      </c>
      <c r="N753" s="106">
        <f t="shared" ref="N753" si="390">M753/(L753)/F753%</f>
        <v>-1.5522388059701493</v>
      </c>
    </row>
    <row r="754" spans="1:14">
      <c r="A754" s="102">
        <v>42</v>
      </c>
      <c r="B754" s="103">
        <v>43620</v>
      </c>
      <c r="C754" s="104" t="s">
        <v>78</v>
      </c>
      <c r="D754" s="102" t="s">
        <v>21</v>
      </c>
      <c r="E754" s="102" t="s">
        <v>46</v>
      </c>
      <c r="F754" s="102">
        <v>775</v>
      </c>
      <c r="G754" s="102">
        <v>769</v>
      </c>
      <c r="H754" s="102">
        <v>779</v>
      </c>
      <c r="I754" s="102">
        <v>783</v>
      </c>
      <c r="J754" s="102">
        <v>787</v>
      </c>
      <c r="K754" s="102">
        <v>783</v>
      </c>
      <c r="L754" s="102">
        <v>1000</v>
      </c>
      <c r="M754" s="105">
        <f t="shared" ref="M754" si="391">IF(D754="BUY",(K754-F754)*(L754),(F754-K754)*(L754))</f>
        <v>8000</v>
      </c>
      <c r="N754" s="106">
        <f t="shared" ref="N754" si="392">M754/(L754)/F754%</f>
        <v>1.032258064516129</v>
      </c>
    </row>
    <row r="755" spans="1:14">
      <c r="A755" s="102">
        <v>43</v>
      </c>
      <c r="B755" s="103">
        <v>43620</v>
      </c>
      <c r="C755" s="104" t="s">
        <v>78</v>
      </c>
      <c r="D755" s="102" t="s">
        <v>21</v>
      </c>
      <c r="E755" s="102" t="s">
        <v>218</v>
      </c>
      <c r="F755" s="102">
        <v>509</v>
      </c>
      <c r="G755" s="102">
        <v>502</v>
      </c>
      <c r="H755" s="102">
        <v>513</v>
      </c>
      <c r="I755" s="102">
        <v>517</v>
      </c>
      <c r="J755" s="102">
        <v>521</v>
      </c>
      <c r="K755" s="102">
        <v>502</v>
      </c>
      <c r="L755" s="102">
        <v>1000</v>
      </c>
      <c r="M755" s="105">
        <f t="shared" ref="M755" si="393">IF(D755="BUY",(K755-F755)*(L755),(F755-K755)*(L755))</f>
        <v>-7000</v>
      </c>
      <c r="N755" s="106">
        <f t="shared" ref="N755" si="394">M755/(L755)/F755%</f>
        <v>-1.37524557956778</v>
      </c>
    </row>
    <row r="756" spans="1:14">
      <c r="A756" s="102">
        <v>44</v>
      </c>
      <c r="B756" s="103">
        <v>43619</v>
      </c>
      <c r="C756" s="104" t="s">
        <v>78</v>
      </c>
      <c r="D756" s="102" t="s">
        <v>21</v>
      </c>
      <c r="E756" s="102" t="s">
        <v>66</v>
      </c>
      <c r="F756" s="102">
        <v>125.8</v>
      </c>
      <c r="G756" s="102">
        <v>124.6</v>
      </c>
      <c r="H756" s="102">
        <v>126.4</v>
      </c>
      <c r="I756" s="102">
        <v>127</v>
      </c>
      <c r="J756" s="102">
        <v>127.6</v>
      </c>
      <c r="K756" s="102">
        <v>128.80000000000001</v>
      </c>
      <c r="L756" s="102">
        <v>6200</v>
      </c>
      <c r="M756" s="105">
        <f t="shared" ref="M756" si="395">IF(D756="BUY",(K756-F756)*(L756),(F756-K756)*(L756))</f>
        <v>18600.000000000087</v>
      </c>
      <c r="N756" s="106">
        <f t="shared" ref="N756" si="396">M756/(L756)/F756%</f>
        <v>2.3847376788553372</v>
      </c>
    </row>
    <row r="757" spans="1:14">
      <c r="A757" s="107" t="s">
        <v>25</v>
      </c>
      <c r="B757" s="108"/>
      <c r="C757" s="109"/>
      <c r="D757" s="110"/>
      <c r="E757" s="111"/>
      <c r="F757" s="111"/>
      <c r="G757" s="112"/>
      <c r="H757" s="111"/>
      <c r="I757" s="111"/>
      <c r="J757" s="111"/>
      <c r="K757" s="111"/>
    </row>
    <row r="758" spans="1:14">
      <c r="A758" s="107" t="s">
        <v>25</v>
      </c>
      <c r="B758" s="108"/>
      <c r="C758" s="109"/>
      <c r="D758" s="110"/>
      <c r="E758" s="111"/>
      <c r="F758" s="111"/>
      <c r="G758" s="112"/>
      <c r="H758" s="111"/>
      <c r="I758" s="111"/>
      <c r="J758" s="111"/>
      <c r="K758" s="111"/>
    </row>
    <row r="759" spans="1:14" ht="19.5" thickBot="1">
      <c r="A759" s="109"/>
      <c r="B759" s="108"/>
      <c r="C759" s="111"/>
      <c r="D759" s="111"/>
      <c r="E759" s="111"/>
      <c r="F759" s="114"/>
      <c r="G759" s="115"/>
      <c r="H759" s="116" t="s">
        <v>26</v>
      </c>
      <c r="I759" s="116"/>
      <c r="J759" s="117"/>
    </row>
    <row r="760" spans="1:14">
      <c r="A760" s="109"/>
      <c r="B760" s="108"/>
      <c r="C760" s="218" t="s">
        <v>27</v>
      </c>
      <c r="D760" s="218"/>
      <c r="E760" s="118">
        <v>44</v>
      </c>
      <c r="F760" s="119">
        <f>F761+F762+F763+F764+F765+F766</f>
        <v>99.999999999999986</v>
      </c>
      <c r="G760" s="111">
        <v>44</v>
      </c>
      <c r="H760" s="120">
        <f>G761/G760%</f>
        <v>68.181818181818187</v>
      </c>
      <c r="I760" s="120"/>
      <c r="J760" s="120"/>
    </row>
    <row r="761" spans="1:14">
      <c r="A761" s="109"/>
      <c r="B761" s="108"/>
      <c r="C761" s="219" t="s">
        <v>28</v>
      </c>
      <c r="D761" s="219"/>
      <c r="E761" s="121">
        <v>30</v>
      </c>
      <c r="F761" s="122">
        <f>(E761/E760)*100</f>
        <v>68.181818181818173</v>
      </c>
      <c r="G761" s="111">
        <v>30</v>
      </c>
      <c r="H761" s="117"/>
      <c r="I761" s="117"/>
      <c r="J761" s="111"/>
      <c r="K761" s="117"/>
    </row>
    <row r="762" spans="1:14">
      <c r="A762" s="123"/>
      <c r="B762" s="108"/>
      <c r="C762" s="219" t="s">
        <v>30</v>
      </c>
      <c r="D762" s="219"/>
      <c r="E762" s="121">
        <v>0</v>
      </c>
      <c r="F762" s="122">
        <f>(E762/E760)*100</f>
        <v>0</v>
      </c>
      <c r="G762" s="124"/>
      <c r="H762" s="111"/>
      <c r="I762" s="111"/>
      <c r="J762" s="111"/>
      <c r="K762" s="117"/>
      <c r="M762" s="113"/>
    </row>
    <row r="763" spans="1:14">
      <c r="A763" s="123"/>
      <c r="B763" s="108"/>
      <c r="C763" s="219" t="s">
        <v>31</v>
      </c>
      <c r="D763" s="219"/>
      <c r="E763" s="121">
        <v>0</v>
      </c>
      <c r="F763" s="122">
        <f>(E763/E760)*100</f>
        <v>0</v>
      </c>
      <c r="G763" s="124"/>
      <c r="H763" s="111"/>
      <c r="J763" s="111"/>
    </row>
    <row r="764" spans="1:14">
      <c r="A764" s="123"/>
      <c r="B764" s="108"/>
      <c r="C764" s="219" t="s">
        <v>32</v>
      </c>
      <c r="D764" s="219"/>
      <c r="E764" s="121">
        <v>14</v>
      </c>
      <c r="F764" s="122">
        <f>(E764/E760)*100</f>
        <v>31.818181818181817</v>
      </c>
      <c r="G764" s="124"/>
      <c r="H764" s="111"/>
      <c r="I764" s="111"/>
      <c r="J764" s="117"/>
    </row>
    <row r="765" spans="1:14">
      <c r="A765" s="123"/>
      <c r="B765" s="108"/>
      <c r="C765" s="219" t="s">
        <v>34</v>
      </c>
      <c r="D765" s="219"/>
      <c r="E765" s="121">
        <v>0</v>
      </c>
      <c r="F765" s="122">
        <f>(E765/E760)*100</f>
        <v>0</v>
      </c>
      <c r="G765" s="124"/>
      <c r="H765" s="111"/>
      <c r="I765" s="111"/>
      <c r="J765" s="117"/>
    </row>
    <row r="766" spans="1:14" ht="19.5" thickBot="1">
      <c r="A766" s="123"/>
      <c r="B766" s="108"/>
      <c r="C766" s="222" t="s">
        <v>35</v>
      </c>
      <c r="D766" s="222"/>
      <c r="E766" s="125"/>
      <c r="F766" s="126">
        <f>(E766/E760)*100</f>
        <v>0</v>
      </c>
      <c r="G766" s="124"/>
      <c r="H766" s="111"/>
      <c r="I766" s="111"/>
      <c r="J766" s="127"/>
      <c r="K766" s="117"/>
    </row>
    <row r="767" spans="1:14">
      <c r="A767" s="128" t="s">
        <v>36</v>
      </c>
      <c r="B767" s="108"/>
      <c r="C767" s="109"/>
      <c r="D767" s="109"/>
      <c r="E767" s="111"/>
      <c r="F767" s="111"/>
      <c r="G767" s="112"/>
      <c r="H767" s="129"/>
      <c r="I767" s="129"/>
      <c r="J767" s="129"/>
      <c r="K767" s="111"/>
    </row>
    <row r="768" spans="1:14">
      <c r="A768" s="110" t="s">
        <v>37</v>
      </c>
      <c r="B768" s="108"/>
      <c r="C768" s="130"/>
      <c r="D768" s="131"/>
      <c r="E768" s="109"/>
      <c r="F768" s="129"/>
      <c r="G768" s="112"/>
      <c r="H768" s="129"/>
      <c r="I768" s="129"/>
      <c r="J768" s="129"/>
      <c r="K768" s="111"/>
      <c r="L768" s="113"/>
    </row>
    <row r="769" spans="1:14">
      <c r="A769" s="110" t="s">
        <v>38</v>
      </c>
      <c r="B769" s="108"/>
      <c r="C769" s="109"/>
      <c r="D769" s="131"/>
      <c r="E769" s="109"/>
      <c r="F769" s="129"/>
      <c r="G769" s="112"/>
      <c r="H769" s="117"/>
      <c r="I769" s="117"/>
      <c r="J769" s="117"/>
      <c r="K769" s="111"/>
    </row>
    <row r="770" spans="1:14">
      <c r="A770" s="110" t="s">
        <v>39</v>
      </c>
      <c r="B770" s="130"/>
      <c r="C770" s="109"/>
      <c r="D770" s="131"/>
      <c r="E770" s="109"/>
      <c r="F770" s="129"/>
      <c r="G770" s="115"/>
      <c r="H770" s="117"/>
      <c r="I770" s="117"/>
      <c r="J770" s="117"/>
      <c r="K770" s="111"/>
    </row>
    <row r="771" spans="1:14" ht="19.5" thickBot="1">
      <c r="A771" s="110" t="s">
        <v>40</v>
      </c>
      <c r="B771" s="123"/>
      <c r="C771" s="109"/>
      <c r="D771" s="132"/>
      <c r="E771" s="129"/>
      <c r="F771" s="129"/>
      <c r="G771" s="115"/>
      <c r="H771" s="117"/>
      <c r="I771" s="117"/>
      <c r="J771" s="117"/>
      <c r="K771" s="129"/>
    </row>
    <row r="772" spans="1:14" ht="19.5" thickBot="1">
      <c r="A772" s="223" t="s">
        <v>0</v>
      </c>
      <c r="B772" s="223"/>
      <c r="C772" s="223"/>
      <c r="D772" s="223"/>
      <c r="E772" s="223"/>
      <c r="F772" s="223"/>
      <c r="G772" s="223"/>
      <c r="H772" s="223"/>
      <c r="I772" s="223"/>
      <c r="J772" s="223"/>
      <c r="K772" s="223"/>
      <c r="L772" s="223"/>
      <c r="M772" s="223"/>
      <c r="N772" s="223"/>
    </row>
    <row r="773" spans="1:14" ht="19.5" thickBot="1">
      <c r="A773" s="223"/>
      <c r="B773" s="223"/>
      <c r="C773" s="223"/>
      <c r="D773" s="223"/>
      <c r="E773" s="223"/>
      <c r="F773" s="223"/>
      <c r="G773" s="223"/>
      <c r="H773" s="223"/>
      <c r="I773" s="223"/>
      <c r="J773" s="223"/>
      <c r="K773" s="223"/>
      <c r="L773" s="223"/>
      <c r="M773" s="223"/>
      <c r="N773" s="223"/>
    </row>
    <row r="774" spans="1:14">
      <c r="A774" s="223"/>
      <c r="B774" s="223"/>
      <c r="C774" s="223"/>
      <c r="D774" s="223"/>
      <c r="E774" s="223"/>
      <c r="F774" s="223"/>
      <c r="G774" s="223"/>
      <c r="H774" s="223"/>
      <c r="I774" s="223"/>
      <c r="J774" s="223"/>
      <c r="K774" s="223"/>
      <c r="L774" s="223"/>
      <c r="M774" s="223"/>
      <c r="N774" s="223"/>
    </row>
    <row r="775" spans="1:14">
      <c r="A775" s="224" t="s">
        <v>389</v>
      </c>
      <c r="B775" s="224"/>
      <c r="C775" s="224"/>
      <c r="D775" s="224"/>
      <c r="E775" s="224"/>
      <c r="F775" s="224"/>
      <c r="G775" s="224"/>
      <c r="H775" s="224"/>
      <c r="I775" s="224"/>
      <c r="J775" s="224"/>
      <c r="K775" s="224"/>
      <c r="L775" s="224"/>
      <c r="M775" s="224"/>
      <c r="N775" s="224"/>
    </row>
    <row r="776" spans="1:14">
      <c r="A776" s="224" t="s">
        <v>390</v>
      </c>
      <c r="B776" s="224"/>
      <c r="C776" s="224"/>
      <c r="D776" s="224"/>
      <c r="E776" s="224"/>
      <c r="F776" s="224"/>
      <c r="G776" s="224"/>
      <c r="H776" s="224"/>
      <c r="I776" s="224"/>
      <c r="J776" s="224"/>
      <c r="K776" s="224"/>
      <c r="L776" s="224"/>
      <c r="M776" s="224"/>
      <c r="N776" s="224"/>
    </row>
    <row r="777" spans="1:14" ht="19.5" thickBot="1">
      <c r="A777" s="225" t="s">
        <v>3</v>
      </c>
      <c r="B777" s="225"/>
      <c r="C777" s="225"/>
      <c r="D777" s="225"/>
      <c r="E777" s="225"/>
      <c r="F777" s="225"/>
      <c r="G777" s="225"/>
      <c r="H777" s="225"/>
      <c r="I777" s="225"/>
      <c r="J777" s="225"/>
      <c r="K777" s="225"/>
      <c r="L777" s="225"/>
      <c r="M777" s="225"/>
      <c r="N777" s="225"/>
    </row>
    <row r="778" spans="1:14">
      <c r="A778" s="220" t="s">
        <v>437</v>
      </c>
      <c r="B778" s="220"/>
      <c r="C778" s="220"/>
      <c r="D778" s="220"/>
      <c r="E778" s="220"/>
      <c r="F778" s="220"/>
      <c r="G778" s="220"/>
      <c r="H778" s="220"/>
      <c r="I778" s="220"/>
      <c r="J778" s="220"/>
      <c r="K778" s="220"/>
      <c r="L778" s="220"/>
      <c r="M778" s="220"/>
      <c r="N778" s="220"/>
    </row>
    <row r="779" spans="1:14">
      <c r="A779" s="220" t="s">
        <v>5</v>
      </c>
      <c r="B779" s="220"/>
      <c r="C779" s="220"/>
      <c r="D779" s="220"/>
      <c r="E779" s="220"/>
      <c r="F779" s="220"/>
      <c r="G779" s="220"/>
      <c r="H779" s="220"/>
      <c r="I779" s="220"/>
      <c r="J779" s="220"/>
      <c r="K779" s="220"/>
      <c r="L779" s="220"/>
      <c r="M779" s="220"/>
      <c r="N779" s="220"/>
    </row>
    <row r="780" spans="1:14">
      <c r="A780" s="221" t="s">
        <v>6</v>
      </c>
      <c r="B780" s="215" t="s">
        <v>7</v>
      </c>
      <c r="C780" s="215" t="s">
        <v>8</v>
      </c>
      <c r="D780" s="221" t="s">
        <v>9</v>
      </c>
      <c r="E780" s="221" t="s">
        <v>10</v>
      </c>
      <c r="F780" s="215" t="s">
        <v>11</v>
      </c>
      <c r="G780" s="215" t="s">
        <v>12</v>
      </c>
      <c r="H780" s="214" t="s">
        <v>13</v>
      </c>
      <c r="I780" s="214" t="s">
        <v>14</v>
      </c>
      <c r="J780" s="214" t="s">
        <v>15</v>
      </c>
      <c r="K780" s="216" t="s">
        <v>16</v>
      </c>
      <c r="L780" s="215" t="s">
        <v>17</v>
      </c>
      <c r="M780" s="215" t="s">
        <v>18</v>
      </c>
      <c r="N780" s="215" t="s">
        <v>19</v>
      </c>
    </row>
    <row r="781" spans="1:14">
      <c r="A781" s="221"/>
      <c r="B781" s="215"/>
      <c r="C781" s="215"/>
      <c r="D781" s="221"/>
      <c r="E781" s="221"/>
      <c r="F781" s="215"/>
      <c r="G781" s="215"/>
      <c r="H781" s="215"/>
      <c r="I781" s="215"/>
      <c r="J781" s="215"/>
      <c r="K781" s="217"/>
      <c r="L781" s="215"/>
      <c r="M781" s="215"/>
      <c r="N781" s="215"/>
    </row>
    <row r="782" spans="1:14">
      <c r="A782" s="102">
        <v>1</v>
      </c>
      <c r="B782" s="103">
        <v>43615</v>
      </c>
      <c r="C782" s="104" t="s">
        <v>78</v>
      </c>
      <c r="D782" s="102" t="s">
        <v>21</v>
      </c>
      <c r="E782" s="102" t="s">
        <v>60</v>
      </c>
      <c r="F782" s="102">
        <v>241</v>
      </c>
      <c r="G782" s="102">
        <v>237.5</v>
      </c>
      <c r="H782" s="102">
        <v>243</v>
      </c>
      <c r="I782" s="102">
        <v>245</v>
      </c>
      <c r="J782" s="102">
        <v>247</v>
      </c>
      <c r="K782" s="102">
        <v>247</v>
      </c>
      <c r="L782" s="102">
        <v>2250</v>
      </c>
      <c r="M782" s="105">
        <f t="shared" ref="M782:M785" si="397">IF(D782="BUY",(K782-F782)*(L782),(F782-K782)*(L782))</f>
        <v>13500</v>
      </c>
      <c r="N782" s="106">
        <f t="shared" ref="N782:N785" si="398">M782/(L782)/F782%</f>
        <v>2.4896265560165975</v>
      </c>
    </row>
    <row r="783" spans="1:14">
      <c r="A783" s="102">
        <v>2</v>
      </c>
      <c r="B783" s="103">
        <v>43614</v>
      </c>
      <c r="C783" s="104" t="s">
        <v>78</v>
      </c>
      <c r="D783" s="102" t="s">
        <v>21</v>
      </c>
      <c r="E783" s="102" t="s">
        <v>124</v>
      </c>
      <c r="F783" s="102">
        <v>156</v>
      </c>
      <c r="G783" s="102">
        <v>152</v>
      </c>
      <c r="H783" s="102">
        <v>158.5</v>
      </c>
      <c r="I783" s="102">
        <v>161</v>
      </c>
      <c r="J783" s="102">
        <v>163.5</v>
      </c>
      <c r="K783" s="102">
        <v>152</v>
      </c>
      <c r="L783" s="102">
        <v>1750</v>
      </c>
      <c r="M783" s="105">
        <f t="shared" si="397"/>
        <v>-7000</v>
      </c>
      <c r="N783" s="106">
        <f t="shared" si="398"/>
        <v>-2.5641025641025639</v>
      </c>
    </row>
    <row r="784" spans="1:14">
      <c r="A784" s="102">
        <v>3</v>
      </c>
      <c r="B784" s="103">
        <v>43615</v>
      </c>
      <c r="C784" s="104" t="s">
        <v>78</v>
      </c>
      <c r="D784" s="102" t="s">
        <v>21</v>
      </c>
      <c r="E784" s="102" t="s">
        <v>187</v>
      </c>
      <c r="F784" s="102">
        <v>346.6</v>
      </c>
      <c r="G784" s="102">
        <v>342.5</v>
      </c>
      <c r="H784" s="102">
        <v>348.5</v>
      </c>
      <c r="I784" s="102">
        <v>350.5</v>
      </c>
      <c r="J784" s="102">
        <v>352.5</v>
      </c>
      <c r="K784" s="102">
        <v>348.5</v>
      </c>
      <c r="L784" s="102">
        <v>1851</v>
      </c>
      <c r="M784" s="105">
        <f t="shared" si="397"/>
        <v>3516.8999999999578</v>
      </c>
      <c r="N784" s="106">
        <f t="shared" si="398"/>
        <v>0.54818234275821609</v>
      </c>
    </row>
    <row r="785" spans="1:14">
      <c r="A785" s="102">
        <v>4</v>
      </c>
      <c r="B785" s="103">
        <v>43614</v>
      </c>
      <c r="C785" s="104" t="s">
        <v>78</v>
      </c>
      <c r="D785" s="102" t="s">
        <v>47</v>
      </c>
      <c r="E785" s="102" t="s">
        <v>53</v>
      </c>
      <c r="F785" s="102">
        <v>81.5</v>
      </c>
      <c r="G785" s="102">
        <v>82.5</v>
      </c>
      <c r="H785" s="102">
        <v>81</v>
      </c>
      <c r="I785" s="102">
        <v>80.5</v>
      </c>
      <c r="J785" s="102">
        <v>80</v>
      </c>
      <c r="K785" s="102">
        <v>82.5</v>
      </c>
      <c r="L785" s="102">
        <v>7000</v>
      </c>
      <c r="M785" s="105">
        <f t="shared" si="397"/>
        <v>-7000</v>
      </c>
      <c r="N785" s="106">
        <f t="shared" si="398"/>
        <v>-1.2269938650306749</v>
      </c>
    </row>
    <row r="786" spans="1:14">
      <c r="A786" s="102">
        <v>5</v>
      </c>
      <c r="B786" s="103">
        <v>43614</v>
      </c>
      <c r="C786" s="104" t="s">
        <v>78</v>
      </c>
      <c r="D786" s="102" t="s">
        <v>21</v>
      </c>
      <c r="E786" s="102" t="s">
        <v>123</v>
      </c>
      <c r="F786" s="102">
        <v>108</v>
      </c>
      <c r="G786" s="102">
        <v>106.8</v>
      </c>
      <c r="H786" s="102">
        <v>108.7</v>
      </c>
      <c r="I786" s="102">
        <v>109.3</v>
      </c>
      <c r="J786" s="102">
        <v>110</v>
      </c>
      <c r="K786" s="102">
        <v>109.3</v>
      </c>
      <c r="L786" s="102">
        <v>7000</v>
      </c>
      <c r="M786" s="105">
        <f t="shared" ref="M786:M789" si="399">IF(D786="BUY",(K786-F786)*(L786),(F786-K786)*(L786))</f>
        <v>9099.99999999998</v>
      </c>
      <c r="N786" s="106">
        <f t="shared" ref="N786:N787" si="400">M786/(L786)/F786%</f>
        <v>1.2037037037037011</v>
      </c>
    </row>
    <row r="787" spans="1:14">
      <c r="A787" s="102">
        <v>6</v>
      </c>
      <c r="B787" s="103">
        <v>43613</v>
      </c>
      <c r="C787" s="104" t="s">
        <v>78</v>
      </c>
      <c r="D787" s="102" t="s">
        <v>21</v>
      </c>
      <c r="E787" s="102" t="s">
        <v>84</v>
      </c>
      <c r="F787" s="102">
        <v>163.5</v>
      </c>
      <c r="G787" s="102">
        <v>161.5</v>
      </c>
      <c r="H787" s="102">
        <v>164.5</v>
      </c>
      <c r="I787" s="102">
        <v>165.5</v>
      </c>
      <c r="J787" s="102">
        <v>166.5</v>
      </c>
      <c r="K787" s="102">
        <v>164.5</v>
      </c>
      <c r="L787" s="102">
        <v>3500</v>
      </c>
      <c r="M787" s="105">
        <f t="shared" si="399"/>
        <v>3500</v>
      </c>
      <c r="N787" s="106">
        <f t="shared" si="400"/>
        <v>0.6116207951070336</v>
      </c>
    </row>
    <row r="788" spans="1:14">
      <c r="A788" s="102">
        <v>7</v>
      </c>
      <c r="B788" s="103">
        <v>43613</v>
      </c>
      <c r="C788" s="104" t="s">
        <v>78</v>
      </c>
      <c r="D788" s="102" t="s">
        <v>21</v>
      </c>
      <c r="E788" s="102" t="s">
        <v>115</v>
      </c>
      <c r="F788" s="102">
        <v>184.6</v>
      </c>
      <c r="G788" s="102">
        <v>181.5</v>
      </c>
      <c r="H788" s="102">
        <v>186.5</v>
      </c>
      <c r="I788" s="102">
        <v>188.5</v>
      </c>
      <c r="J788" s="102">
        <v>190.5</v>
      </c>
      <c r="K788" s="102">
        <v>181.5</v>
      </c>
      <c r="L788" s="102">
        <v>2000</v>
      </c>
      <c r="M788" s="105">
        <f t="shared" si="399"/>
        <v>-6199.9999999999891</v>
      </c>
      <c r="N788" s="106">
        <f t="shared" ref="N788:N789" si="401">M788/(L788)/F788%</f>
        <v>-1.6793066088840709</v>
      </c>
    </row>
    <row r="789" spans="1:14">
      <c r="A789" s="102">
        <v>8</v>
      </c>
      <c r="B789" s="103">
        <v>43612</v>
      </c>
      <c r="C789" s="104" t="s">
        <v>78</v>
      </c>
      <c r="D789" s="102" t="s">
        <v>21</v>
      </c>
      <c r="E789" s="102" t="s">
        <v>68</v>
      </c>
      <c r="F789" s="102">
        <v>317</v>
      </c>
      <c r="G789" s="102">
        <v>313</v>
      </c>
      <c r="H789" s="102">
        <v>319</v>
      </c>
      <c r="I789" s="102">
        <v>321</v>
      </c>
      <c r="J789" s="102">
        <v>323</v>
      </c>
      <c r="K789" s="102">
        <v>323</v>
      </c>
      <c r="L789" s="102">
        <v>300</v>
      </c>
      <c r="M789" s="105">
        <f t="shared" si="399"/>
        <v>1800</v>
      </c>
      <c r="N789" s="106">
        <f t="shared" si="401"/>
        <v>1.8927444794952681</v>
      </c>
    </row>
    <row r="790" spans="1:14">
      <c r="A790" s="102">
        <v>9</v>
      </c>
      <c r="B790" s="103">
        <v>43612</v>
      </c>
      <c r="C790" s="104" t="s">
        <v>78</v>
      </c>
      <c r="D790" s="102" t="s">
        <v>21</v>
      </c>
      <c r="E790" s="102" t="s">
        <v>63</v>
      </c>
      <c r="F790" s="102">
        <v>501</v>
      </c>
      <c r="G790" s="102">
        <v>494</v>
      </c>
      <c r="H790" s="102">
        <v>505</v>
      </c>
      <c r="I790" s="102">
        <v>509</v>
      </c>
      <c r="J790" s="102">
        <v>513</v>
      </c>
      <c r="K790" s="102">
        <v>509</v>
      </c>
      <c r="L790" s="102">
        <v>1061</v>
      </c>
      <c r="M790" s="105">
        <f t="shared" ref="M790:M794" si="402">IF(D790="BUY",(K790-F790)*(L790),(F790-K790)*(L790))</f>
        <v>8488</v>
      </c>
      <c r="N790" s="106">
        <f t="shared" ref="N790:N794" si="403">M790/(L790)/F790%</f>
        <v>1.5968063872255489</v>
      </c>
    </row>
    <row r="791" spans="1:14">
      <c r="A791" s="102">
        <v>10</v>
      </c>
      <c r="B791" s="103">
        <v>43609</v>
      </c>
      <c r="C791" s="104" t="s">
        <v>78</v>
      </c>
      <c r="D791" s="102" t="s">
        <v>21</v>
      </c>
      <c r="E791" s="102" t="s">
        <v>285</v>
      </c>
      <c r="F791" s="102">
        <v>1650</v>
      </c>
      <c r="G791" s="102">
        <v>1625</v>
      </c>
      <c r="H791" s="102">
        <v>1665</v>
      </c>
      <c r="I791" s="102">
        <v>1680</v>
      </c>
      <c r="J791" s="102">
        <v>1695</v>
      </c>
      <c r="K791" s="102">
        <v>1625</v>
      </c>
      <c r="L791" s="102">
        <v>300</v>
      </c>
      <c r="M791" s="105">
        <f t="shared" si="402"/>
        <v>-7500</v>
      </c>
      <c r="N791" s="106">
        <f t="shared" si="403"/>
        <v>-1.5151515151515151</v>
      </c>
    </row>
    <row r="792" spans="1:14">
      <c r="A792" s="102">
        <v>11</v>
      </c>
      <c r="B792" s="103">
        <v>43609</v>
      </c>
      <c r="C792" s="104" t="s">
        <v>78</v>
      </c>
      <c r="D792" s="102" t="s">
        <v>21</v>
      </c>
      <c r="E792" s="102" t="s">
        <v>441</v>
      </c>
      <c r="F792" s="102">
        <v>109.5</v>
      </c>
      <c r="G792" s="102">
        <v>108.3</v>
      </c>
      <c r="H792" s="102">
        <v>110.3</v>
      </c>
      <c r="I792" s="102">
        <v>111</v>
      </c>
      <c r="J792" s="102">
        <v>111.3</v>
      </c>
      <c r="K792" s="102">
        <v>111.3</v>
      </c>
      <c r="L792" s="102">
        <v>6000</v>
      </c>
      <c r="M792" s="105">
        <f t="shared" si="402"/>
        <v>10799.999999999984</v>
      </c>
      <c r="N792" s="106">
        <f t="shared" si="403"/>
        <v>1.6438356164383539</v>
      </c>
    </row>
    <row r="793" spans="1:14">
      <c r="A793" s="102">
        <v>12</v>
      </c>
      <c r="B793" s="103">
        <v>43609</v>
      </c>
      <c r="C793" s="104" t="s">
        <v>78</v>
      </c>
      <c r="D793" s="102" t="s">
        <v>47</v>
      </c>
      <c r="E793" s="102" t="s">
        <v>253</v>
      </c>
      <c r="F793" s="102">
        <v>520</v>
      </c>
      <c r="G793" s="102">
        <v>827</v>
      </c>
      <c r="H793" s="102">
        <v>516</v>
      </c>
      <c r="I793" s="102">
        <v>512</v>
      </c>
      <c r="J793" s="102">
        <v>508</v>
      </c>
      <c r="K793" s="102">
        <v>516</v>
      </c>
      <c r="L793" s="102">
        <v>1000</v>
      </c>
      <c r="M793" s="105">
        <f t="shared" si="402"/>
        <v>4000</v>
      </c>
      <c r="N793" s="106">
        <f t="shared" si="403"/>
        <v>0.76923076923076916</v>
      </c>
    </row>
    <row r="794" spans="1:14">
      <c r="A794" s="102">
        <v>13</v>
      </c>
      <c r="B794" s="103">
        <v>43608</v>
      </c>
      <c r="C794" s="104" t="s">
        <v>78</v>
      </c>
      <c r="D794" s="102" t="s">
        <v>21</v>
      </c>
      <c r="E794" s="102" t="s">
        <v>232</v>
      </c>
      <c r="F794" s="102">
        <v>133.5</v>
      </c>
      <c r="G794" s="102">
        <v>130.5</v>
      </c>
      <c r="H794" s="102">
        <v>135</v>
      </c>
      <c r="I794" s="102">
        <v>136.5</v>
      </c>
      <c r="J794" s="102">
        <v>138</v>
      </c>
      <c r="K794" s="102">
        <v>135</v>
      </c>
      <c r="L794" s="102">
        <v>3200</v>
      </c>
      <c r="M794" s="105">
        <f t="shared" si="402"/>
        <v>4800</v>
      </c>
      <c r="N794" s="106">
        <f t="shared" si="403"/>
        <v>1.1235955056179776</v>
      </c>
    </row>
    <row r="795" spans="1:14">
      <c r="A795" s="102">
        <v>14</v>
      </c>
      <c r="B795" s="103">
        <v>43608</v>
      </c>
      <c r="C795" s="104" t="s">
        <v>78</v>
      </c>
      <c r="D795" s="102" t="s">
        <v>21</v>
      </c>
      <c r="E795" s="102" t="s">
        <v>308</v>
      </c>
      <c r="F795" s="102">
        <v>1520</v>
      </c>
      <c r="G795" s="102">
        <v>1500</v>
      </c>
      <c r="H795" s="102">
        <v>1535</v>
      </c>
      <c r="I795" s="102">
        <v>1550</v>
      </c>
      <c r="J795" s="102">
        <v>1565</v>
      </c>
      <c r="K795" s="102">
        <v>1565</v>
      </c>
      <c r="L795" s="102">
        <v>375</v>
      </c>
      <c r="M795" s="105">
        <f t="shared" ref="M795:M796" si="404">IF(D795="BUY",(K795-F795)*(L795),(F795-K795)*(L795))</f>
        <v>16875</v>
      </c>
      <c r="N795" s="106">
        <f t="shared" ref="N795:N796" si="405">M795/(L795)/F795%</f>
        <v>2.9605263157894739</v>
      </c>
    </row>
    <row r="796" spans="1:14">
      <c r="A796" s="102">
        <v>15</v>
      </c>
      <c r="B796" s="103">
        <v>43607</v>
      </c>
      <c r="C796" s="104" t="s">
        <v>78</v>
      </c>
      <c r="D796" s="102" t="s">
        <v>21</v>
      </c>
      <c r="E796" s="102" t="s">
        <v>441</v>
      </c>
      <c r="F796" s="102">
        <v>99.3</v>
      </c>
      <c r="G796" s="102">
        <v>98</v>
      </c>
      <c r="H796" s="102">
        <v>100</v>
      </c>
      <c r="I796" s="102">
        <v>100.7</v>
      </c>
      <c r="J796" s="102">
        <v>101.5</v>
      </c>
      <c r="K796" s="102">
        <v>101.5</v>
      </c>
      <c r="L796" s="102">
        <v>6000</v>
      </c>
      <c r="M796" s="105">
        <f t="shared" si="404"/>
        <v>13200.000000000016</v>
      </c>
      <c r="N796" s="106">
        <f t="shared" si="405"/>
        <v>2.2155085599194391</v>
      </c>
    </row>
    <row r="797" spans="1:14">
      <c r="A797" s="102">
        <v>16</v>
      </c>
      <c r="B797" s="103">
        <v>43607</v>
      </c>
      <c r="C797" s="104" t="s">
        <v>78</v>
      </c>
      <c r="D797" s="102" t="s">
        <v>21</v>
      </c>
      <c r="E797" s="102" t="s">
        <v>351</v>
      </c>
      <c r="F797" s="102">
        <v>108.5</v>
      </c>
      <c r="G797" s="102">
        <v>107.5</v>
      </c>
      <c r="H797" s="102">
        <v>109</v>
      </c>
      <c r="I797" s="102">
        <v>109.5</v>
      </c>
      <c r="J797" s="102">
        <v>110</v>
      </c>
      <c r="K797" s="102">
        <v>110</v>
      </c>
      <c r="L797" s="102">
        <v>8000</v>
      </c>
      <c r="M797" s="105">
        <f t="shared" ref="M797:M798" si="406">IF(D797="BUY",(K797-F797)*(L797),(F797-K797)*(L797))</f>
        <v>12000</v>
      </c>
      <c r="N797" s="106">
        <f t="shared" ref="N797:N798" si="407">M797/(L797)/F797%</f>
        <v>1.3824884792626728</v>
      </c>
    </row>
    <row r="798" spans="1:14">
      <c r="A798" s="102">
        <v>17</v>
      </c>
      <c r="B798" s="103">
        <v>43606</v>
      </c>
      <c r="C798" s="104" t="s">
        <v>78</v>
      </c>
      <c r="D798" s="102" t="s">
        <v>21</v>
      </c>
      <c r="E798" s="102" t="s">
        <v>102</v>
      </c>
      <c r="F798" s="102">
        <v>119</v>
      </c>
      <c r="G798" s="102">
        <v>115</v>
      </c>
      <c r="H798" s="102">
        <v>121</v>
      </c>
      <c r="I798" s="102">
        <v>123</v>
      </c>
      <c r="J798" s="102">
        <v>125</v>
      </c>
      <c r="K798" s="102">
        <v>125</v>
      </c>
      <c r="L798" s="102">
        <v>2200</v>
      </c>
      <c r="M798" s="105">
        <f t="shared" si="406"/>
        <v>13200</v>
      </c>
      <c r="N798" s="106">
        <f t="shared" si="407"/>
        <v>5.0420168067226889</v>
      </c>
    </row>
    <row r="799" spans="1:14">
      <c r="A799" s="102">
        <v>18</v>
      </c>
      <c r="B799" s="103">
        <v>43606</v>
      </c>
      <c r="C799" s="104" t="s">
        <v>78</v>
      </c>
      <c r="D799" s="102" t="s">
        <v>21</v>
      </c>
      <c r="E799" s="102" t="s">
        <v>277</v>
      </c>
      <c r="F799" s="102">
        <v>363.5</v>
      </c>
      <c r="G799" s="102">
        <v>359</v>
      </c>
      <c r="H799" s="102">
        <v>366</v>
      </c>
      <c r="I799" s="102">
        <v>368.5</v>
      </c>
      <c r="J799" s="102">
        <v>371</v>
      </c>
      <c r="K799" s="102">
        <v>359</v>
      </c>
      <c r="L799" s="102">
        <v>1500</v>
      </c>
      <c r="M799" s="105">
        <f t="shared" ref="M799" si="408">IF(D799="BUY",(K799-F799)*(L799),(F799-K799)*(L799))</f>
        <v>-6750</v>
      </c>
      <c r="N799" s="106">
        <f t="shared" ref="N799" si="409">M799/(L799)/F799%</f>
        <v>-1.2379642365887209</v>
      </c>
    </row>
    <row r="800" spans="1:14">
      <c r="A800" s="102">
        <v>19</v>
      </c>
      <c r="B800" s="103">
        <v>43606</v>
      </c>
      <c r="C800" s="104" t="s">
        <v>78</v>
      </c>
      <c r="D800" s="102" t="s">
        <v>21</v>
      </c>
      <c r="E800" s="102" t="s">
        <v>101</v>
      </c>
      <c r="F800" s="102">
        <v>710</v>
      </c>
      <c r="G800" s="102">
        <v>704</v>
      </c>
      <c r="H800" s="102">
        <v>713</v>
      </c>
      <c r="I800" s="102">
        <v>716</v>
      </c>
      <c r="J800" s="102">
        <v>719</v>
      </c>
      <c r="K800" s="102">
        <v>719</v>
      </c>
      <c r="L800" s="102">
        <v>1400</v>
      </c>
      <c r="M800" s="105">
        <f t="shared" ref="M800:M802" si="410">IF(D800="BUY",(K800-F800)*(L800),(F800-K800)*(L800))</f>
        <v>12600</v>
      </c>
      <c r="N800" s="106">
        <f t="shared" ref="N800:N802" si="411">M800/(L800)/F800%</f>
        <v>1.267605633802817</v>
      </c>
    </row>
    <row r="801" spans="1:14">
      <c r="A801" s="102">
        <v>20</v>
      </c>
      <c r="B801" s="103">
        <v>43606</v>
      </c>
      <c r="C801" s="104" t="s">
        <v>78</v>
      </c>
      <c r="D801" s="102" t="s">
        <v>21</v>
      </c>
      <c r="E801" s="102" t="s">
        <v>51</v>
      </c>
      <c r="F801" s="102">
        <v>127.6</v>
      </c>
      <c r="G801" s="102">
        <v>125.6</v>
      </c>
      <c r="H801" s="102">
        <v>128.6</v>
      </c>
      <c r="I801" s="102">
        <v>129.6</v>
      </c>
      <c r="J801" s="102">
        <v>130.6</v>
      </c>
      <c r="K801" s="102">
        <v>125.6</v>
      </c>
      <c r="L801" s="102">
        <v>4000</v>
      </c>
      <c r="M801" s="105">
        <f t="shared" si="410"/>
        <v>-8000</v>
      </c>
      <c r="N801" s="106">
        <f t="shared" si="411"/>
        <v>-1.567398119122257</v>
      </c>
    </row>
    <row r="802" spans="1:14">
      <c r="A802" s="102">
        <v>21</v>
      </c>
      <c r="B802" s="103">
        <v>43605</v>
      </c>
      <c r="C802" s="104" t="s">
        <v>78</v>
      </c>
      <c r="D802" s="102" t="s">
        <v>21</v>
      </c>
      <c r="E802" s="102" t="s">
        <v>391</v>
      </c>
      <c r="F802" s="102">
        <v>354</v>
      </c>
      <c r="G802" s="102">
        <v>349</v>
      </c>
      <c r="H802" s="102">
        <v>356.5</v>
      </c>
      <c r="I802" s="102">
        <v>359</v>
      </c>
      <c r="J802" s="102">
        <v>361.5</v>
      </c>
      <c r="K802" s="102">
        <v>361.5</v>
      </c>
      <c r="L802" s="102">
        <v>1800</v>
      </c>
      <c r="M802" s="105">
        <f t="shared" si="410"/>
        <v>13500</v>
      </c>
      <c r="N802" s="106">
        <f t="shared" si="411"/>
        <v>2.1186440677966103</v>
      </c>
    </row>
    <row r="803" spans="1:14">
      <c r="A803" s="102">
        <v>22</v>
      </c>
      <c r="B803" s="103">
        <v>43605</v>
      </c>
      <c r="C803" s="104" t="s">
        <v>78</v>
      </c>
      <c r="D803" s="102" t="s">
        <v>21</v>
      </c>
      <c r="E803" s="102" t="s">
        <v>269</v>
      </c>
      <c r="F803" s="102">
        <v>522</v>
      </c>
      <c r="G803" s="102">
        <v>514</v>
      </c>
      <c r="H803" s="102">
        <v>526</v>
      </c>
      <c r="I803" s="102">
        <v>530</v>
      </c>
      <c r="J803" s="102">
        <v>534</v>
      </c>
      <c r="K803" s="102">
        <v>534</v>
      </c>
      <c r="L803" s="102">
        <v>1100</v>
      </c>
      <c r="M803" s="105">
        <f t="shared" ref="M803:M804" si="412">IF(D803="BUY",(K803-F803)*(L803),(F803-K803)*(L803))</f>
        <v>13200</v>
      </c>
      <c r="N803" s="106">
        <f t="shared" ref="N803:N804" si="413">M803/(L803)/F803%</f>
        <v>2.298850574712644</v>
      </c>
    </row>
    <row r="804" spans="1:14">
      <c r="A804" s="102">
        <v>23</v>
      </c>
      <c r="B804" s="103">
        <v>43602</v>
      </c>
      <c r="C804" s="104" t="s">
        <v>78</v>
      </c>
      <c r="D804" s="102" t="s">
        <v>21</v>
      </c>
      <c r="E804" s="102" t="s">
        <v>51</v>
      </c>
      <c r="F804" s="102">
        <v>112.3</v>
      </c>
      <c r="G804" s="102">
        <v>110.3</v>
      </c>
      <c r="H804" s="102">
        <v>113.3</v>
      </c>
      <c r="I804" s="102">
        <v>114.3</v>
      </c>
      <c r="J804" s="102">
        <v>115.3</v>
      </c>
      <c r="K804" s="102">
        <v>115.3</v>
      </c>
      <c r="L804" s="102">
        <v>4000</v>
      </c>
      <c r="M804" s="105">
        <f t="shared" si="412"/>
        <v>12000</v>
      </c>
      <c r="N804" s="106">
        <f t="shared" si="413"/>
        <v>2.6714158504007122</v>
      </c>
    </row>
    <row r="805" spans="1:14">
      <c r="A805" s="102">
        <v>24</v>
      </c>
      <c r="B805" s="103">
        <v>43602</v>
      </c>
      <c r="C805" s="104" t="s">
        <v>78</v>
      </c>
      <c r="D805" s="102" t="s">
        <v>21</v>
      </c>
      <c r="E805" s="102" t="s">
        <v>101</v>
      </c>
      <c r="F805" s="102">
        <v>627</v>
      </c>
      <c r="G805" s="102">
        <v>621</v>
      </c>
      <c r="H805" s="102">
        <v>630</v>
      </c>
      <c r="I805" s="102">
        <v>633</v>
      </c>
      <c r="J805" s="102">
        <v>636</v>
      </c>
      <c r="K805" s="102">
        <v>633</v>
      </c>
      <c r="L805" s="102">
        <v>1400</v>
      </c>
      <c r="M805" s="105">
        <f t="shared" ref="M805:M806" si="414">IF(D805="BUY",(K805-F805)*(L805),(F805-K805)*(L805))</f>
        <v>8400</v>
      </c>
      <c r="N805" s="106">
        <f t="shared" ref="N805:N806" si="415">M805/(L805)/F805%</f>
        <v>0.95693779904306231</v>
      </c>
    </row>
    <row r="806" spans="1:14">
      <c r="A806" s="102">
        <v>25</v>
      </c>
      <c r="B806" s="103">
        <v>43601</v>
      </c>
      <c r="C806" s="104" t="s">
        <v>78</v>
      </c>
      <c r="D806" s="102" t="s">
        <v>21</v>
      </c>
      <c r="E806" s="102" t="s">
        <v>71</v>
      </c>
      <c r="F806" s="102">
        <v>3060</v>
      </c>
      <c r="G806" s="102">
        <v>3035</v>
      </c>
      <c r="H806" s="102">
        <v>3080</v>
      </c>
      <c r="I806" s="102">
        <v>3100</v>
      </c>
      <c r="J806" s="102">
        <v>3120</v>
      </c>
      <c r="K806" s="102">
        <v>3120</v>
      </c>
      <c r="L806" s="102">
        <v>250</v>
      </c>
      <c r="M806" s="105">
        <f t="shared" si="414"/>
        <v>15000</v>
      </c>
      <c r="N806" s="106">
        <f t="shared" si="415"/>
        <v>1.9607843137254901</v>
      </c>
    </row>
    <row r="807" spans="1:14">
      <c r="A807" s="102">
        <v>26</v>
      </c>
      <c r="B807" s="103">
        <v>43601</v>
      </c>
      <c r="C807" s="104" t="s">
        <v>78</v>
      </c>
      <c r="D807" s="102" t="s">
        <v>21</v>
      </c>
      <c r="E807" s="102" t="s">
        <v>84</v>
      </c>
      <c r="F807" s="102">
        <v>148.69999999999999</v>
      </c>
      <c r="G807" s="102">
        <v>146.80000000000001</v>
      </c>
      <c r="H807" s="102">
        <v>149.80000000000001</v>
      </c>
      <c r="I807" s="102">
        <v>150.80000000000001</v>
      </c>
      <c r="J807" s="102">
        <v>151.5</v>
      </c>
      <c r="K807" s="102">
        <v>151.80000000000001</v>
      </c>
      <c r="L807" s="102">
        <v>3500</v>
      </c>
      <c r="M807" s="105">
        <f t="shared" ref="M807:M810" si="416">IF(D807="BUY",(K807-F807)*(L807),(F807-K807)*(L807))</f>
        <v>10850.00000000008</v>
      </c>
      <c r="N807" s="106">
        <f t="shared" ref="N807:N810" si="417">M807/(L807)/F807%</f>
        <v>2.0847343644922818</v>
      </c>
    </row>
    <row r="808" spans="1:14">
      <c r="A808" s="102">
        <v>27</v>
      </c>
      <c r="B808" s="103">
        <v>43601</v>
      </c>
      <c r="C808" s="104" t="s">
        <v>78</v>
      </c>
      <c r="D808" s="102" t="s">
        <v>21</v>
      </c>
      <c r="E808" s="102" t="s">
        <v>66</v>
      </c>
      <c r="F808" s="102">
        <v>108</v>
      </c>
      <c r="G808" s="102">
        <v>107</v>
      </c>
      <c r="H808" s="102">
        <v>108.5</v>
      </c>
      <c r="I808" s="102">
        <v>109</v>
      </c>
      <c r="J808" s="102">
        <v>109.5</v>
      </c>
      <c r="K808" s="102">
        <v>109.5</v>
      </c>
      <c r="L808" s="102">
        <v>6200</v>
      </c>
      <c r="M808" s="105">
        <f t="shared" si="416"/>
        <v>9300</v>
      </c>
      <c r="N808" s="106">
        <f t="shared" si="417"/>
        <v>1.3888888888888888</v>
      </c>
    </row>
    <row r="809" spans="1:14">
      <c r="A809" s="102">
        <v>28</v>
      </c>
      <c r="B809" s="103">
        <v>43601</v>
      </c>
      <c r="C809" s="104" t="s">
        <v>78</v>
      </c>
      <c r="D809" s="102" t="s">
        <v>47</v>
      </c>
      <c r="E809" s="102" t="s">
        <v>23</v>
      </c>
      <c r="F809" s="102">
        <v>552</v>
      </c>
      <c r="G809" s="102">
        <v>559</v>
      </c>
      <c r="H809" s="102">
        <v>548</v>
      </c>
      <c r="I809" s="102">
        <v>544</v>
      </c>
      <c r="J809" s="102">
        <v>540</v>
      </c>
      <c r="K809" s="102">
        <v>559</v>
      </c>
      <c r="L809" s="102">
        <v>1000</v>
      </c>
      <c r="M809" s="105">
        <f t="shared" si="416"/>
        <v>-7000</v>
      </c>
      <c r="N809" s="106">
        <f t="shared" si="417"/>
        <v>-1.2681159420289856</v>
      </c>
    </row>
    <row r="810" spans="1:14">
      <c r="A810" s="102">
        <v>29</v>
      </c>
      <c r="B810" s="103">
        <v>43600</v>
      </c>
      <c r="C810" s="104" t="s">
        <v>78</v>
      </c>
      <c r="D810" s="102" t="s">
        <v>47</v>
      </c>
      <c r="E810" s="102" t="s">
        <v>115</v>
      </c>
      <c r="F810" s="102">
        <v>170</v>
      </c>
      <c r="G810" s="102">
        <v>173.5</v>
      </c>
      <c r="H810" s="102">
        <v>168</v>
      </c>
      <c r="I810" s="102">
        <v>166</v>
      </c>
      <c r="J810" s="102">
        <v>164</v>
      </c>
      <c r="K810" s="102">
        <v>168</v>
      </c>
      <c r="L810" s="102">
        <v>2000</v>
      </c>
      <c r="M810" s="105">
        <f t="shared" si="416"/>
        <v>4000</v>
      </c>
      <c r="N810" s="106">
        <f t="shared" si="417"/>
        <v>1.1764705882352942</v>
      </c>
    </row>
    <row r="811" spans="1:14">
      <c r="A811" s="102">
        <v>30</v>
      </c>
      <c r="B811" s="103">
        <v>43600</v>
      </c>
      <c r="C811" s="104" t="s">
        <v>78</v>
      </c>
      <c r="D811" s="102" t="s">
        <v>21</v>
      </c>
      <c r="E811" s="102" t="s">
        <v>278</v>
      </c>
      <c r="F811" s="102">
        <v>2778</v>
      </c>
      <c r="G811" s="102">
        <v>2752</v>
      </c>
      <c r="H811" s="102">
        <v>2795</v>
      </c>
      <c r="I811" s="102">
        <v>2810</v>
      </c>
      <c r="J811" s="102">
        <v>2825</v>
      </c>
      <c r="K811" s="102">
        <v>2795</v>
      </c>
      <c r="L811" s="102">
        <v>250</v>
      </c>
      <c r="M811" s="105">
        <f t="shared" ref="M811" si="418">IF(D811="BUY",(K811-F811)*(L811),(F811-K811)*(L811))</f>
        <v>4250</v>
      </c>
      <c r="N811" s="106">
        <f t="shared" ref="N811" si="419">M811/(L811)/F811%</f>
        <v>0.61195104391648669</v>
      </c>
    </row>
    <row r="812" spans="1:14">
      <c r="A812" s="102">
        <v>31</v>
      </c>
      <c r="B812" s="103">
        <v>43600</v>
      </c>
      <c r="C812" s="104" t="s">
        <v>78</v>
      </c>
      <c r="D812" s="102" t="s">
        <v>21</v>
      </c>
      <c r="E812" s="102" t="s">
        <v>363</v>
      </c>
      <c r="F812" s="102">
        <v>43.4</v>
      </c>
      <c r="G812" s="102">
        <v>42.6</v>
      </c>
      <c r="H812" s="102">
        <v>43.8</v>
      </c>
      <c r="I812" s="102">
        <v>44.2</v>
      </c>
      <c r="J812" s="102">
        <v>44.6</v>
      </c>
      <c r="K812" s="102">
        <v>43.75</v>
      </c>
      <c r="L812" s="102">
        <v>13000</v>
      </c>
      <c r="M812" s="105">
        <f t="shared" ref="M812:M814" si="420">IF(D812="BUY",(K812-F812)*(L812),(F812-K812)*(L812))</f>
        <v>4550.0000000000182</v>
      </c>
      <c r="N812" s="106">
        <f t="shared" ref="N812:N814" si="421">M812/(L812)/F812%</f>
        <v>0.80645161290322909</v>
      </c>
    </row>
    <row r="813" spans="1:14">
      <c r="A813" s="102">
        <v>32</v>
      </c>
      <c r="B813" s="103">
        <v>43600</v>
      </c>
      <c r="C813" s="104" t="s">
        <v>78</v>
      </c>
      <c r="D813" s="102" t="s">
        <v>21</v>
      </c>
      <c r="E813" s="102" t="s">
        <v>101</v>
      </c>
      <c r="F813" s="102">
        <v>583</v>
      </c>
      <c r="G813" s="102">
        <v>577.5</v>
      </c>
      <c r="H813" s="102">
        <v>586</v>
      </c>
      <c r="I813" s="102">
        <v>589</v>
      </c>
      <c r="J813" s="102">
        <v>592</v>
      </c>
      <c r="K813" s="102">
        <v>577.5</v>
      </c>
      <c r="L813" s="102">
        <v>1400</v>
      </c>
      <c r="M813" s="105">
        <f t="shared" si="420"/>
        <v>-7700</v>
      </c>
      <c r="N813" s="106">
        <f t="shared" si="421"/>
        <v>-0.94339622641509435</v>
      </c>
    </row>
    <row r="814" spans="1:14">
      <c r="A814" s="102">
        <v>33</v>
      </c>
      <c r="B814" s="103">
        <v>43599</v>
      </c>
      <c r="C814" s="104" t="s">
        <v>78</v>
      </c>
      <c r="D814" s="102" t="s">
        <v>21</v>
      </c>
      <c r="E814" s="102" t="s">
        <v>388</v>
      </c>
      <c r="F814" s="102">
        <v>700</v>
      </c>
      <c r="G814" s="102">
        <v>689</v>
      </c>
      <c r="H814" s="102">
        <v>706</v>
      </c>
      <c r="I814" s="102">
        <v>712</v>
      </c>
      <c r="J814" s="102">
        <v>718</v>
      </c>
      <c r="K814" s="102">
        <v>706</v>
      </c>
      <c r="L814" s="102">
        <v>500</v>
      </c>
      <c r="M814" s="105">
        <f t="shared" si="420"/>
        <v>3000</v>
      </c>
      <c r="N814" s="106">
        <f t="shared" si="421"/>
        <v>0.8571428571428571</v>
      </c>
    </row>
    <row r="815" spans="1:14">
      <c r="A815" s="102">
        <v>34</v>
      </c>
      <c r="B815" s="103">
        <v>43599</v>
      </c>
      <c r="C815" s="104" t="s">
        <v>78</v>
      </c>
      <c r="D815" s="102" t="s">
        <v>47</v>
      </c>
      <c r="E815" s="102" t="s">
        <v>126</v>
      </c>
      <c r="F815" s="102">
        <v>462</v>
      </c>
      <c r="G815" s="102">
        <v>468</v>
      </c>
      <c r="H815" s="102">
        <v>458</v>
      </c>
      <c r="I815" s="102">
        <v>454</v>
      </c>
      <c r="J815" s="102">
        <v>450</v>
      </c>
      <c r="K815" s="102">
        <v>458.3</v>
      </c>
      <c r="L815" s="102">
        <v>1061</v>
      </c>
      <c r="M815" s="105">
        <f t="shared" ref="M815:M818" si="422">IF(D815="BUY",(K815-F815)*(L815),(F815-K815)*(L815))</f>
        <v>3925.699999999988</v>
      </c>
      <c r="N815" s="106">
        <f t="shared" ref="N815:N818" si="423">M815/(L815)/F815%</f>
        <v>0.80086580086579839</v>
      </c>
    </row>
    <row r="816" spans="1:14">
      <c r="A816" s="102">
        <v>35</v>
      </c>
      <c r="B816" s="103">
        <v>43598</v>
      </c>
      <c r="C816" s="104" t="s">
        <v>78</v>
      </c>
      <c r="D816" s="102" t="s">
        <v>47</v>
      </c>
      <c r="E816" s="102" t="s">
        <v>442</v>
      </c>
      <c r="F816" s="102">
        <v>226.5</v>
      </c>
      <c r="G816" s="102">
        <v>230</v>
      </c>
      <c r="H816" s="102">
        <v>223.5</v>
      </c>
      <c r="I816" s="102">
        <v>221</v>
      </c>
      <c r="J816" s="102">
        <v>218.5</v>
      </c>
      <c r="K816" s="102">
        <v>218.5</v>
      </c>
      <c r="L816" s="102">
        <v>1800</v>
      </c>
      <c r="M816" s="105">
        <f t="shared" si="422"/>
        <v>14400</v>
      </c>
      <c r="N816" s="106">
        <f t="shared" si="423"/>
        <v>3.5320088300220749</v>
      </c>
    </row>
    <row r="817" spans="1:14">
      <c r="A817" s="102">
        <v>36</v>
      </c>
      <c r="B817" s="103">
        <v>43598</v>
      </c>
      <c r="C817" s="104" t="s">
        <v>78</v>
      </c>
      <c r="D817" s="102" t="s">
        <v>21</v>
      </c>
      <c r="E817" s="102" t="s">
        <v>66</v>
      </c>
      <c r="F817" s="102">
        <v>109.5</v>
      </c>
      <c r="G817" s="102">
        <v>108.5</v>
      </c>
      <c r="H817" s="102">
        <v>110</v>
      </c>
      <c r="I817" s="102">
        <v>110.5</v>
      </c>
      <c r="J817" s="102">
        <v>111</v>
      </c>
      <c r="K817" s="102">
        <v>110.5</v>
      </c>
      <c r="L817" s="102">
        <v>6200</v>
      </c>
      <c r="M817" s="105">
        <f t="shared" si="422"/>
        <v>6200</v>
      </c>
      <c r="N817" s="106">
        <f t="shared" si="423"/>
        <v>0.91324200913242015</v>
      </c>
    </row>
    <row r="818" spans="1:14">
      <c r="A818" s="102">
        <v>37</v>
      </c>
      <c r="B818" s="103">
        <v>43595</v>
      </c>
      <c r="C818" s="104" t="s">
        <v>78</v>
      </c>
      <c r="D818" s="102" t="s">
        <v>21</v>
      </c>
      <c r="E818" s="102" t="s">
        <v>74</v>
      </c>
      <c r="F818" s="102">
        <v>938</v>
      </c>
      <c r="G818" s="102">
        <v>926</v>
      </c>
      <c r="H818" s="102">
        <v>944</v>
      </c>
      <c r="I818" s="102">
        <v>950</v>
      </c>
      <c r="J818" s="102">
        <v>956</v>
      </c>
      <c r="K818" s="102">
        <v>926</v>
      </c>
      <c r="L818" s="102">
        <v>600</v>
      </c>
      <c r="M818" s="105">
        <f t="shared" si="422"/>
        <v>-7200</v>
      </c>
      <c r="N818" s="106">
        <f t="shared" si="423"/>
        <v>-1.2793176972281448</v>
      </c>
    </row>
    <row r="819" spans="1:14">
      <c r="A819" s="102">
        <v>38</v>
      </c>
      <c r="B819" s="103">
        <v>43595</v>
      </c>
      <c r="C819" s="104" t="s">
        <v>78</v>
      </c>
      <c r="D819" s="102" t="s">
        <v>47</v>
      </c>
      <c r="E819" s="102" t="s">
        <v>63</v>
      </c>
      <c r="F819" s="102">
        <v>493</v>
      </c>
      <c r="G819" s="102">
        <v>500</v>
      </c>
      <c r="H819" s="102">
        <v>489</v>
      </c>
      <c r="I819" s="102">
        <v>485</v>
      </c>
      <c r="J819" s="102">
        <v>481</v>
      </c>
      <c r="K819" s="102">
        <v>481</v>
      </c>
      <c r="L819" s="102">
        <v>1061</v>
      </c>
      <c r="M819" s="105">
        <f t="shared" ref="M819:M823" si="424">IF(D819="BUY",(K819-F819)*(L819),(F819-K819)*(L819))</f>
        <v>12732</v>
      </c>
      <c r="N819" s="106">
        <f t="shared" ref="N819:N823" si="425">M819/(L819)/F819%</f>
        <v>2.4340770791075053</v>
      </c>
    </row>
    <row r="820" spans="1:14">
      <c r="A820" s="102">
        <v>39</v>
      </c>
      <c r="B820" s="103">
        <v>43595</v>
      </c>
      <c r="C820" s="104" t="s">
        <v>78</v>
      </c>
      <c r="D820" s="102" t="s">
        <v>21</v>
      </c>
      <c r="E820" s="102" t="s">
        <v>93</v>
      </c>
      <c r="F820" s="102">
        <v>967.5</v>
      </c>
      <c r="G820" s="102">
        <v>953</v>
      </c>
      <c r="H820" s="102">
        <v>975</v>
      </c>
      <c r="I820" s="102">
        <v>982</v>
      </c>
      <c r="J820" s="102">
        <v>990</v>
      </c>
      <c r="K820" s="102">
        <v>953</v>
      </c>
      <c r="L820" s="102">
        <v>600</v>
      </c>
      <c r="M820" s="105">
        <f t="shared" si="424"/>
        <v>-8700</v>
      </c>
      <c r="N820" s="106">
        <f t="shared" si="425"/>
        <v>-1.4987080103359172</v>
      </c>
    </row>
    <row r="821" spans="1:14">
      <c r="A821" s="102">
        <v>40</v>
      </c>
      <c r="B821" s="103">
        <v>43594</v>
      </c>
      <c r="C821" s="104" t="s">
        <v>78</v>
      </c>
      <c r="D821" s="102" t="s">
        <v>21</v>
      </c>
      <c r="E821" s="102" t="s">
        <v>233</v>
      </c>
      <c r="F821" s="102">
        <v>1135</v>
      </c>
      <c r="G821" s="102">
        <v>1123</v>
      </c>
      <c r="H821" s="102">
        <v>1141</v>
      </c>
      <c r="I821" s="102">
        <v>1147</v>
      </c>
      <c r="J821" s="102">
        <v>1153</v>
      </c>
      <c r="K821" s="102">
        <v>1141</v>
      </c>
      <c r="L821" s="102">
        <v>700</v>
      </c>
      <c r="M821" s="105">
        <f t="shared" si="424"/>
        <v>4200</v>
      </c>
      <c r="N821" s="106">
        <f t="shared" si="425"/>
        <v>0.52863436123348018</v>
      </c>
    </row>
    <row r="822" spans="1:14">
      <c r="A822" s="102">
        <v>41</v>
      </c>
      <c r="B822" s="103">
        <v>43594</v>
      </c>
      <c r="C822" s="104" t="s">
        <v>78</v>
      </c>
      <c r="D822" s="102" t="s">
        <v>47</v>
      </c>
      <c r="E822" s="102" t="s">
        <v>156</v>
      </c>
      <c r="F822" s="102">
        <v>48.45</v>
      </c>
      <c r="G822" s="102">
        <v>49.3</v>
      </c>
      <c r="H822" s="102">
        <v>48</v>
      </c>
      <c r="I822" s="102">
        <v>47.5</v>
      </c>
      <c r="J822" s="102">
        <v>47</v>
      </c>
      <c r="K822" s="102">
        <v>49.3</v>
      </c>
      <c r="L822" s="102">
        <v>9000</v>
      </c>
      <c r="M822" s="105">
        <f t="shared" si="424"/>
        <v>-7649.9999999999491</v>
      </c>
      <c r="N822" s="106">
        <f t="shared" si="425"/>
        <v>-1.7543859649122688</v>
      </c>
    </row>
    <row r="823" spans="1:14">
      <c r="A823" s="102">
        <v>42</v>
      </c>
      <c r="B823" s="103">
        <v>43593</v>
      </c>
      <c r="C823" s="104" t="s">
        <v>78</v>
      </c>
      <c r="D823" s="102" t="s">
        <v>21</v>
      </c>
      <c r="E823" s="102" t="s">
        <v>93</v>
      </c>
      <c r="F823" s="102">
        <v>967.5</v>
      </c>
      <c r="G823" s="102">
        <v>953</v>
      </c>
      <c r="H823" s="102">
        <v>975</v>
      </c>
      <c r="I823" s="102">
        <v>982</v>
      </c>
      <c r="J823" s="102">
        <v>990</v>
      </c>
      <c r="K823" s="102">
        <v>953</v>
      </c>
      <c r="L823" s="102">
        <v>600</v>
      </c>
      <c r="M823" s="105">
        <f t="shared" si="424"/>
        <v>-8700</v>
      </c>
      <c r="N823" s="106">
        <f t="shared" si="425"/>
        <v>-1.4987080103359172</v>
      </c>
    </row>
    <row r="824" spans="1:14">
      <c r="A824" s="102">
        <v>43</v>
      </c>
      <c r="B824" s="103">
        <v>43593</v>
      </c>
      <c r="C824" s="104" t="s">
        <v>78</v>
      </c>
      <c r="D824" s="102" t="s">
        <v>47</v>
      </c>
      <c r="E824" s="102" t="s">
        <v>81</v>
      </c>
      <c r="F824" s="102">
        <v>1316</v>
      </c>
      <c r="G824" s="102">
        <v>1331</v>
      </c>
      <c r="H824" s="102">
        <v>1308</v>
      </c>
      <c r="I824" s="102">
        <v>1300</v>
      </c>
      <c r="J824" s="102">
        <v>1292</v>
      </c>
      <c r="K824" s="102">
        <v>1308</v>
      </c>
      <c r="L824" s="102">
        <v>500</v>
      </c>
      <c r="M824" s="105">
        <f t="shared" ref="M824:M825" si="426">IF(D824="BUY",(K824-F824)*(L824),(F824-K824)*(L824))</f>
        <v>4000</v>
      </c>
      <c r="N824" s="106">
        <f t="shared" ref="N824:N825" si="427">M824/(L824)/F824%</f>
        <v>0.60790273556231</v>
      </c>
    </row>
    <row r="825" spans="1:14">
      <c r="A825" s="102">
        <v>44</v>
      </c>
      <c r="B825" s="103">
        <v>43592</v>
      </c>
      <c r="C825" s="104" t="s">
        <v>78</v>
      </c>
      <c r="D825" s="102" t="s">
        <v>47</v>
      </c>
      <c r="E825" s="102" t="s">
        <v>403</v>
      </c>
      <c r="F825" s="102">
        <v>852</v>
      </c>
      <c r="G825" s="102">
        <v>863</v>
      </c>
      <c r="H825" s="102">
        <v>846</v>
      </c>
      <c r="I825" s="102">
        <v>840</v>
      </c>
      <c r="J825" s="102">
        <v>834</v>
      </c>
      <c r="K825" s="102">
        <v>840</v>
      </c>
      <c r="L825" s="102">
        <v>700</v>
      </c>
      <c r="M825" s="105">
        <f t="shared" si="426"/>
        <v>8400</v>
      </c>
      <c r="N825" s="106">
        <f t="shared" si="427"/>
        <v>1.4084507042253522</v>
      </c>
    </row>
    <row r="826" spans="1:14">
      <c r="A826" s="102">
        <v>45</v>
      </c>
      <c r="B826" s="103">
        <v>43592</v>
      </c>
      <c r="C826" s="104" t="s">
        <v>78</v>
      </c>
      <c r="D826" s="102" t="s">
        <v>21</v>
      </c>
      <c r="E826" s="102" t="s">
        <v>67</v>
      </c>
      <c r="F826" s="102">
        <v>204.5</v>
      </c>
      <c r="G826" s="102">
        <v>202.5</v>
      </c>
      <c r="H826" s="102">
        <v>205.5</v>
      </c>
      <c r="I826" s="102">
        <v>206.5</v>
      </c>
      <c r="J826" s="102">
        <v>207.5</v>
      </c>
      <c r="K826" s="102">
        <v>205.5</v>
      </c>
      <c r="L826" s="102">
        <v>3500</v>
      </c>
      <c r="M826" s="105">
        <f t="shared" ref="M826:M827" si="428">IF(D826="BUY",(K826-F826)*(L826),(F826-K826)*(L826))</f>
        <v>3500</v>
      </c>
      <c r="N826" s="106">
        <f t="shared" ref="N826:N827" si="429">M826/(L826)/F826%</f>
        <v>0.48899755501222497</v>
      </c>
    </row>
    <row r="827" spans="1:14">
      <c r="A827" s="102">
        <v>46</v>
      </c>
      <c r="B827" s="103">
        <v>43591</v>
      </c>
      <c r="C827" s="104" t="s">
        <v>78</v>
      </c>
      <c r="D827" s="102" t="s">
        <v>21</v>
      </c>
      <c r="E827" s="102" t="s">
        <v>384</v>
      </c>
      <c r="F827" s="102">
        <v>123.5</v>
      </c>
      <c r="G827" s="102">
        <v>122.3</v>
      </c>
      <c r="H827" s="102">
        <v>124.2</v>
      </c>
      <c r="I827" s="102">
        <v>124.8</v>
      </c>
      <c r="J827" s="102">
        <v>125.5</v>
      </c>
      <c r="K827" s="102">
        <v>124.2</v>
      </c>
      <c r="L827" s="102">
        <v>6500</v>
      </c>
      <c r="M827" s="105">
        <f t="shared" si="428"/>
        <v>4550.0000000000182</v>
      </c>
      <c r="N827" s="106">
        <f t="shared" si="429"/>
        <v>0.56680161943320062</v>
      </c>
    </row>
    <row r="828" spans="1:14">
      <c r="A828" s="102">
        <v>47</v>
      </c>
      <c r="B828" s="103">
        <v>43591</v>
      </c>
      <c r="C828" s="104" t="s">
        <v>78</v>
      </c>
      <c r="D828" s="102" t="s">
        <v>21</v>
      </c>
      <c r="E828" s="102" t="s">
        <v>57</v>
      </c>
      <c r="F828" s="102">
        <v>758.5</v>
      </c>
      <c r="G828" s="102">
        <v>751</v>
      </c>
      <c r="H828" s="102">
        <v>762</v>
      </c>
      <c r="I828" s="102">
        <v>765.5</v>
      </c>
      <c r="J828" s="102">
        <v>767</v>
      </c>
      <c r="K828" s="102">
        <v>751</v>
      </c>
      <c r="L828" s="102">
        <v>1200</v>
      </c>
      <c r="M828" s="105">
        <f t="shared" ref="M828:M831" si="430">IF(D828="BUY",(K828-F828)*(L828),(F828-K828)*(L828))</f>
        <v>-9000</v>
      </c>
      <c r="N828" s="106">
        <f t="shared" ref="N828:N831" si="431">M828/(L828)/F828%</f>
        <v>-0.98879367172050103</v>
      </c>
    </row>
    <row r="829" spans="1:14">
      <c r="A829" s="102">
        <v>48</v>
      </c>
      <c r="B829" s="103">
        <v>43591</v>
      </c>
      <c r="C829" s="104" t="s">
        <v>78</v>
      </c>
      <c r="D829" s="102" t="s">
        <v>21</v>
      </c>
      <c r="E829" s="102" t="s">
        <v>309</v>
      </c>
      <c r="F829" s="102">
        <v>405</v>
      </c>
      <c r="G829" s="102">
        <v>396</v>
      </c>
      <c r="H829" s="102">
        <v>410</v>
      </c>
      <c r="I829" s="102">
        <v>415</v>
      </c>
      <c r="J829" s="102">
        <v>420</v>
      </c>
      <c r="K829" s="102">
        <v>415</v>
      </c>
      <c r="L829" s="102">
        <v>900</v>
      </c>
      <c r="M829" s="105">
        <f t="shared" si="430"/>
        <v>9000</v>
      </c>
      <c r="N829" s="106">
        <f t="shared" si="431"/>
        <v>2.4691358024691361</v>
      </c>
    </row>
    <row r="830" spans="1:14">
      <c r="A830" s="102">
        <v>49</v>
      </c>
      <c r="B830" s="103">
        <v>43588</v>
      </c>
      <c r="C830" s="104" t="s">
        <v>78</v>
      </c>
      <c r="D830" s="102" t="s">
        <v>21</v>
      </c>
      <c r="E830" s="102" t="s">
        <v>439</v>
      </c>
      <c r="F830" s="102">
        <v>137</v>
      </c>
      <c r="G830" s="102">
        <v>135.19999999999999</v>
      </c>
      <c r="H830" s="102">
        <v>138</v>
      </c>
      <c r="I830" s="102">
        <v>138.80000000000001</v>
      </c>
      <c r="J830" s="102">
        <v>139.6</v>
      </c>
      <c r="K830" s="102">
        <v>135.19999999999999</v>
      </c>
      <c r="L830" s="102">
        <v>4800</v>
      </c>
      <c r="M830" s="105">
        <f t="shared" si="430"/>
        <v>-8640.0000000000546</v>
      </c>
      <c r="N830" s="106">
        <f t="shared" si="431"/>
        <v>-1.3138686131386943</v>
      </c>
    </row>
    <row r="831" spans="1:14">
      <c r="A831" s="102">
        <v>50</v>
      </c>
      <c r="B831" s="103">
        <v>43588</v>
      </c>
      <c r="C831" s="104" t="s">
        <v>78</v>
      </c>
      <c r="D831" s="102" t="s">
        <v>21</v>
      </c>
      <c r="E831" s="102" t="s">
        <v>99</v>
      </c>
      <c r="F831" s="102">
        <v>1429</v>
      </c>
      <c r="G831" s="102">
        <v>1411</v>
      </c>
      <c r="H831" s="102">
        <v>1439</v>
      </c>
      <c r="I831" s="102">
        <v>1449</v>
      </c>
      <c r="J831" s="102">
        <v>1459</v>
      </c>
      <c r="K831" s="102">
        <v>1411</v>
      </c>
      <c r="L831" s="102">
        <v>400</v>
      </c>
      <c r="M831" s="105">
        <f t="shared" si="430"/>
        <v>-7200</v>
      </c>
      <c r="N831" s="106">
        <f t="shared" si="431"/>
        <v>-1.2596221133659902</v>
      </c>
    </row>
    <row r="832" spans="1:14">
      <c r="A832" s="102">
        <v>51</v>
      </c>
      <c r="B832" s="103">
        <v>43587</v>
      </c>
      <c r="C832" s="104" t="s">
        <v>78</v>
      </c>
      <c r="D832" s="102" t="s">
        <v>21</v>
      </c>
      <c r="E832" s="102" t="s">
        <v>98</v>
      </c>
      <c r="F832" s="102">
        <v>1550</v>
      </c>
      <c r="G832" s="102">
        <v>1535</v>
      </c>
      <c r="H832" s="102">
        <v>1558</v>
      </c>
      <c r="I832" s="102">
        <v>1566</v>
      </c>
      <c r="J832" s="102">
        <v>1574</v>
      </c>
      <c r="K832" s="102">
        <v>1574</v>
      </c>
      <c r="L832" s="102">
        <v>600</v>
      </c>
      <c r="M832" s="105">
        <f t="shared" ref="M832:M833" si="432">IF(D832="BUY",(K832-F832)*(L832),(F832-K832)*(L832))</f>
        <v>14400</v>
      </c>
      <c r="N832" s="106">
        <f t="shared" ref="N832:N833" si="433">M832/(L832)/F832%</f>
        <v>1.5483870967741935</v>
      </c>
    </row>
    <row r="833" spans="1:14">
      <c r="A833" s="102">
        <v>52</v>
      </c>
      <c r="B833" s="103">
        <v>43587</v>
      </c>
      <c r="C833" s="104" t="s">
        <v>78</v>
      </c>
      <c r="D833" s="102" t="s">
        <v>21</v>
      </c>
      <c r="E833" s="102" t="s">
        <v>353</v>
      </c>
      <c r="F833" s="102">
        <v>141.5</v>
      </c>
      <c r="G833" s="102">
        <v>137</v>
      </c>
      <c r="H833" s="102">
        <v>144</v>
      </c>
      <c r="I833" s="102">
        <v>146.5</v>
      </c>
      <c r="J833" s="102">
        <v>149</v>
      </c>
      <c r="K833" s="102">
        <v>144</v>
      </c>
      <c r="L833" s="102">
        <v>1500</v>
      </c>
      <c r="M833" s="105">
        <f t="shared" si="432"/>
        <v>3750</v>
      </c>
      <c r="N833" s="106">
        <f t="shared" si="433"/>
        <v>1.7667844522968197</v>
      </c>
    </row>
    <row r="834" spans="1:14">
      <c r="A834" s="107" t="s">
        <v>25</v>
      </c>
      <c r="B834" s="108"/>
      <c r="C834" s="109"/>
      <c r="D834" s="110"/>
      <c r="E834" s="111"/>
      <c r="F834" s="111"/>
      <c r="G834" s="112"/>
      <c r="H834" s="111"/>
      <c r="I834" s="111"/>
      <c r="J834" s="111"/>
      <c r="K834" s="111"/>
      <c r="M834" s="113"/>
    </row>
    <row r="835" spans="1:14">
      <c r="A835" s="107" t="s">
        <v>25</v>
      </c>
      <c r="B835" s="108"/>
      <c r="C835" s="109"/>
      <c r="D835" s="110"/>
      <c r="E835" s="111"/>
      <c r="F835" s="111"/>
      <c r="G835" s="112"/>
      <c r="H835" s="111"/>
      <c r="I835" s="111"/>
      <c r="J835" s="111"/>
      <c r="K835" s="111"/>
    </row>
    <row r="836" spans="1:14" ht="19.5" thickBot="1">
      <c r="A836" s="109"/>
      <c r="B836" s="108"/>
      <c r="C836" s="111"/>
      <c r="D836" s="111"/>
      <c r="E836" s="111"/>
      <c r="F836" s="114"/>
      <c r="G836" s="115"/>
      <c r="H836" s="116" t="s">
        <v>26</v>
      </c>
      <c r="I836" s="116"/>
      <c r="J836" s="117"/>
    </row>
    <row r="837" spans="1:14">
      <c r="A837" s="109"/>
      <c r="B837" s="108"/>
      <c r="C837" s="218" t="s">
        <v>27</v>
      </c>
      <c r="D837" s="218"/>
      <c r="E837" s="118">
        <v>52</v>
      </c>
      <c r="F837" s="119">
        <f>F838+F839+F840+F841+F842+F843</f>
        <v>100</v>
      </c>
      <c r="G837" s="111">
        <v>52</v>
      </c>
      <c r="H837" s="120">
        <f>G838/G837%</f>
        <v>71.153846153846146</v>
      </c>
      <c r="I837" s="120"/>
      <c r="J837" s="120"/>
    </row>
    <row r="838" spans="1:14">
      <c r="A838" s="109"/>
      <c r="B838" s="108"/>
      <c r="C838" s="219" t="s">
        <v>28</v>
      </c>
      <c r="D838" s="219"/>
      <c r="E838" s="121">
        <v>37</v>
      </c>
      <c r="F838" s="122">
        <f>(E838/E837)*100</f>
        <v>71.15384615384616</v>
      </c>
      <c r="G838" s="111">
        <v>37</v>
      </c>
      <c r="H838" s="117"/>
      <c r="I838" s="117"/>
      <c r="J838" s="111"/>
      <c r="K838" s="117"/>
    </row>
    <row r="839" spans="1:14">
      <c r="A839" s="123"/>
      <c r="B839" s="108"/>
      <c r="C839" s="219" t="s">
        <v>30</v>
      </c>
      <c r="D839" s="219"/>
      <c r="E839" s="121">
        <v>0</v>
      </c>
      <c r="F839" s="122">
        <f>(E839/E837)*100</f>
        <v>0</v>
      </c>
      <c r="G839" s="124"/>
      <c r="H839" s="111"/>
      <c r="I839" s="111"/>
      <c r="J839" s="111"/>
      <c r="K839" s="117"/>
    </row>
    <row r="840" spans="1:14">
      <c r="A840" s="123"/>
      <c r="B840" s="108"/>
      <c r="C840" s="219" t="s">
        <v>31</v>
      </c>
      <c r="D840" s="219"/>
      <c r="E840" s="121">
        <v>0</v>
      </c>
      <c r="F840" s="122">
        <f>(E840/E837)*100</f>
        <v>0</v>
      </c>
      <c r="G840" s="124"/>
      <c r="H840" s="111"/>
      <c r="J840" s="111"/>
      <c r="K840" s="117"/>
    </row>
    <row r="841" spans="1:14">
      <c r="A841" s="123"/>
      <c r="B841" s="108"/>
      <c r="C841" s="219" t="s">
        <v>32</v>
      </c>
      <c r="D841" s="219"/>
      <c r="E841" s="121">
        <v>15</v>
      </c>
      <c r="F841" s="122">
        <f>(E841/E837)*100</f>
        <v>28.846153846153843</v>
      </c>
      <c r="G841" s="124"/>
      <c r="H841" s="111"/>
      <c r="I841" s="111"/>
      <c r="J841" s="117"/>
    </row>
    <row r="842" spans="1:14">
      <c r="A842" s="123"/>
      <c r="B842" s="108"/>
      <c r="C842" s="219" t="s">
        <v>34</v>
      </c>
      <c r="D842" s="219"/>
      <c r="E842" s="121">
        <v>0</v>
      </c>
      <c r="F842" s="122">
        <f>(E842/E837)*100</f>
        <v>0</v>
      </c>
      <c r="G842" s="124"/>
      <c r="H842" s="111"/>
      <c r="I842" s="111"/>
      <c r="J842" s="117"/>
    </row>
    <row r="843" spans="1:14" ht="19.5" thickBot="1">
      <c r="A843" s="123"/>
      <c r="B843" s="108"/>
      <c r="C843" s="222" t="s">
        <v>35</v>
      </c>
      <c r="D843" s="222"/>
      <c r="E843" s="125"/>
      <c r="F843" s="126">
        <f>(E843/E837)*100</f>
        <v>0</v>
      </c>
      <c r="G843" s="124"/>
      <c r="H843" s="111"/>
      <c r="I843" s="111"/>
      <c r="J843" s="127"/>
      <c r="K843" s="117"/>
    </row>
    <row r="844" spans="1:14">
      <c r="A844" s="128" t="s">
        <v>36</v>
      </c>
      <c r="B844" s="108"/>
      <c r="C844" s="109"/>
      <c r="D844" s="109"/>
      <c r="E844" s="111"/>
      <c r="F844" s="111"/>
      <c r="G844" s="112"/>
      <c r="H844" s="129"/>
      <c r="I844" s="129"/>
      <c r="J844" s="129"/>
      <c r="K844" s="111"/>
    </row>
    <row r="845" spans="1:14">
      <c r="A845" s="110" t="s">
        <v>37</v>
      </c>
      <c r="B845" s="108"/>
      <c r="C845" s="130"/>
      <c r="D845" s="131"/>
      <c r="E845" s="109"/>
      <c r="F845" s="129"/>
      <c r="G845" s="112"/>
      <c r="H845" s="129"/>
      <c r="I845" s="129"/>
      <c r="J845" s="129"/>
      <c r="K845" s="111"/>
      <c r="L845" s="113"/>
    </row>
    <row r="846" spans="1:14">
      <c r="A846" s="110" t="s">
        <v>38</v>
      </c>
      <c r="B846" s="108"/>
      <c r="C846" s="109"/>
      <c r="D846" s="131"/>
      <c r="E846" s="109"/>
      <c r="F846" s="129"/>
      <c r="G846" s="112"/>
      <c r="H846" s="117"/>
      <c r="I846" s="117"/>
      <c r="J846" s="117"/>
      <c r="K846" s="111"/>
    </row>
    <row r="847" spans="1:14">
      <c r="A847" s="110" t="s">
        <v>39</v>
      </c>
      <c r="B847" s="130"/>
      <c r="C847" s="109"/>
      <c r="D847" s="131"/>
      <c r="E847" s="109"/>
      <c r="F847" s="129"/>
      <c r="G847" s="115"/>
      <c r="H847" s="117"/>
      <c r="I847" s="117"/>
      <c r="J847" s="117"/>
      <c r="K847" s="111"/>
    </row>
    <row r="848" spans="1:14" ht="19.5" thickBot="1">
      <c r="A848" s="110" t="s">
        <v>40</v>
      </c>
      <c r="B848" s="123"/>
      <c r="C848" s="109"/>
      <c r="D848" s="132"/>
      <c r="E848" s="129"/>
      <c r="F848" s="129"/>
      <c r="G848" s="115"/>
      <c r="H848" s="117"/>
      <c r="I848" s="117"/>
      <c r="J848" s="117"/>
      <c r="K848" s="129"/>
    </row>
    <row r="849" spans="1:14" ht="19.5" thickBot="1">
      <c r="A849" s="223" t="s">
        <v>0</v>
      </c>
      <c r="B849" s="223"/>
      <c r="C849" s="223"/>
      <c r="D849" s="223"/>
      <c r="E849" s="223"/>
      <c r="F849" s="223"/>
      <c r="G849" s="223"/>
      <c r="H849" s="223"/>
      <c r="I849" s="223"/>
      <c r="J849" s="223"/>
      <c r="K849" s="223"/>
      <c r="L849" s="223"/>
      <c r="M849" s="223"/>
      <c r="N849" s="223"/>
    </row>
    <row r="850" spans="1:14" ht="19.5" thickBot="1">
      <c r="A850" s="223"/>
      <c r="B850" s="223"/>
      <c r="C850" s="223"/>
      <c r="D850" s="223"/>
      <c r="E850" s="223"/>
      <c r="F850" s="223"/>
      <c r="G850" s="223"/>
      <c r="H850" s="223"/>
      <c r="I850" s="223"/>
      <c r="J850" s="223"/>
      <c r="K850" s="223"/>
      <c r="L850" s="223"/>
      <c r="M850" s="223"/>
      <c r="N850" s="223"/>
    </row>
    <row r="851" spans="1:14">
      <c r="A851" s="223"/>
      <c r="B851" s="223"/>
      <c r="C851" s="223"/>
      <c r="D851" s="223"/>
      <c r="E851" s="223"/>
      <c r="F851" s="223"/>
      <c r="G851" s="223"/>
      <c r="H851" s="223"/>
      <c r="I851" s="223"/>
      <c r="J851" s="223"/>
      <c r="K851" s="223"/>
      <c r="L851" s="223"/>
      <c r="M851" s="223"/>
      <c r="N851" s="223"/>
    </row>
    <row r="852" spans="1:14">
      <c r="A852" s="224" t="s">
        <v>389</v>
      </c>
      <c r="B852" s="224"/>
      <c r="C852" s="224"/>
      <c r="D852" s="224"/>
      <c r="E852" s="224"/>
      <c r="F852" s="224"/>
      <c r="G852" s="224"/>
      <c r="H852" s="224"/>
      <c r="I852" s="224"/>
      <c r="J852" s="224"/>
      <c r="K852" s="224"/>
      <c r="L852" s="224"/>
      <c r="M852" s="224"/>
      <c r="N852" s="224"/>
    </row>
    <row r="853" spans="1:14">
      <c r="A853" s="224" t="s">
        <v>390</v>
      </c>
      <c r="B853" s="224"/>
      <c r="C853" s="224"/>
      <c r="D853" s="224"/>
      <c r="E853" s="224"/>
      <c r="F853" s="224"/>
      <c r="G853" s="224"/>
      <c r="H853" s="224"/>
      <c r="I853" s="224"/>
      <c r="J853" s="224"/>
      <c r="K853" s="224"/>
      <c r="L853" s="224"/>
      <c r="M853" s="224"/>
      <c r="N853" s="224"/>
    </row>
    <row r="854" spans="1:14" ht="19.5" thickBot="1">
      <c r="A854" s="225" t="s">
        <v>3</v>
      </c>
      <c r="B854" s="225"/>
      <c r="C854" s="225"/>
      <c r="D854" s="225"/>
      <c r="E854" s="225"/>
      <c r="F854" s="225"/>
      <c r="G854" s="225"/>
      <c r="H854" s="225"/>
      <c r="I854" s="225"/>
      <c r="J854" s="225"/>
      <c r="K854" s="225"/>
      <c r="L854" s="225"/>
      <c r="M854" s="225"/>
      <c r="N854" s="225"/>
    </row>
    <row r="855" spans="1:14">
      <c r="A855" s="220" t="s">
        <v>430</v>
      </c>
      <c r="B855" s="220"/>
      <c r="C855" s="220"/>
      <c r="D855" s="220"/>
      <c r="E855" s="220"/>
      <c r="F855" s="220"/>
      <c r="G855" s="220"/>
      <c r="H855" s="220"/>
      <c r="I855" s="220"/>
      <c r="J855" s="220"/>
      <c r="K855" s="220"/>
      <c r="L855" s="220"/>
      <c r="M855" s="220"/>
      <c r="N855" s="220"/>
    </row>
    <row r="856" spans="1:14">
      <c r="A856" s="220" t="s">
        <v>5</v>
      </c>
      <c r="B856" s="220"/>
      <c r="C856" s="220"/>
      <c r="D856" s="220"/>
      <c r="E856" s="220"/>
      <c r="F856" s="220"/>
      <c r="G856" s="220"/>
      <c r="H856" s="220"/>
      <c r="I856" s="220"/>
      <c r="J856" s="220"/>
      <c r="K856" s="220"/>
      <c r="L856" s="220"/>
      <c r="M856" s="220"/>
      <c r="N856" s="220"/>
    </row>
    <row r="857" spans="1:14">
      <c r="A857" s="221" t="s">
        <v>6</v>
      </c>
      <c r="B857" s="215" t="s">
        <v>7</v>
      </c>
      <c r="C857" s="215" t="s">
        <v>8</v>
      </c>
      <c r="D857" s="221" t="s">
        <v>9</v>
      </c>
      <c r="E857" s="221" t="s">
        <v>10</v>
      </c>
      <c r="F857" s="215" t="s">
        <v>11</v>
      </c>
      <c r="G857" s="215" t="s">
        <v>12</v>
      </c>
      <c r="H857" s="214" t="s">
        <v>13</v>
      </c>
      <c r="I857" s="214" t="s">
        <v>14</v>
      </c>
      <c r="J857" s="214" t="s">
        <v>15</v>
      </c>
      <c r="K857" s="216" t="s">
        <v>16</v>
      </c>
      <c r="L857" s="215" t="s">
        <v>17</v>
      </c>
      <c r="M857" s="215" t="s">
        <v>18</v>
      </c>
      <c r="N857" s="215" t="s">
        <v>19</v>
      </c>
    </row>
    <row r="858" spans="1:14">
      <c r="A858" s="221"/>
      <c r="B858" s="215"/>
      <c r="C858" s="215"/>
      <c r="D858" s="221"/>
      <c r="E858" s="221"/>
      <c r="F858" s="215"/>
      <c r="G858" s="215"/>
      <c r="H858" s="215"/>
      <c r="I858" s="215"/>
      <c r="J858" s="215"/>
      <c r="K858" s="217"/>
      <c r="L858" s="215"/>
      <c r="M858" s="215"/>
      <c r="N858" s="215"/>
    </row>
    <row r="859" spans="1:14" ht="17.25" customHeight="1">
      <c r="A859" s="102">
        <v>1</v>
      </c>
      <c r="B859" s="103">
        <v>43585</v>
      </c>
      <c r="C859" s="104" t="s">
        <v>78</v>
      </c>
      <c r="D859" s="102" t="s">
        <v>21</v>
      </c>
      <c r="E859" s="102" t="s">
        <v>57</v>
      </c>
      <c r="F859" s="102">
        <v>774.2</v>
      </c>
      <c r="G859" s="102">
        <v>768.5</v>
      </c>
      <c r="H859" s="102">
        <v>777</v>
      </c>
      <c r="I859" s="102">
        <v>780</v>
      </c>
      <c r="J859" s="102">
        <v>783</v>
      </c>
      <c r="K859" s="102">
        <v>768.5</v>
      </c>
      <c r="L859" s="102">
        <v>1200</v>
      </c>
      <c r="M859" s="105">
        <f t="shared" ref="M859:M865" si="434">IF(D859="BUY",(K859-F859)*(L859),(F859-K859)*(L859))</f>
        <v>-6840.0000000000546</v>
      </c>
      <c r="N859" s="106">
        <f t="shared" ref="N859:N865" si="435">M859/(L859)/F859%</f>
        <v>-0.73624386463446712</v>
      </c>
    </row>
    <row r="860" spans="1:14" ht="17.25" customHeight="1">
      <c r="A860" s="102">
        <v>2</v>
      </c>
      <c r="B860" s="103">
        <v>43585</v>
      </c>
      <c r="C860" s="104" t="s">
        <v>78</v>
      </c>
      <c r="D860" s="102" t="s">
        <v>47</v>
      </c>
      <c r="E860" s="102" t="s">
        <v>115</v>
      </c>
      <c r="F860" s="102">
        <v>212.4</v>
      </c>
      <c r="G860" s="102">
        <v>216</v>
      </c>
      <c r="H860" s="102">
        <v>210.5</v>
      </c>
      <c r="I860" s="102">
        <v>208.5</v>
      </c>
      <c r="J860" s="102">
        <v>206.5</v>
      </c>
      <c r="K860" s="102">
        <v>216</v>
      </c>
      <c r="L860" s="102">
        <v>2000</v>
      </c>
      <c r="M860" s="105">
        <f t="shared" si="434"/>
        <v>-7199.9999999999891</v>
      </c>
      <c r="N860" s="106">
        <f t="shared" si="435"/>
        <v>-1.6949152542372856</v>
      </c>
    </row>
    <row r="861" spans="1:14" ht="17.25" customHeight="1">
      <c r="A861" s="102">
        <v>3</v>
      </c>
      <c r="B861" s="103">
        <v>43585</v>
      </c>
      <c r="C861" s="104" t="s">
        <v>78</v>
      </c>
      <c r="D861" s="102" t="s">
        <v>21</v>
      </c>
      <c r="E861" s="102" t="s">
        <v>67</v>
      </c>
      <c r="F861" s="102">
        <v>205</v>
      </c>
      <c r="G861" s="102">
        <v>203</v>
      </c>
      <c r="H861" s="102">
        <v>206</v>
      </c>
      <c r="I861" s="102">
        <v>207</v>
      </c>
      <c r="J861" s="102">
        <v>208</v>
      </c>
      <c r="K861" s="102">
        <v>207</v>
      </c>
      <c r="L861" s="102">
        <v>3500</v>
      </c>
      <c r="M861" s="105">
        <f t="shared" si="434"/>
        <v>7000</v>
      </c>
      <c r="N861" s="106">
        <f t="shared" si="435"/>
        <v>0.97560975609756106</v>
      </c>
    </row>
    <row r="862" spans="1:14" ht="17.25" customHeight="1">
      <c r="A862" s="102">
        <v>4</v>
      </c>
      <c r="B862" s="103">
        <v>43585</v>
      </c>
      <c r="C862" s="104" t="s">
        <v>78</v>
      </c>
      <c r="D862" s="102" t="s">
        <v>21</v>
      </c>
      <c r="E862" s="102" t="s">
        <v>68</v>
      </c>
      <c r="F862" s="102">
        <v>289</v>
      </c>
      <c r="G862" s="102">
        <v>283</v>
      </c>
      <c r="H862" s="102">
        <v>291</v>
      </c>
      <c r="I862" s="102">
        <v>294</v>
      </c>
      <c r="J862" s="102">
        <v>297</v>
      </c>
      <c r="K862" s="102">
        <v>297</v>
      </c>
      <c r="L862" s="102">
        <v>2100</v>
      </c>
      <c r="M862" s="105">
        <f t="shared" si="434"/>
        <v>16800</v>
      </c>
      <c r="N862" s="106">
        <f t="shared" si="435"/>
        <v>2.7681660899653977</v>
      </c>
    </row>
    <row r="863" spans="1:14" ht="17.25" customHeight="1">
      <c r="A863" s="102">
        <v>5</v>
      </c>
      <c r="B863" s="103">
        <v>43581</v>
      </c>
      <c r="C863" s="104" t="s">
        <v>78</v>
      </c>
      <c r="D863" s="102" t="s">
        <v>21</v>
      </c>
      <c r="E863" s="102" t="s">
        <v>60</v>
      </c>
      <c r="F863" s="102">
        <v>216</v>
      </c>
      <c r="G863" s="102">
        <v>212</v>
      </c>
      <c r="H863" s="102">
        <v>218</v>
      </c>
      <c r="I863" s="102">
        <v>220</v>
      </c>
      <c r="J863" s="102">
        <v>222</v>
      </c>
      <c r="K863" s="102">
        <v>212</v>
      </c>
      <c r="L863" s="102">
        <v>2250</v>
      </c>
      <c r="M863" s="105">
        <f t="shared" si="434"/>
        <v>-9000</v>
      </c>
      <c r="N863" s="106">
        <f t="shared" si="435"/>
        <v>-1.8518518518518516</v>
      </c>
    </row>
    <row r="864" spans="1:14" ht="17.25" customHeight="1">
      <c r="A864" s="102">
        <v>6</v>
      </c>
      <c r="B864" s="103">
        <v>43581</v>
      </c>
      <c r="C864" s="104" t="s">
        <v>78</v>
      </c>
      <c r="D864" s="102" t="s">
        <v>21</v>
      </c>
      <c r="E864" s="102" t="s">
        <v>271</v>
      </c>
      <c r="F864" s="102">
        <v>2235</v>
      </c>
      <c r="G864" s="102">
        <v>2208</v>
      </c>
      <c r="H864" s="102">
        <v>2250</v>
      </c>
      <c r="I864" s="102">
        <v>2265</v>
      </c>
      <c r="J864" s="102">
        <v>2280</v>
      </c>
      <c r="K864" s="102">
        <v>2250</v>
      </c>
      <c r="L864" s="102">
        <v>250</v>
      </c>
      <c r="M864" s="105">
        <f t="shared" si="434"/>
        <v>3750</v>
      </c>
      <c r="N864" s="106">
        <f t="shared" si="435"/>
        <v>0.67114093959731536</v>
      </c>
    </row>
    <row r="865" spans="1:14" ht="17.25" customHeight="1">
      <c r="A865" s="102">
        <v>7</v>
      </c>
      <c r="B865" s="103">
        <v>43581</v>
      </c>
      <c r="C865" s="104" t="s">
        <v>78</v>
      </c>
      <c r="D865" s="102" t="s">
        <v>21</v>
      </c>
      <c r="E865" s="102" t="s">
        <v>120</v>
      </c>
      <c r="F865" s="102">
        <v>407</v>
      </c>
      <c r="G865" s="102">
        <v>403</v>
      </c>
      <c r="H865" s="102">
        <v>408.5</v>
      </c>
      <c r="I865" s="102">
        <v>410</v>
      </c>
      <c r="J865" s="102">
        <v>411.5</v>
      </c>
      <c r="K865" s="102">
        <v>410</v>
      </c>
      <c r="L865" s="102">
        <v>2750</v>
      </c>
      <c r="M865" s="105">
        <f t="shared" si="434"/>
        <v>8250</v>
      </c>
      <c r="N865" s="106">
        <f t="shared" si="435"/>
        <v>0.73710073710073709</v>
      </c>
    </row>
    <row r="866" spans="1:14" ht="17.25" customHeight="1">
      <c r="A866" s="102">
        <v>8</v>
      </c>
      <c r="B866" s="103">
        <v>43581</v>
      </c>
      <c r="C866" s="104" t="s">
        <v>78</v>
      </c>
      <c r="D866" s="102" t="s">
        <v>21</v>
      </c>
      <c r="E866" s="102" t="s">
        <v>68</v>
      </c>
      <c r="F866" s="102">
        <v>275</v>
      </c>
      <c r="G866" s="102">
        <v>271</v>
      </c>
      <c r="H866" s="102">
        <v>277</v>
      </c>
      <c r="I866" s="102">
        <v>279</v>
      </c>
      <c r="J866" s="102">
        <v>281</v>
      </c>
      <c r="K866" s="102">
        <v>277</v>
      </c>
      <c r="L866" s="102">
        <v>2100</v>
      </c>
      <c r="M866" s="105">
        <f t="shared" ref="M866:M868" si="436">IF(D866="BUY",(K866-F866)*(L866),(F866-K866)*(L866))</f>
        <v>4200</v>
      </c>
      <c r="N866" s="106">
        <f t="shared" ref="N866:N868" si="437">M866/(L866)/F866%</f>
        <v>0.72727272727272729</v>
      </c>
    </row>
    <row r="867" spans="1:14" ht="17.25" customHeight="1">
      <c r="A867" s="102">
        <v>9</v>
      </c>
      <c r="B867" s="103">
        <v>43581</v>
      </c>
      <c r="C867" s="104" t="s">
        <v>78</v>
      </c>
      <c r="D867" s="102" t="s">
        <v>21</v>
      </c>
      <c r="E867" s="102" t="s">
        <v>436</v>
      </c>
      <c r="F867" s="102">
        <v>58.6</v>
      </c>
      <c r="G867" s="102">
        <v>57.8</v>
      </c>
      <c r="H867" s="102">
        <v>59</v>
      </c>
      <c r="I867" s="102">
        <v>59.4</v>
      </c>
      <c r="J867" s="102">
        <v>59.8</v>
      </c>
      <c r="K867" s="102">
        <v>59</v>
      </c>
      <c r="L867" s="102">
        <v>12000</v>
      </c>
      <c r="M867" s="105">
        <f t="shared" si="436"/>
        <v>4799.9999999999827</v>
      </c>
      <c r="N867" s="106">
        <f t="shared" si="437"/>
        <v>0.68259385665528771</v>
      </c>
    </row>
    <row r="868" spans="1:14" ht="17.25" customHeight="1">
      <c r="A868" s="102">
        <v>10</v>
      </c>
      <c r="B868" s="103">
        <v>43580</v>
      </c>
      <c r="C868" s="104" t="s">
        <v>78</v>
      </c>
      <c r="D868" s="102" t="s">
        <v>21</v>
      </c>
      <c r="E868" s="102" t="s">
        <v>68</v>
      </c>
      <c r="F868" s="102">
        <v>275</v>
      </c>
      <c r="G868" s="102">
        <v>271</v>
      </c>
      <c r="H868" s="102">
        <v>277</v>
      </c>
      <c r="I868" s="102">
        <v>279</v>
      </c>
      <c r="J868" s="102">
        <v>281</v>
      </c>
      <c r="K868" s="102">
        <v>277</v>
      </c>
      <c r="L868" s="102">
        <v>2100</v>
      </c>
      <c r="M868" s="105">
        <f t="shared" si="436"/>
        <v>4200</v>
      </c>
      <c r="N868" s="106">
        <f t="shared" si="437"/>
        <v>0.72727272727272729</v>
      </c>
    </row>
    <row r="869" spans="1:14" ht="17.25" customHeight="1">
      <c r="A869" s="102">
        <v>11</v>
      </c>
      <c r="B869" s="103">
        <v>43580</v>
      </c>
      <c r="C869" s="104" t="s">
        <v>78</v>
      </c>
      <c r="D869" s="102" t="s">
        <v>21</v>
      </c>
      <c r="E869" s="102" t="s">
        <v>22</v>
      </c>
      <c r="F869" s="102">
        <v>358.5</v>
      </c>
      <c r="G869" s="102">
        <v>354.5</v>
      </c>
      <c r="H869" s="102">
        <v>360.5</v>
      </c>
      <c r="I869" s="102">
        <v>362.5</v>
      </c>
      <c r="J869" s="102">
        <v>363.5</v>
      </c>
      <c r="K869" s="102">
        <v>360.5</v>
      </c>
      <c r="L869" s="102">
        <v>1800</v>
      </c>
      <c r="M869" s="105">
        <f t="shared" ref="M869:M870" si="438">IF(D869="BUY",(K869-F869)*(L869),(F869-K869)*(L869))</f>
        <v>3600</v>
      </c>
      <c r="N869" s="106">
        <f t="shared" ref="N869:N870" si="439">M869/(L869)/F869%</f>
        <v>0.55788005578800559</v>
      </c>
    </row>
    <row r="870" spans="1:14" ht="17.25" customHeight="1">
      <c r="A870" s="102">
        <v>12</v>
      </c>
      <c r="B870" s="103">
        <v>43579</v>
      </c>
      <c r="C870" s="104" t="s">
        <v>78</v>
      </c>
      <c r="D870" s="102" t="s">
        <v>21</v>
      </c>
      <c r="E870" s="102" t="s">
        <v>271</v>
      </c>
      <c r="F870" s="102">
        <v>2190</v>
      </c>
      <c r="G870" s="102">
        <v>2163</v>
      </c>
      <c r="H870" s="102">
        <v>2205</v>
      </c>
      <c r="I870" s="102">
        <v>2230</v>
      </c>
      <c r="J870" s="102">
        <v>2245</v>
      </c>
      <c r="K870" s="102">
        <v>2205</v>
      </c>
      <c r="L870" s="102">
        <v>250</v>
      </c>
      <c r="M870" s="105">
        <f t="shared" si="438"/>
        <v>3750</v>
      </c>
      <c r="N870" s="106">
        <f t="shared" si="439"/>
        <v>0.68493150684931514</v>
      </c>
    </row>
    <row r="871" spans="1:14" ht="17.25" customHeight="1">
      <c r="A871" s="102">
        <v>13</v>
      </c>
      <c r="B871" s="103">
        <v>43579</v>
      </c>
      <c r="C871" s="104" t="s">
        <v>78</v>
      </c>
      <c r="D871" s="102" t="s">
        <v>21</v>
      </c>
      <c r="E871" s="102" t="s">
        <v>68</v>
      </c>
      <c r="F871" s="102">
        <v>259</v>
      </c>
      <c r="G871" s="102">
        <v>255</v>
      </c>
      <c r="H871" s="102">
        <v>261</v>
      </c>
      <c r="I871" s="102">
        <v>263</v>
      </c>
      <c r="J871" s="102">
        <v>265</v>
      </c>
      <c r="K871" s="102">
        <v>265</v>
      </c>
      <c r="L871" s="102">
        <v>2100</v>
      </c>
      <c r="M871" s="105">
        <f t="shared" ref="M871:M872" si="440">IF(D871="BUY",(K871-F871)*(L871),(F871-K871)*(L871))</f>
        <v>12600</v>
      </c>
      <c r="N871" s="106">
        <f t="shared" ref="N871:N872" si="441">M871/(L871)/F871%</f>
        <v>2.3166023166023169</v>
      </c>
    </row>
    <row r="872" spans="1:14" ht="17.25" customHeight="1">
      <c r="A872" s="102">
        <v>14</v>
      </c>
      <c r="B872" s="103">
        <v>43578</v>
      </c>
      <c r="C872" s="104" t="s">
        <v>78</v>
      </c>
      <c r="D872" s="102" t="s">
        <v>21</v>
      </c>
      <c r="E872" s="102" t="s">
        <v>52</v>
      </c>
      <c r="F872" s="102">
        <v>313.5</v>
      </c>
      <c r="G872" s="102">
        <v>310.5</v>
      </c>
      <c r="H872" s="102">
        <v>315</v>
      </c>
      <c r="I872" s="102">
        <v>316.5</v>
      </c>
      <c r="J872" s="102">
        <v>318</v>
      </c>
      <c r="K872" s="102">
        <v>310.5</v>
      </c>
      <c r="L872" s="102">
        <v>3000</v>
      </c>
      <c r="M872" s="105">
        <f t="shared" si="440"/>
        <v>-9000</v>
      </c>
      <c r="N872" s="106">
        <f t="shared" si="441"/>
        <v>-0.95693779904306231</v>
      </c>
    </row>
    <row r="873" spans="1:14" ht="17.25" customHeight="1">
      <c r="A873" s="102">
        <v>15</v>
      </c>
      <c r="B873" s="103">
        <v>43578</v>
      </c>
      <c r="C873" s="104" t="s">
        <v>78</v>
      </c>
      <c r="D873" s="102" t="s">
        <v>47</v>
      </c>
      <c r="E873" s="102" t="s">
        <v>61</v>
      </c>
      <c r="F873" s="102">
        <v>175.8</v>
      </c>
      <c r="G873" s="102">
        <v>180</v>
      </c>
      <c r="H873" s="102">
        <v>174</v>
      </c>
      <c r="I873" s="102">
        <v>172</v>
      </c>
      <c r="J873" s="102">
        <v>170</v>
      </c>
      <c r="K873" s="102">
        <v>174</v>
      </c>
      <c r="L873" s="102">
        <v>2250</v>
      </c>
      <c r="M873" s="105">
        <f t="shared" ref="M873" si="442">IF(D873="BUY",(K873-F873)*(L873),(F873-K873)*(L873))</f>
        <v>4050.0000000000255</v>
      </c>
      <c r="N873" s="106">
        <f t="shared" ref="N873" si="443">M873/(L873)/F873%</f>
        <v>1.0238907849829417</v>
      </c>
    </row>
    <row r="874" spans="1:14" ht="17.25" customHeight="1">
      <c r="A874" s="102">
        <v>16</v>
      </c>
      <c r="B874" s="103">
        <v>43578</v>
      </c>
      <c r="C874" s="104" t="s">
        <v>78</v>
      </c>
      <c r="D874" s="102" t="s">
        <v>47</v>
      </c>
      <c r="E874" s="102" t="s">
        <v>415</v>
      </c>
      <c r="F874" s="102">
        <v>1216</v>
      </c>
      <c r="G874" s="102">
        <v>1230</v>
      </c>
      <c r="H874" s="102">
        <v>1208</v>
      </c>
      <c r="I874" s="102">
        <v>1200</v>
      </c>
      <c r="J874" s="102">
        <v>1192</v>
      </c>
      <c r="K874" s="102">
        <v>1200</v>
      </c>
      <c r="L874" s="102">
        <v>500</v>
      </c>
      <c r="M874" s="105">
        <f t="shared" ref="M874:M875" si="444">IF(D874="BUY",(K874-F874)*(L874),(F874-K874)*(L874))</f>
        <v>8000</v>
      </c>
      <c r="N874" s="106">
        <f t="shared" ref="N874:N875" si="445">M874/(L874)/F874%</f>
        <v>1.3157894736842106</v>
      </c>
    </row>
    <row r="875" spans="1:14" ht="17.25" customHeight="1">
      <c r="A875" s="102">
        <v>17</v>
      </c>
      <c r="B875" s="103">
        <v>43577</v>
      </c>
      <c r="C875" s="104" t="s">
        <v>78</v>
      </c>
      <c r="D875" s="102" t="s">
        <v>21</v>
      </c>
      <c r="E875" s="102" t="s">
        <v>81</v>
      </c>
      <c r="F875" s="102">
        <v>1361</v>
      </c>
      <c r="G875" s="102">
        <v>1347</v>
      </c>
      <c r="H875" s="102">
        <v>1369</v>
      </c>
      <c r="I875" s="102">
        <v>1377</v>
      </c>
      <c r="J875" s="102">
        <v>1385</v>
      </c>
      <c r="K875" s="102">
        <v>1347</v>
      </c>
      <c r="L875" s="102">
        <v>550</v>
      </c>
      <c r="M875" s="105">
        <f t="shared" si="444"/>
        <v>-7700</v>
      </c>
      <c r="N875" s="106">
        <f t="shared" si="445"/>
        <v>-1.0286554004408524</v>
      </c>
    </row>
    <row r="876" spans="1:14" ht="17.25" customHeight="1">
      <c r="A876" s="102">
        <v>18</v>
      </c>
      <c r="B876" s="103">
        <v>43577</v>
      </c>
      <c r="C876" s="104" t="s">
        <v>78</v>
      </c>
      <c r="D876" s="102" t="s">
        <v>47</v>
      </c>
      <c r="E876" s="102" t="s">
        <v>96</v>
      </c>
      <c r="F876" s="102">
        <v>140</v>
      </c>
      <c r="G876" s="102">
        <v>144.5</v>
      </c>
      <c r="H876" s="102">
        <v>137.5</v>
      </c>
      <c r="I876" s="102">
        <v>135</v>
      </c>
      <c r="J876" s="102">
        <v>132.5</v>
      </c>
      <c r="K876" s="102">
        <v>137.5</v>
      </c>
      <c r="L876" s="102">
        <v>1500</v>
      </c>
      <c r="M876" s="105">
        <f t="shared" ref="M876:M880" si="446">IF(D876="BUY",(K876-F876)*(L876),(F876-K876)*(L876))</f>
        <v>3750</v>
      </c>
      <c r="N876" s="106">
        <f t="shared" ref="N876:N880" si="447">M876/(L876)/F876%</f>
        <v>1.7857142857142858</v>
      </c>
    </row>
    <row r="877" spans="1:14" ht="17.25" customHeight="1">
      <c r="A877" s="102">
        <v>19</v>
      </c>
      <c r="B877" s="103">
        <v>43577</v>
      </c>
      <c r="C877" s="104" t="s">
        <v>78</v>
      </c>
      <c r="D877" s="102" t="s">
        <v>47</v>
      </c>
      <c r="E877" s="102" t="s">
        <v>91</v>
      </c>
      <c r="F877" s="102">
        <v>506.4</v>
      </c>
      <c r="G877" s="102">
        <v>511.4</v>
      </c>
      <c r="H877" s="102">
        <v>504</v>
      </c>
      <c r="I877" s="102">
        <v>501.5</v>
      </c>
      <c r="J877" s="102">
        <v>499</v>
      </c>
      <c r="K877" s="102">
        <v>504</v>
      </c>
      <c r="L877" s="102">
        <v>1500</v>
      </c>
      <c r="M877" s="105">
        <f t="shared" ref="M877:M878" si="448">IF(D877="BUY",(K877-F877)*(L877),(F877-K877)*(L877))</f>
        <v>3599.9999999999659</v>
      </c>
      <c r="N877" s="106">
        <f t="shared" ref="N877:N878" si="449">M877/(L877)/F877%</f>
        <v>0.47393364928909504</v>
      </c>
    </row>
    <row r="878" spans="1:14" ht="17.25" customHeight="1">
      <c r="A878" s="102">
        <v>20</v>
      </c>
      <c r="B878" s="103">
        <v>43573</v>
      </c>
      <c r="C878" s="104" t="s">
        <v>78</v>
      </c>
      <c r="D878" s="102" t="s">
        <v>21</v>
      </c>
      <c r="E878" s="102" t="s">
        <v>260</v>
      </c>
      <c r="F878" s="102">
        <v>7480</v>
      </c>
      <c r="G878" s="102">
        <v>7370</v>
      </c>
      <c r="H878" s="102">
        <v>7540</v>
      </c>
      <c r="I878" s="102">
        <v>7600</v>
      </c>
      <c r="J878" s="102">
        <v>7660</v>
      </c>
      <c r="K878" s="102">
        <v>7370</v>
      </c>
      <c r="L878" s="102">
        <v>75</v>
      </c>
      <c r="M878" s="105">
        <f t="shared" si="448"/>
        <v>-8250</v>
      </c>
      <c r="N878" s="106">
        <f t="shared" si="449"/>
        <v>-1.4705882352941178</v>
      </c>
    </row>
    <row r="879" spans="1:14" ht="17.25" customHeight="1">
      <c r="A879" s="102">
        <v>21</v>
      </c>
      <c r="B879" s="103">
        <v>43573</v>
      </c>
      <c r="C879" s="104" t="s">
        <v>78</v>
      </c>
      <c r="D879" s="102" t="s">
        <v>21</v>
      </c>
      <c r="E879" s="102" t="s">
        <v>68</v>
      </c>
      <c r="F879" s="102">
        <v>267.60000000000002</v>
      </c>
      <c r="G879" s="102">
        <v>263.5</v>
      </c>
      <c r="H879" s="102">
        <v>269.5</v>
      </c>
      <c r="I879" s="102">
        <v>271.5</v>
      </c>
      <c r="J879" s="102">
        <v>273.5</v>
      </c>
      <c r="K879" s="102">
        <v>269.5</v>
      </c>
      <c r="L879" s="102">
        <v>2100</v>
      </c>
      <c r="M879" s="105">
        <f t="shared" si="446"/>
        <v>3989.9999999999523</v>
      </c>
      <c r="N879" s="106">
        <f t="shared" si="447"/>
        <v>0.71001494768310058</v>
      </c>
    </row>
    <row r="880" spans="1:14" ht="17.25" customHeight="1">
      <c r="A880" s="102">
        <v>22</v>
      </c>
      <c r="B880" s="103">
        <v>43571</v>
      </c>
      <c r="C880" s="104" t="s">
        <v>78</v>
      </c>
      <c r="D880" s="102" t="s">
        <v>21</v>
      </c>
      <c r="E880" s="102" t="s">
        <v>260</v>
      </c>
      <c r="F880" s="102">
        <v>7465</v>
      </c>
      <c r="G880" s="102">
        <v>7370</v>
      </c>
      <c r="H880" s="102">
        <v>7530</v>
      </c>
      <c r="I880" s="102">
        <v>7590</v>
      </c>
      <c r="J880" s="102">
        <v>7650</v>
      </c>
      <c r="K880" s="102">
        <v>7530</v>
      </c>
      <c r="L880" s="102">
        <v>75</v>
      </c>
      <c r="M880" s="105">
        <f t="shared" si="446"/>
        <v>4875</v>
      </c>
      <c r="N880" s="106">
        <f t="shared" si="447"/>
        <v>0.87073007367716004</v>
      </c>
    </row>
    <row r="881" spans="1:14" ht="17.25" customHeight="1">
      <c r="A881" s="102">
        <v>23</v>
      </c>
      <c r="B881" s="103">
        <v>43571</v>
      </c>
      <c r="C881" s="104" t="s">
        <v>78</v>
      </c>
      <c r="D881" s="102" t="s">
        <v>21</v>
      </c>
      <c r="E881" s="102" t="s">
        <v>396</v>
      </c>
      <c r="F881" s="102">
        <v>17.5</v>
      </c>
      <c r="G881" s="102">
        <v>16.5</v>
      </c>
      <c r="H881" s="102">
        <v>18</v>
      </c>
      <c r="I881" s="102">
        <v>18.5</v>
      </c>
      <c r="J881" s="102">
        <v>19</v>
      </c>
      <c r="K881" s="102">
        <v>17.75</v>
      </c>
      <c r="L881" s="102">
        <v>19868</v>
      </c>
      <c r="M881" s="105">
        <f t="shared" ref="M881:M883" si="450">IF(D881="BUY",(K881-F881)*(L881),(F881-K881)*(L881))</f>
        <v>4967</v>
      </c>
      <c r="N881" s="106">
        <f t="shared" ref="N881:N883" si="451">M881/(L881)/F881%</f>
        <v>1.4285714285714286</v>
      </c>
    </row>
    <row r="882" spans="1:14" ht="17.25" customHeight="1">
      <c r="A882" s="102">
        <v>24</v>
      </c>
      <c r="B882" s="103">
        <v>43571</v>
      </c>
      <c r="C882" s="104" t="s">
        <v>78</v>
      </c>
      <c r="D882" s="102" t="s">
        <v>21</v>
      </c>
      <c r="E882" s="102" t="s">
        <v>57</v>
      </c>
      <c r="F882" s="102">
        <v>778</v>
      </c>
      <c r="G882" s="102">
        <v>772</v>
      </c>
      <c r="H882" s="102">
        <v>781</v>
      </c>
      <c r="I882" s="102">
        <v>784</v>
      </c>
      <c r="J882" s="102">
        <v>787</v>
      </c>
      <c r="K882" s="102">
        <v>781</v>
      </c>
      <c r="L882" s="102">
        <v>1200</v>
      </c>
      <c r="M882" s="105">
        <f t="shared" si="450"/>
        <v>3600</v>
      </c>
      <c r="N882" s="106">
        <f t="shared" si="451"/>
        <v>0.38560411311053983</v>
      </c>
    </row>
    <row r="883" spans="1:14" ht="17.25" customHeight="1">
      <c r="A883" s="102">
        <v>25</v>
      </c>
      <c r="B883" s="103">
        <v>43570</v>
      </c>
      <c r="C883" s="104" t="s">
        <v>78</v>
      </c>
      <c r="D883" s="102" t="s">
        <v>21</v>
      </c>
      <c r="E883" s="102" t="s">
        <v>115</v>
      </c>
      <c r="F883" s="102">
        <v>228</v>
      </c>
      <c r="G883" s="102">
        <v>224</v>
      </c>
      <c r="H883" s="102">
        <v>230</v>
      </c>
      <c r="I883" s="102">
        <v>232</v>
      </c>
      <c r="J883" s="102">
        <v>234</v>
      </c>
      <c r="K883" s="102">
        <v>232</v>
      </c>
      <c r="L883" s="102">
        <v>2000</v>
      </c>
      <c r="M883" s="105">
        <f t="shared" si="450"/>
        <v>8000</v>
      </c>
      <c r="N883" s="106">
        <f t="shared" si="451"/>
        <v>1.7543859649122808</v>
      </c>
    </row>
    <row r="884" spans="1:14" ht="17.25" customHeight="1">
      <c r="A884" s="102">
        <v>26</v>
      </c>
      <c r="B884" s="103">
        <v>43570</v>
      </c>
      <c r="C884" s="104" t="s">
        <v>78</v>
      </c>
      <c r="D884" s="102" t="s">
        <v>21</v>
      </c>
      <c r="E884" s="102" t="s">
        <v>52</v>
      </c>
      <c r="F884" s="102">
        <v>319</v>
      </c>
      <c r="G884" s="102">
        <v>316</v>
      </c>
      <c r="H884" s="102">
        <v>320.5</v>
      </c>
      <c r="I884" s="102">
        <v>322</v>
      </c>
      <c r="J884" s="102">
        <v>323.5</v>
      </c>
      <c r="K884" s="102">
        <v>316</v>
      </c>
      <c r="L884" s="102">
        <v>3000</v>
      </c>
      <c r="M884" s="105">
        <f t="shared" ref="M884:M885" si="452">IF(D884="BUY",(K884-F884)*(L884),(F884-K884)*(L884))</f>
        <v>-9000</v>
      </c>
      <c r="N884" s="106">
        <f t="shared" ref="N884:N885" si="453">M884/(L884)/F884%</f>
        <v>-0.94043887147335425</v>
      </c>
    </row>
    <row r="885" spans="1:14" ht="17.25" customHeight="1">
      <c r="A885" s="102">
        <v>27</v>
      </c>
      <c r="B885" s="103">
        <v>43567</v>
      </c>
      <c r="C885" s="104" t="s">
        <v>78</v>
      </c>
      <c r="D885" s="102" t="s">
        <v>21</v>
      </c>
      <c r="E885" s="102" t="s">
        <v>23</v>
      </c>
      <c r="F885" s="102">
        <v>625</v>
      </c>
      <c r="G885" s="102">
        <v>615</v>
      </c>
      <c r="H885" s="102">
        <v>629</v>
      </c>
      <c r="I885" s="102">
        <v>633</v>
      </c>
      <c r="J885" s="102">
        <v>637</v>
      </c>
      <c r="K885" s="102">
        <v>629</v>
      </c>
      <c r="L885" s="102">
        <v>1000</v>
      </c>
      <c r="M885" s="105">
        <f t="shared" si="452"/>
        <v>4000</v>
      </c>
      <c r="N885" s="106">
        <f t="shared" si="453"/>
        <v>0.64</v>
      </c>
    </row>
    <row r="886" spans="1:14" ht="17.25" customHeight="1">
      <c r="A886" s="102">
        <v>28</v>
      </c>
      <c r="B886" s="103">
        <v>43567</v>
      </c>
      <c r="C886" s="104" t="s">
        <v>78</v>
      </c>
      <c r="D886" s="102" t="s">
        <v>21</v>
      </c>
      <c r="E886" s="102" t="s">
        <v>64</v>
      </c>
      <c r="F886" s="102">
        <v>77.5</v>
      </c>
      <c r="G886" s="102">
        <v>76.400000000000006</v>
      </c>
      <c r="H886" s="102">
        <v>78.099999999999994</v>
      </c>
      <c r="I886" s="102">
        <v>78.7</v>
      </c>
      <c r="J886" s="102">
        <v>79.3</v>
      </c>
      <c r="K886" s="102">
        <v>78.099999999999994</v>
      </c>
      <c r="L886" s="102">
        <v>7500</v>
      </c>
      <c r="M886" s="105">
        <f t="shared" ref="M886:M888" si="454">IF(D886="BUY",(K886-F886)*(L886),(F886-K886)*(L886))</f>
        <v>4499.9999999999573</v>
      </c>
      <c r="N886" s="106">
        <f t="shared" ref="N886:N888" si="455">M886/(L886)/F886%</f>
        <v>0.77419354838708943</v>
      </c>
    </row>
    <row r="887" spans="1:14" ht="17.25" customHeight="1">
      <c r="A887" s="102">
        <v>29</v>
      </c>
      <c r="B887" s="103">
        <v>43567</v>
      </c>
      <c r="C887" s="104" t="s">
        <v>78</v>
      </c>
      <c r="D887" s="102" t="s">
        <v>21</v>
      </c>
      <c r="E887" s="102" t="s">
        <v>72</v>
      </c>
      <c r="F887" s="102">
        <v>418.5</v>
      </c>
      <c r="G887" s="102">
        <v>413</v>
      </c>
      <c r="H887" s="102">
        <v>421.5</v>
      </c>
      <c r="I887" s="102">
        <v>424.5</v>
      </c>
      <c r="J887" s="102">
        <v>427.5</v>
      </c>
      <c r="K887" s="102">
        <v>421.5</v>
      </c>
      <c r="L887" s="102">
        <v>1300</v>
      </c>
      <c r="M887" s="105">
        <f t="shared" si="454"/>
        <v>3900</v>
      </c>
      <c r="N887" s="106">
        <f t="shared" si="455"/>
        <v>0.71684587813620082</v>
      </c>
    </row>
    <row r="888" spans="1:14" ht="17.25" customHeight="1">
      <c r="A888" s="102">
        <v>30</v>
      </c>
      <c r="B888" s="103">
        <v>43566</v>
      </c>
      <c r="C888" s="104" t="s">
        <v>78</v>
      </c>
      <c r="D888" s="102" t="s">
        <v>21</v>
      </c>
      <c r="E888" s="102" t="s">
        <v>65</v>
      </c>
      <c r="F888" s="102">
        <v>183</v>
      </c>
      <c r="G888" s="102">
        <v>179.5</v>
      </c>
      <c r="H888" s="102">
        <v>185</v>
      </c>
      <c r="I888" s="102">
        <v>187</v>
      </c>
      <c r="J888" s="102">
        <v>189</v>
      </c>
      <c r="K888" s="102">
        <v>185</v>
      </c>
      <c r="L888" s="102">
        <v>2300</v>
      </c>
      <c r="M888" s="105">
        <f t="shared" si="454"/>
        <v>4600</v>
      </c>
      <c r="N888" s="106">
        <f t="shared" si="455"/>
        <v>1.0928961748633879</v>
      </c>
    </row>
    <row r="889" spans="1:14" ht="17.25" customHeight="1">
      <c r="A889" s="102">
        <v>31</v>
      </c>
      <c r="B889" s="103">
        <v>43566</v>
      </c>
      <c r="C889" s="104" t="s">
        <v>78</v>
      </c>
      <c r="D889" s="102" t="s">
        <v>21</v>
      </c>
      <c r="E889" s="102" t="s">
        <v>96</v>
      </c>
      <c r="F889" s="102">
        <v>172</v>
      </c>
      <c r="G889" s="102">
        <v>167</v>
      </c>
      <c r="H889" s="102">
        <v>174.5</v>
      </c>
      <c r="I889" s="102">
        <v>177</v>
      </c>
      <c r="J889" s="102">
        <v>179.5</v>
      </c>
      <c r="K889" s="102">
        <v>174.5</v>
      </c>
      <c r="L889" s="102">
        <v>1500</v>
      </c>
      <c r="M889" s="105">
        <f t="shared" ref="M889:M890" si="456">IF(D889="BUY",(K889-F889)*(L889),(F889-K889)*(L889))</f>
        <v>3750</v>
      </c>
      <c r="N889" s="106">
        <f t="shared" ref="N889:N890" si="457">M889/(L889)/F889%</f>
        <v>1.4534883720930232</v>
      </c>
    </row>
    <row r="890" spans="1:14" ht="17.25" customHeight="1">
      <c r="A890" s="102">
        <v>32</v>
      </c>
      <c r="B890" s="103">
        <v>43565</v>
      </c>
      <c r="C890" s="104" t="s">
        <v>78</v>
      </c>
      <c r="D890" s="102" t="s">
        <v>47</v>
      </c>
      <c r="E890" s="102" t="s">
        <v>269</v>
      </c>
      <c r="F890" s="102">
        <v>543.5</v>
      </c>
      <c r="G890" s="102">
        <v>551</v>
      </c>
      <c r="H890" s="102">
        <v>539</v>
      </c>
      <c r="I890" s="102">
        <v>535</v>
      </c>
      <c r="J890" s="102">
        <v>531</v>
      </c>
      <c r="K890" s="102">
        <v>530</v>
      </c>
      <c r="L890" s="102">
        <v>1100</v>
      </c>
      <c r="M890" s="105">
        <f t="shared" si="456"/>
        <v>14850</v>
      </c>
      <c r="N890" s="106">
        <f t="shared" si="457"/>
        <v>2.4839006439742413</v>
      </c>
    </row>
    <row r="891" spans="1:14" ht="17.25" customHeight="1">
      <c r="A891" s="102">
        <v>33</v>
      </c>
      <c r="B891" s="103">
        <v>43565</v>
      </c>
      <c r="C891" s="104" t="s">
        <v>78</v>
      </c>
      <c r="D891" s="102" t="s">
        <v>21</v>
      </c>
      <c r="E891" s="102" t="s">
        <v>115</v>
      </c>
      <c r="F891" s="102">
        <v>211.5</v>
      </c>
      <c r="G891" s="102">
        <v>208</v>
      </c>
      <c r="H891" s="102">
        <v>213.5</v>
      </c>
      <c r="I891" s="102">
        <v>215.5</v>
      </c>
      <c r="J891" s="102">
        <v>217.5</v>
      </c>
      <c r="K891" s="102">
        <v>217.5</v>
      </c>
      <c r="L891" s="102">
        <v>2000</v>
      </c>
      <c r="M891" s="105">
        <f t="shared" ref="M891:M892" si="458">IF(D891="BUY",(K891-F891)*(L891),(F891-K891)*(L891))</f>
        <v>12000</v>
      </c>
      <c r="N891" s="106">
        <f t="shared" ref="N891:N892" si="459">M891/(L891)/F891%</f>
        <v>2.8368794326241131</v>
      </c>
    </row>
    <row r="892" spans="1:14" ht="17.25" customHeight="1">
      <c r="A892" s="102">
        <v>34</v>
      </c>
      <c r="B892" s="103">
        <v>43564</v>
      </c>
      <c r="C892" s="104" t="s">
        <v>78</v>
      </c>
      <c r="D892" s="102" t="s">
        <v>47</v>
      </c>
      <c r="E892" s="102" t="s">
        <v>44</v>
      </c>
      <c r="F892" s="102">
        <v>98.2</v>
      </c>
      <c r="G892" s="102">
        <v>99.6</v>
      </c>
      <c r="H892" s="102">
        <v>97.5</v>
      </c>
      <c r="I892" s="102">
        <v>96.8</v>
      </c>
      <c r="J892" s="102">
        <v>96</v>
      </c>
      <c r="K892" s="102">
        <v>99.6</v>
      </c>
      <c r="L892" s="102">
        <v>6000</v>
      </c>
      <c r="M892" s="105">
        <f t="shared" si="458"/>
        <v>-8399.9999999999491</v>
      </c>
      <c r="N892" s="106">
        <f t="shared" si="459"/>
        <v>-1.4256619144602765</v>
      </c>
    </row>
    <row r="893" spans="1:14" ht="17.25" customHeight="1">
      <c r="A893" s="102">
        <v>35</v>
      </c>
      <c r="B893" s="103">
        <v>43564</v>
      </c>
      <c r="C893" s="104" t="s">
        <v>78</v>
      </c>
      <c r="D893" s="102" t="s">
        <v>21</v>
      </c>
      <c r="E893" s="102" t="s">
        <v>260</v>
      </c>
      <c r="F893" s="102">
        <v>7200</v>
      </c>
      <c r="G893" s="102">
        <v>7180</v>
      </c>
      <c r="H893" s="102">
        <v>7260</v>
      </c>
      <c r="I893" s="102">
        <v>7320</v>
      </c>
      <c r="J893" s="102">
        <v>7380</v>
      </c>
      <c r="K893" s="102">
        <v>7260</v>
      </c>
      <c r="L893" s="102">
        <v>75</v>
      </c>
      <c r="M893" s="105">
        <f t="shared" ref="M893:M894" si="460">IF(D893="BUY",(K893-F893)*(L893),(F893-K893)*(L893))</f>
        <v>4500</v>
      </c>
      <c r="N893" s="106">
        <f t="shared" ref="N893:N894" si="461">M893/(L893)/F893%</f>
        <v>0.83333333333333337</v>
      </c>
    </row>
    <row r="894" spans="1:14" ht="17.25" customHeight="1">
      <c r="A894" s="102">
        <v>36</v>
      </c>
      <c r="B894" s="103">
        <v>43563</v>
      </c>
      <c r="C894" s="104" t="s">
        <v>78</v>
      </c>
      <c r="D894" s="102" t="s">
        <v>47</v>
      </c>
      <c r="E894" s="102" t="s">
        <v>218</v>
      </c>
      <c r="F894" s="102">
        <v>485</v>
      </c>
      <c r="G894" s="102">
        <v>492</v>
      </c>
      <c r="H894" s="102">
        <v>481</v>
      </c>
      <c r="I894" s="102">
        <v>477</v>
      </c>
      <c r="J894" s="102">
        <v>473</v>
      </c>
      <c r="K894" s="102">
        <v>481</v>
      </c>
      <c r="L894" s="102">
        <v>1000</v>
      </c>
      <c r="M894" s="105">
        <f t="shared" si="460"/>
        <v>4000</v>
      </c>
      <c r="N894" s="106">
        <f t="shared" si="461"/>
        <v>0.82474226804123718</v>
      </c>
    </row>
    <row r="895" spans="1:14" ht="17.25" customHeight="1">
      <c r="A895" s="102">
        <v>37</v>
      </c>
      <c r="B895" s="103">
        <v>43560</v>
      </c>
      <c r="C895" s="104" t="s">
        <v>78</v>
      </c>
      <c r="D895" s="102" t="s">
        <v>21</v>
      </c>
      <c r="E895" s="102" t="s">
        <v>186</v>
      </c>
      <c r="F895" s="102">
        <v>478.2</v>
      </c>
      <c r="G895" s="102">
        <v>472</v>
      </c>
      <c r="H895" s="102">
        <v>481</v>
      </c>
      <c r="I895" s="102">
        <v>484</v>
      </c>
      <c r="J895" s="102">
        <v>487</v>
      </c>
      <c r="K895" s="102">
        <v>480.7</v>
      </c>
      <c r="L895" s="102">
        <v>1500</v>
      </c>
      <c r="M895" s="105">
        <f t="shared" ref="M895" si="462">IF(D895="BUY",(K895-F895)*(L895),(F895-K895)*(L895))</f>
        <v>3750</v>
      </c>
      <c r="N895" s="106">
        <f t="shared" ref="N895" si="463">M895/(L895)/F895%</f>
        <v>0.52279381012128812</v>
      </c>
    </row>
    <row r="896" spans="1:14" ht="17.25" customHeight="1">
      <c r="A896" s="102">
        <v>38</v>
      </c>
      <c r="B896" s="103">
        <v>43560</v>
      </c>
      <c r="C896" s="104" t="s">
        <v>78</v>
      </c>
      <c r="D896" s="102" t="s">
        <v>21</v>
      </c>
      <c r="E896" s="102" t="s">
        <v>96</v>
      </c>
      <c r="F896" s="102">
        <v>157</v>
      </c>
      <c r="G896" s="102">
        <v>152</v>
      </c>
      <c r="H896" s="102">
        <v>159.5</v>
      </c>
      <c r="I896" s="102">
        <v>162</v>
      </c>
      <c r="J896" s="102">
        <v>164.5</v>
      </c>
      <c r="K896" s="102">
        <v>164.5</v>
      </c>
      <c r="L896" s="102">
        <v>1500</v>
      </c>
      <c r="M896" s="105">
        <f t="shared" ref="M896:M897" si="464">IF(D896="BUY",(K896-F896)*(L896),(F896-K896)*(L896))</f>
        <v>11250</v>
      </c>
      <c r="N896" s="106">
        <f t="shared" ref="N896:N897" si="465">M896/(L896)/F896%</f>
        <v>4.7770700636942669</v>
      </c>
    </row>
    <row r="897" spans="1:14" ht="17.25" customHeight="1">
      <c r="A897" s="102">
        <v>39</v>
      </c>
      <c r="B897" s="103">
        <v>43559</v>
      </c>
      <c r="C897" s="104" t="s">
        <v>78</v>
      </c>
      <c r="D897" s="102" t="s">
        <v>21</v>
      </c>
      <c r="E897" s="102" t="s">
        <v>114</v>
      </c>
      <c r="F897" s="102">
        <v>2654</v>
      </c>
      <c r="G897" s="102">
        <v>2620</v>
      </c>
      <c r="H897" s="102">
        <v>2674</v>
      </c>
      <c r="I897" s="102">
        <v>2694</v>
      </c>
      <c r="J897" s="102">
        <v>2714</v>
      </c>
      <c r="K897" s="102">
        <v>2674</v>
      </c>
      <c r="L897" s="102">
        <v>200</v>
      </c>
      <c r="M897" s="105">
        <f t="shared" si="464"/>
        <v>4000</v>
      </c>
      <c r="N897" s="106">
        <f t="shared" si="465"/>
        <v>0.75357950263752826</v>
      </c>
    </row>
    <row r="898" spans="1:14" ht="17.25" customHeight="1">
      <c r="A898" s="102">
        <v>40</v>
      </c>
      <c r="B898" s="103">
        <v>43559</v>
      </c>
      <c r="C898" s="104" t="s">
        <v>78</v>
      </c>
      <c r="D898" s="102" t="s">
        <v>47</v>
      </c>
      <c r="E898" s="102" t="s">
        <v>102</v>
      </c>
      <c r="F898" s="102">
        <v>232.9</v>
      </c>
      <c r="G898" s="102">
        <v>237</v>
      </c>
      <c r="H898" s="102">
        <v>231</v>
      </c>
      <c r="I898" s="102">
        <v>229</v>
      </c>
      <c r="J898" s="102">
        <v>227</v>
      </c>
      <c r="K898" s="102">
        <v>231</v>
      </c>
      <c r="L898" s="102">
        <v>2200</v>
      </c>
      <c r="M898" s="105">
        <f t="shared" ref="M898:M899" si="466">IF(D898="BUY",(K898-F898)*(L898),(F898-K898)*(L898))</f>
        <v>4180.0000000000127</v>
      </c>
      <c r="N898" s="106">
        <f t="shared" ref="N898:N899" si="467">M898/(L898)/F898%</f>
        <v>0.81580077286389241</v>
      </c>
    </row>
    <row r="899" spans="1:14" ht="17.25" customHeight="1">
      <c r="A899" s="102">
        <v>41</v>
      </c>
      <c r="B899" s="103">
        <v>43558</v>
      </c>
      <c r="C899" s="104" t="s">
        <v>78</v>
      </c>
      <c r="D899" s="102" t="s">
        <v>47</v>
      </c>
      <c r="E899" s="102" t="s">
        <v>288</v>
      </c>
      <c r="F899" s="102">
        <v>655.5</v>
      </c>
      <c r="G899" s="102">
        <v>664</v>
      </c>
      <c r="H899" s="102">
        <v>650</v>
      </c>
      <c r="I899" s="102">
        <v>645</v>
      </c>
      <c r="J899" s="102">
        <v>640</v>
      </c>
      <c r="K899" s="102">
        <v>664</v>
      </c>
      <c r="L899" s="102">
        <v>700</v>
      </c>
      <c r="M899" s="105">
        <f t="shared" si="466"/>
        <v>-5950</v>
      </c>
      <c r="N899" s="106">
        <f t="shared" si="467"/>
        <v>-1.2967200610221206</v>
      </c>
    </row>
    <row r="900" spans="1:14" ht="17.25" customHeight="1">
      <c r="A900" s="102">
        <v>42</v>
      </c>
      <c r="B900" s="103">
        <v>43558</v>
      </c>
      <c r="C900" s="104" t="s">
        <v>78</v>
      </c>
      <c r="D900" s="102" t="s">
        <v>21</v>
      </c>
      <c r="E900" s="102" t="s">
        <v>260</v>
      </c>
      <c r="F900" s="102">
        <v>7000</v>
      </c>
      <c r="G900" s="102">
        <v>6880</v>
      </c>
      <c r="H900" s="102">
        <v>7060</v>
      </c>
      <c r="I900" s="102">
        <v>7120</v>
      </c>
      <c r="J900" s="102">
        <v>7180</v>
      </c>
      <c r="K900" s="102">
        <v>7120</v>
      </c>
      <c r="L900" s="102">
        <v>75</v>
      </c>
      <c r="M900" s="105">
        <f t="shared" ref="M900:M901" si="468">IF(D900="BUY",(K900-F900)*(L900),(F900-K900)*(L900))</f>
        <v>9000</v>
      </c>
      <c r="N900" s="106">
        <f t="shared" ref="N900:N901" si="469">M900/(L900)/F900%</f>
        <v>1.7142857142857142</v>
      </c>
    </row>
    <row r="901" spans="1:14" ht="17.25" customHeight="1">
      <c r="A901" s="102">
        <v>43</v>
      </c>
      <c r="B901" s="103">
        <v>43557</v>
      </c>
      <c r="C901" s="104" t="s">
        <v>78</v>
      </c>
      <c r="D901" s="102" t="s">
        <v>21</v>
      </c>
      <c r="E901" s="102" t="s">
        <v>124</v>
      </c>
      <c r="F901" s="102">
        <v>281</v>
      </c>
      <c r="G901" s="102">
        <v>277</v>
      </c>
      <c r="H901" s="102">
        <v>283.5</v>
      </c>
      <c r="I901" s="102">
        <v>286</v>
      </c>
      <c r="J901" s="102">
        <v>288.5</v>
      </c>
      <c r="K901" s="102">
        <v>283.5</v>
      </c>
      <c r="L901" s="102">
        <v>1750</v>
      </c>
      <c r="M901" s="105">
        <f t="shared" si="468"/>
        <v>4375</v>
      </c>
      <c r="N901" s="106">
        <f t="shared" si="469"/>
        <v>0.88967971530249113</v>
      </c>
    </row>
    <row r="902" spans="1:14" ht="17.25" customHeight="1">
      <c r="A902" s="102">
        <v>44</v>
      </c>
      <c r="B902" s="103">
        <v>43557</v>
      </c>
      <c r="C902" s="104" t="s">
        <v>78</v>
      </c>
      <c r="D902" s="102" t="s">
        <v>21</v>
      </c>
      <c r="E902" s="102" t="s">
        <v>187</v>
      </c>
      <c r="F902" s="102">
        <v>358.5</v>
      </c>
      <c r="G902" s="102">
        <v>354</v>
      </c>
      <c r="H902" s="102">
        <v>361</v>
      </c>
      <c r="I902" s="102">
        <v>363.5</v>
      </c>
      <c r="J902" s="102">
        <v>366</v>
      </c>
      <c r="K902" s="102">
        <v>363.5</v>
      </c>
      <c r="L902" s="102">
        <v>1700</v>
      </c>
      <c r="M902" s="105">
        <f t="shared" ref="M902:M903" si="470">IF(D902="BUY",(K902-F902)*(L902),(F902-K902)*(L902))</f>
        <v>8500</v>
      </c>
      <c r="N902" s="106">
        <f t="shared" ref="N902:N903" si="471">M902/(L902)/F902%</f>
        <v>1.394700139470014</v>
      </c>
    </row>
    <row r="903" spans="1:14" ht="17.25" customHeight="1">
      <c r="A903" s="102">
        <v>45</v>
      </c>
      <c r="B903" s="103">
        <v>43557</v>
      </c>
      <c r="C903" s="104" t="s">
        <v>78</v>
      </c>
      <c r="D903" s="102" t="s">
        <v>21</v>
      </c>
      <c r="E903" s="102" t="s">
        <v>431</v>
      </c>
      <c r="F903" s="102">
        <v>98</v>
      </c>
      <c r="G903" s="102">
        <v>96</v>
      </c>
      <c r="H903" s="102">
        <v>99</v>
      </c>
      <c r="I903" s="102">
        <v>100</v>
      </c>
      <c r="J903" s="102">
        <v>101</v>
      </c>
      <c r="K903" s="102">
        <v>99</v>
      </c>
      <c r="L903" s="102">
        <v>3800</v>
      </c>
      <c r="M903" s="105">
        <f t="shared" si="470"/>
        <v>3800</v>
      </c>
      <c r="N903" s="106">
        <f t="shared" si="471"/>
        <v>1.0204081632653061</v>
      </c>
    </row>
    <row r="904" spans="1:14" ht="15.75" customHeight="1">
      <c r="A904" s="102">
        <v>46</v>
      </c>
      <c r="B904" s="103">
        <v>43557</v>
      </c>
      <c r="C904" s="104" t="s">
        <v>78</v>
      </c>
      <c r="D904" s="102" t="s">
        <v>21</v>
      </c>
      <c r="E904" s="102" t="s">
        <v>115</v>
      </c>
      <c r="F904" s="102">
        <v>196.5</v>
      </c>
      <c r="G904" s="102">
        <v>192</v>
      </c>
      <c r="H904" s="102">
        <v>198.5</v>
      </c>
      <c r="I904" s="102">
        <v>200.5</v>
      </c>
      <c r="J904" s="102">
        <v>202.5</v>
      </c>
      <c r="K904" s="102">
        <v>202.5</v>
      </c>
      <c r="L904" s="102">
        <v>2000</v>
      </c>
      <c r="M904" s="105">
        <f t="shared" ref="M904:M907" si="472">IF(D904="BUY",(K904-F904)*(L904),(F904-K904)*(L904))</f>
        <v>12000</v>
      </c>
      <c r="N904" s="106">
        <f t="shared" ref="N904:N907" si="473">M904/(L904)/F904%</f>
        <v>3.0534351145038165</v>
      </c>
    </row>
    <row r="905" spans="1:14" ht="18" customHeight="1">
      <c r="A905" s="102">
        <v>47</v>
      </c>
      <c r="B905" s="103">
        <v>43557</v>
      </c>
      <c r="C905" s="104" t="s">
        <v>78</v>
      </c>
      <c r="D905" s="102" t="s">
        <v>21</v>
      </c>
      <c r="E905" s="102" t="s">
        <v>58</v>
      </c>
      <c r="F905" s="102">
        <v>1515</v>
      </c>
      <c r="G905" s="102">
        <v>1490</v>
      </c>
      <c r="H905" s="102">
        <v>1523</v>
      </c>
      <c r="I905" s="102">
        <v>1530</v>
      </c>
      <c r="J905" s="102">
        <v>1538</v>
      </c>
      <c r="K905" s="102">
        <v>1523</v>
      </c>
      <c r="L905" s="102">
        <v>600</v>
      </c>
      <c r="M905" s="105">
        <f t="shared" si="472"/>
        <v>4800</v>
      </c>
      <c r="N905" s="106">
        <f t="shared" si="473"/>
        <v>0.528052805280528</v>
      </c>
    </row>
    <row r="906" spans="1:14" ht="21" customHeight="1">
      <c r="A906" s="102">
        <v>48</v>
      </c>
      <c r="B906" s="103">
        <v>43557</v>
      </c>
      <c r="C906" s="104" t="s">
        <v>78</v>
      </c>
      <c r="D906" s="102" t="s">
        <v>21</v>
      </c>
      <c r="E906" s="102" t="s">
        <v>380</v>
      </c>
      <c r="F906" s="102">
        <v>153</v>
      </c>
      <c r="G906" s="102">
        <v>151</v>
      </c>
      <c r="H906" s="102">
        <v>154</v>
      </c>
      <c r="I906" s="102">
        <v>155</v>
      </c>
      <c r="J906" s="102">
        <v>156</v>
      </c>
      <c r="K906" s="102">
        <v>153.94999999999999</v>
      </c>
      <c r="L906" s="102">
        <v>4000</v>
      </c>
      <c r="M906" s="105">
        <f t="shared" si="472"/>
        <v>3799.9999999999545</v>
      </c>
      <c r="N906" s="106">
        <f t="shared" si="473"/>
        <v>0.62091503267973114</v>
      </c>
    </row>
    <row r="907" spans="1:14" ht="21" customHeight="1">
      <c r="A907" s="102">
        <v>49</v>
      </c>
      <c r="B907" s="103">
        <v>43556</v>
      </c>
      <c r="C907" s="104" t="s">
        <v>78</v>
      </c>
      <c r="D907" s="102" t="s">
        <v>21</v>
      </c>
      <c r="E907" s="102" t="s">
        <v>125</v>
      </c>
      <c r="F907" s="102">
        <v>158.5</v>
      </c>
      <c r="G907" s="102">
        <v>155.5</v>
      </c>
      <c r="H907" s="102">
        <v>160</v>
      </c>
      <c r="I907" s="102">
        <v>161.5</v>
      </c>
      <c r="J907" s="102">
        <v>163</v>
      </c>
      <c r="K907" s="102">
        <v>155.5</v>
      </c>
      <c r="L907" s="102">
        <v>2850</v>
      </c>
      <c r="M907" s="105">
        <f t="shared" si="472"/>
        <v>-8550</v>
      </c>
      <c r="N907" s="106">
        <f t="shared" si="473"/>
        <v>-1.8927444794952681</v>
      </c>
    </row>
    <row r="908" spans="1:14">
      <c r="A908" s="102">
        <v>50</v>
      </c>
      <c r="B908" s="103">
        <v>43556</v>
      </c>
      <c r="C908" s="104" t="s">
        <v>78</v>
      </c>
      <c r="D908" s="102" t="s">
        <v>21</v>
      </c>
      <c r="E908" s="102" t="s">
        <v>126</v>
      </c>
      <c r="F908" s="102">
        <v>544</v>
      </c>
      <c r="G908" s="102">
        <v>536</v>
      </c>
      <c r="H908" s="102">
        <v>548</v>
      </c>
      <c r="I908" s="102">
        <v>552</v>
      </c>
      <c r="J908" s="102">
        <v>556</v>
      </c>
      <c r="K908" s="102">
        <v>548</v>
      </c>
      <c r="L908" s="102">
        <v>1061</v>
      </c>
      <c r="M908" s="105">
        <f t="shared" ref="M908" si="474">IF(D908="BUY",(K908-F908)*(L908),(F908-K908)*(L908))</f>
        <v>4244</v>
      </c>
      <c r="N908" s="106">
        <f t="shared" ref="N908" si="475">M908/(L908)/F908%</f>
        <v>0.73529411764705876</v>
      </c>
    </row>
    <row r="909" spans="1:14">
      <c r="A909" s="102">
        <v>51</v>
      </c>
      <c r="B909" s="103">
        <v>43556</v>
      </c>
      <c r="C909" s="104" t="s">
        <v>78</v>
      </c>
      <c r="D909" s="102" t="s">
        <v>21</v>
      </c>
      <c r="E909" s="102" t="s">
        <v>115</v>
      </c>
      <c r="F909" s="102">
        <v>187.5</v>
      </c>
      <c r="G909" s="102">
        <v>184</v>
      </c>
      <c r="H909" s="102">
        <v>189.5</v>
      </c>
      <c r="I909" s="102">
        <v>191.5</v>
      </c>
      <c r="J909" s="102">
        <v>193.5</v>
      </c>
      <c r="K909" s="102">
        <v>189.5</v>
      </c>
      <c r="L909" s="102">
        <v>2000</v>
      </c>
      <c r="M909" s="105">
        <f t="shared" ref="M909" si="476">IF(D909="BUY",(K909-F909)*(L909),(F909-K909)*(L909))</f>
        <v>4000</v>
      </c>
      <c r="N909" s="106">
        <f t="shared" ref="N909" si="477">M909/(L909)/F909%</f>
        <v>1.0666666666666667</v>
      </c>
    </row>
    <row r="910" spans="1:14">
      <c r="A910" s="107" t="s">
        <v>25</v>
      </c>
      <c r="B910" s="108"/>
      <c r="C910" s="109"/>
      <c r="D910" s="110"/>
      <c r="E910" s="111"/>
      <c r="F910" s="111"/>
      <c r="G910" s="112"/>
      <c r="H910" s="111"/>
      <c r="I910" s="111"/>
      <c r="J910" s="111"/>
      <c r="K910" s="111"/>
      <c r="M910" s="113"/>
    </row>
    <row r="911" spans="1:14">
      <c r="A911" s="107" t="s">
        <v>25</v>
      </c>
      <c r="B911" s="108"/>
      <c r="C911" s="109"/>
      <c r="D911" s="110"/>
      <c r="E911" s="111"/>
      <c r="F911" s="111"/>
      <c r="G911" s="112"/>
      <c r="H911" s="111"/>
      <c r="I911" s="111"/>
      <c r="J911" s="111"/>
      <c r="K911" s="111"/>
    </row>
    <row r="912" spans="1:14" ht="19.5" thickBot="1">
      <c r="A912" s="109"/>
      <c r="B912" s="108"/>
      <c r="C912" s="111"/>
      <c r="D912" s="111"/>
      <c r="E912" s="111"/>
      <c r="F912" s="114"/>
      <c r="G912" s="115"/>
      <c r="H912" s="116" t="s">
        <v>26</v>
      </c>
      <c r="I912" s="116"/>
      <c r="J912" s="117"/>
    </row>
    <row r="913" spans="1:14">
      <c r="A913" s="109"/>
      <c r="B913" s="108"/>
      <c r="C913" s="218" t="s">
        <v>27</v>
      </c>
      <c r="D913" s="218"/>
      <c r="E913" s="118">
        <v>51</v>
      </c>
      <c r="F913" s="119">
        <f>F914+F915+F916+F917+F918+F919</f>
        <v>100</v>
      </c>
      <c r="G913" s="111">
        <v>51</v>
      </c>
      <c r="H913" s="120">
        <f>G914/G913%</f>
        <v>80.392156862745097</v>
      </c>
      <c r="I913" s="120"/>
      <c r="J913" s="120"/>
    </row>
    <row r="914" spans="1:14">
      <c r="A914" s="109"/>
      <c r="B914" s="108"/>
      <c r="C914" s="219" t="s">
        <v>28</v>
      </c>
      <c r="D914" s="219"/>
      <c r="E914" s="121">
        <v>41</v>
      </c>
      <c r="F914" s="122">
        <f>(E914/E913)*100</f>
        <v>80.392156862745097</v>
      </c>
      <c r="G914" s="111">
        <v>41</v>
      </c>
      <c r="H914" s="117"/>
      <c r="I914" s="117"/>
      <c r="J914" s="111"/>
      <c r="K914" s="117"/>
    </row>
    <row r="915" spans="1:14">
      <c r="A915" s="123"/>
      <c r="B915" s="108"/>
      <c r="C915" s="219" t="s">
        <v>30</v>
      </c>
      <c r="D915" s="219"/>
      <c r="E915" s="121">
        <v>0</v>
      </c>
      <c r="F915" s="122">
        <f>(E915/E913)*100</f>
        <v>0</v>
      </c>
      <c r="G915" s="124"/>
      <c r="H915" s="111"/>
      <c r="I915" s="111"/>
      <c r="J915" s="111"/>
      <c r="K915" s="117"/>
    </row>
    <row r="916" spans="1:14">
      <c r="A916" s="123"/>
      <c r="B916" s="108"/>
      <c r="C916" s="219" t="s">
        <v>31</v>
      </c>
      <c r="D916" s="219"/>
      <c r="E916" s="121">
        <v>0</v>
      </c>
      <c r="F916" s="122">
        <f>(E916/E913)*100</f>
        <v>0</v>
      </c>
      <c r="G916" s="124"/>
      <c r="H916" s="111"/>
      <c r="J916" s="111"/>
      <c r="K916" s="117"/>
    </row>
    <row r="917" spans="1:14">
      <c r="A917" s="123"/>
      <c r="B917" s="108"/>
      <c r="C917" s="219" t="s">
        <v>32</v>
      </c>
      <c r="D917" s="219"/>
      <c r="E917" s="121">
        <v>10</v>
      </c>
      <c r="F917" s="122">
        <f>(E917/E913)*100</f>
        <v>19.607843137254903</v>
      </c>
      <c r="G917" s="124"/>
      <c r="H917" s="111"/>
      <c r="I917" s="111"/>
      <c r="J917" s="117"/>
    </row>
    <row r="918" spans="1:14">
      <c r="A918" s="123"/>
      <c r="B918" s="108"/>
      <c r="C918" s="219" t="s">
        <v>34</v>
      </c>
      <c r="D918" s="219"/>
      <c r="E918" s="121">
        <v>0</v>
      </c>
      <c r="F918" s="122">
        <f>(E918/E913)*100</f>
        <v>0</v>
      </c>
      <c r="G918" s="124"/>
      <c r="H918" s="111"/>
      <c r="I918" s="111"/>
      <c r="J918" s="117"/>
    </row>
    <row r="919" spans="1:14" ht="19.5" thickBot="1">
      <c r="A919" s="123"/>
      <c r="B919" s="108"/>
      <c r="C919" s="222" t="s">
        <v>35</v>
      </c>
      <c r="D919" s="222"/>
      <c r="E919" s="125"/>
      <c r="F919" s="126">
        <f>(E919/E913)*100</f>
        <v>0</v>
      </c>
      <c r="G919" s="124"/>
      <c r="H919" s="111"/>
      <c r="I919" s="111"/>
      <c r="J919" s="127"/>
      <c r="K919" s="117"/>
      <c r="L919" s="113"/>
    </row>
    <row r="920" spans="1:14">
      <c r="A920" s="128" t="s">
        <v>36</v>
      </c>
      <c r="B920" s="108"/>
      <c r="C920" s="109"/>
      <c r="D920" s="109"/>
      <c r="E920" s="111"/>
      <c r="F920" s="111"/>
      <c r="G920" s="112"/>
      <c r="H920" s="129"/>
      <c r="I920" s="129"/>
      <c r="J920" s="129"/>
      <c r="K920" s="111"/>
    </row>
    <row r="921" spans="1:14">
      <c r="A921" s="110" t="s">
        <v>37</v>
      </c>
      <c r="B921" s="108"/>
      <c r="C921" s="130"/>
      <c r="D921" s="131"/>
      <c r="E921" s="109"/>
      <c r="F921" s="129"/>
      <c r="G921" s="112"/>
      <c r="H921" s="129"/>
      <c r="I921" s="129"/>
      <c r="J921" s="129"/>
      <c r="K921" s="111"/>
    </row>
    <row r="922" spans="1:14">
      <c r="A922" s="110" t="s">
        <v>38</v>
      </c>
      <c r="B922" s="108"/>
      <c r="C922" s="109"/>
      <c r="D922" s="131"/>
      <c r="E922" s="109"/>
      <c r="F922" s="129"/>
      <c r="G922" s="112"/>
      <c r="H922" s="117"/>
      <c r="I922" s="117"/>
      <c r="J922" s="117"/>
      <c r="K922" s="111"/>
    </row>
    <row r="923" spans="1:14">
      <c r="A923" s="110" t="s">
        <v>39</v>
      </c>
      <c r="B923" s="130"/>
      <c r="C923" s="109"/>
      <c r="D923" s="131"/>
      <c r="E923" s="109"/>
      <c r="F923" s="129"/>
      <c r="G923" s="115"/>
      <c r="H923" s="117"/>
      <c r="I923" s="117"/>
      <c r="J923" s="117"/>
      <c r="K923" s="111"/>
    </row>
    <row r="924" spans="1:14" ht="19.5" thickBot="1">
      <c r="A924" s="110" t="s">
        <v>40</v>
      </c>
      <c r="B924" s="123"/>
      <c r="C924" s="109"/>
      <c r="D924" s="132"/>
      <c r="E924" s="129"/>
      <c r="F924" s="129"/>
      <c r="G924" s="115"/>
      <c r="H924" s="117"/>
      <c r="I924" s="117"/>
      <c r="J924" s="117"/>
      <c r="K924" s="129"/>
    </row>
    <row r="925" spans="1:14" ht="19.5" thickBot="1">
      <c r="A925" s="223" t="s">
        <v>0</v>
      </c>
      <c r="B925" s="223"/>
      <c r="C925" s="223"/>
      <c r="D925" s="223"/>
      <c r="E925" s="223"/>
      <c r="F925" s="223"/>
      <c r="G925" s="223"/>
      <c r="H925" s="223"/>
      <c r="I925" s="223"/>
      <c r="J925" s="223"/>
      <c r="K925" s="223"/>
      <c r="L925" s="223"/>
      <c r="M925" s="223"/>
      <c r="N925" s="223"/>
    </row>
    <row r="926" spans="1:14" ht="19.5" thickBot="1">
      <c r="A926" s="223"/>
      <c r="B926" s="223"/>
      <c r="C926" s="223"/>
      <c r="D926" s="223"/>
      <c r="E926" s="223"/>
      <c r="F926" s="223"/>
      <c r="G926" s="223"/>
      <c r="H926" s="223"/>
      <c r="I926" s="223"/>
      <c r="J926" s="223"/>
      <c r="K926" s="223"/>
      <c r="L926" s="223"/>
      <c r="M926" s="223"/>
      <c r="N926" s="223"/>
    </row>
    <row r="927" spans="1:14">
      <c r="A927" s="223"/>
      <c r="B927" s="223"/>
      <c r="C927" s="223"/>
      <c r="D927" s="223"/>
      <c r="E927" s="223"/>
      <c r="F927" s="223"/>
      <c r="G927" s="223"/>
      <c r="H927" s="223"/>
      <c r="I927" s="223"/>
      <c r="J927" s="223"/>
      <c r="K927" s="223"/>
      <c r="L927" s="223"/>
      <c r="M927" s="223"/>
      <c r="N927" s="223"/>
    </row>
    <row r="928" spans="1:14">
      <c r="A928" s="224" t="s">
        <v>389</v>
      </c>
      <c r="B928" s="224"/>
      <c r="C928" s="224"/>
      <c r="D928" s="224"/>
      <c r="E928" s="224"/>
      <c r="F928" s="224"/>
      <c r="G928" s="224"/>
      <c r="H928" s="224"/>
      <c r="I928" s="224"/>
      <c r="J928" s="224"/>
      <c r="K928" s="224"/>
      <c r="L928" s="224"/>
      <c r="M928" s="224"/>
      <c r="N928" s="224"/>
    </row>
    <row r="929" spans="1:14">
      <c r="A929" s="224" t="s">
        <v>390</v>
      </c>
      <c r="B929" s="224"/>
      <c r="C929" s="224"/>
      <c r="D929" s="224"/>
      <c r="E929" s="224"/>
      <c r="F929" s="224"/>
      <c r="G929" s="224"/>
      <c r="H929" s="224"/>
      <c r="I929" s="224"/>
      <c r="J929" s="224"/>
      <c r="K929" s="224"/>
      <c r="L929" s="224"/>
      <c r="M929" s="224"/>
      <c r="N929" s="224"/>
    </row>
    <row r="930" spans="1:14" ht="19.5" thickBot="1">
      <c r="A930" s="225" t="s">
        <v>3</v>
      </c>
      <c r="B930" s="225"/>
      <c r="C930" s="225"/>
      <c r="D930" s="225"/>
      <c r="E930" s="225"/>
      <c r="F930" s="225"/>
      <c r="G930" s="225"/>
      <c r="H930" s="225"/>
      <c r="I930" s="225"/>
      <c r="J930" s="225"/>
      <c r="K930" s="225"/>
      <c r="L930" s="225"/>
      <c r="M930" s="225"/>
      <c r="N930" s="225"/>
    </row>
    <row r="931" spans="1:14">
      <c r="A931" s="220" t="s">
        <v>425</v>
      </c>
      <c r="B931" s="220"/>
      <c r="C931" s="220"/>
      <c r="D931" s="220"/>
      <c r="E931" s="220"/>
      <c r="F931" s="220"/>
      <c r="G931" s="220"/>
      <c r="H931" s="220"/>
      <c r="I931" s="220"/>
      <c r="J931" s="220"/>
      <c r="K931" s="220"/>
      <c r="L931" s="220"/>
      <c r="M931" s="220"/>
      <c r="N931" s="220"/>
    </row>
    <row r="932" spans="1:14">
      <c r="A932" s="220" t="s">
        <v>5</v>
      </c>
      <c r="B932" s="220"/>
      <c r="C932" s="220"/>
      <c r="D932" s="220"/>
      <c r="E932" s="220"/>
      <c r="F932" s="220"/>
      <c r="G932" s="220"/>
      <c r="H932" s="220"/>
      <c r="I932" s="220"/>
      <c r="J932" s="220"/>
      <c r="K932" s="220"/>
      <c r="L932" s="220"/>
      <c r="M932" s="220"/>
      <c r="N932" s="220"/>
    </row>
    <row r="933" spans="1:14">
      <c r="A933" s="221" t="s">
        <v>6</v>
      </c>
      <c r="B933" s="215" t="s">
        <v>7</v>
      </c>
      <c r="C933" s="215" t="s">
        <v>8</v>
      </c>
      <c r="D933" s="221" t="s">
        <v>9</v>
      </c>
      <c r="E933" s="221" t="s">
        <v>10</v>
      </c>
      <c r="F933" s="215" t="s">
        <v>11</v>
      </c>
      <c r="G933" s="215" t="s">
        <v>12</v>
      </c>
      <c r="H933" s="214" t="s">
        <v>13</v>
      </c>
      <c r="I933" s="214" t="s">
        <v>14</v>
      </c>
      <c r="J933" s="214" t="s">
        <v>15</v>
      </c>
      <c r="K933" s="216" t="s">
        <v>16</v>
      </c>
      <c r="L933" s="215" t="s">
        <v>17</v>
      </c>
      <c r="M933" s="215" t="s">
        <v>18</v>
      </c>
      <c r="N933" s="215" t="s">
        <v>19</v>
      </c>
    </row>
    <row r="934" spans="1:14" ht="20.25" customHeight="1">
      <c r="A934" s="221"/>
      <c r="B934" s="215"/>
      <c r="C934" s="215"/>
      <c r="D934" s="221"/>
      <c r="E934" s="221"/>
      <c r="F934" s="215"/>
      <c r="G934" s="215"/>
      <c r="H934" s="215"/>
      <c r="I934" s="215"/>
      <c r="J934" s="215"/>
      <c r="K934" s="217"/>
      <c r="L934" s="215"/>
      <c r="M934" s="215"/>
      <c r="N934" s="215"/>
    </row>
    <row r="935" spans="1:14">
      <c r="A935" s="102">
        <v>1</v>
      </c>
      <c r="B935" s="103">
        <v>43553</v>
      </c>
      <c r="C935" s="104" t="s">
        <v>78</v>
      </c>
      <c r="D935" s="102" t="s">
        <v>21</v>
      </c>
      <c r="E935" s="102" t="s">
        <v>126</v>
      </c>
      <c r="F935" s="102">
        <v>528</v>
      </c>
      <c r="G935" s="102">
        <v>521</v>
      </c>
      <c r="H935" s="102">
        <v>532</v>
      </c>
      <c r="I935" s="102">
        <v>536</v>
      </c>
      <c r="J935" s="102">
        <v>540</v>
      </c>
      <c r="K935" s="102">
        <v>540</v>
      </c>
      <c r="L935" s="102">
        <v>1061</v>
      </c>
      <c r="M935" s="105">
        <f t="shared" ref="M935:M938" si="478">IF(D935="BUY",(K935-F935)*(L935),(F935-K935)*(L935))</f>
        <v>12732</v>
      </c>
      <c r="N935" s="106">
        <f t="shared" ref="N935:N938" si="479">M935/(L935)/F935%</f>
        <v>2.2727272727272725</v>
      </c>
    </row>
    <row r="936" spans="1:14">
      <c r="A936" s="102">
        <v>2</v>
      </c>
      <c r="B936" s="103">
        <v>43553</v>
      </c>
      <c r="C936" s="104" t="s">
        <v>78</v>
      </c>
      <c r="D936" s="102" t="s">
        <v>21</v>
      </c>
      <c r="E936" s="102" t="s">
        <v>314</v>
      </c>
      <c r="F936" s="102">
        <v>666</v>
      </c>
      <c r="G936" s="102">
        <v>658</v>
      </c>
      <c r="H936" s="102">
        <v>670</v>
      </c>
      <c r="I936" s="102">
        <v>674</v>
      </c>
      <c r="J936" s="102">
        <v>678</v>
      </c>
      <c r="K936" s="102">
        <v>670</v>
      </c>
      <c r="L936" s="102">
        <v>1000</v>
      </c>
      <c r="M936" s="105">
        <f t="shared" si="478"/>
        <v>4000</v>
      </c>
      <c r="N936" s="106">
        <f t="shared" si="479"/>
        <v>0.60060060060060061</v>
      </c>
    </row>
    <row r="937" spans="1:14">
      <c r="A937" s="102">
        <v>3</v>
      </c>
      <c r="B937" s="103">
        <v>43553</v>
      </c>
      <c r="C937" s="104" t="s">
        <v>78</v>
      </c>
      <c r="D937" s="102" t="s">
        <v>21</v>
      </c>
      <c r="E937" s="102" t="s">
        <v>98</v>
      </c>
      <c r="F937" s="102">
        <v>1448</v>
      </c>
      <c r="G937" s="102">
        <v>1433</v>
      </c>
      <c r="H937" s="102">
        <v>1456</v>
      </c>
      <c r="I937" s="102">
        <v>1464</v>
      </c>
      <c r="J937" s="102">
        <v>1472</v>
      </c>
      <c r="K937" s="102">
        <v>1456</v>
      </c>
      <c r="L937" s="102">
        <v>600</v>
      </c>
      <c r="M937" s="105">
        <f t="shared" si="478"/>
        <v>4800</v>
      </c>
      <c r="N937" s="106">
        <f t="shared" si="479"/>
        <v>0.5524861878453039</v>
      </c>
    </row>
    <row r="938" spans="1:14">
      <c r="A938" s="102">
        <v>4</v>
      </c>
      <c r="B938" s="103">
        <v>43552</v>
      </c>
      <c r="C938" s="104" t="s">
        <v>78</v>
      </c>
      <c r="D938" s="102" t="s">
        <v>21</v>
      </c>
      <c r="E938" s="102" t="s">
        <v>57</v>
      </c>
      <c r="F938" s="102">
        <v>784</v>
      </c>
      <c r="G938" s="102">
        <v>776</v>
      </c>
      <c r="H938" s="102">
        <v>788</v>
      </c>
      <c r="I938" s="102">
        <v>792</v>
      </c>
      <c r="J938" s="102">
        <v>796</v>
      </c>
      <c r="K938" s="102">
        <v>788</v>
      </c>
      <c r="L938" s="102">
        <v>1250</v>
      </c>
      <c r="M938" s="105">
        <f t="shared" si="478"/>
        <v>5000</v>
      </c>
      <c r="N938" s="106">
        <f t="shared" si="479"/>
        <v>0.51020408163265307</v>
      </c>
    </row>
    <row r="939" spans="1:14">
      <c r="A939" s="102">
        <v>5</v>
      </c>
      <c r="B939" s="103">
        <v>43552</v>
      </c>
      <c r="C939" s="104" t="s">
        <v>78</v>
      </c>
      <c r="D939" s="102" t="s">
        <v>21</v>
      </c>
      <c r="E939" s="102" t="s">
        <v>429</v>
      </c>
      <c r="F939" s="102">
        <v>106</v>
      </c>
      <c r="G939" s="102">
        <v>104.5</v>
      </c>
      <c r="H939" s="102">
        <v>106.8</v>
      </c>
      <c r="I939" s="102">
        <v>107.6</v>
      </c>
      <c r="J939" s="102">
        <v>108.4</v>
      </c>
      <c r="K939" s="102">
        <v>107.6</v>
      </c>
      <c r="L939" s="102">
        <v>6000</v>
      </c>
      <c r="M939" s="105">
        <f t="shared" ref="M939:M942" si="480">IF(D939="BUY",(K939-F939)*(L939),(F939-K939)*(L939))</f>
        <v>9599.9999999999654</v>
      </c>
      <c r="N939" s="106">
        <f t="shared" ref="N939:N942" si="481">M939/(L939)/F939%</f>
        <v>1.5094339622641455</v>
      </c>
    </row>
    <row r="940" spans="1:14">
      <c r="A940" s="102">
        <v>6</v>
      </c>
      <c r="B940" s="103">
        <v>43552</v>
      </c>
      <c r="C940" s="104" t="s">
        <v>78</v>
      </c>
      <c r="D940" s="102" t="s">
        <v>21</v>
      </c>
      <c r="E940" s="102" t="s">
        <v>323</v>
      </c>
      <c r="F940" s="102">
        <v>294.60000000000002</v>
      </c>
      <c r="G940" s="102">
        <v>291</v>
      </c>
      <c r="H940" s="102">
        <v>296.5</v>
      </c>
      <c r="I940" s="102">
        <v>298.5</v>
      </c>
      <c r="J940" s="102">
        <v>300.5</v>
      </c>
      <c r="K940" s="102">
        <v>300.5</v>
      </c>
      <c r="L940" s="102">
        <v>2000</v>
      </c>
      <c r="M940" s="105">
        <f t="shared" si="480"/>
        <v>11799.999999999955</v>
      </c>
      <c r="N940" s="106">
        <f t="shared" si="481"/>
        <v>2.0027155465037261</v>
      </c>
    </row>
    <row r="941" spans="1:14">
      <c r="A941" s="102">
        <v>7</v>
      </c>
      <c r="B941" s="103">
        <v>43552</v>
      </c>
      <c r="C941" s="104" t="s">
        <v>78</v>
      </c>
      <c r="D941" s="102" t="s">
        <v>21</v>
      </c>
      <c r="E941" s="102" t="s">
        <v>270</v>
      </c>
      <c r="F941" s="102">
        <v>186</v>
      </c>
      <c r="G941" s="102">
        <v>184</v>
      </c>
      <c r="H941" s="102">
        <v>187.5</v>
      </c>
      <c r="I941" s="102">
        <v>189</v>
      </c>
      <c r="J941" s="102">
        <v>190.5</v>
      </c>
      <c r="K941" s="102">
        <v>184</v>
      </c>
      <c r="L941" s="102">
        <v>3399</v>
      </c>
      <c r="M941" s="105">
        <f t="shared" si="480"/>
        <v>-6798</v>
      </c>
      <c r="N941" s="106">
        <f t="shared" si="481"/>
        <v>-1.075268817204301</v>
      </c>
    </row>
    <row r="942" spans="1:14">
      <c r="A942" s="102">
        <v>8</v>
      </c>
      <c r="B942" s="103">
        <v>43551</v>
      </c>
      <c r="C942" s="104" t="s">
        <v>78</v>
      </c>
      <c r="D942" s="102" t="s">
        <v>21</v>
      </c>
      <c r="E942" s="102" t="s">
        <v>124</v>
      </c>
      <c r="F942" s="102">
        <v>269</v>
      </c>
      <c r="G942" s="102">
        <v>264</v>
      </c>
      <c r="H942" s="102">
        <v>271.5</v>
      </c>
      <c r="I942" s="102">
        <v>274</v>
      </c>
      <c r="J942" s="102">
        <v>276.5</v>
      </c>
      <c r="K942" s="102">
        <v>276.5</v>
      </c>
      <c r="L942" s="102">
        <v>1750</v>
      </c>
      <c r="M942" s="105">
        <f t="shared" si="480"/>
        <v>13125</v>
      </c>
      <c r="N942" s="106">
        <f t="shared" si="481"/>
        <v>2.7881040892193307</v>
      </c>
    </row>
    <row r="943" spans="1:14">
      <c r="A943" s="102">
        <v>9</v>
      </c>
      <c r="B943" s="103">
        <v>43551</v>
      </c>
      <c r="C943" s="104" t="s">
        <v>78</v>
      </c>
      <c r="D943" s="102" t="s">
        <v>21</v>
      </c>
      <c r="E943" s="102" t="s">
        <v>391</v>
      </c>
      <c r="F943" s="102">
        <v>340.5</v>
      </c>
      <c r="G943" s="102">
        <v>336.5</v>
      </c>
      <c r="H943" s="102">
        <v>343</v>
      </c>
      <c r="I943" s="102">
        <v>345</v>
      </c>
      <c r="J943" s="102">
        <v>347</v>
      </c>
      <c r="K943" s="102">
        <v>345</v>
      </c>
      <c r="L943" s="102">
        <v>1800</v>
      </c>
      <c r="M943" s="105">
        <f t="shared" ref="M943:M944" si="482">IF(D943="BUY",(K943-F943)*(L943),(F943-K943)*(L943))</f>
        <v>8100</v>
      </c>
      <c r="N943" s="106">
        <f t="shared" ref="N943:N944" si="483">M943/(L943)/F943%</f>
        <v>1.3215859030837005</v>
      </c>
    </row>
    <row r="944" spans="1:14">
      <c r="A944" s="102">
        <v>10</v>
      </c>
      <c r="B944" s="103">
        <v>43550</v>
      </c>
      <c r="C944" s="104" t="s">
        <v>78</v>
      </c>
      <c r="D944" s="102" t="s">
        <v>21</v>
      </c>
      <c r="E944" s="102" t="s">
        <v>67</v>
      </c>
      <c r="F944" s="102">
        <v>208</v>
      </c>
      <c r="G944" s="102">
        <v>206</v>
      </c>
      <c r="H944" s="102">
        <v>209</v>
      </c>
      <c r="I944" s="102">
        <v>210</v>
      </c>
      <c r="J944" s="102">
        <v>211</v>
      </c>
      <c r="K944" s="102">
        <v>209</v>
      </c>
      <c r="L944" s="102">
        <v>3500</v>
      </c>
      <c r="M944" s="105">
        <f t="shared" si="482"/>
        <v>3500</v>
      </c>
      <c r="N944" s="106">
        <f t="shared" si="483"/>
        <v>0.48076923076923073</v>
      </c>
    </row>
    <row r="945" spans="1:14" ht="18" customHeight="1">
      <c r="A945" s="102">
        <v>11</v>
      </c>
      <c r="B945" s="103">
        <v>43550</v>
      </c>
      <c r="C945" s="104" t="s">
        <v>78</v>
      </c>
      <c r="D945" s="102" t="s">
        <v>21</v>
      </c>
      <c r="E945" s="102" t="s">
        <v>52</v>
      </c>
      <c r="F945" s="102">
        <v>301</v>
      </c>
      <c r="G945" s="102">
        <v>298</v>
      </c>
      <c r="H945" s="102">
        <v>302.5</v>
      </c>
      <c r="I945" s="102">
        <v>304</v>
      </c>
      <c r="J945" s="102">
        <v>305.5</v>
      </c>
      <c r="K945" s="102">
        <v>304</v>
      </c>
      <c r="L945" s="102">
        <v>3000</v>
      </c>
      <c r="M945" s="105">
        <f t="shared" ref="M945:M947" si="484">IF(D945="BUY",(K945-F945)*(L945),(F945-K945)*(L945))</f>
        <v>9000</v>
      </c>
      <c r="N945" s="106">
        <f t="shared" ref="N945:N947" si="485">M945/(L945)/F945%</f>
        <v>0.99667774086378746</v>
      </c>
    </row>
    <row r="946" spans="1:14">
      <c r="A946" s="102">
        <v>12</v>
      </c>
      <c r="B946" s="103">
        <v>43550</v>
      </c>
      <c r="C946" s="104" t="s">
        <v>78</v>
      </c>
      <c r="D946" s="102" t="s">
        <v>21</v>
      </c>
      <c r="E946" s="102" t="s">
        <v>136</v>
      </c>
      <c r="F946" s="102">
        <v>1882</v>
      </c>
      <c r="G946" s="102">
        <v>1867</v>
      </c>
      <c r="H946" s="102">
        <v>1890</v>
      </c>
      <c r="I946" s="102">
        <v>1898</v>
      </c>
      <c r="J946" s="102">
        <v>1906</v>
      </c>
      <c r="K946" s="102">
        <v>1890</v>
      </c>
      <c r="L946" s="102">
        <v>500</v>
      </c>
      <c r="M946" s="105">
        <f t="shared" si="484"/>
        <v>4000</v>
      </c>
      <c r="N946" s="106">
        <f t="shared" si="485"/>
        <v>0.42507970244420828</v>
      </c>
    </row>
    <row r="947" spans="1:14">
      <c r="A947" s="102">
        <v>13</v>
      </c>
      <c r="B947" s="103">
        <v>43549</v>
      </c>
      <c r="C947" s="104" t="s">
        <v>78</v>
      </c>
      <c r="D947" s="102" t="s">
        <v>47</v>
      </c>
      <c r="E947" s="102" t="s">
        <v>115</v>
      </c>
      <c r="F947" s="102">
        <v>171.8</v>
      </c>
      <c r="G947" s="102">
        <v>174.5</v>
      </c>
      <c r="H947" s="102">
        <v>170</v>
      </c>
      <c r="I947" s="102">
        <v>168.3</v>
      </c>
      <c r="J947" s="102">
        <v>167</v>
      </c>
      <c r="K947" s="102">
        <v>174.5</v>
      </c>
      <c r="L947" s="102">
        <v>2000</v>
      </c>
      <c r="M947" s="105">
        <f t="shared" si="484"/>
        <v>-5399.9999999999773</v>
      </c>
      <c r="N947" s="106">
        <f t="shared" si="485"/>
        <v>-1.5715948777648361</v>
      </c>
    </row>
    <row r="948" spans="1:14">
      <c r="A948" s="102">
        <v>14</v>
      </c>
      <c r="B948" s="103">
        <v>43549</v>
      </c>
      <c r="C948" s="104" t="s">
        <v>78</v>
      </c>
      <c r="D948" s="102" t="s">
        <v>47</v>
      </c>
      <c r="E948" s="102" t="s">
        <v>93</v>
      </c>
      <c r="F948" s="102">
        <v>916</v>
      </c>
      <c r="G948" s="102">
        <v>920</v>
      </c>
      <c r="H948" s="102">
        <v>919.5</v>
      </c>
      <c r="I948" s="102">
        <v>923</v>
      </c>
      <c r="J948" s="102">
        <v>926.5</v>
      </c>
      <c r="K948" s="102">
        <v>920</v>
      </c>
      <c r="L948" s="102">
        <v>1200</v>
      </c>
      <c r="M948" s="105">
        <f t="shared" ref="M948:M950" si="486">IF(D948="BUY",(K948-F948)*(L948),(F948-K948)*(L948))</f>
        <v>-4800</v>
      </c>
      <c r="N948" s="106">
        <f t="shared" ref="N948:N950" si="487">M948/(L948)/F948%</f>
        <v>-0.4366812227074236</v>
      </c>
    </row>
    <row r="949" spans="1:14">
      <c r="A949" s="102">
        <v>15</v>
      </c>
      <c r="B949" s="103">
        <v>43549</v>
      </c>
      <c r="C949" s="104" t="s">
        <v>78</v>
      </c>
      <c r="D949" s="102" t="s">
        <v>21</v>
      </c>
      <c r="E949" s="102" t="s">
        <v>66</v>
      </c>
      <c r="F949" s="102">
        <v>120</v>
      </c>
      <c r="G949" s="102">
        <v>118.8</v>
      </c>
      <c r="H949" s="102">
        <v>120.6</v>
      </c>
      <c r="I949" s="102">
        <v>121.4</v>
      </c>
      <c r="J949" s="102">
        <v>122.2</v>
      </c>
      <c r="K949" s="102">
        <v>120.6</v>
      </c>
      <c r="L949" s="102">
        <v>6200</v>
      </c>
      <c r="M949" s="105">
        <f t="shared" si="486"/>
        <v>3719.9999999999645</v>
      </c>
      <c r="N949" s="106">
        <f t="shared" si="487"/>
        <v>0.49999999999999528</v>
      </c>
    </row>
    <row r="950" spans="1:14">
      <c r="A950" s="102">
        <v>16</v>
      </c>
      <c r="B950" s="103">
        <v>43546</v>
      </c>
      <c r="C950" s="104" t="s">
        <v>78</v>
      </c>
      <c r="D950" s="102" t="s">
        <v>21</v>
      </c>
      <c r="E950" s="102" t="s">
        <v>351</v>
      </c>
      <c r="F950" s="102">
        <v>112</v>
      </c>
      <c r="G950" s="102">
        <v>111</v>
      </c>
      <c r="H950" s="102">
        <v>112.5</v>
      </c>
      <c r="I950" s="102">
        <v>113</v>
      </c>
      <c r="J950" s="102">
        <v>113.5</v>
      </c>
      <c r="K950" s="102">
        <v>113</v>
      </c>
      <c r="L950" s="102">
        <v>8000</v>
      </c>
      <c r="M950" s="105">
        <f t="shared" si="486"/>
        <v>8000</v>
      </c>
      <c r="N950" s="106">
        <f t="shared" si="487"/>
        <v>0.89285714285714279</v>
      </c>
    </row>
    <row r="951" spans="1:14">
      <c r="A951" s="102">
        <v>17</v>
      </c>
      <c r="B951" s="103">
        <v>43546</v>
      </c>
      <c r="C951" s="104" t="s">
        <v>78</v>
      </c>
      <c r="D951" s="102" t="s">
        <v>21</v>
      </c>
      <c r="E951" s="102" t="s">
        <v>58</v>
      </c>
      <c r="F951" s="102">
        <v>1480</v>
      </c>
      <c r="G951" s="102">
        <v>1465</v>
      </c>
      <c r="H951" s="102">
        <v>1488</v>
      </c>
      <c r="I951" s="102">
        <v>1496</v>
      </c>
      <c r="J951" s="102">
        <v>1504</v>
      </c>
      <c r="K951" s="102">
        <v>1465</v>
      </c>
      <c r="L951" s="102">
        <v>600</v>
      </c>
      <c r="M951" s="105">
        <f t="shared" ref="M951:M952" si="488">IF(D951="BUY",(K951-F951)*(L951),(F951-K951)*(L951))</f>
        <v>-9000</v>
      </c>
      <c r="N951" s="106">
        <f t="shared" ref="N951:N952" si="489">M951/(L951)/F951%</f>
        <v>-1.0135135135135134</v>
      </c>
    </row>
    <row r="952" spans="1:14">
      <c r="A952" s="102">
        <v>18</v>
      </c>
      <c r="B952" s="103">
        <v>43544</v>
      </c>
      <c r="C952" s="104" t="s">
        <v>78</v>
      </c>
      <c r="D952" s="102" t="s">
        <v>21</v>
      </c>
      <c r="E952" s="102" t="s">
        <v>51</v>
      </c>
      <c r="F952" s="102">
        <v>127.4</v>
      </c>
      <c r="G952" s="102">
        <v>125.4</v>
      </c>
      <c r="H952" s="102">
        <v>128.4</v>
      </c>
      <c r="I952" s="102">
        <v>129.4</v>
      </c>
      <c r="J952" s="102">
        <v>130.4</v>
      </c>
      <c r="K952" s="102">
        <v>125.4</v>
      </c>
      <c r="L952" s="102">
        <v>4000</v>
      </c>
      <c r="M952" s="105">
        <f t="shared" si="488"/>
        <v>-8000</v>
      </c>
      <c r="N952" s="106">
        <f t="shared" si="489"/>
        <v>-1.5698587127158556</v>
      </c>
    </row>
    <row r="953" spans="1:14">
      <c r="A953" s="102">
        <v>19</v>
      </c>
      <c r="B953" s="103">
        <v>43544</v>
      </c>
      <c r="C953" s="104" t="s">
        <v>78</v>
      </c>
      <c r="D953" s="102" t="s">
        <v>21</v>
      </c>
      <c r="E953" s="102" t="s">
        <v>98</v>
      </c>
      <c r="F953" s="102">
        <v>1362</v>
      </c>
      <c r="G953" s="102">
        <v>1368</v>
      </c>
      <c r="H953" s="102">
        <v>1370</v>
      </c>
      <c r="I953" s="102">
        <v>1377</v>
      </c>
      <c r="J953" s="102">
        <v>1384</v>
      </c>
      <c r="K953" s="102">
        <v>1384</v>
      </c>
      <c r="L953" s="102">
        <v>600</v>
      </c>
      <c r="M953" s="105">
        <f t="shared" ref="M953:M959" si="490">IF(D953="BUY",(K953-F953)*(L953),(F953-K953)*(L953))</f>
        <v>13200</v>
      </c>
      <c r="N953" s="106">
        <f t="shared" ref="N953:N959" si="491">M953/(L953)/F953%</f>
        <v>1.6152716593245229</v>
      </c>
    </row>
    <row r="954" spans="1:14">
      <c r="A954" s="102">
        <v>20</v>
      </c>
      <c r="B954" s="103">
        <v>43544</v>
      </c>
      <c r="C954" s="104" t="s">
        <v>78</v>
      </c>
      <c r="D954" s="102" t="s">
        <v>21</v>
      </c>
      <c r="E954" s="102" t="s">
        <v>361</v>
      </c>
      <c r="F954" s="102">
        <v>1170</v>
      </c>
      <c r="G954" s="102">
        <v>1155</v>
      </c>
      <c r="H954" s="102">
        <v>1178</v>
      </c>
      <c r="I954" s="102">
        <v>1184</v>
      </c>
      <c r="J954" s="102">
        <v>1192</v>
      </c>
      <c r="K954" s="102">
        <v>1178</v>
      </c>
      <c r="L954" s="102">
        <v>500</v>
      </c>
      <c r="M954" s="105">
        <f t="shared" ref="M954:M955" si="492">IF(D954="BUY",(K954-F954)*(L954),(F954-K954)*(L954))</f>
        <v>4000</v>
      </c>
      <c r="N954" s="106">
        <f t="shared" ref="N954:N955" si="493">M954/(L954)/F954%</f>
        <v>0.68376068376068377</v>
      </c>
    </row>
    <row r="955" spans="1:14">
      <c r="A955" s="102">
        <v>21</v>
      </c>
      <c r="B955" s="103">
        <v>43543</v>
      </c>
      <c r="C955" s="104" t="s">
        <v>78</v>
      </c>
      <c r="D955" s="102" t="s">
        <v>21</v>
      </c>
      <c r="E955" s="102" t="s">
        <v>209</v>
      </c>
      <c r="F955" s="102">
        <v>288</v>
      </c>
      <c r="G955" s="102">
        <v>284.5</v>
      </c>
      <c r="H955" s="102">
        <v>290</v>
      </c>
      <c r="I955" s="102">
        <v>292</v>
      </c>
      <c r="J955" s="102">
        <v>294</v>
      </c>
      <c r="K955" s="102">
        <v>290</v>
      </c>
      <c r="L955" s="102">
        <v>2100</v>
      </c>
      <c r="M955" s="105">
        <f t="shared" si="492"/>
        <v>4200</v>
      </c>
      <c r="N955" s="106">
        <f t="shared" si="493"/>
        <v>0.69444444444444442</v>
      </c>
    </row>
    <row r="956" spans="1:14">
      <c r="A956" s="102">
        <v>22</v>
      </c>
      <c r="B956" s="103">
        <v>43543</v>
      </c>
      <c r="C956" s="104" t="s">
        <v>78</v>
      </c>
      <c r="D956" s="102" t="s">
        <v>21</v>
      </c>
      <c r="E956" s="102" t="s">
        <v>295</v>
      </c>
      <c r="F956" s="102">
        <v>790</v>
      </c>
      <c r="G956" s="102">
        <v>782</v>
      </c>
      <c r="H956" s="102">
        <v>794</v>
      </c>
      <c r="I956" s="102">
        <v>798</v>
      </c>
      <c r="J956" s="102">
        <v>802</v>
      </c>
      <c r="K956" s="102">
        <v>793.6</v>
      </c>
      <c r="L956" s="102">
        <v>1000</v>
      </c>
      <c r="M956" s="105">
        <f t="shared" si="490"/>
        <v>3600.0000000000227</v>
      </c>
      <c r="N956" s="106">
        <f t="shared" si="491"/>
        <v>0.45569620253164844</v>
      </c>
    </row>
    <row r="957" spans="1:14">
      <c r="A957" s="102">
        <v>23</v>
      </c>
      <c r="B957" s="103">
        <v>43542</v>
      </c>
      <c r="C957" s="104" t="s">
        <v>78</v>
      </c>
      <c r="D957" s="102" t="s">
        <v>21</v>
      </c>
      <c r="E957" s="102" t="s">
        <v>66</v>
      </c>
      <c r="F957" s="102">
        <v>113.5</v>
      </c>
      <c r="G957" s="102">
        <v>112.3</v>
      </c>
      <c r="H957" s="102">
        <v>114.1</v>
      </c>
      <c r="I957" s="102">
        <v>114.7</v>
      </c>
      <c r="J957" s="102">
        <v>115.3</v>
      </c>
      <c r="K957" s="102">
        <v>115.3</v>
      </c>
      <c r="L957" s="102">
        <v>6200</v>
      </c>
      <c r="M957" s="105">
        <f t="shared" si="490"/>
        <v>11159.999999999982</v>
      </c>
      <c r="N957" s="106">
        <f t="shared" si="491"/>
        <v>1.585903083700438</v>
      </c>
    </row>
    <row r="958" spans="1:14">
      <c r="A958" s="102">
        <v>24</v>
      </c>
      <c r="B958" s="103">
        <v>43542</v>
      </c>
      <c r="C958" s="104" t="s">
        <v>78</v>
      </c>
      <c r="D958" s="102" t="s">
        <v>21</v>
      </c>
      <c r="E958" s="102" t="s">
        <v>235</v>
      </c>
      <c r="F958" s="102">
        <v>150.19999999999999</v>
      </c>
      <c r="G958" s="102">
        <v>148.5</v>
      </c>
      <c r="H958" s="102">
        <v>151</v>
      </c>
      <c r="I958" s="102">
        <v>151.80000000000001</v>
      </c>
      <c r="J958" s="102">
        <v>152.6</v>
      </c>
      <c r="K958" s="102">
        <v>148.5</v>
      </c>
      <c r="L958" s="102">
        <v>4500</v>
      </c>
      <c r="M958" s="105">
        <f t="shared" si="490"/>
        <v>-7649.9999999999491</v>
      </c>
      <c r="N958" s="106">
        <f t="shared" si="491"/>
        <v>-1.1318242343541871</v>
      </c>
    </row>
    <row r="959" spans="1:14">
      <c r="A959" s="102">
        <v>25</v>
      </c>
      <c r="B959" s="103">
        <v>43539</v>
      </c>
      <c r="C959" s="104" t="s">
        <v>78</v>
      </c>
      <c r="D959" s="102" t="s">
        <v>21</v>
      </c>
      <c r="E959" s="102" t="s">
        <v>241</v>
      </c>
      <c r="F959" s="102">
        <v>95.3</v>
      </c>
      <c r="G959" s="102">
        <v>93.3</v>
      </c>
      <c r="H959" s="102">
        <v>96.3</v>
      </c>
      <c r="I959" s="102">
        <v>97.3</v>
      </c>
      <c r="J959" s="102">
        <v>98.3</v>
      </c>
      <c r="K959" s="102">
        <v>93.3</v>
      </c>
      <c r="L959" s="102">
        <v>4000</v>
      </c>
      <c r="M959" s="105">
        <f t="shared" si="490"/>
        <v>-8000</v>
      </c>
      <c r="N959" s="106">
        <f t="shared" si="491"/>
        <v>-2.0986358866736623</v>
      </c>
    </row>
    <row r="960" spans="1:14">
      <c r="A960" s="102">
        <v>26</v>
      </c>
      <c r="B960" s="103">
        <v>43539</v>
      </c>
      <c r="C960" s="104" t="s">
        <v>78</v>
      </c>
      <c r="D960" s="102" t="s">
        <v>21</v>
      </c>
      <c r="E960" s="102" t="s">
        <v>48</v>
      </c>
      <c r="F960" s="102">
        <v>140.4</v>
      </c>
      <c r="G960" s="102">
        <v>139.19999999999999</v>
      </c>
      <c r="H960" s="102">
        <v>141</v>
      </c>
      <c r="I960" s="102">
        <v>142.6</v>
      </c>
      <c r="J960" s="102">
        <v>143.19999999999999</v>
      </c>
      <c r="K960" s="102">
        <v>143.19999999999999</v>
      </c>
      <c r="L960" s="102">
        <v>6000</v>
      </c>
      <c r="M960" s="105">
        <f t="shared" ref="M960:M963" si="494">IF(D960="BUY",(K960-F960)*(L960),(F960-K960)*(L960))</f>
        <v>16799.999999999898</v>
      </c>
      <c r="N960" s="106">
        <f t="shared" ref="N960:N963" si="495">M960/(L960)/F960%</f>
        <v>1.994301994301982</v>
      </c>
    </row>
    <row r="961" spans="1:14">
      <c r="A961" s="102">
        <v>27</v>
      </c>
      <c r="B961" s="103">
        <v>43539</v>
      </c>
      <c r="C961" s="104" t="s">
        <v>78</v>
      </c>
      <c r="D961" s="102" t="s">
        <v>21</v>
      </c>
      <c r="E961" s="102" t="s">
        <v>428</v>
      </c>
      <c r="F961" s="102">
        <v>51.6</v>
      </c>
      <c r="G961" s="102">
        <v>50.8</v>
      </c>
      <c r="H961" s="102">
        <v>52</v>
      </c>
      <c r="I961" s="102">
        <v>52.4</v>
      </c>
      <c r="J961" s="102">
        <v>52.8</v>
      </c>
      <c r="K961" s="102">
        <v>52</v>
      </c>
      <c r="L961" s="102">
        <v>12000</v>
      </c>
      <c r="M961" s="105">
        <f t="shared" si="494"/>
        <v>4799.9999999999827</v>
      </c>
      <c r="N961" s="106">
        <f t="shared" si="495"/>
        <v>0.77519379844960967</v>
      </c>
    </row>
    <row r="962" spans="1:14">
      <c r="A962" s="102">
        <v>28</v>
      </c>
      <c r="B962" s="103">
        <v>43538</v>
      </c>
      <c r="C962" s="104" t="s">
        <v>78</v>
      </c>
      <c r="D962" s="102" t="s">
        <v>21</v>
      </c>
      <c r="E962" s="102" t="s">
        <v>209</v>
      </c>
      <c r="F962" s="102">
        <v>267</v>
      </c>
      <c r="G962" s="102">
        <v>263</v>
      </c>
      <c r="H962" s="102">
        <v>269</v>
      </c>
      <c r="I962" s="102">
        <v>271</v>
      </c>
      <c r="J962" s="102">
        <v>273</v>
      </c>
      <c r="K962" s="102">
        <v>271</v>
      </c>
      <c r="L962" s="102">
        <v>2100</v>
      </c>
      <c r="M962" s="105">
        <f t="shared" si="494"/>
        <v>8400</v>
      </c>
      <c r="N962" s="106">
        <f t="shared" si="495"/>
        <v>1.4981273408239701</v>
      </c>
    </row>
    <row r="963" spans="1:14">
      <c r="A963" s="102">
        <v>29</v>
      </c>
      <c r="B963" s="103">
        <v>43538</v>
      </c>
      <c r="C963" s="104" t="s">
        <v>78</v>
      </c>
      <c r="D963" s="102" t="s">
        <v>21</v>
      </c>
      <c r="E963" s="102" t="s">
        <v>285</v>
      </c>
      <c r="F963" s="102">
        <v>1695</v>
      </c>
      <c r="G963" s="102">
        <v>1670</v>
      </c>
      <c r="H963" s="102">
        <v>1710</v>
      </c>
      <c r="I963" s="102">
        <v>1725</v>
      </c>
      <c r="J963" s="102">
        <v>1740</v>
      </c>
      <c r="K963" s="102">
        <v>1710</v>
      </c>
      <c r="L963" s="102">
        <v>300</v>
      </c>
      <c r="M963" s="105">
        <f t="shared" si="494"/>
        <v>4500</v>
      </c>
      <c r="N963" s="106">
        <f t="shared" si="495"/>
        <v>0.88495575221238942</v>
      </c>
    </row>
    <row r="964" spans="1:14">
      <c r="A964" s="102">
        <v>30</v>
      </c>
      <c r="B964" s="103">
        <v>43538</v>
      </c>
      <c r="C964" s="104" t="s">
        <v>78</v>
      </c>
      <c r="D964" s="102" t="s">
        <v>21</v>
      </c>
      <c r="E964" s="102" t="s">
        <v>48</v>
      </c>
      <c r="F964" s="102">
        <v>136</v>
      </c>
      <c r="G964" s="102">
        <v>134.80000000000001</v>
      </c>
      <c r="H964" s="102">
        <v>136.6</v>
      </c>
      <c r="I964" s="102">
        <v>137.19999999999999</v>
      </c>
      <c r="J964" s="102">
        <v>137.80000000000001</v>
      </c>
      <c r="K964" s="102">
        <v>137.80000000000001</v>
      </c>
      <c r="L964" s="102">
        <v>6000</v>
      </c>
      <c r="M964" s="105">
        <f t="shared" ref="M964:M967" si="496">IF(D964="BUY",(K964-F964)*(L964),(F964-K964)*(L964))</f>
        <v>10800.000000000069</v>
      </c>
      <c r="N964" s="106">
        <f t="shared" ref="N964:N967" si="497">M964/(L964)/F964%</f>
        <v>1.3235294117647143</v>
      </c>
    </row>
    <row r="965" spans="1:14">
      <c r="A965" s="102">
        <v>31</v>
      </c>
      <c r="B965" s="103">
        <v>43537</v>
      </c>
      <c r="C965" s="104" t="s">
        <v>78</v>
      </c>
      <c r="D965" s="102" t="s">
        <v>21</v>
      </c>
      <c r="E965" s="102" t="s">
        <v>71</v>
      </c>
      <c r="F965" s="102">
        <v>2845</v>
      </c>
      <c r="G965" s="102">
        <v>2815</v>
      </c>
      <c r="H965" s="102">
        <v>2860</v>
      </c>
      <c r="I965" s="102">
        <v>2875</v>
      </c>
      <c r="J965" s="102">
        <v>2890</v>
      </c>
      <c r="K965" s="102">
        <v>2815</v>
      </c>
      <c r="L965" s="102">
        <v>250</v>
      </c>
      <c r="M965" s="105">
        <f t="shared" si="496"/>
        <v>-7500</v>
      </c>
      <c r="N965" s="106">
        <f t="shared" si="497"/>
        <v>-1.0544815465729349</v>
      </c>
    </row>
    <row r="966" spans="1:14">
      <c r="A966" s="102">
        <v>32</v>
      </c>
      <c r="B966" s="103">
        <v>43537</v>
      </c>
      <c r="C966" s="104" t="s">
        <v>78</v>
      </c>
      <c r="D966" s="102" t="s">
        <v>21</v>
      </c>
      <c r="E966" s="102" t="s">
        <v>49</v>
      </c>
      <c r="F966" s="102">
        <v>2223</v>
      </c>
      <c r="G966" s="102">
        <v>2197</v>
      </c>
      <c r="H966" s="102">
        <v>2237</v>
      </c>
      <c r="I966" s="102">
        <v>2250</v>
      </c>
      <c r="J966" s="102">
        <v>2264</v>
      </c>
      <c r="K966" s="102">
        <v>2237</v>
      </c>
      <c r="L966" s="102">
        <v>250</v>
      </c>
      <c r="M966" s="105">
        <f t="shared" si="496"/>
        <v>3500</v>
      </c>
      <c r="N966" s="106">
        <f t="shared" si="497"/>
        <v>0.62977957714799815</v>
      </c>
    </row>
    <row r="967" spans="1:14">
      <c r="A967" s="102">
        <v>33</v>
      </c>
      <c r="B967" s="103">
        <v>43536</v>
      </c>
      <c r="C967" s="104" t="s">
        <v>78</v>
      </c>
      <c r="D967" s="102" t="s">
        <v>21</v>
      </c>
      <c r="E967" s="102" t="s">
        <v>427</v>
      </c>
      <c r="F967" s="102">
        <v>341</v>
      </c>
      <c r="G967" s="102">
        <v>335</v>
      </c>
      <c r="H967" s="102">
        <v>344</v>
      </c>
      <c r="I967" s="102">
        <v>347</v>
      </c>
      <c r="J967" s="102">
        <v>350</v>
      </c>
      <c r="K967" s="102">
        <v>344</v>
      </c>
      <c r="L967" s="102">
        <v>1600</v>
      </c>
      <c r="M967" s="105">
        <f t="shared" si="496"/>
        <v>4800</v>
      </c>
      <c r="N967" s="106">
        <f t="shared" si="497"/>
        <v>0.87976539589442815</v>
      </c>
    </row>
    <row r="968" spans="1:14">
      <c r="A968" s="102">
        <v>34</v>
      </c>
      <c r="B968" s="103">
        <v>43535</v>
      </c>
      <c r="C968" s="104" t="s">
        <v>78</v>
      </c>
      <c r="D968" s="102" t="s">
        <v>21</v>
      </c>
      <c r="E968" s="102" t="s">
        <v>23</v>
      </c>
      <c r="F968" s="102">
        <v>627</v>
      </c>
      <c r="G968" s="102">
        <v>619</v>
      </c>
      <c r="H968" s="102">
        <v>631</v>
      </c>
      <c r="I968" s="102">
        <v>635</v>
      </c>
      <c r="J968" s="102">
        <v>639</v>
      </c>
      <c r="K968" s="102">
        <v>619</v>
      </c>
      <c r="L968" s="102">
        <v>1000</v>
      </c>
      <c r="M968" s="105">
        <f t="shared" ref="M968" si="498">IF(D968="BUY",(K968-F968)*(L968),(F968-K968)*(L968))</f>
        <v>-8000</v>
      </c>
      <c r="N968" s="106">
        <f t="shared" ref="N968" si="499">M968/(L968)/F968%</f>
        <v>-1.2759170653907497</v>
      </c>
    </row>
    <row r="969" spans="1:14">
      <c r="A969" s="102">
        <v>35</v>
      </c>
      <c r="B969" s="103">
        <v>43535</v>
      </c>
      <c r="C969" s="104" t="s">
        <v>78</v>
      </c>
      <c r="D969" s="102" t="s">
        <v>21</v>
      </c>
      <c r="E969" s="102" t="s">
        <v>50</v>
      </c>
      <c r="F969" s="102">
        <v>101.8</v>
      </c>
      <c r="G969" s="102">
        <v>99.8</v>
      </c>
      <c r="H969" s="102">
        <v>102.8</v>
      </c>
      <c r="I969" s="102">
        <v>103.8</v>
      </c>
      <c r="J969" s="102">
        <v>104.5</v>
      </c>
      <c r="K969" s="102">
        <v>104.8</v>
      </c>
      <c r="L969" s="102">
        <v>4500</v>
      </c>
      <c r="M969" s="105">
        <f t="shared" ref="M969:M972" si="500">IF(D969="BUY",(K969-F969)*(L969),(F969-K969)*(L969))</f>
        <v>13500</v>
      </c>
      <c r="N969" s="106">
        <f t="shared" ref="N969:N972" si="501">M969/(L969)/F969%</f>
        <v>2.9469548133595285</v>
      </c>
    </row>
    <row r="970" spans="1:14">
      <c r="A970" s="102">
        <v>36</v>
      </c>
      <c r="B970" s="103">
        <v>43535</v>
      </c>
      <c r="C970" s="104" t="s">
        <v>78</v>
      </c>
      <c r="D970" s="102" t="s">
        <v>21</v>
      </c>
      <c r="E970" s="102" t="s">
        <v>81</v>
      </c>
      <c r="F970" s="102">
        <v>1291</v>
      </c>
      <c r="G970" s="102">
        <v>1277</v>
      </c>
      <c r="H970" s="102">
        <v>1300</v>
      </c>
      <c r="I970" s="102">
        <v>1308</v>
      </c>
      <c r="J970" s="102">
        <v>1316</v>
      </c>
      <c r="K970" s="102">
        <v>1300</v>
      </c>
      <c r="L970" s="102">
        <v>500</v>
      </c>
      <c r="M970" s="105">
        <f t="shared" si="500"/>
        <v>4500</v>
      </c>
      <c r="N970" s="106">
        <f t="shared" si="501"/>
        <v>0.69713400464756003</v>
      </c>
    </row>
    <row r="971" spans="1:14">
      <c r="A971" s="102">
        <v>37</v>
      </c>
      <c r="B971" s="103">
        <v>43532</v>
      </c>
      <c r="C971" s="104" t="s">
        <v>78</v>
      </c>
      <c r="D971" s="102" t="s">
        <v>21</v>
      </c>
      <c r="E971" s="102" t="s">
        <v>271</v>
      </c>
      <c r="F971" s="102">
        <v>2034</v>
      </c>
      <c r="G971" s="102">
        <v>2008</v>
      </c>
      <c r="H971" s="102">
        <v>2050</v>
      </c>
      <c r="I971" s="102">
        <v>2065</v>
      </c>
      <c r="J971" s="102">
        <v>2090</v>
      </c>
      <c r="K971" s="102">
        <v>2008</v>
      </c>
      <c r="L971" s="102">
        <v>250</v>
      </c>
      <c r="M971" s="105">
        <f t="shared" si="500"/>
        <v>-6500</v>
      </c>
      <c r="N971" s="106">
        <f t="shared" si="501"/>
        <v>-1.2782694198623403</v>
      </c>
    </row>
    <row r="972" spans="1:14">
      <c r="A972" s="102">
        <v>38</v>
      </c>
      <c r="B972" s="103">
        <v>43531</v>
      </c>
      <c r="C972" s="104" t="s">
        <v>78</v>
      </c>
      <c r="D972" s="102" t="s">
        <v>21</v>
      </c>
      <c r="E972" s="102" t="s">
        <v>417</v>
      </c>
      <c r="F972" s="102">
        <v>90</v>
      </c>
      <c r="G972" s="102">
        <v>86.5</v>
      </c>
      <c r="H972" s="102">
        <v>92</v>
      </c>
      <c r="I972" s="102">
        <v>94</v>
      </c>
      <c r="J972" s="102">
        <v>96</v>
      </c>
      <c r="K972" s="102">
        <v>86.5</v>
      </c>
      <c r="L972" s="102">
        <v>2000</v>
      </c>
      <c r="M972" s="105">
        <f t="shared" si="500"/>
        <v>-7000</v>
      </c>
      <c r="N972" s="106">
        <f t="shared" si="501"/>
        <v>-3.8888888888888888</v>
      </c>
    </row>
    <row r="973" spans="1:14">
      <c r="A973" s="102">
        <v>39</v>
      </c>
      <c r="B973" s="103">
        <v>43530</v>
      </c>
      <c r="C973" s="104" t="s">
        <v>78</v>
      </c>
      <c r="D973" s="102" t="s">
        <v>21</v>
      </c>
      <c r="E973" s="102" t="s">
        <v>71</v>
      </c>
      <c r="F973" s="102">
        <v>2780</v>
      </c>
      <c r="G973" s="102">
        <v>2755</v>
      </c>
      <c r="H973" s="102">
        <v>2795</v>
      </c>
      <c r="I973" s="102">
        <v>2810</v>
      </c>
      <c r="J973" s="102">
        <v>2835</v>
      </c>
      <c r="K973" s="102">
        <v>2755</v>
      </c>
      <c r="L973" s="102">
        <v>250</v>
      </c>
      <c r="M973" s="105">
        <f t="shared" ref="M973" si="502">IF(D973="BUY",(K973-F973)*(L973),(F973-K973)*(L973))</f>
        <v>-6250</v>
      </c>
      <c r="N973" s="106">
        <f t="shared" ref="N973" si="503">M973/(L973)/F973%</f>
        <v>-0.89928057553956831</v>
      </c>
    </row>
    <row r="974" spans="1:14">
      <c r="A974" s="102">
        <v>40</v>
      </c>
      <c r="B974" s="103">
        <v>43530</v>
      </c>
      <c r="C974" s="104" t="s">
        <v>78</v>
      </c>
      <c r="D974" s="102" t="s">
        <v>21</v>
      </c>
      <c r="E974" s="102" t="s">
        <v>215</v>
      </c>
      <c r="F974" s="102">
        <v>462.5</v>
      </c>
      <c r="G974" s="102">
        <v>456</v>
      </c>
      <c r="H974" s="102">
        <v>466</v>
      </c>
      <c r="I974" s="102">
        <v>469</v>
      </c>
      <c r="J974" s="102">
        <v>472</v>
      </c>
      <c r="K974" s="102">
        <v>466</v>
      </c>
      <c r="L974" s="102">
        <v>1100</v>
      </c>
      <c r="M974" s="105">
        <f t="shared" ref="M974:M979" si="504">IF(D974="BUY",(K974-F974)*(L974),(F974-K974)*(L974))</f>
        <v>3850</v>
      </c>
      <c r="N974" s="106">
        <f t="shared" ref="N974:N979" si="505">M974/(L974)/F974%</f>
        <v>0.7567567567567568</v>
      </c>
    </row>
    <row r="975" spans="1:14">
      <c r="A975" s="102">
        <v>41</v>
      </c>
      <c r="B975" s="103">
        <v>43529</v>
      </c>
      <c r="C975" s="104" t="s">
        <v>78</v>
      </c>
      <c r="D975" s="102" t="s">
        <v>21</v>
      </c>
      <c r="E975" s="102" t="s">
        <v>108</v>
      </c>
      <c r="F975" s="102">
        <v>225</v>
      </c>
      <c r="G975" s="102">
        <v>222</v>
      </c>
      <c r="H975" s="102">
        <v>226.5</v>
      </c>
      <c r="I975" s="102">
        <v>228</v>
      </c>
      <c r="J975" s="102">
        <v>229.5</v>
      </c>
      <c r="K975" s="102">
        <v>222</v>
      </c>
      <c r="L975" s="102">
        <v>1100</v>
      </c>
      <c r="M975" s="105">
        <f t="shared" si="504"/>
        <v>-3300</v>
      </c>
      <c r="N975" s="106">
        <f t="shared" si="505"/>
        <v>-1.3333333333333333</v>
      </c>
    </row>
    <row r="976" spans="1:14">
      <c r="A976" s="102">
        <v>42</v>
      </c>
      <c r="B976" s="103">
        <v>43529</v>
      </c>
      <c r="C976" s="104" t="s">
        <v>78</v>
      </c>
      <c r="D976" s="102" t="s">
        <v>21</v>
      </c>
      <c r="E976" s="102" t="s">
        <v>48</v>
      </c>
      <c r="F976" s="102">
        <v>144.19999999999999</v>
      </c>
      <c r="G976" s="102">
        <v>143.19999999999999</v>
      </c>
      <c r="H976" s="102">
        <v>144.80000000000001</v>
      </c>
      <c r="I976" s="102">
        <v>145.4</v>
      </c>
      <c r="J976" s="102">
        <v>146</v>
      </c>
      <c r="K976" s="102">
        <v>146</v>
      </c>
      <c r="L976" s="102">
        <v>6000</v>
      </c>
      <c r="M976" s="105">
        <f t="shared" si="504"/>
        <v>10800.000000000069</v>
      </c>
      <c r="N976" s="106">
        <f t="shared" si="505"/>
        <v>1.2482662968099942</v>
      </c>
    </row>
    <row r="977" spans="1:14">
      <c r="A977" s="102">
        <v>43</v>
      </c>
      <c r="B977" s="103">
        <v>43529</v>
      </c>
      <c r="C977" s="104" t="s">
        <v>78</v>
      </c>
      <c r="D977" s="102" t="s">
        <v>21</v>
      </c>
      <c r="E977" s="102" t="s">
        <v>126</v>
      </c>
      <c r="F977" s="102">
        <v>517</v>
      </c>
      <c r="G977" s="102">
        <v>509</v>
      </c>
      <c r="H977" s="102">
        <v>521</v>
      </c>
      <c r="I977" s="102">
        <v>524.5</v>
      </c>
      <c r="J977" s="102">
        <v>528</v>
      </c>
      <c r="K977" s="102">
        <v>521</v>
      </c>
      <c r="L977" s="102">
        <v>1061</v>
      </c>
      <c r="M977" s="105">
        <f t="shared" si="504"/>
        <v>4244</v>
      </c>
      <c r="N977" s="106">
        <f t="shared" si="505"/>
        <v>0.77369439071566737</v>
      </c>
    </row>
    <row r="978" spans="1:14">
      <c r="A978" s="102">
        <v>44</v>
      </c>
      <c r="B978" s="103">
        <v>43529</v>
      </c>
      <c r="C978" s="104" t="s">
        <v>78</v>
      </c>
      <c r="D978" s="102" t="s">
        <v>21</v>
      </c>
      <c r="E978" s="102" t="s">
        <v>322</v>
      </c>
      <c r="F978" s="102">
        <v>246</v>
      </c>
      <c r="G978" s="102">
        <v>243</v>
      </c>
      <c r="H978" s="102">
        <v>247.5</v>
      </c>
      <c r="I978" s="102">
        <v>249</v>
      </c>
      <c r="J978" s="102">
        <v>250.5</v>
      </c>
      <c r="K978" s="102">
        <v>250.5</v>
      </c>
      <c r="L978" s="102">
        <v>2000</v>
      </c>
      <c r="M978" s="105">
        <f t="shared" si="504"/>
        <v>9000</v>
      </c>
      <c r="N978" s="106">
        <f t="shared" si="505"/>
        <v>1.8292682926829269</v>
      </c>
    </row>
    <row r="979" spans="1:14">
      <c r="A979" s="102">
        <v>45</v>
      </c>
      <c r="B979" s="103">
        <v>43525</v>
      </c>
      <c r="C979" s="104" t="s">
        <v>78</v>
      </c>
      <c r="D979" s="102" t="s">
        <v>21</v>
      </c>
      <c r="E979" s="102" t="s">
        <v>44</v>
      </c>
      <c r="F979" s="102">
        <v>88.5</v>
      </c>
      <c r="G979" s="102">
        <v>87</v>
      </c>
      <c r="H979" s="102">
        <v>89.3</v>
      </c>
      <c r="I979" s="102">
        <v>90</v>
      </c>
      <c r="J979" s="102">
        <v>90.7</v>
      </c>
      <c r="K979" s="102">
        <v>90.7</v>
      </c>
      <c r="L979" s="102">
        <v>7000</v>
      </c>
      <c r="M979" s="105">
        <f t="shared" si="504"/>
        <v>15400.00000000002</v>
      </c>
      <c r="N979" s="106">
        <f t="shared" si="505"/>
        <v>2.4858757062146926</v>
      </c>
    </row>
    <row r="980" spans="1:14">
      <c r="A980" s="102">
        <v>46</v>
      </c>
      <c r="B980" s="103">
        <v>43525</v>
      </c>
      <c r="C980" s="104" t="s">
        <v>78</v>
      </c>
      <c r="D980" s="102" t="s">
        <v>21</v>
      </c>
      <c r="E980" s="102" t="s">
        <v>259</v>
      </c>
      <c r="F980" s="102">
        <v>41.4</v>
      </c>
      <c r="G980" s="102">
        <v>40.4</v>
      </c>
      <c r="H980" s="102">
        <v>41.9</v>
      </c>
      <c r="I980" s="102">
        <v>42.4</v>
      </c>
      <c r="J980" s="102">
        <v>42.9</v>
      </c>
      <c r="K980" s="102">
        <v>41.9</v>
      </c>
      <c r="L980" s="102">
        <v>8000</v>
      </c>
      <c r="M980" s="105">
        <f t="shared" ref="M980" si="506">IF(D980="BUY",(K980-F980)*(L980),(F980-K980)*(L980))</f>
        <v>4000</v>
      </c>
      <c r="N980" s="106">
        <f t="shared" ref="N980" si="507">M980/(L980)/F980%</f>
        <v>1.2077294685990339</v>
      </c>
    </row>
    <row r="981" spans="1:14">
      <c r="A981" s="102">
        <v>47</v>
      </c>
      <c r="B981" s="103">
        <v>43525</v>
      </c>
      <c r="C981" s="104" t="s">
        <v>78</v>
      </c>
      <c r="D981" s="102" t="s">
        <v>21</v>
      </c>
      <c r="E981" s="102" t="s">
        <v>241</v>
      </c>
      <c r="F981" s="102">
        <v>88</v>
      </c>
      <c r="G981" s="102">
        <v>86</v>
      </c>
      <c r="H981" s="102">
        <v>89</v>
      </c>
      <c r="I981" s="102">
        <v>90</v>
      </c>
      <c r="J981" s="102">
        <v>91</v>
      </c>
      <c r="K981" s="102">
        <v>86</v>
      </c>
      <c r="L981" s="102">
        <v>4000</v>
      </c>
      <c r="M981" s="105">
        <f t="shared" ref="M981" si="508">IF(D981="BUY",(K981-F981)*(L981),(F981-K981)*(L981))</f>
        <v>-8000</v>
      </c>
      <c r="N981" s="106">
        <f t="shared" ref="N981" si="509">M981/(L981)/F981%</f>
        <v>-2.2727272727272729</v>
      </c>
    </row>
    <row r="982" spans="1:14">
      <c r="A982" s="102">
        <v>48</v>
      </c>
      <c r="B982" s="103">
        <v>43525</v>
      </c>
      <c r="C982" s="104" t="s">
        <v>78</v>
      </c>
      <c r="D982" s="102" t="s">
        <v>21</v>
      </c>
      <c r="E982" s="102" t="s">
        <v>259</v>
      </c>
      <c r="F982" s="102">
        <v>40</v>
      </c>
      <c r="G982" s="102">
        <v>39</v>
      </c>
      <c r="H982" s="102">
        <v>40.5</v>
      </c>
      <c r="I982" s="102">
        <v>41</v>
      </c>
      <c r="J982" s="102">
        <v>41.5</v>
      </c>
      <c r="K982" s="102">
        <v>41.5</v>
      </c>
      <c r="L982" s="102">
        <v>8000</v>
      </c>
      <c r="M982" s="105">
        <f t="shared" ref="M982" si="510">IF(D982="BUY",(K982-F982)*(L982),(F982-K982)*(L982))</f>
        <v>12000</v>
      </c>
      <c r="N982" s="106">
        <f t="shared" ref="N982" si="511">M982/(L982)/F982%</f>
        <v>3.75</v>
      </c>
    </row>
    <row r="983" spans="1:14">
      <c r="A983" s="107" t="s">
        <v>25</v>
      </c>
      <c r="B983" s="108"/>
      <c r="C983" s="109"/>
      <c r="D983" s="110"/>
      <c r="E983" s="111"/>
      <c r="F983" s="111"/>
      <c r="G983" s="112"/>
      <c r="H983" s="111"/>
      <c r="I983" s="111"/>
      <c r="J983" s="111"/>
      <c r="K983" s="111"/>
      <c r="M983" s="113"/>
    </row>
    <row r="984" spans="1:14">
      <c r="A984" s="107" t="s">
        <v>25</v>
      </c>
      <c r="B984" s="108"/>
      <c r="C984" s="109"/>
      <c r="D984" s="110"/>
      <c r="E984" s="111"/>
      <c r="F984" s="111"/>
      <c r="G984" s="112"/>
      <c r="H984" s="111"/>
      <c r="I984" s="111"/>
      <c r="J984" s="111"/>
      <c r="K984" s="111"/>
    </row>
    <row r="985" spans="1:14" ht="19.5" thickBot="1">
      <c r="A985" s="109"/>
      <c r="B985" s="108"/>
      <c r="C985" s="111"/>
      <c r="D985" s="111"/>
      <c r="E985" s="111"/>
      <c r="F985" s="114"/>
      <c r="G985" s="115"/>
      <c r="H985" s="116" t="s">
        <v>26</v>
      </c>
      <c r="I985" s="116"/>
      <c r="J985" s="117"/>
    </row>
    <row r="986" spans="1:14">
      <c r="A986" s="109"/>
      <c r="B986" s="108"/>
      <c r="C986" s="218" t="s">
        <v>27</v>
      </c>
      <c r="D986" s="218"/>
      <c r="E986" s="118">
        <v>48</v>
      </c>
      <c r="F986" s="119">
        <f>F987+F988+F989+F990+F991+F992</f>
        <v>100.00000000000001</v>
      </c>
      <c r="G986" s="111">
        <v>48</v>
      </c>
      <c r="H986" s="120">
        <f>G987/G986%</f>
        <v>70.833333333333343</v>
      </c>
      <c r="I986" s="120"/>
      <c r="J986" s="120"/>
    </row>
    <row r="987" spans="1:14">
      <c r="A987" s="109"/>
      <c r="B987" s="108"/>
      <c r="C987" s="219" t="s">
        <v>28</v>
      </c>
      <c r="D987" s="219"/>
      <c r="E987" s="121">
        <v>34</v>
      </c>
      <c r="F987" s="122">
        <f>(E987/E986)*100</f>
        <v>70.833333333333343</v>
      </c>
      <c r="G987" s="111">
        <v>34</v>
      </c>
      <c r="H987" s="117"/>
      <c r="I987" s="117"/>
      <c r="J987" s="111"/>
      <c r="K987" s="117"/>
    </row>
    <row r="988" spans="1:14">
      <c r="A988" s="123"/>
      <c r="B988" s="108"/>
      <c r="C988" s="219" t="s">
        <v>30</v>
      </c>
      <c r="D988" s="219"/>
      <c r="E988" s="121">
        <v>0</v>
      </c>
      <c r="F988" s="122">
        <f>(E988/E986)*100</f>
        <v>0</v>
      </c>
      <c r="G988" s="124"/>
      <c r="H988" s="111"/>
      <c r="I988" s="111"/>
      <c r="J988" s="111"/>
      <c r="K988" s="117"/>
    </row>
    <row r="989" spans="1:14">
      <c r="A989" s="123"/>
      <c r="B989" s="108"/>
      <c r="C989" s="219" t="s">
        <v>31</v>
      </c>
      <c r="D989" s="219"/>
      <c r="E989" s="121">
        <v>0</v>
      </c>
      <c r="F989" s="122">
        <f>(E989/E986)*100</f>
        <v>0</v>
      </c>
      <c r="G989" s="124"/>
      <c r="H989" s="111"/>
      <c r="J989" s="111"/>
      <c r="K989" s="117"/>
    </row>
    <row r="990" spans="1:14">
      <c r="A990" s="123"/>
      <c r="B990" s="108"/>
      <c r="C990" s="219" t="s">
        <v>32</v>
      </c>
      <c r="D990" s="219"/>
      <c r="E990" s="121">
        <v>14</v>
      </c>
      <c r="F990" s="122">
        <f>(E990/E986)*100</f>
        <v>29.166666666666668</v>
      </c>
      <c r="G990" s="124"/>
      <c r="H990" s="111"/>
      <c r="I990" s="111"/>
      <c r="J990" s="117"/>
    </row>
    <row r="991" spans="1:14">
      <c r="A991" s="123"/>
      <c r="B991" s="108"/>
      <c r="C991" s="219" t="s">
        <v>34</v>
      </c>
      <c r="D991" s="219"/>
      <c r="E991" s="121">
        <v>0</v>
      </c>
      <c r="F991" s="122">
        <f>(E991/E986)*100</f>
        <v>0</v>
      </c>
      <c r="G991" s="124"/>
      <c r="H991" s="111"/>
      <c r="I991" s="111"/>
      <c r="J991" s="117"/>
      <c r="K991" s="117"/>
    </row>
    <row r="992" spans="1:14" ht="19.5" thickBot="1">
      <c r="A992" s="123"/>
      <c r="B992" s="108"/>
      <c r="C992" s="222" t="s">
        <v>35</v>
      </c>
      <c r="D992" s="222"/>
      <c r="E992" s="125"/>
      <c r="F992" s="126">
        <f>(E992/E986)*100</f>
        <v>0</v>
      </c>
      <c r="G992" s="124"/>
      <c r="H992" s="111"/>
      <c r="I992" s="111"/>
      <c r="J992" s="127"/>
      <c r="K992" s="127"/>
      <c r="L992" s="113"/>
    </row>
    <row r="993" spans="1:14">
      <c r="A993" s="128" t="s">
        <v>36</v>
      </c>
      <c r="B993" s="108"/>
      <c r="C993" s="109"/>
      <c r="D993" s="109"/>
      <c r="E993" s="111"/>
      <c r="F993" s="111"/>
      <c r="G993" s="112"/>
      <c r="H993" s="129"/>
      <c r="I993" s="129"/>
      <c r="J993" s="129"/>
      <c r="K993" s="111"/>
    </row>
    <row r="994" spans="1:14">
      <c r="A994" s="110" t="s">
        <v>37</v>
      </c>
      <c r="B994" s="108"/>
      <c r="C994" s="130"/>
      <c r="D994" s="131"/>
      <c r="E994" s="109"/>
      <c r="F994" s="129"/>
      <c r="G994" s="112"/>
      <c r="H994" s="129"/>
      <c r="I994" s="129"/>
      <c r="J994" s="129"/>
      <c r="K994" s="111"/>
    </row>
    <row r="995" spans="1:14">
      <c r="A995" s="110" t="s">
        <v>38</v>
      </c>
      <c r="B995" s="108"/>
      <c r="C995" s="109"/>
      <c r="D995" s="131"/>
      <c r="E995" s="109"/>
      <c r="F995" s="129"/>
      <c r="G995" s="112"/>
      <c r="H995" s="117"/>
      <c r="I995" s="117"/>
      <c r="J995" s="117"/>
      <c r="K995" s="111"/>
    </row>
    <row r="996" spans="1:14">
      <c r="A996" s="110" t="s">
        <v>39</v>
      </c>
      <c r="B996" s="130"/>
      <c r="C996" s="109"/>
      <c r="D996" s="131"/>
      <c r="E996" s="109"/>
      <c r="F996" s="129"/>
      <c r="G996" s="115"/>
      <c r="H996" s="117"/>
      <c r="I996" s="117"/>
      <c r="J996" s="117"/>
      <c r="K996" s="111"/>
    </row>
    <row r="997" spans="1:14" ht="19.5" thickBot="1">
      <c r="A997" s="110" t="s">
        <v>40</v>
      </c>
      <c r="B997" s="123"/>
      <c r="C997" s="109"/>
      <c r="D997" s="132"/>
      <c r="E997" s="129"/>
      <c r="F997" s="129"/>
      <c r="G997" s="115"/>
      <c r="H997" s="117"/>
      <c r="I997" s="117"/>
      <c r="J997" s="117"/>
      <c r="K997" s="129"/>
    </row>
    <row r="998" spans="1:14" ht="19.5" thickBot="1">
      <c r="A998" s="223" t="s">
        <v>0</v>
      </c>
      <c r="B998" s="223"/>
      <c r="C998" s="223"/>
      <c r="D998" s="223"/>
      <c r="E998" s="223"/>
      <c r="F998" s="223"/>
      <c r="G998" s="223"/>
      <c r="H998" s="223"/>
      <c r="I998" s="223"/>
      <c r="J998" s="223"/>
      <c r="K998" s="223"/>
      <c r="L998" s="223"/>
      <c r="M998" s="223"/>
      <c r="N998" s="223"/>
    </row>
    <row r="999" spans="1:14" ht="19.5" thickBot="1">
      <c r="A999" s="223"/>
      <c r="B999" s="223"/>
      <c r="C999" s="223"/>
      <c r="D999" s="223"/>
      <c r="E999" s="223"/>
      <c r="F999" s="223"/>
      <c r="G999" s="223"/>
      <c r="H999" s="223"/>
      <c r="I999" s="223"/>
      <c r="J999" s="223"/>
      <c r="K999" s="223"/>
      <c r="L999" s="223"/>
      <c r="M999" s="223"/>
      <c r="N999" s="223"/>
    </row>
    <row r="1000" spans="1:14">
      <c r="A1000" s="223"/>
      <c r="B1000" s="223"/>
      <c r="C1000" s="223"/>
      <c r="D1000" s="223"/>
      <c r="E1000" s="223"/>
      <c r="F1000" s="223"/>
      <c r="G1000" s="223"/>
      <c r="H1000" s="223"/>
      <c r="I1000" s="223"/>
      <c r="J1000" s="223"/>
      <c r="K1000" s="223"/>
      <c r="L1000" s="223"/>
      <c r="M1000" s="223"/>
      <c r="N1000" s="223"/>
    </row>
    <row r="1001" spans="1:14">
      <c r="A1001" s="224" t="s">
        <v>389</v>
      </c>
      <c r="B1001" s="224"/>
      <c r="C1001" s="224"/>
      <c r="D1001" s="224"/>
      <c r="E1001" s="224"/>
      <c r="F1001" s="224"/>
      <c r="G1001" s="224"/>
      <c r="H1001" s="224"/>
      <c r="I1001" s="224"/>
      <c r="J1001" s="224"/>
      <c r="K1001" s="224"/>
      <c r="L1001" s="224"/>
      <c r="M1001" s="224"/>
      <c r="N1001" s="224"/>
    </row>
    <row r="1002" spans="1:14">
      <c r="A1002" s="224" t="s">
        <v>390</v>
      </c>
      <c r="B1002" s="224"/>
      <c r="C1002" s="224"/>
      <c r="D1002" s="224"/>
      <c r="E1002" s="224"/>
      <c r="F1002" s="224"/>
      <c r="G1002" s="224"/>
      <c r="H1002" s="224"/>
      <c r="I1002" s="224"/>
      <c r="J1002" s="224"/>
      <c r="K1002" s="224"/>
      <c r="L1002" s="224"/>
      <c r="M1002" s="224"/>
      <c r="N1002" s="224"/>
    </row>
    <row r="1003" spans="1:14" ht="19.5" thickBot="1">
      <c r="A1003" s="225" t="s">
        <v>3</v>
      </c>
      <c r="B1003" s="225"/>
      <c r="C1003" s="225"/>
      <c r="D1003" s="225"/>
      <c r="E1003" s="225"/>
      <c r="F1003" s="225"/>
      <c r="G1003" s="225"/>
      <c r="H1003" s="225"/>
      <c r="I1003" s="225"/>
      <c r="J1003" s="225"/>
      <c r="K1003" s="225"/>
      <c r="L1003" s="225"/>
      <c r="M1003" s="225"/>
      <c r="N1003" s="225"/>
    </row>
    <row r="1004" spans="1:14">
      <c r="A1004" s="220" t="s">
        <v>418</v>
      </c>
      <c r="B1004" s="220"/>
      <c r="C1004" s="220"/>
      <c r="D1004" s="220"/>
      <c r="E1004" s="220"/>
      <c r="F1004" s="220"/>
      <c r="G1004" s="220"/>
      <c r="H1004" s="220"/>
      <c r="I1004" s="220"/>
      <c r="J1004" s="220"/>
      <c r="K1004" s="220"/>
      <c r="L1004" s="220"/>
      <c r="M1004" s="220"/>
      <c r="N1004" s="220"/>
    </row>
    <row r="1005" spans="1:14">
      <c r="A1005" s="220" t="s">
        <v>5</v>
      </c>
      <c r="B1005" s="220"/>
      <c r="C1005" s="220"/>
      <c r="D1005" s="220"/>
      <c r="E1005" s="220"/>
      <c r="F1005" s="220"/>
      <c r="G1005" s="220"/>
      <c r="H1005" s="220"/>
      <c r="I1005" s="220"/>
      <c r="J1005" s="220"/>
      <c r="K1005" s="220"/>
      <c r="L1005" s="220"/>
      <c r="M1005" s="220"/>
      <c r="N1005" s="220"/>
    </row>
    <row r="1006" spans="1:14">
      <c r="A1006" s="221" t="s">
        <v>6</v>
      </c>
      <c r="B1006" s="215" t="s">
        <v>7</v>
      </c>
      <c r="C1006" s="215" t="s">
        <v>8</v>
      </c>
      <c r="D1006" s="221" t="s">
        <v>9</v>
      </c>
      <c r="E1006" s="221" t="s">
        <v>10</v>
      </c>
      <c r="F1006" s="215" t="s">
        <v>11</v>
      </c>
      <c r="G1006" s="215" t="s">
        <v>12</v>
      </c>
      <c r="H1006" s="214" t="s">
        <v>13</v>
      </c>
      <c r="I1006" s="214" t="s">
        <v>14</v>
      </c>
      <c r="J1006" s="214" t="s">
        <v>15</v>
      </c>
      <c r="K1006" s="216" t="s">
        <v>16</v>
      </c>
      <c r="L1006" s="215" t="s">
        <v>17</v>
      </c>
      <c r="M1006" s="215" t="s">
        <v>18</v>
      </c>
      <c r="N1006" s="215" t="s">
        <v>19</v>
      </c>
    </row>
    <row r="1007" spans="1:14">
      <c r="A1007" s="221"/>
      <c r="B1007" s="215"/>
      <c r="C1007" s="215"/>
      <c r="D1007" s="221"/>
      <c r="E1007" s="221"/>
      <c r="F1007" s="215"/>
      <c r="G1007" s="215"/>
      <c r="H1007" s="215"/>
      <c r="I1007" s="215"/>
      <c r="J1007" s="215"/>
      <c r="K1007" s="217"/>
      <c r="L1007" s="215"/>
      <c r="M1007" s="215"/>
      <c r="N1007" s="215"/>
    </row>
    <row r="1008" spans="1:14" ht="18.75" customHeight="1">
      <c r="A1008" s="102">
        <v>1</v>
      </c>
      <c r="B1008" s="103">
        <v>43524</v>
      </c>
      <c r="C1008" s="104" t="s">
        <v>78</v>
      </c>
      <c r="D1008" s="102" t="s">
        <v>21</v>
      </c>
      <c r="E1008" s="102" t="s">
        <v>259</v>
      </c>
      <c r="F1008" s="102">
        <v>39</v>
      </c>
      <c r="G1008" s="102">
        <v>38</v>
      </c>
      <c r="H1008" s="102">
        <v>39.5</v>
      </c>
      <c r="I1008" s="102">
        <v>40</v>
      </c>
      <c r="J1008" s="102">
        <v>40.5</v>
      </c>
      <c r="K1008" s="102">
        <v>39.5</v>
      </c>
      <c r="L1008" s="102">
        <v>8000</v>
      </c>
      <c r="M1008" s="105">
        <f t="shared" ref="M1008:M1010" si="512">IF(D1008="BUY",(K1008-F1008)*(L1008),(F1008-K1008)*(L1008))</f>
        <v>4000</v>
      </c>
      <c r="N1008" s="106">
        <f t="shared" ref="N1008:N1010" si="513">M1008/(L1008)/F1008%</f>
        <v>1.2820512820512819</v>
      </c>
    </row>
    <row r="1009" spans="1:14" ht="18.75" customHeight="1">
      <c r="A1009" s="102">
        <v>2</v>
      </c>
      <c r="B1009" s="103">
        <v>43524</v>
      </c>
      <c r="C1009" s="104" t="s">
        <v>78</v>
      </c>
      <c r="D1009" s="102" t="s">
        <v>21</v>
      </c>
      <c r="E1009" s="102" t="s">
        <v>324</v>
      </c>
      <c r="F1009" s="102">
        <v>549</v>
      </c>
      <c r="G1009" s="102">
        <v>543</v>
      </c>
      <c r="H1009" s="102">
        <v>552.5</v>
      </c>
      <c r="I1009" s="102">
        <v>556</v>
      </c>
      <c r="J1009" s="102">
        <v>559.5</v>
      </c>
      <c r="K1009" s="102">
        <v>552.45000000000005</v>
      </c>
      <c r="L1009" s="102">
        <v>1250</v>
      </c>
      <c r="M1009" s="105">
        <f t="shared" si="512"/>
        <v>4312.5000000000564</v>
      </c>
      <c r="N1009" s="106">
        <f t="shared" si="513"/>
        <v>0.62841530054645622</v>
      </c>
    </row>
    <row r="1010" spans="1:14" ht="18.75" customHeight="1">
      <c r="A1010" s="102">
        <v>3</v>
      </c>
      <c r="B1010" s="103">
        <v>43523</v>
      </c>
      <c r="C1010" s="104" t="s">
        <v>78</v>
      </c>
      <c r="D1010" s="102" t="s">
        <v>21</v>
      </c>
      <c r="E1010" s="102" t="s">
        <v>241</v>
      </c>
      <c r="F1010" s="102">
        <v>85.4</v>
      </c>
      <c r="G1010" s="102">
        <v>83.4</v>
      </c>
      <c r="H1010" s="102">
        <v>86.4</v>
      </c>
      <c r="I1010" s="102">
        <v>87.4</v>
      </c>
      <c r="J1010" s="102">
        <v>88.4</v>
      </c>
      <c r="K1010" s="102">
        <v>86.4</v>
      </c>
      <c r="L1010" s="102">
        <v>4000</v>
      </c>
      <c r="M1010" s="105">
        <f t="shared" si="512"/>
        <v>4000</v>
      </c>
      <c r="N1010" s="106">
        <f t="shared" si="513"/>
        <v>1.1709601873536299</v>
      </c>
    </row>
    <row r="1011" spans="1:14" ht="18.75" customHeight="1">
      <c r="A1011" s="102">
        <v>4</v>
      </c>
      <c r="B1011" s="103">
        <v>43523</v>
      </c>
      <c r="C1011" s="104" t="s">
        <v>78</v>
      </c>
      <c r="D1011" s="102" t="s">
        <v>21</v>
      </c>
      <c r="E1011" s="102" t="s">
        <v>57</v>
      </c>
      <c r="F1011" s="102">
        <v>723</v>
      </c>
      <c r="G1011" s="102">
        <v>717</v>
      </c>
      <c r="H1011" s="102">
        <v>726.5</v>
      </c>
      <c r="I1011" s="102">
        <v>730</v>
      </c>
      <c r="J1011" s="102">
        <v>733</v>
      </c>
      <c r="K1011" s="102">
        <v>726.3</v>
      </c>
      <c r="L1011" s="102">
        <v>1200</v>
      </c>
      <c r="M1011" s="105">
        <f t="shared" ref="M1011:M1012" si="514">IF(D1011="BUY",(K1011-F1011)*(L1011),(F1011-K1011)*(L1011))</f>
        <v>3959.9999999999454</v>
      </c>
      <c r="N1011" s="106">
        <f t="shared" ref="N1011:N1012" si="515">M1011/(L1011)/F1011%</f>
        <v>0.4564315352697032</v>
      </c>
    </row>
    <row r="1012" spans="1:14" ht="18.75" customHeight="1">
      <c r="A1012" s="102">
        <v>5</v>
      </c>
      <c r="B1012" s="103">
        <v>43522</v>
      </c>
      <c r="C1012" s="104" t="s">
        <v>78</v>
      </c>
      <c r="D1012" s="102" t="s">
        <v>21</v>
      </c>
      <c r="E1012" s="102" t="s">
        <v>57</v>
      </c>
      <c r="F1012" s="102">
        <v>704</v>
      </c>
      <c r="G1012" s="102">
        <v>698</v>
      </c>
      <c r="H1012" s="102">
        <v>707.5</v>
      </c>
      <c r="I1012" s="102">
        <v>711</v>
      </c>
      <c r="J1012" s="102">
        <v>714.5</v>
      </c>
      <c r="K1012" s="102">
        <v>714.5</v>
      </c>
      <c r="L1012" s="102">
        <v>1200</v>
      </c>
      <c r="M1012" s="105">
        <f t="shared" si="514"/>
        <v>12600</v>
      </c>
      <c r="N1012" s="106">
        <f t="shared" si="515"/>
        <v>1.4914772727272727</v>
      </c>
    </row>
    <row r="1013" spans="1:14" ht="18.75" customHeight="1">
      <c r="A1013" s="102">
        <v>6</v>
      </c>
      <c r="B1013" s="103">
        <v>43522</v>
      </c>
      <c r="C1013" s="104" t="s">
        <v>78</v>
      </c>
      <c r="D1013" s="102" t="s">
        <v>21</v>
      </c>
      <c r="E1013" s="102" t="s">
        <v>115</v>
      </c>
      <c r="F1013" s="102">
        <v>178</v>
      </c>
      <c r="G1013" s="102">
        <v>175</v>
      </c>
      <c r="H1013" s="102">
        <v>179.7</v>
      </c>
      <c r="I1013" s="102">
        <v>181.4</v>
      </c>
      <c r="J1013" s="102">
        <v>183</v>
      </c>
      <c r="K1013" s="102">
        <v>183</v>
      </c>
      <c r="L1013" s="102">
        <v>2000</v>
      </c>
      <c r="M1013" s="105">
        <f t="shared" ref="M1013:M1014" si="516">IF(D1013="BUY",(K1013-F1013)*(L1013),(F1013-K1013)*(L1013))</f>
        <v>10000</v>
      </c>
      <c r="N1013" s="106">
        <f t="shared" ref="N1013:N1014" si="517">M1013/(L1013)/F1013%</f>
        <v>2.8089887640449436</v>
      </c>
    </row>
    <row r="1014" spans="1:14" ht="18.75" customHeight="1">
      <c r="A1014" s="102">
        <v>7</v>
      </c>
      <c r="B1014" s="103">
        <v>43521</v>
      </c>
      <c r="C1014" s="104" t="s">
        <v>78</v>
      </c>
      <c r="D1014" s="102" t="s">
        <v>21</v>
      </c>
      <c r="E1014" s="102" t="s">
        <v>241</v>
      </c>
      <c r="F1014" s="102">
        <v>83</v>
      </c>
      <c r="G1014" s="102">
        <v>81</v>
      </c>
      <c r="H1014" s="102">
        <v>84</v>
      </c>
      <c r="I1014" s="102">
        <v>85</v>
      </c>
      <c r="J1014" s="102">
        <v>86</v>
      </c>
      <c r="K1014" s="102">
        <v>81</v>
      </c>
      <c r="L1014" s="102">
        <v>4000</v>
      </c>
      <c r="M1014" s="105">
        <f t="shared" si="516"/>
        <v>-8000</v>
      </c>
      <c r="N1014" s="106">
        <f t="shared" si="517"/>
        <v>-2.4096385542168677</v>
      </c>
    </row>
    <row r="1015" spans="1:14" ht="18.75" customHeight="1">
      <c r="A1015" s="102">
        <v>8</v>
      </c>
      <c r="B1015" s="103">
        <v>43521</v>
      </c>
      <c r="C1015" s="104" t="s">
        <v>78</v>
      </c>
      <c r="D1015" s="102" t="s">
        <v>21</v>
      </c>
      <c r="E1015" s="102" t="s">
        <v>361</v>
      </c>
      <c r="F1015" s="102">
        <v>1192</v>
      </c>
      <c r="G1015" s="102">
        <v>1177</v>
      </c>
      <c r="H1015" s="102">
        <v>1200</v>
      </c>
      <c r="I1015" s="102">
        <v>1208</v>
      </c>
      <c r="J1015" s="102">
        <v>1216</v>
      </c>
      <c r="K1015" s="102">
        <v>1200</v>
      </c>
      <c r="L1015" s="102">
        <v>500</v>
      </c>
      <c r="M1015" s="105">
        <f t="shared" ref="M1015:M1017" si="518">IF(D1015="BUY",(K1015-F1015)*(L1015),(F1015-K1015)*(L1015))</f>
        <v>4000</v>
      </c>
      <c r="N1015" s="106">
        <f t="shared" ref="N1015:N1017" si="519">M1015/(L1015)/F1015%</f>
        <v>0.67114093959731547</v>
      </c>
    </row>
    <row r="1016" spans="1:14" ht="18.75" customHeight="1">
      <c r="A1016" s="102">
        <v>9</v>
      </c>
      <c r="B1016" s="103">
        <v>43521</v>
      </c>
      <c r="C1016" s="104" t="s">
        <v>78</v>
      </c>
      <c r="D1016" s="102" t="s">
        <v>21</v>
      </c>
      <c r="E1016" s="102" t="s">
        <v>125</v>
      </c>
      <c r="F1016" s="102">
        <v>155</v>
      </c>
      <c r="G1016" s="102">
        <v>153</v>
      </c>
      <c r="H1016" s="102">
        <v>156</v>
      </c>
      <c r="I1016" s="102">
        <v>157</v>
      </c>
      <c r="J1016" s="102">
        <v>158</v>
      </c>
      <c r="K1016" s="102">
        <v>158</v>
      </c>
      <c r="L1016" s="102">
        <v>2850</v>
      </c>
      <c r="M1016" s="105">
        <f t="shared" si="518"/>
        <v>8550</v>
      </c>
      <c r="N1016" s="106">
        <f t="shared" si="519"/>
        <v>1.9354838709677418</v>
      </c>
    </row>
    <row r="1017" spans="1:14" ht="18.75" customHeight="1">
      <c r="A1017" s="102">
        <v>10</v>
      </c>
      <c r="B1017" s="103">
        <v>43518</v>
      </c>
      <c r="C1017" s="104" t="s">
        <v>78</v>
      </c>
      <c r="D1017" s="102" t="s">
        <v>21</v>
      </c>
      <c r="E1017" s="102" t="s">
        <v>115</v>
      </c>
      <c r="F1017" s="102">
        <v>173</v>
      </c>
      <c r="G1017" s="102">
        <v>169</v>
      </c>
      <c r="H1017" s="102">
        <v>175</v>
      </c>
      <c r="I1017" s="102">
        <v>177</v>
      </c>
      <c r="J1017" s="102">
        <v>179</v>
      </c>
      <c r="K1017" s="102">
        <v>175</v>
      </c>
      <c r="L1017" s="102">
        <v>2000</v>
      </c>
      <c r="M1017" s="105">
        <f t="shared" si="518"/>
        <v>4000</v>
      </c>
      <c r="N1017" s="106">
        <f t="shared" si="519"/>
        <v>1.1560693641618498</v>
      </c>
    </row>
    <row r="1018" spans="1:14" ht="18.75" customHeight="1">
      <c r="A1018" s="102">
        <v>11</v>
      </c>
      <c r="B1018" s="103">
        <v>43518</v>
      </c>
      <c r="C1018" s="104" t="s">
        <v>78</v>
      </c>
      <c r="D1018" s="102" t="s">
        <v>21</v>
      </c>
      <c r="E1018" s="102" t="s">
        <v>241</v>
      </c>
      <c r="F1018" s="102">
        <v>82.1</v>
      </c>
      <c r="G1018" s="102">
        <v>80</v>
      </c>
      <c r="H1018" s="102">
        <v>83</v>
      </c>
      <c r="I1018" s="102">
        <v>84</v>
      </c>
      <c r="J1018" s="102">
        <v>85</v>
      </c>
      <c r="K1018" s="102">
        <v>83</v>
      </c>
      <c r="L1018" s="102">
        <v>4000</v>
      </c>
      <c r="M1018" s="105">
        <f t="shared" ref="M1018:M1020" si="520">IF(D1018="BUY",(K1018-F1018)*(L1018),(F1018-K1018)*(L1018))</f>
        <v>3600.0000000000227</v>
      </c>
      <c r="N1018" s="106">
        <f t="shared" ref="N1018:N1020" si="521">M1018/(L1018)/F1018%</f>
        <v>1.0962241169305795</v>
      </c>
    </row>
    <row r="1019" spans="1:14" ht="18.75" customHeight="1">
      <c r="A1019" s="102">
        <v>12</v>
      </c>
      <c r="B1019" s="103">
        <v>43518</v>
      </c>
      <c r="C1019" s="104" t="s">
        <v>78</v>
      </c>
      <c r="D1019" s="102" t="s">
        <v>21</v>
      </c>
      <c r="E1019" s="102" t="s">
        <v>253</v>
      </c>
      <c r="F1019" s="102">
        <v>594</v>
      </c>
      <c r="G1019" s="102">
        <v>586</v>
      </c>
      <c r="H1019" s="102">
        <v>598</v>
      </c>
      <c r="I1019" s="102">
        <v>602</v>
      </c>
      <c r="J1019" s="102">
        <v>606</v>
      </c>
      <c r="K1019" s="102">
        <v>598</v>
      </c>
      <c r="L1019" s="102">
        <v>1000</v>
      </c>
      <c r="M1019" s="105">
        <f t="shared" si="520"/>
        <v>4000</v>
      </c>
      <c r="N1019" s="106">
        <f t="shared" si="521"/>
        <v>0.67340067340067333</v>
      </c>
    </row>
    <row r="1020" spans="1:14" ht="18.75" customHeight="1">
      <c r="A1020" s="102">
        <v>13</v>
      </c>
      <c r="B1020" s="103">
        <v>43517</v>
      </c>
      <c r="C1020" s="104" t="s">
        <v>78</v>
      </c>
      <c r="D1020" s="102" t="s">
        <v>21</v>
      </c>
      <c r="E1020" s="102" t="s">
        <v>96</v>
      </c>
      <c r="F1020" s="102">
        <v>140</v>
      </c>
      <c r="G1020" s="102">
        <v>134.5</v>
      </c>
      <c r="H1020" s="102">
        <v>142.5</v>
      </c>
      <c r="I1020" s="102">
        <v>145</v>
      </c>
      <c r="J1020" s="102">
        <v>147.5</v>
      </c>
      <c r="K1020" s="102">
        <v>142.5</v>
      </c>
      <c r="L1020" s="102">
        <v>1500</v>
      </c>
      <c r="M1020" s="105">
        <f t="shared" si="520"/>
        <v>3750</v>
      </c>
      <c r="N1020" s="106">
        <f t="shared" si="521"/>
        <v>1.7857142857142858</v>
      </c>
    </row>
    <row r="1021" spans="1:14" ht="18.75" customHeight="1">
      <c r="A1021" s="102">
        <v>14</v>
      </c>
      <c r="B1021" s="103">
        <v>43517</v>
      </c>
      <c r="C1021" s="104" t="s">
        <v>78</v>
      </c>
      <c r="D1021" s="102" t="s">
        <v>21</v>
      </c>
      <c r="E1021" s="102" t="s">
        <v>422</v>
      </c>
      <c r="F1021" s="102">
        <v>113.5</v>
      </c>
      <c r="G1021" s="102">
        <v>112</v>
      </c>
      <c r="H1021" s="102">
        <v>114.3</v>
      </c>
      <c r="I1021" s="102">
        <v>115</v>
      </c>
      <c r="J1021" s="102">
        <v>115.7</v>
      </c>
      <c r="K1021" s="102">
        <v>115</v>
      </c>
      <c r="L1021" s="102">
        <v>6000</v>
      </c>
      <c r="M1021" s="105">
        <f>IF(D1021="BUY",(K1021-F1021)*(L1021),(F1021-K1021)*(L1021))</f>
        <v>9000</v>
      </c>
      <c r="N1021" s="106">
        <f>M1021/(L1021)/F1021%</f>
        <v>1.3215859030837005</v>
      </c>
    </row>
    <row r="1022" spans="1:14" ht="18.75" customHeight="1">
      <c r="A1022" s="102">
        <v>15</v>
      </c>
      <c r="B1022" s="103">
        <v>43516</v>
      </c>
      <c r="C1022" s="104" t="s">
        <v>78</v>
      </c>
      <c r="D1022" s="102" t="s">
        <v>21</v>
      </c>
      <c r="E1022" s="102" t="s">
        <v>77</v>
      </c>
      <c r="F1022" s="102">
        <v>274</v>
      </c>
      <c r="G1022" s="102">
        <v>268</v>
      </c>
      <c r="H1022" s="102">
        <v>277</v>
      </c>
      <c r="I1022" s="102">
        <v>280</v>
      </c>
      <c r="J1022" s="102">
        <v>283</v>
      </c>
      <c r="K1022" s="102">
        <v>277</v>
      </c>
      <c r="L1022" s="102">
        <v>1500</v>
      </c>
      <c r="M1022" s="105">
        <f t="shared" ref="M1022" si="522">IF(D1022="BUY",(K1022-F1022)*(L1022),(F1022-K1022)*(L1022))</f>
        <v>4500</v>
      </c>
      <c r="N1022" s="106">
        <f t="shared" ref="N1022" si="523">M1022/(L1022)/F1022%</f>
        <v>1.0948905109489051</v>
      </c>
    </row>
    <row r="1023" spans="1:14" ht="18.75" customHeight="1">
      <c r="A1023" s="102">
        <v>16</v>
      </c>
      <c r="B1023" s="103">
        <v>43515</v>
      </c>
      <c r="C1023" s="104" t="s">
        <v>78</v>
      </c>
      <c r="D1023" s="102" t="s">
        <v>21</v>
      </c>
      <c r="E1023" s="102" t="s">
        <v>115</v>
      </c>
      <c r="F1023" s="102">
        <v>165.5</v>
      </c>
      <c r="G1023" s="102">
        <v>161.5</v>
      </c>
      <c r="H1023" s="102">
        <v>167.5</v>
      </c>
      <c r="I1023" s="102">
        <v>169.5</v>
      </c>
      <c r="J1023" s="102">
        <v>171.5</v>
      </c>
      <c r="K1023" s="102">
        <v>167.5</v>
      </c>
      <c r="L1023" s="102">
        <v>2000</v>
      </c>
      <c r="M1023" s="105">
        <f t="shared" ref="M1023:M1025" si="524">IF(D1023="BUY",(K1023-F1023)*(L1023),(F1023-K1023)*(L1023))</f>
        <v>4000</v>
      </c>
      <c r="N1023" s="106">
        <f t="shared" ref="N1023:N1025" si="525">M1023/(L1023)/F1023%</f>
        <v>1.2084592145015105</v>
      </c>
    </row>
    <row r="1024" spans="1:14" ht="18.75" customHeight="1">
      <c r="A1024" s="102">
        <v>17</v>
      </c>
      <c r="B1024" s="103">
        <v>43515</v>
      </c>
      <c r="C1024" s="104" t="s">
        <v>78</v>
      </c>
      <c r="D1024" s="102" t="s">
        <v>21</v>
      </c>
      <c r="E1024" s="102" t="s">
        <v>120</v>
      </c>
      <c r="F1024" s="102">
        <v>350</v>
      </c>
      <c r="G1024" s="102">
        <v>347</v>
      </c>
      <c r="H1024" s="102">
        <v>351.5</v>
      </c>
      <c r="I1024" s="102">
        <v>353</v>
      </c>
      <c r="J1024" s="102">
        <v>354.5</v>
      </c>
      <c r="K1024" s="102">
        <v>351.45</v>
      </c>
      <c r="L1024" s="102">
        <v>2750</v>
      </c>
      <c r="M1024" s="105">
        <f t="shared" si="524"/>
        <v>3987.4999999999686</v>
      </c>
      <c r="N1024" s="106">
        <f t="shared" si="525"/>
        <v>0.41428571428571104</v>
      </c>
    </row>
    <row r="1025" spans="1:14" ht="18.75" customHeight="1">
      <c r="A1025" s="102">
        <v>18</v>
      </c>
      <c r="B1025" s="103">
        <v>43514</v>
      </c>
      <c r="C1025" s="104" t="s">
        <v>78</v>
      </c>
      <c r="D1025" s="102" t="s">
        <v>21</v>
      </c>
      <c r="E1025" s="102" t="s">
        <v>52</v>
      </c>
      <c r="F1025" s="102">
        <v>261</v>
      </c>
      <c r="G1025" s="102">
        <v>264</v>
      </c>
      <c r="H1025" s="102">
        <v>259.5</v>
      </c>
      <c r="I1025" s="102">
        <v>258</v>
      </c>
      <c r="J1025" s="102">
        <v>256.5</v>
      </c>
      <c r="K1025" s="102">
        <v>259.5</v>
      </c>
      <c r="L1025" s="102">
        <v>3000</v>
      </c>
      <c r="M1025" s="105">
        <f t="shared" si="524"/>
        <v>-4500</v>
      </c>
      <c r="N1025" s="106">
        <f t="shared" si="525"/>
        <v>-0.57471264367816099</v>
      </c>
    </row>
    <row r="1026" spans="1:14" ht="18.75" customHeight="1">
      <c r="A1026" s="102">
        <v>19</v>
      </c>
      <c r="B1026" s="103">
        <v>43514</v>
      </c>
      <c r="C1026" s="104" t="s">
        <v>78</v>
      </c>
      <c r="D1026" s="102" t="s">
        <v>21</v>
      </c>
      <c r="E1026" s="102" t="s">
        <v>96</v>
      </c>
      <c r="F1026" s="102">
        <v>134</v>
      </c>
      <c r="G1026" s="102">
        <v>129</v>
      </c>
      <c r="H1026" s="102">
        <v>137</v>
      </c>
      <c r="I1026" s="102">
        <v>139.5</v>
      </c>
      <c r="J1026" s="102">
        <v>142</v>
      </c>
      <c r="K1026" s="102">
        <v>129</v>
      </c>
      <c r="L1026" s="102">
        <v>1500</v>
      </c>
      <c r="M1026" s="105">
        <f t="shared" ref="M1026:M1027" si="526">IF(D1026="BUY",(K1026-F1026)*(L1026),(F1026-K1026)*(L1026))</f>
        <v>-7500</v>
      </c>
      <c r="N1026" s="106">
        <f t="shared" ref="N1026:N1027" si="527">M1026/(L1026)/F1026%</f>
        <v>-3.7313432835820892</v>
      </c>
    </row>
    <row r="1027" spans="1:14" ht="18.75" customHeight="1">
      <c r="A1027" s="102">
        <v>20</v>
      </c>
      <c r="B1027" s="103">
        <v>43510</v>
      </c>
      <c r="C1027" s="104" t="s">
        <v>78</v>
      </c>
      <c r="D1027" s="102" t="s">
        <v>21</v>
      </c>
      <c r="E1027" s="102" t="s">
        <v>64</v>
      </c>
      <c r="F1027" s="102">
        <v>62.5</v>
      </c>
      <c r="G1027" s="102">
        <v>61</v>
      </c>
      <c r="H1027" s="102">
        <v>63.2</v>
      </c>
      <c r="I1027" s="102">
        <v>64</v>
      </c>
      <c r="J1027" s="102">
        <v>64.7</v>
      </c>
      <c r="K1027" s="102">
        <v>61</v>
      </c>
      <c r="L1027" s="102">
        <v>7500</v>
      </c>
      <c r="M1027" s="105">
        <f t="shared" si="526"/>
        <v>-11250</v>
      </c>
      <c r="N1027" s="106">
        <f t="shared" si="527"/>
        <v>-2.4</v>
      </c>
    </row>
    <row r="1028" spans="1:14" ht="18.75" customHeight="1">
      <c r="A1028" s="102">
        <v>21</v>
      </c>
      <c r="B1028" s="103">
        <v>43510</v>
      </c>
      <c r="C1028" s="104" t="s">
        <v>78</v>
      </c>
      <c r="D1028" s="102" t="s">
        <v>47</v>
      </c>
      <c r="E1028" s="102" t="s">
        <v>84</v>
      </c>
      <c r="F1028" s="102">
        <v>125.6</v>
      </c>
      <c r="G1028" s="102">
        <v>127.6</v>
      </c>
      <c r="H1028" s="102">
        <v>124.6</v>
      </c>
      <c r="I1028" s="102">
        <v>123.6</v>
      </c>
      <c r="J1028" s="102">
        <v>122.6</v>
      </c>
      <c r="K1028" s="102">
        <v>124.6</v>
      </c>
      <c r="L1028" s="102">
        <v>3500</v>
      </c>
      <c r="M1028" s="105">
        <f t="shared" ref="M1028:M1029" si="528">IF(D1028="BUY",(K1028-F1028)*(L1028),(F1028-K1028)*(L1028))</f>
        <v>3500</v>
      </c>
      <c r="N1028" s="106">
        <f t="shared" ref="N1028:N1029" si="529">M1028/(L1028)/F1028%</f>
        <v>0.79617834394904463</v>
      </c>
    </row>
    <row r="1029" spans="1:14" ht="18.75" customHeight="1">
      <c r="A1029" s="102">
        <v>22</v>
      </c>
      <c r="B1029" s="103">
        <v>43509</v>
      </c>
      <c r="C1029" s="104" t="s">
        <v>78</v>
      </c>
      <c r="D1029" s="102" t="s">
        <v>21</v>
      </c>
      <c r="E1029" s="102" t="s">
        <v>61</v>
      </c>
      <c r="F1029" s="102">
        <v>143.5</v>
      </c>
      <c r="G1029" s="102">
        <v>140</v>
      </c>
      <c r="H1029" s="102">
        <v>145.5</v>
      </c>
      <c r="I1029" s="102">
        <v>147.5</v>
      </c>
      <c r="J1029" s="102">
        <v>149.5</v>
      </c>
      <c r="K1029" s="102">
        <v>140</v>
      </c>
      <c r="L1029" s="102">
        <v>2250</v>
      </c>
      <c r="M1029" s="105">
        <f t="shared" si="528"/>
        <v>-7875</v>
      </c>
      <c r="N1029" s="106">
        <f t="shared" si="529"/>
        <v>-2.4390243902439024</v>
      </c>
    </row>
    <row r="1030" spans="1:14" ht="18.75" customHeight="1">
      <c r="A1030" s="102">
        <v>23</v>
      </c>
      <c r="B1030" s="103">
        <v>43509</v>
      </c>
      <c r="C1030" s="104" t="s">
        <v>78</v>
      </c>
      <c r="D1030" s="102" t="s">
        <v>21</v>
      </c>
      <c r="E1030" s="102" t="s">
        <v>115</v>
      </c>
      <c r="F1030" s="102">
        <v>156</v>
      </c>
      <c r="G1030" s="102">
        <v>152</v>
      </c>
      <c r="H1030" s="102">
        <v>158</v>
      </c>
      <c r="I1030" s="102">
        <v>160</v>
      </c>
      <c r="J1030" s="102">
        <v>162</v>
      </c>
      <c r="K1030" s="102">
        <v>160</v>
      </c>
      <c r="L1030" s="102">
        <v>2000</v>
      </c>
      <c r="M1030" s="105">
        <f t="shared" ref="M1030:M1035" si="530">IF(D1030="BUY",(K1030-F1030)*(L1030),(F1030-K1030)*(L1030))</f>
        <v>8000</v>
      </c>
      <c r="N1030" s="106">
        <f t="shared" ref="N1030:N1035" si="531">M1030/(L1030)/F1030%</f>
        <v>2.5641025641025639</v>
      </c>
    </row>
    <row r="1031" spans="1:14" ht="18.75" customHeight="1">
      <c r="A1031" s="102">
        <v>24</v>
      </c>
      <c r="B1031" s="103">
        <v>43509</v>
      </c>
      <c r="C1031" s="104" t="s">
        <v>78</v>
      </c>
      <c r="D1031" s="102" t="s">
        <v>47</v>
      </c>
      <c r="E1031" s="102" t="s">
        <v>120</v>
      </c>
      <c r="F1031" s="102">
        <v>344</v>
      </c>
      <c r="G1031" s="102">
        <v>347</v>
      </c>
      <c r="H1031" s="102">
        <v>342.5</v>
      </c>
      <c r="I1031" s="102">
        <v>241</v>
      </c>
      <c r="J1031" s="102">
        <v>239.5</v>
      </c>
      <c r="K1031" s="102">
        <v>342.5</v>
      </c>
      <c r="L1031" s="102">
        <v>2750</v>
      </c>
      <c r="M1031" s="105">
        <f t="shared" ref="M1031:M1032" si="532">IF(D1031="BUY",(K1031-F1031)*(L1031),(F1031-K1031)*(L1031))</f>
        <v>4125</v>
      </c>
      <c r="N1031" s="106">
        <f t="shared" ref="N1031:N1032" si="533">M1031/(L1031)/F1031%</f>
        <v>0.43604651162790697</v>
      </c>
    </row>
    <row r="1032" spans="1:14" ht="18.75" customHeight="1">
      <c r="A1032" s="102">
        <v>25</v>
      </c>
      <c r="B1032" s="103">
        <v>43508</v>
      </c>
      <c r="C1032" s="104" t="s">
        <v>78</v>
      </c>
      <c r="D1032" s="102" t="s">
        <v>21</v>
      </c>
      <c r="E1032" s="102" t="s">
        <v>364</v>
      </c>
      <c r="F1032" s="102">
        <v>375.5</v>
      </c>
      <c r="G1032" s="102">
        <v>371.5</v>
      </c>
      <c r="H1032" s="102">
        <v>377.5</v>
      </c>
      <c r="I1032" s="102">
        <v>379.5</v>
      </c>
      <c r="J1032" s="102">
        <v>381.5</v>
      </c>
      <c r="K1032" s="102">
        <v>379.5</v>
      </c>
      <c r="L1032" s="102">
        <v>2400</v>
      </c>
      <c r="M1032" s="105">
        <f t="shared" si="532"/>
        <v>9600</v>
      </c>
      <c r="N1032" s="106">
        <f t="shared" si="533"/>
        <v>1.0652463382157125</v>
      </c>
    </row>
    <row r="1033" spans="1:14" ht="18.75" customHeight="1">
      <c r="A1033" s="102">
        <v>26</v>
      </c>
      <c r="B1033" s="103">
        <v>43508</v>
      </c>
      <c r="C1033" s="104" t="s">
        <v>78</v>
      </c>
      <c r="D1033" s="102" t="s">
        <v>21</v>
      </c>
      <c r="E1033" s="102" t="s">
        <v>104</v>
      </c>
      <c r="F1033" s="102">
        <v>1072</v>
      </c>
      <c r="G1033" s="102">
        <v>1057</v>
      </c>
      <c r="H1033" s="102">
        <v>1078</v>
      </c>
      <c r="I1033" s="102">
        <v>1084</v>
      </c>
      <c r="J1033" s="102">
        <v>1090</v>
      </c>
      <c r="K1033" s="102">
        <v>1057</v>
      </c>
      <c r="L1033" s="102">
        <v>750</v>
      </c>
      <c r="M1033" s="105">
        <f t="shared" si="530"/>
        <v>-11250</v>
      </c>
      <c r="N1033" s="106">
        <f t="shared" si="531"/>
        <v>-1.3992537313432836</v>
      </c>
    </row>
    <row r="1034" spans="1:14" ht="18.75" customHeight="1">
      <c r="A1034" s="102">
        <v>27</v>
      </c>
      <c r="B1034" s="103">
        <v>43508</v>
      </c>
      <c r="C1034" s="104" t="s">
        <v>78</v>
      </c>
      <c r="D1034" s="102" t="s">
        <v>21</v>
      </c>
      <c r="E1034" s="102" t="s">
        <v>61</v>
      </c>
      <c r="F1034" s="102">
        <v>133.5</v>
      </c>
      <c r="G1034" s="102">
        <v>129</v>
      </c>
      <c r="H1034" s="102">
        <v>135.5</v>
      </c>
      <c r="I1034" s="102">
        <v>137.5</v>
      </c>
      <c r="J1034" s="102">
        <v>139.5</v>
      </c>
      <c r="K1034" s="102">
        <v>139.5</v>
      </c>
      <c r="L1034" s="102">
        <v>2250</v>
      </c>
      <c r="M1034" s="105">
        <f t="shared" si="530"/>
        <v>13500</v>
      </c>
      <c r="N1034" s="106">
        <f t="shared" si="531"/>
        <v>4.4943820224719104</v>
      </c>
    </row>
    <row r="1035" spans="1:14" ht="18.75" customHeight="1">
      <c r="A1035" s="102">
        <v>28</v>
      </c>
      <c r="B1035" s="103">
        <v>43507</v>
      </c>
      <c r="C1035" s="104" t="s">
        <v>78</v>
      </c>
      <c r="D1035" s="102" t="s">
        <v>21</v>
      </c>
      <c r="E1035" s="102" t="s">
        <v>271</v>
      </c>
      <c r="F1035" s="102">
        <v>2100</v>
      </c>
      <c r="G1035" s="102">
        <v>2072</v>
      </c>
      <c r="H1035" s="102">
        <v>2115</v>
      </c>
      <c r="I1035" s="102">
        <v>2130</v>
      </c>
      <c r="J1035" s="102">
        <v>2145</v>
      </c>
      <c r="K1035" s="102">
        <v>2072</v>
      </c>
      <c r="L1035" s="102">
        <v>250</v>
      </c>
      <c r="M1035" s="105">
        <f t="shared" si="530"/>
        <v>-7000</v>
      </c>
      <c r="N1035" s="106">
        <f t="shared" si="531"/>
        <v>-1.3333333333333333</v>
      </c>
    </row>
    <row r="1036" spans="1:14" ht="18.75" customHeight="1">
      <c r="A1036" s="102">
        <v>29</v>
      </c>
      <c r="B1036" s="103">
        <v>43507</v>
      </c>
      <c r="C1036" s="104" t="s">
        <v>78</v>
      </c>
      <c r="D1036" s="102" t="s">
        <v>21</v>
      </c>
      <c r="E1036" s="102" t="s">
        <v>126</v>
      </c>
      <c r="F1036" s="102">
        <v>485</v>
      </c>
      <c r="G1036" s="102">
        <v>478</v>
      </c>
      <c r="H1036" s="102">
        <v>488.5</v>
      </c>
      <c r="I1036" s="102">
        <v>492</v>
      </c>
      <c r="J1036" s="102">
        <v>495.5</v>
      </c>
      <c r="K1036" s="102">
        <v>488.5</v>
      </c>
      <c r="L1036" s="102">
        <v>1061</v>
      </c>
      <c r="M1036" s="105">
        <f t="shared" ref="M1036" si="534">IF(D1036="BUY",(K1036-F1036)*(L1036),(F1036-K1036)*(L1036))</f>
        <v>3713.5</v>
      </c>
      <c r="N1036" s="106">
        <f t="shared" ref="N1036" si="535">M1036/(L1036)/F1036%</f>
        <v>0.72164948453608257</v>
      </c>
    </row>
    <row r="1037" spans="1:14" ht="18.75" customHeight="1">
      <c r="A1037" s="102">
        <v>30</v>
      </c>
      <c r="B1037" s="103">
        <v>43504</v>
      </c>
      <c r="C1037" s="104" t="s">
        <v>78</v>
      </c>
      <c r="D1037" s="102" t="s">
        <v>47</v>
      </c>
      <c r="E1037" s="102" t="s">
        <v>420</v>
      </c>
      <c r="F1037" s="102">
        <v>610</v>
      </c>
      <c r="G1037" s="102">
        <v>625</v>
      </c>
      <c r="H1037" s="102">
        <v>602</v>
      </c>
      <c r="I1037" s="102">
        <v>592</v>
      </c>
      <c r="J1037" s="102">
        <v>584</v>
      </c>
      <c r="K1037" s="102">
        <v>602</v>
      </c>
      <c r="L1037" s="102">
        <v>500</v>
      </c>
      <c r="M1037" s="105">
        <f>IF(D1037="BUY",(K1037-F1037)*(L1037),(F1037-K1037)*(L1037))</f>
        <v>4000</v>
      </c>
      <c r="N1037" s="106">
        <f>M1037/(L1037)/F1037%</f>
        <v>1.3114754098360657</v>
      </c>
    </row>
    <row r="1038" spans="1:14" ht="18.75" customHeight="1">
      <c r="A1038" s="102">
        <v>31</v>
      </c>
      <c r="B1038" s="103">
        <v>43504</v>
      </c>
      <c r="C1038" s="104" t="s">
        <v>78</v>
      </c>
      <c r="D1038" s="102" t="s">
        <v>21</v>
      </c>
      <c r="E1038" s="102" t="s">
        <v>266</v>
      </c>
      <c r="F1038" s="102">
        <v>1700</v>
      </c>
      <c r="G1038" s="102">
        <v>1682</v>
      </c>
      <c r="H1038" s="102">
        <v>1710</v>
      </c>
      <c r="I1038" s="102">
        <v>1720</v>
      </c>
      <c r="J1038" s="102">
        <v>1730</v>
      </c>
      <c r="K1038" s="102">
        <v>1682</v>
      </c>
      <c r="L1038" s="102">
        <v>500</v>
      </c>
      <c r="M1038" s="105">
        <f>IF(D1038="BUY",(K1038-F1038)*(L1038),(F1038-K1038)*(L1038))</f>
        <v>-9000</v>
      </c>
      <c r="N1038" s="106">
        <f>M1038/(L1038)/F1038%</f>
        <v>-1.0588235294117647</v>
      </c>
    </row>
    <row r="1039" spans="1:14" ht="18.75" customHeight="1">
      <c r="A1039" s="102">
        <v>32</v>
      </c>
      <c r="B1039" s="103">
        <v>43503</v>
      </c>
      <c r="C1039" s="104" t="s">
        <v>78</v>
      </c>
      <c r="D1039" s="102" t="s">
        <v>21</v>
      </c>
      <c r="E1039" s="102" t="s">
        <v>87</v>
      </c>
      <c r="F1039" s="102">
        <v>281.5</v>
      </c>
      <c r="G1039" s="102">
        <v>278.5</v>
      </c>
      <c r="H1039" s="102">
        <v>283</v>
      </c>
      <c r="I1039" s="102">
        <v>284.5</v>
      </c>
      <c r="J1039" s="102">
        <v>286</v>
      </c>
      <c r="K1039" s="102">
        <v>278.5</v>
      </c>
      <c r="L1039" s="102">
        <v>2400</v>
      </c>
      <c r="M1039" s="105">
        <f t="shared" ref="M1039:M1040" si="536">IF(D1039="BUY",(K1039-F1039)*(L1039),(F1039-K1039)*(L1039))</f>
        <v>-7200</v>
      </c>
      <c r="N1039" s="106">
        <f t="shared" ref="N1039:N1040" si="537">M1039/(L1039)/F1039%</f>
        <v>-1.0657193605683837</v>
      </c>
    </row>
    <row r="1040" spans="1:14" ht="18.75" customHeight="1">
      <c r="A1040" s="102">
        <v>33</v>
      </c>
      <c r="B1040" s="103">
        <v>43503</v>
      </c>
      <c r="C1040" s="104" t="s">
        <v>78</v>
      </c>
      <c r="D1040" s="102" t="s">
        <v>21</v>
      </c>
      <c r="E1040" s="102" t="s">
        <v>115</v>
      </c>
      <c r="F1040" s="102">
        <v>186</v>
      </c>
      <c r="G1040" s="102">
        <v>183</v>
      </c>
      <c r="H1040" s="102">
        <v>187.5</v>
      </c>
      <c r="I1040" s="102">
        <v>189</v>
      </c>
      <c r="J1040" s="102">
        <v>190.5</v>
      </c>
      <c r="K1040" s="102">
        <v>183</v>
      </c>
      <c r="L1040" s="102">
        <v>2000</v>
      </c>
      <c r="M1040" s="105">
        <f t="shared" si="536"/>
        <v>-6000</v>
      </c>
      <c r="N1040" s="106">
        <f t="shared" si="537"/>
        <v>-1.6129032258064515</v>
      </c>
    </row>
    <row r="1041" spans="1:14" ht="18.75" customHeight="1">
      <c r="A1041" s="102">
        <v>34</v>
      </c>
      <c r="B1041" s="103">
        <v>43503</v>
      </c>
      <c r="C1041" s="104" t="s">
        <v>78</v>
      </c>
      <c r="D1041" s="102" t="s">
        <v>21</v>
      </c>
      <c r="E1041" s="102" t="s">
        <v>52</v>
      </c>
      <c r="F1041" s="102">
        <v>293</v>
      </c>
      <c r="G1041" s="102">
        <v>290</v>
      </c>
      <c r="H1041" s="102">
        <v>294.5</v>
      </c>
      <c r="I1041" s="102">
        <v>296</v>
      </c>
      <c r="J1041" s="102">
        <v>297.5</v>
      </c>
      <c r="K1041" s="102">
        <v>294.5</v>
      </c>
      <c r="L1041" s="102">
        <v>3000</v>
      </c>
      <c r="M1041" s="105">
        <f t="shared" ref="M1041:M1045" si="538">IF(D1041="BUY",(K1041-F1041)*(L1041),(F1041-K1041)*(L1041))</f>
        <v>4500</v>
      </c>
      <c r="N1041" s="106">
        <f t="shared" ref="N1041:N1045" si="539">M1041/(L1041)/F1041%</f>
        <v>0.51194539249146753</v>
      </c>
    </row>
    <row r="1042" spans="1:14" ht="18.75" customHeight="1">
      <c r="A1042" s="102">
        <v>35</v>
      </c>
      <c r="B1042" s="103">
        <v>43502</v>
      </c>
      <c r="C1042" s="104" t="s">
        <v>78</v>
      </c>
      <c r="D1042" s="102" t="s">
        <v>21</v>
      </c>
      <c r="E1042" s="102" t="s">
        <v>409</v>
      </c>
      <c r="F1042" s="102">
        <v>698</v>
      </c>
      <c r="G1042" s="102">
        <v>690</v>
      </c>
      <c r="H1042" s="102">
        <v>702</v>
      </c>
      <c r="I1042" s="102">
        <v>706</v>
      </c>
      <c r="J1042" s="102">
        <v>710</v>
      </c>
      <c r="K1042" s="102">
        <v>702</v>
      </c>
      <c r="L1042" s="102">
        <v>1000</v>
      </c>
      <c r="M1042" s="105">
        <f t="shared" si="538"/>
        <v>4000</v>
      </c>
      <c r="N1042" s="106">
        <f t="shared" si="539"/>
        <v>0.57306590257879653</v>
      </c>
    </row>
    <row r="1043" spans="1:14" ht="18.75" customHeight="1">
      <c r="A1043" s="102">
        <v>36</v>
      </c>
      <c r="B1043" s="103">
        <v>43502</v>
      </c>
      <c r="C1043" s="104" t="s">
        <v>78</v>
      </c>
      <c r="D1043" s="102" t="s">
        <v>21</v>
      </c>
      <c r="E1043" s="102" t="s">
        <v>126</v>
      </c>
      <c r="F1043" s="102">
        <v>485</v>
      </c>
      <c r="G1043" s="102">
        <v>478</v>
      </c>
      <c r="H1043" s="102">
        <v>488.5</v>
      </c>
      <c r="I1043" s="102">
        <v>492</v>
      </c>
      <c r="J1043" s="102">
        <v>495</v>
      </c>
      <c r="K1043" s="102">
        <v>488.5</v>
      </c>
      <c r="L1043" s="102">
        <v>1061</v>
      </c>
      <c r="M1043" s="105">
        <f t="shared" si="538"/>
        <v>3713.5</v>
      </c>
      <c r="N1043" s="106">
        <f t="shared" si="539"/>
        <v>0.72164948453608257</v>
      </c>
    </row>
    <row r="1044" spans="1:14" ht="18.75" customHeight="1">
      <c r="A1044" s="102">
        <v>37</v>
      </c>
      <c r="B1044" s="103">
        <v>43502</v>
      </c>
      <c r="C1044" s="104" t="s">
        <v>78</v>
      </c>
      <c r="D1044" s="102" t="s">
        <v>21</v>
      </c>
      <c r="E1044" s="102" t="s">
        <v>278</v>
      </c>
      <c r="F1044" s="102">
        <v>2212</v>
      </c>
      <c r="G1044" s="102">
        <v>2192</v>
      </c>
      <c r="H1044" s="102">
        <v>2220</v>
      </c>
      <c r="I1044" s="102">
        <v>2228</v>
      </c>
      <c r="J1044" s="102">
        <v>2236</v>
      </c>
      <c r="K1044" s="102">
        <v>2236</v>
      </c>
      <c r="L1044" s="102">
        <v>500</v>
      </c>
      <c r="M1044" s="105">
        <f t="shared" si="538"/>
        <v>12000</v>
      </c>
      <c r="N1044" s="106">
        <f t="shared" si="539"/>
        <v>1.0849909584086799</v>
      </c>
    </row>
    <row r="1045" spans="1:14" ht="18.75" customHeight="1">
      <c r="A1045" s="102">
        <v>38</v>
      </c>
      <c r="B1045" s="103">
        <v>43501</v>
      </c>
      <c r="C1045" s="104" t="s">
        <v>78</v>
      </c>
      <c r="D1045" s="102" t="s">
        <v>21</v>
      </c>
      <c r="E1045" s="102" t="s">
        <v>241</v>
      </c>
      <c r="F1045" s="102">
        <v>83.5</v>
      </c>
      <c r="G1045" s="102">
        <v>81.5</v>
      </c>
      <c r="H1045" s="102">
        <v>84.5</v>
      </c>
      <c r="I1045" s="102">
        <v>85.5</v>
      </c>
      <c r="J1045" s="102">
        <v>86.5</v>
      </c>
      <c r="K1045" s="102">
        <v>81.5</v>
      </c>
      <c r="L1045" s="102">
        <v>4000</v>
      </c>
      <c r="M1045" s="105">
        <f t="shared" si="538"/>
        <v>-8000</v>
      </c>
      <c r="N1045" s="106">
        <f t="shared" si="539"/>
        <v>-2.3952095808383236</v>
      </c>
    </row>
    <row r="1046" spans="1:14" ht="18.75" customHeight="1">
      <c r="A1046" s="102">
        <v>39</v>
      </c>
      <c r="B1046" s="103">
        <v>43501</v>
      </c>
      <c r="C1046" s="104" t="s">
        <v>78</v>
      </c>
      <c r="D1046" s="102" t="s">
        <v>21</v>
      </c>
      <c r="E1046" s="102" t="s">
        <v>104</v>
      </c>
      <c r="F1046" s="102">
        <v>1070</v>
      </c>
      <c r="G1046" s="102">
        <v>1056</v>
      </c>
      <c r="H1046" s="102">
        <v>1076</v>
      </c>
      <c r="I1046" s="102">
        <v>1082</v>
      </c>
      <c r="J1046" s="102">
        <v>1088</v>
      </c>
      <c r="K1046" s="102">
        <v>1076</v>
      </c>
      <c r="L1046" s="102">
        <v>750</v>
      </c>
      <c r="M1046" s="105">
        <f t="shared" ref="M1046:M1047" si="540">IF(D1046="BUY",(K1046-F1046)*(L1046),(F1046-K1046)*(L1046))</f>
        <v>4500</v>
      </c>
      <c r="N1046" s="106">
        <f t="shared" ref="N1046:N1047" si="541">M1046/(L1046)/F1046%</f>
        <v>0.56074766355140193</v>
      </c>
    </row>
    <row r="1047" spans="1:14" ht="18.75" customHeight="1">
      <c r="A1047" s="102">
        <v>40</v>
      </c>
      <c r="B1047" s="103">
        <v>43501</v>
      </c>
      <c r="C1047" s="104" t="s">
        <v>78</v>
      </c>
      <c r="D1047" s="102" t="s">
        <v>21</v>
      </c>
      <c r="E1047" s="102" t="s">
        <v>318</v>
      </c>
      <c r="F1047" s="102">
        <v>955</v>
      </c>
      <c r="G1047" s="102">
        <v>942</v>
      </c>
      <c r="H1047" s="102">
        <v>962</v>
      </c>
      <c r="I1047" s="102">
        <v>969</v>
      </c>
      <c r="J1047" s="102">
        <v>975</v>
      </c>
      <c r="K1047" s="102">
        <v>962</v>
      </c>
      <c r="L1047" s="102">
        <v>600</v>
      </c>
      <c r="M1047" s="105">
        <f t="shared" si="540"/>
        <v>4200</v>
      </c>
      <c r="N1047" s="106">
        <f t="shared" si="541"/>
        <v>0.73298429319371727</v>
      </c>
    </row>
    <row r="1048" spans="1:14" ht="18.75" customHeight="1">
      <c r="A1048" s="102">
        <v>41</v>
      </c>
      <c r="B1048" s="103">
        <v>43501</v>
      </c>
      <c r="C1048" s="104" t="s">
        <v>78</v>
      </c>
      <c r="D1048" s="102" t="s">
        <v>47</v>
      </c>
      <c r="E1048" s="102" t="s">
        <v>353</v>
      </c>
      <c r="F1048" s="102">
        <v>143</v>
      </c>
      <c r="G1048" s="102">
        <v>148</v>
      </c>
      <c r="H1048" s="102">
        <v>140.5</v>
      </c>
      <c r="I1048" s="102">
        <v>138</v>
      </c>
      <c r="J1048" s="102">
        <v>135.5</v>
      </c>
      <c r="K1048" s="102">
        <v>148</v>
      </c>
      <c r="L1048" s="102">
        <v>1200</v>
      </c>
      <c r="M1048" s="105">
        <f t="shared" ref="M1048:M1049" si="542">IF(D1048="BUY",(K1048-F1048)*(L1048),(F1048-K1048)*(L1048))</f>
        <v>-6000</v>
      </c>
      <c r="N1048" s="106">
        <f t="shared" ref="N1048:N1049" si="543">M1048/(L1048)/F1048%</f>
        <v>-3.4965034965034967</v>
      </c>
    </row>
    <row r="1049" spans="1:14" ht="18.75" customHeight="1">
      <c r="A1049" s="102">
        <v>42</v>
      </c>
      <c r="B1049" s="103">
        <v>43500</v>
      </c>
      <c r="C1049" s="104" t="s">
        <v>78</v>
      </c>
      <c r="D1049" s="102" t="s">
        <v>21</v>
      </c>
      <c r="E1049" s="102" t="s">
        <v>81</v>
      </c>
      <c r="F1049" s="102">
        <v>1283</v>
      </c>
      <c r="G1049" s="102">
        <v>1268</v>
      </c>
      <c r="H1049" s="102">
        <v>1290</v>
      </c>
      <c r="I1049" s="102">
        <v>1298</v>
      </c>
      <c r="J1049" s="102">
        <v>1306</v>
      </c>
      <c r="K1049" s="102">
        <v>1290</v>
      </c>
      <c r="L1049" s="102">
        <v>500</v>
      </c>
      <c r="M1049" s="105">
        <f t="shared" si="542"/>
        <v>3500</v>
      </c>
      <c r="N1049" s="106">
        <f t="shared" si="543"/>
        <v>0.54559625876851126</v>
      </c>
    </row>
    <row r="1050" spans="1:14" ht="18.75" customHeight="1">
      <c r="A1050" s="102">
        <v>43</v>
      </c>
      <c r="B1050" s="103">
        <v>43500</v>
      </c>
      <c r="C1050" s="104" t="s">
        <v>78</v>
      </c>
      <c r="D1050" s="102" t="s">
        <v>47</v>
      </c>
      <c r="E1050" s="102" t="s">
        <v>322</v>
      </c>
      <c r="F1050" s="102">
        <v>233</v>
      </c>
      <c r="G1050" s="102">
        <v>236.5</v>
      </c>
      <c r="H1050" s="102">
        <v>231.2</v>
      </c>
      <c r="I1050" s="102">
        <v>229.4</v>
      </c>
      <c r="J1050" s="102">
        <v>227.6</v>
      </c>
      <c r="K1050" s="102">
        <v>236.5</v>
      </c>
      <c r="L1050" s="102">
        <v>2000</v>
      </c>
      <c r="M1050" s="105">
        <f t="shared" ref="M1050:M1052" si="544">IF(D1050="BUY",(K1050-F1050)*(L1050),(F1050-K1050)*(L1050))</f>
        <v>-7000</v>
      </c>
      <c r="N1050" s="106">
        <f t="shared" ref="N1050:N1052" si="545">M1050/(L1050)/F1050%</f>
        <v>-1.502145922746781</v>
      </c>
    </row>
    <row r="1051" spans="1:14" ht="18.75" customHeight="1">
      <c r="A1051" s="102">
        <v>44</v>
      </c>
      <c r="B1051" s="103">
        <v>43500</v>
      </c>
      <c r="C1051" s="104" t="s">
        <v>78</v>
      </c>
      <c r="D1051" s="102" t="s">
        <v>47</v>
      </c>
      <c r="E1051" s="102" t="s">
        <v>253</v>
      </c>
      <c r="F1051" s="102">
        <v>521</v>
      </c>
      <c r="G1051" s="102">
        <v>529</v>
      </c>
      <c r="H1051" s="102">
        <v>517</v>
      </c>
      <c r="I1051" s="102">
        <v>513</v>
      </c>
      <c r="J1051" s="102">
        <v>509</v>
      </c>
      <c r="K1051" s="102">
        <v>517</v>
      </c>
      <c r="L1051" s="102">
        <v>1000</v>
      </c>
      <c r="M1051" s="105">
        <f t="shared" si="544"/>
        <v>4000</v>
      </c>
      <c r="N1051" s="106">
        <f t="shared" si="545"/>
        <v>0.76775431861804222</v>
      </c>
    </row>
    <row r="1052" spans="1:14" ht="18.75" customHeight="1">
      <c r="A1052" s="102">
        <v>45</v>
      </c>
      <c r="B1052" s="103">
        <v>43497</v>
      </c>
      <c r="C1052" s="104" t="s">
        <v>78</v>
      </c>
      <c r="D1052" s="102" t="s">
        <v>21</v>
      </c>
      <c r="E1052" s="102" t="s">
        <v>260</v>
      </c>
      <c r="F1052" s="102">
        <v>6810</v>
      </c>
      <c r="G1052" s="102">
        <v>6680</v>
      </c>
      <c r="H1052" s="102">
        <v>6880</v>
      </c>
      <c r="I1052" s="102">
        <v>6950</v>
      </c>
      <c r="J1052" s="102">
        <v>7020</v>
      </c>
      <c r="K1052" s="102">
        <v>7020</v>
      </c>
      <c r="L1052" s="102">
        <v>75</v>
      </c>
      <c r="M1052" s="105">
        <f t="shared" si="544"/>
        <v>15750</v>
      </c>
      <c r="N1052" s="106">
        <f t="shared" si="545"/>
        <v>3.0837004405286348</v>
      </c>
    </row>
    <row r="1053" spans="1:14">
      <c r="A1053" s="107" t="s">
        <v>25</v>
      </c>
      <c r="B1053" s="108"/>
      <c r="C1053" s="109"/>
      <c r="D1053" s="110"/>
      <c r="E1053" s="111"/>
      <c r="F1053" s="111"/>
      <c r="G1053" s="112"/>
      <c r="H1053" s="111"/>
      <c r="I1053" s="111"/>
      <c r="J1053" s="111"/>
      <c r="K1053" s="111"/>
      <c r="M1053" s="113"/>
    </row>
    <row r="1054" spans="1:14">
      <c r="A1054" s="107" t="s">
        <v>25</v>
      </c>
      <c r="B1054" s="108"/>
      <c r="C1054" s="109"/>
      <c r="D1054" s="110"/>
      <c r="E1054" s="111"/>
      <c r="F1054" s="111"/>
      <c r="G1054" s="112"/>
      <c r="H1054" s="111"/>
      <c r="I1054" s="111"/>
      <c r="J1054" s="111"/>
      <c r="K1054" s="111"/>
    </row>
    <row r="1055" spans="1:14" ht="19.5" thickBot="1">
      <c r="A1055" s="109"/>
      <c r="B1055" s="108"/>
      <c r="C1055" s="111"/>
      <c r="D1055" s="111"/>
      <c r="E1055" s="111"/>
      <c r="F1055" s="114"/>
      <c r="G1055" s="115"/>
      <c r="H1055" s="116" t="s">
        <v>26</v>
      </c>
      <c r="I1055" s="116"/>
      <c r="J1055" s="117"/>
    </row>
    <row r="1056" spans="1:14">
      <c r="A1056" s="109"/>
      <c r="B1056" s="108"/>
      <c r="C1056" s="218" t="s">
        <v>27</v>
      </c>
      <c r="D1056" s="218"/>
      <c r="E1056" s="118">
        <v>45</v>
      </c>
      <c r="F1056" s="119">
        <f>F1057+F1058+F1059+F1060+F1061+F1062</f>
        <v>100</v>
      </c>
      <c r="G1056" s="111">
        <v>45</v>
      </c>
      <c r="H1056" s="120">
        <f>G1057/G1056%</f>
        <v>71.111111111111114</v>
      </c>
      <c r="I1056" s="120"/>
      <c r="J1056" s="120"/>
    </row>
    <row r="1057" spans="1:14">
      <c r="A1057" s="109"/>
      <c r="B1057" s="108"/>
      <c r="C1057" s="219" t="s">
        <v>28</v>
      </c>
      <c r="D1057" s="219"/>
      <c r="E1057" s="121">
        <v>32</v>
      </c>
      <c r="F1057" s="122">
        <f>(E1057/E1056)*100</f>
        <v>71.111111111111114</v>
      </c>
      <c r="G1057" s="111">
        <v>32</v>
      </c>
      <c r="H1057" s="117"/>
      <c r="I1057" s="117"/>
      <c r="J1057" s="111"/>
      <c r="K1057" s="117"/>
    </row>
    <row r="1058" spans="1:14">
      <c r="A1058" s="123"/>
      <c r="B1058" s="108"/>
      <c r="C1058" s="219" t="s">
        <v>30</v>
      </c>
      <c r="D1058" s="219"/>
      <c r="E1058" s="121">
        <v>0</v>
      </c>
      <c r="F1058" s="122">
        <f>(E1058/E1056)*100</f>
        <v>0</v>
      </c>
      <c r="G1058" s="124"/>
      <c r="H1058" s="111"/>
      <c r="I1058" s="111"/>
      <c r="J1058" s="111"/>
      <c r="K1058" s="117"/>
    </row>
    <row r="1059" spans="1:14">
      <c r="A1059" s="123"/>
      <c r="B1059" s="108"/>
      <c r="C1059" s="219" t="s">
        <v>31</v>
      </c>
      <c r="D1059" s="219"/>
      <c r="E1059" s="121">
        <v>0</v>
      </c>
      <c r="F1059" s="122">
        <f>(E1059/E1056)*100</f>
        <v>0</v>
      </c>
      <c r="G1059" s="124"/>
      <c r="H1059" s="111"/>
      <c r="J1059" s="111"/>
      <c r="K1059" s="117"/>
    </row>
    <row r="1060" spans="1:14">
      <c r="A1060" s="123"/>
      <c r="B1060" s="108"/>
      <c r="C1060" s="219" t="s">
        <v>32</v>
      </c>
      <c r="D1060" s="219"/>
      <c r="E1060" s="121">
        <v>13</v>
      </c>
      <c r="F1060" s="122">
        <f>(E1060/E1056)*100</f>
        <v>28.888888888888886</v>
      </c>
      <c r="G1060" s="124"/>
      <c r="H1060" s="111"/>
      <c r="I1060" s="111"/>
      <c r="J1060" s="117"/>
    </row>
    <row r="1061" spans="1:14">
      <c r="A1061" s="123"/>
      <c r="B1061" s="108"/>
      <c r="C1061" s="219" t="s">
        <v>34</v>
      </c>
      <c r="D1061" s="219"/>
      <c r="E1061" s="121">
        <v>0</v>
      </c>
      <c r="F1061" s="122">
        <f>(E1061/E1056)*100</f>
        <v>0</v>
      </c>
      <c r="G1061" s="124"/>
      <c r="H1061" s="111"/>
      <c r="I1061" s="111"/>
      <c r="J1061" s="117"/>
      <c r="K1061" s="117"/>
    </row>
    <row r="1062" spans="1:14" ht="19.5" thickBot="1">
      <c r="A1062" s="123"/>
      <c r="B1062" s="108"/>
      <c r="C1062" s="222" t="s">
        <v>35</v>
      </c>
      <c r="D1062" s="222"/>
      <c r="E1062" s="125"/>
      <c r="F1062" s="126">
        <f>(E1062/E1056)*100</f>
        <v>0</v>
      </c>
      <c r="G1062" s="124"/>
      <c r="H1062" s="111"/>
      <c r="I1062" s="111"/>
      <c r="J1062" s="127"/>
      <c r="K1062" s="127"/>
      <c r="L1062" s="113"/>
    </row>
    <row r="1063" spans="1:14">
      <c r="A1063" s="128" t="s">
        <v>36</v>
      </c>
      <c r="B1063" s="108"/>
      <c r="C1063" s="109"/>
      <c r="D1063" s="109"/>
      <c r="E1063" s="111"/>
      <c r="F1063" s="111"/>
      <c r="G1063" s="112"/>
      <c r="H1063" s="129"/>
      <c r="I1063" s="129"/>
      <c r="J1063" s="129"/>
      <c r="K1063" s="111"/>
    </row>
    <row r="1064" spans="1:14">
      <c r="A1064" s="110" t="s">
        <v>37</v>
      </c>
      <c r="B1064" s="108"/>
      <c r="C1064" s="130"/>
      <c r="D1064" s="131"/>
      <c r="E1064" s="109"/>
      <c r="F1064" s="129"/>
      <c r="G1064" s="112"/>
      <c r="H1064" s="129"/>
      <c r="I1064" s="129"/>
      <c r="J1064" s="129"/>
      <c r="K1064" s="111"/>
    </row>
    <row r="1065" spans="1:14">
      <c r="A1065" s="110" t="s">
        <v>38</v>
      </c>
      <c r="B1065" s="108"/>
      <c r="C1065" s="109"/>
      <c r="D1065" s="131"/>
      <c r="E1065" s="109"/>
      <c r="F1065" s="129"/>
      <c r="G1065" s="112"/>
      <c r="H1065" s="117"/>
      <c r="I1065" s="117"/>
      <c r="J1065" s="117"/>
      <c r="K1065" s="111"/>
    </row>
    <row r="1066" spans="1:14">
      <c r="A1066" s="110" t="s">
        <v>39</v>
      </c>
      <c r="B1066" s="130"/>
      <c r="C1066" s="109"/>
      <c r="D1066" s="131"/>
      <c r="E1066" s="109"/>
      <c r="F1066" s="129"/>
      <c r="G1066" s="115"/>
      <c r="H1066" s="117"/>
      <c r="I1066" s="117"/>
      <c r="J1066" s="117"/>
      <c r="K1066" s="111"/>
    </row>
    <row r="1067" spans="1:14" ht="19.5" thickBot="1">
      <c r="A1067" s="110" t="s">
        <v>40</v>
      </c>
      <c r="B1067" s="123"/>
      <c r="C1067" s="109"/>
      <c r="D1067" s="132"/>
      <c r="E1067" s="129"/>
      <c r="F1067" s="129"/>
      <c r="G1067" s="115"/>
      <c r="H1067" s="117"/>
      <c r="I1067" s="117"/>
      <c r="J1067" s="117"/>
      <c r="K1067" s="129"/>
    </row>
    <row r="1068" spans="1:14" ht="19.5" thickBot="1">
      <c r="A1068" s="223" t="s">
        <v>0</v>
      </c>
      <c r="B1068" s="223"/>
      <c r="C1068" s="223"/>
      <c r="D1068" s="223"/>
      <c r="E1068" s="223"/>
      <c r="F1068" s="223"/>
      <c r="G1068" s="223"/>
      <c r="H1068" s="223"/>
      <c r="I1068" s="223"/>
      <c r="J1068" s="223"/>
      <c r="K1068" s="223"/>
      <c r="L1068" s="223"/>
      <c r="M1068" s="223"/>
      <c r="N1068" s="223"/>
    </row>
    <row r="1069" spans="1:14" ht="19.5" thickBot="1">
      <c r="A1069" s="223"/>
      <c r="B1069" s="223"/>
      <c r="C1069" s="223"/>
      <c r="D1069" s="223"/>
      <c r="E1069" s="223"/>
      <c r="F1069" s="223"/>
      <c r="G1069" s="223"/>
      <c r="H1069" s="223"/>
      <c r="I1069" s="223"/>
      <c r="J1069" s="223"/>
      <c r="K1069" s="223"/>
      <c r="L1069" s="223"/>
      <c r="M1069" s="223"/>
      <c r="N1069" s="223"/>
    </row>
    <row r="1070" spans="1:14">
      <c r="A1070" s="223"/>
      <c r="B1070" s="223"/>
      <c r="C1070" s="223"/>
      <c r="D1070" s="223"/>
      <c r="E1070" s="223"/>
      <c r="F1070" s="223"/>
      <c r="G1070" s="223"/>
      <c r="H1070" s="223"/>
      <c r="I1070" s="223"/>
      <c r="J1070" s="223"/>
      <c r="K1070" s="223"/>
      <c r="L1070" s="223"/>
      <c r="M1070" s="223"/>
      <c r="N1070" s="223"/>
    </row>
    <row r="1071" spans="1:14">
      <c r="A1071" s="224" t="s">
        <v>389</v>
      </c>
      <c r="B1071" s="224"/>
      <c r="C1071" s="224"/>
      <c r="D1071" s="224"/>
      <c r="E1071" s="224"/>
      <c r="F1071" s="224"/>
      <c r="G1071" s="224"/>
      <c r="H1071" s="224"/>
      <c r="I1071" s="224"/>
      <c r="J1071" s="224"/>
      <c r="K1071" s="224"/>
      <c r="L1071" s="224"/>
      <c r="M1071" s="224"/>
      <c r="N1071" s="224"/>
    </row>
    <row r="1072" spans="1:14">
      <c r="A1072" s="224" t="s">
        <v>390</v>
      </c>
      <c r="B1072" s="224"/>
      <c r="C1072" s="224"/>
      <c r="D1072" s="224"/>
      <c r="E1072" s="224"/>
      <c r="F1072" s="224"/>
      <c r="G1072" s="224"/>
      <c r="H1072" s="224"/>
      <c r="I1072" s="224"/>
      <c r="J1072" s="224"/>
      <c r="K1072" s="224"/>
      <c r="L1072" s="224"/>
      <c r="M1072" s="224"/>
      <c r="N1072" s="224"/>
    </row>
    <row r="1073" spans="1:14" ht="19.5" thickBot="1">
      <c r="A1073" s="225" t="s">
        <v>3</v>
      </c>
      <c r="B1073" s="225"/>
      <c r="C1073" s="225"/>
      <c r="D1073" s="225"/>
      <c r="E1073" s="225"/>
      <c r="F1073" s="225"/>
      <c r="G1073" s="225"/>
      <c r="H1073" s="225"/>
      <c r="I1073" s="225"/>
      <c r="J1073" s="225"/>
      <c r="K1073" s="225"/>
      <c r="L1073" s="225"/>
      <c r="M1073" s="225"/>
      <c r="N1073" s="225"/>
    </row>
    <row r="1074" spans="1:14">
      <c r="A1074" s="220" t="s">
        <v>407</v>
      </c>
      <c r="B1074" s="220"/>
      <c r="C1074" s="220"/>
      <c r="D1074" s="220"/>
      <c r="E1074" s="220"/>
      <c r="F1074" s="220"/>
      <c r="G1074" s="220"/>
      <c r="H1074" s="220"/>
      <c r="I1074" s="220"/>
      <c r="J1074" s="220"/>
      <c r="K1074" s="220"/>
      <c r="L1074" s="220"/>
      <c r="M1074" s="220"/>
      <c r="N1074" s="220"/>
    </row>
    <row r="1075" spans="1:14">
      <c r="A1075" s="220" t="s">
        <v>5</v>
      </c>
      <c r="B1075" s="220"/>
      <c r="C1075" s="220"/>
      <c r="D1075" s="220"/>
      <c r="E1075" s="220"/>
      <c r="F1075" s="220"/>
      <c r="G1075" s="220"/>
      <c r="H1075" s="220"/>
      <c r="I1075" s="220"/>
      <c r="J1075" s="220"/>
      <c r="K1075" s="220"/>
      <c r="L1075" s="220"/>
      <c r="M1075" s="220"/>
      <c r="N1075" s="220"/>
    </row>
    <row r="1076" spans="1:14">
      <c r="A1076" s="221" t="s">
        <v>6</v>
      </c>
      <c r="B1076" s="215" t="s">
        <v>7</v>
      </c>
      <c r="C1076" s="215" t="s">
        <v>8</v>
      </c>
      <c r="D1076" s="221" t="s">
        <v>9</v>
      </c>
      <c r="E1076" s="221" t="s">
        <v>10</v>
      </c>
      <c r="F1076" s="215" t="s">
        <v>11</v>
      </c>
      <c r="G1076" s="215" t="s">
        <v>12</v>
      </c>
      <c r="H1076" s="214" t="s">
        <v>13</v>
      </c>
      <c r="I1076" s="214" t="s">
        <v>14</v>
      </c>
      <c r="J1076" s="214" t="s">
        <v>15</v>
      </c>
      <c r="K1076" s="216" t="s">
        <v>16</v>
      </c>
      <c r="L1076" s="215" t="s">
        <v>17</v>
      </c>
      <c r="M1076" s="215" t="s">
        <v>18</v>
      </c>
      <c r="N1076" s="215" t="s">
        <v>19</v>
      </c>
    </row>
    <row r="1077" spans="1:14">
      <c r="A1077" s="221"/>
      <c r="B1077" s="215"/>
      <c r="C1077" s="215"/>
      <c r="D1077" s="221"/>
      <c r="E1077" s="221"/>
      <c r="F1077" s="215"/>
      <c r="G1077" s="215"/>
      <c r="H1077" s="215"/>
      <c r="I1077" s="215"/>
      <c r="J1077" s="215"/>
      <c r="K1077" s="217"/>
      <c r="L1077" s="215"/>
      <c r="M1077" s="215"/>
      <c r="N1077" s="215"/>
    </row>
    <row r="1078" spans="1:14" ht="17.25" customHeight="1">
      <c r="A1078" s="102">
        <v>1</v>
      </c>
      <c r="B1078" s="103">
        <v>43496</v>
      </c>
      <c r="C1078" s="104" t="s">
        <v>78</v>
      </c>
      <c r="D1078" s="102" t="s">
        <v>21</v>
      </c>
      <c r="E1078" s="102" t="s">
        <v>126</v>
      </c>
      <c r="F1078" s="102">
        <v>480</v>
      </c>
      <c r="G1078" s="102">
        <v>473</v>
      </c>
      <c r="H1078" s="102">
        <v>483.5</v>
      </c>
      <c r="I1078" s="102">
        <v>487</v>
      </c>
      <c r="J1078" s="102">
        <v>190</v>
      </c>
      <c r="K1078" s="102">
        <v>483.5</v>
      </c>
      <c r="L1078" s="102">
        <v>1061</v>
      </c>
      <c r="M1078" s="105">
        <f t="shared" ref="M1078:M1081" si="546">IF(D1078="BUY",(K1078-F1078)*(L1078),(F1078-K1078)*(L1078))</f>
        <v>3713.5</v>
      </c>
      <c r="N1078" s="106">
        <f t="shared" ref="N1078:N1081" si="547">M1078/(L1078)/F1078%</f>
        <v>0.72916666666666674</v>
      </c>
    </row>
    <row r="1079" spans="1:14" ht="17.25" customHeight="1">
      <c r="A1079" s="102">
        <v>2</v>
      </c>
      <c r="B1079" s="103">
        <v>43496</v>
      </c>
      <c r="C1079" s="104" t="s">
        <v>78</v>
      </c>
      <c r="D1079" s="102" t="s">
        <v>21</v>
      </c>
      <c r="E1079" s="102" t="s">
        <v>115</v>
      </c>
      <c r="F1079" s="102">
        <v>177.8</v>
      </c>
      <c r="G1079" s="102">
        <v>175</v>
      </c>
      <c r="H1079" s="102">
        <v>179.5</v>
      </c>
      <c r="I1079" s="102">
        <v>181</v>
      </c>
      <c r="J1079" s="102">
        <v>182.5</v>
      </c>
      <c r="K1079" s="102">
        <v>182.5</v>
      </c>
      <c r="L1079" s="102">
        <v>2000</v>
      </c>
      <c r="M1079" s="105">
        <f t="shared" si="546"/>
        <v>9399.9999999999782</v>
      </c>
      <c r="N1079" s="106">
        <f t="shared" si="547"/>
        <v>2.6434195725534249</v>
      </c>
    </row>
    <row r="1080" spans="1:14" ht="17.25" customHeight="1">
      <c r="A1080" s="102">
        <v>3</v>
      </c>
      <c r="B1080" s="103">
        <v>43495</v>
      </c>
      <c r="C1080" s="104" t="s">
        <v>78</v>
      </c>
      <c r="D1080" s="102" t="s">
        <v>21</v>
      </c>
      <c r="E1080" s="102" t="s">
        <v>72</v>
      </c>
      <c r="F1080" s="102">
        <v>388</v>
      </c>
      <c r="G1080" s="102">
        <v>382</v>
      </c>
      <c r="H1080" s="102">
        <v>391</v>
      </c>
      <c r="I1080" s="102">
        <v>394</v>
      </c>
      <c r="J1080" s="102">
        <v>397</v>
      </c>
      <c r="K1080" s="102">
        <v>382</v>
      </c>
      <c r="L1080" s="102">
        <v>1300</v>
      </c>
      <c r="M1080" s="105">
        <f t="shared" si="546"/>
        <v>-7800</v>
      </c>
      <c r="N1080" s="106">
        <f t="shared" si="547"/>
        <v>-1.5463917525773196</v>
      </c>
    </row>
    <row r="1081" spans="1:14" ht="17.25" customHeight="1">
      <c r="A1081" s="102">
        <v>4</v>
      </c>
      <c r="B1081" s="103">
        <v>43495</v>
      </c>
      <c r="C1081" s="104" t="s">
        <v>78</v>
      </c>
      <c r="D1081" s="102" t="s">
        <v>21</v>
      </c>
      <c r="E1081" s="102" t="s">
        <v>120</v>
      </c>
      <c r="F1081" s="102">
        <v>363</v>
      </c>
      <c r="G1081" s="102">
        <v>360</v>
      </c>
      <c r="H1081" s="102">
        <v>364.5</v>
      </c>
      <c r="I1081" s="102">
        <v>366</v>
      </c>
      <c r="J1081" s="102">
        <v>367.5</v>
      </c>
      <c r="K1081" s="102">
        <v>364.5</v>
      </c>
      <c r="L1081" s="102">
        <v>2750</v>
      </c>
      <c r="M1081" s="105">
        <f t="shared" si="546"/>
        <v>4125</v>
      </c>
      <c r="N1081" s="106">
        <f t="shared" si="547"/>
        <v>0.41322314049586778</v>
      </c>
    </row>
    <row r="1082" spans="1:14" ht="17.25" customHeight="1">
      <c r="A1082" s="102">
        <v>5</v>
      </c>
      <c r="B1082" s="103">
        <v>43495</v>
      </c>
      <c r="C1082" s="104" t="s">
        <v>78</v>
      </c>
      <c r="D1082" s="102" t="s">
        <v>21</v>
      </c>
      <c r="E1082" s="102" t="s">
        <v>76</v>
      </c>
      <c r="F1082" s="102">
        <v>95</v>
      </c>
      <c r="G1082" s="102">
        <v>93.5</v>
      </c>
      <c r="H1082" s="102">
        <v>95.8</v>
      </c>
      <c r="I1082" s="102">
        <v>96.6</v>
      </c>
      <c r="J1082" s="102">
        <v>97.4</v>
      </c>
      <c r="K1082" s="102">
        <v>95.8</v>
      </c>
      <c r="L1082" s="102">
        <v>6000</v>
      </c>
      <c r="M1082" s="105">
        <f t="shared" ref="M1082:M1083" si="548">IF(D1082="BUY",(K1082-F1082)*(L1082),(F1082-K1082)*(L1082))</f>
        <v>4799.9999999999827</v>
      </c>
      <c r="N1082" s="106">
        <f t="shared" ref="N1082:N1083" si="549">M1082/(L1082)/F1082%</f>
        <v>0.8421052631578918</v>
      </c>
    </row>
    <row r="1083" spans="1:14" ht="17.25" customHeight="1">
      <c r="A1083" s="102">
        <v>6</v>
      </c>
      <c r="B1083" s="103">
        <v>43494</v>
      </c>
      <c r="C1083" s="104" t="s">
        <v>78</v>
      </c>
      <c r="D1083" s="102" t="s">
        <v>47</v>
      </c>
      <c r="E1083" s="102" t="s">
        <v>298</v>
      </c>
      <c r="F1083" s="102">
        <v>1010</v>
      </c>
      <c r="G1083" s="102">
        <v>1003</v>
      </c>
      <c r="H1083" s="102">
        <v>996</v>
      </c>
      <c r="I1083" s="102">
        <v>989</v>
      </c>
      <c r="J1083" s="102">
        <v>1003</v>
      </c>
      <c r="K1083" s="102">
        <v>1003</v>
      </c>
      <c r="L1083" s="102">
        <v>600</v>
      </c>
      <c r="M1083" s="105">
        <f t="shared" si="548"/>
        <v>4200</v>
      </c>
      <c r="N1083" s="106">
        <f t="shared" si="549"/>
        <v>0.69306930693069313</v>
      </c>
    </row>
    <row r="1084" spans="1:14" ht="17.25" customHeight="1">
      <c r="A1084" s="102">
        <v>7</v>
      </c>
      <c r="B1084" s="103">
        <v>43494</v>
      </c>
      <c r="C1084" s="104" t="s">
        <v>78</v>
      </c>
      <c r="D1084" s="102" t="s">
        <v>21</v>
      </c>
      <c r="E1084" s="102" t="s">
        <v>84</v>
      </c>
      <c r="F1084" s="102">
        <v>138.5</v>
      </c>
      <c r="G1084" s="102">
        <v>136.5</v>
      </c>
      <c r="H1084" s="102">
        <v>139.5</v>
      </c>
      <c r="I1084" s="102">
        <v>140.5</v>
      </c>
      <c r="J1084" s="102">
        <v>141.5</v>
      </c>
      <c r="K1084" s="102">
        <v>139.44999999999999</v>
      </c>
      <c r="L1084" s="102">
        <v>3500</v>
      </c>
      <c r="M1084" s="105">
        <f t="shared" ref="M1084:M1085" si="550">IF(D1084="BUY",(K1084-F1084)*(L1084),(F1084-K1084)*(L1084))</f>
        <v>3324.99999999996</v>
      </c>
      <c r="N1084" s="106">
        <f t="shared" ref="N1084:N1085" si="551">M1084/(L1084)/F1084%</f>
        <v>0.68592057761732028</v>
      </c>
    </row>
    <row r="1085" spans="1:14" ht="17.25" customHeight="1">
      <c r="A1085" s="102">
        <v>8</v>
      </c>
      <c r="B1085" s="103">
        <v>43493</v>
      </c>
      <c r="C1085" s="104" t="s">
        <v>78</v>
      </c>
      <c r="D1085" s="102" t="s">
        <v>47</v>
      </c>
      <c r="E1085" s="102" t="s">
        <v>124</v>
      </c>
      <c r="F1085" s="102">
        <v>212</v>
      </c>
      <c r="G1085" s="102">
        <v>216</v>
      </c>
      <c r="H1085" s="102">
        <v>210</v>
      </c>
      <c r="I1085" s="102">
        <v>208</v>
      </c>
      <c r="J1085" s="102">
        <v>206</v>
      </c>
      <c r="K1085" s="102">
        <v>206</v>
      </c>
      <c r="L1085" s="102">
        <v>1750</v>
      </c>
      <c r="M1085" s="105">
        <f t="shared" si="550"/>
        <v>10500</v>
      </c>
      <c r="N1085" s="106">
        <f t="shared" si="551"/>
        <v>2.8301886792452828</v>
      </c>
    </row>
    <row r="1086" spans="1:14" ht="17.25" customHeight="1">
      <c r="A1086" s="102">
        <v>9</v>
      </c>
      <c r="B1086" s="103">
        <v>43493</v>
      </c>
      <c r="C1086" s="104" t="s">
        <v>78</v>
      </c>
      <c r="D1086" s="102" t="s">
        <v>21</v>
      </c>
      <c r="E1086" s="102" t="s">
        <v>131</v>
      </c>
      <c r="F1086" s="102">
        <v>288.5</v>
      </c>
      <c r="G1086" s="102">
        <v>292.5</v>
      </c>
      <c r="H1086" s="102">
        <v>290.5</v>
      </c>
      <c r="I1086" s="102">
        <v>292.5</v>
      </c>
      <c r="J1086" s="102">
        <v>294.5</v>
      </c>
      <c r="K1086" s="102">
        <v>290.5</v>
      </c>
      <c r="L1086" s="102">
        <v>2000</v>
      </c>
      <c r="M1086" s="105">
        <f t="shared" ref="M1086:M1087" si="552">IF(D1086="BUY",(K1086-F1086)*(L1086),(F1086-K1086)*(L1086))</f>
        <v>4000</v>
      </c>
      <c r="N1086" s="106">
        <f t="shared" ref="N1086:N1087" si="553">M1086/(L1086)/F1086%</f>
        <v>0.69324090121317161</v>
      </c>
    </row>
    <row r="1087" spans="1:14" ht="17.25" customHeight="1">
      <c r="A1087" s="102">
        <v>10</v>
      </c>
      <c r="B1087" s="103">
        <v>43490</v>
      </c>
      <c r="C1087" s="104" t="s">
        <v>78</v>
      </c>
      <c r="D1087" s="102" t="s">
        <v>47</v>
      </c>
      <c r="E1087" s="102" t="s">
        <v>417</v>
      </c>
      <c r="F1087" s="102">
        <v>86.5</v>
      </c>
      <c r="G1087" s="102">
        <v>90.5</v>
      </c>
      <c r="H1087" s="102">
        <v>84.5</v>
      </c>
      <c r="I1087" s="102">
        <v>82.5</v>
      </c>
      <c r="J1087" s="102">
        <v>80.5</v>
      </c>
      <c r="K1087" s="102">
        <v>84.75</v>
      </c>
      <c r="L1087" s="102">
        <v>2000</v>
      </c>
      <c r="M1087" s="105">
        <f t="shared" si="552"/>
        <v>3500</v>
      </c>
      <c r="N1087" s="106">
        <f t="shared" si="553"/>
        <v>2.0231213872832372</v>
      </c>
    </row>
    <row r="1088" spans="1:14" ht="15.75" customHeight="1">
      <c r="A1088" s="102">
        <v>11</v>
      </c>
      <c r="B1088" s="103">
        <v>43490</v>
      </c>
      <c r="C1088" s="104" t="s">
        <v>78</v>
      </c>
      <c r="D1088" s="102" t="s">
        <v>47</v>
      </c>
      <c r="E1088" s="102" t="s">
        <v>124</v>
      </c>
      <c r="F1088" s="102">
        <v>219</v>
      </c>
      <c r="G1088" s="102">
        <v>224</v>
      </c>
      <c r="H1088" s="102">
        <v>216</v>
      </c>
      <c r="I1088" s="102">
        <v>213</v>
      </c>
      <c r="J1088" s="102">
        <v>210</v>
      </c>
      <c r="K1088" s="102">
        <v>210</v>
      </c>
      <c r="L1088" s="102">
        <v>1750</v>
      </c>
      <c r="M1088" s="105">
        <f t="shared" ref="M1088:M1089" si="554">IF(D1088="BUY",(K1088-F1088)*(L1088),(F1088-K1088)*(L1088))</f>
        <v>15750</v>
      </c>
      <c r="N1088" s="106">
        <f t="shared" ref="N1088:N1089" si="555">M1088/(L1088)/F1088%</f>
        <v>4.1095890410958908</v>
      </c>
    </row>
    <row r="1089" spans="1:14" ht="18.75" customHeight="1">
      <c r="A1089" s="102">
        <v>12</v>
      </c>
      <c r="B1089" s="103">
        <v>43490</v>
      </c>
      <c r="C1089" s="104" t="s">
        <v>78</v>
      </c>
      <c r="D1089" s="102" t="s">
        <v>47</v>
      </c>
      <c r="E1089" s="102" t="s">
        <v>276</v>
      </c>
      <c r="F1089" s="102">
        <v>118</v>
      </c>
      <c r="G1089" s="102">
        <v>122</v>
      </c>
      <c r="H1089" s="102">
        <v>116</v>
      </c>
      <c r="I1089" s="102">
        <v>114</v>
      </c>
      <c r="J1089" s="102">
        <v>112</v>
      </c>
      <c r="K1089" s="102">
        <v>112</v>
      </c>
      <c r="L1089" s="102">
        <v>2000</v>
      </c>
      <c r="M1089" s="105">
        <f t="shared" si="554"/>
        <v>12000</v>
      </c>
      <c r="N1089" s="106">
        <f t="shared" si="555"/>
        <v>5.0847457627118651</v>
      </c>
    </row>
    <row r="1090" spans="1:14" ht="18.75" customHeight="1">
      <c r="A1090" s="102">
        <v>13</v>
      </c>
      <c r="B1090" s="103">
        <v>43490</v>
      </c>
      <c r="C1090" s="104" t="s">
        <v>78</v>
      </c>
      <c r="D1090" s="102" t="s">
        <v>21</v>
      </c>
      <c r="E1090" s="102" t="s">
        <v>68</v>
      </c>
      <c r="F1090" s="102">
        <v>248.5</v>
      </c>
      <c r="G1090" s="102">
        <v>244.5</v>
      </c>
      <c r="H1090" s="102">
        <v>250.5</v>
      </c>
      <c r="I1090" s="102">
        <v>252.5</v>
      </c>
      <c r="J1090" s="102">
        <v>254.5</v>
      </c>
      <c r="K1090" s="102">
        <v>244.5</v>
      </c>
      <c r="L1090" s="102">
        <v>1200</v>
      </c>
      <c r="M1090" s="105">
        <f t="shared" ref="M1090:M1091" si="556">IF(D1090="BUY",(K1090-F1090)*(L1090),(F1090-K1090)*(L1090))</f>
        <v>-4800</v>
      </c>
      <c r="N1090" s="106">
        <f t="shared" ref="N1090:N1091" si="557">M1090/(L1090)/F1090%</f>
        <v>-1.6096579476861168</v>
      </c>
    </row>
    <row r="1091" spans="1:14" ht="18.75" customHeight="1">
      <c r="A1091" s="102">
        <v>14</v>
      </c>
      <c r="B1091" s="103">
        <v>43489</v>
      </c>
      <c r="C1091" s="104" t="s">
        <v>78</v>
      </c>
      <c r="D1091" s="102" t="s">
        <v>21</v>
      </c>
      <c r="E1091" s="102" t="s">
        <v>176</v>
      </c>
      <c r="F1091" s="102">
        <v>729</v>
      </c>
      <c r="G1091" s="102">
        <v>722</v>
      </c>
      <c r="H1091" s="102">
        <v>732.5</v>
      </c>
      <c r="I1091" s="102">
        <v>736</v>
      </c>
      <c r="J1091" s="102">
        <v>739.5</v>
      </c>
      <c r="K1091" s="102">
        <v>732.5</v>
      </c>
      <c r="L1091" s="102">
        <v>1200</v>
      </c>
      <c r="M1091" s="105">
        <f t="shared" si="556"/>
        <v>4200</v>
      </c>
      <c r="N1091" s="106">
        <f t="shared" si="557"/>
        <v>0.48010973936899864</v>
      </c>
    </row>
    <row r="1092" spans="1:14" ht="18.75" customHeight="1">
      <c r="A1092" s="102">
        <v>15</v>
      </c>
      <c r="B1092" s="103">
        <v>43489</v>
      </c>
      <c r="C1092" s="104" t="s">
        <v>78</v>
      </c>
      <c r="D1092" s="102" t="s">
        <v>21</v>
      </c>
      <c r="E1092" s="102" t="s">
        <v>81</v>
      </c>
      <c r="F1092" s="102">
        <v>1253</v>
      </c>
      <c r="G1092" s="102">
        <v>1239</v>
      </c>
      <c r="H1092" s="102">
        <v>1260</v>
      </c>
      <c r="I1092" s="102">
        <v>1267</v>
      </c>
      <c r="J1092" s="102">
        <v>1275</v>
      </c>
      <c r="K1092" s="102">
        <v>1239</v>
      </c>
      <c r="L1092" s="102">
        <v>500</v>
      </c>
      <c r="M1092" s="105">
        <f t="shared" ref="M1092:M1095" si="558">IF(D1092="BUY",(K1092-F1092)*(L1092),(F1092-K1092)*(L1092))</f>
        <v>-7000</v>
      </c>
      <c r="N1092" s="106">
        <f t="shared" ref="N1092:N1095" si="559">M1092/(L1092)/F1092%</f>
        <v>-1.1173184357541901</v>
      </c>
    </row>
    <row r="1093" spans="1:14" ht="18.75" customHeight="1">
      <c r="A1093" s="102">
        <v>16</v>
      </c>
      <c r="B1093" s="103">
        <v>43489</v>
      </c>
      <c r="C1093" s="104" t="s">
        <v>78</v>
      </c>
      <c r="D1093" s="102" t="s">
        <v>47</v>
      </c>
      <c r="E1093" s="102" t="s">
        <v>416</v>
      </c>
      <c r="F1093" s="102">
        <v>692</v>
      </c>
      <c r="G1093" s="102">
        <v>700</v>
      </c>
      <c r="H1093" s="102">
        <v>688</v>
      </c>
      <c r="I1093" s="102">
        <v>684</v>
      </c>
      <c r="J1093" s="102">
        <v>680</v>
      </c>
      <c r="K1093" s="102">
        <v>700</v>
      </c>
      <c r="L1093" s="102">
        <v>1200</v>
      </c>
      <c r="M1093" s="105">
        <f t="shared" si="558"/>
        <v>-9600</v>
      </c>
      <c r="N1093" s="106">
        <f t="shared" si="559"/>
        <v>-1.1560693641618498</v>
      </c>
    </row>
    <row r="1094" spans="1:14" ht="18.75" customHeight="1">
      <c r="A1094" s="102">
        <v>17</v>
      </c>
      <c r="B1094" s="103">
        <v>43488</v>
      </c>
      <c r="C1094" s="104" t="s">
        <v>78</v>
      </c>
      <c r="D1094" s="102" t="s">
        <v>47</v>
      </c>
      <c r="E1094" s="102" t="s">
        <v>44</v>
      </c>
      <c r="F1094" s="102">
        <v>97.5</v>
      </c>
      <c r="G1094" s="102">
        <v>98.8</v>
      </c>
      <c r="H1094" s="102">
        <v>96.8</v>
      </c>
      <c r="I1094" s="102">
        <v>96.2</v>
      </c>
      <c r="J1094" s="102">
        <v>95.5</v>
      </c>
      <c r="K1094" s="102">
        <v>96.8</v>
      </c>
      <c r="L1094" s="102">
        <v>6000</v>
      </c>
      <c r="M1094" s="105">
        <f t="shared" si="558"/>
        <v>4200.0000000000173</v>
      </c>
      <c r="N1094" s="106">
        <f t="shared" si="559"/>
        <v>0.71794871794872084</v>
      </c>
    </row>
    <row r="1095" spans="1:14" ht="18.75" customHeight="1">
      <c r="A1095" s="102">
        <v>18</v>
      </c>
      <c r="B1095" s="103">
        <v>43488</v>
      </c>
      <c r="C1095" s="104" t="s">
        <v>78</v>
      </c>
      <c r="D1095" s="102" t="s">
        <v>47</v>
      </c>
      <c r="E1095" s="102" t="s">
        <v>253</v>
      </c>
      <c r="F1095" s="102">
        <v>513</v>
      </c>
      <c r="G1095" s="102">
        <v>521</v>
      </c>
      <c r="H1095" s="102">
        <v>509</v>
      </c>
      <c r="I1095" s="102">
        <v>505</v>
      </c>
      <c r="J1095" s="102">
        <v>501</v>
      </c>
      <c r="K1095" s="102">
        <v>509</v>
      </c>
      <c r="L1095" s="102">
        <v>1000</v>
      </c>
      <c r="M1095" s="105">
        <f t="shared" si="558"/>
        <v>4000</v>
      </c>
      <c r="N1095" s="106">
        <f t="shared" si="559"/>
        <v>0.77972709551656927</v>
      </c>
    </row>
    <row r="1096" spans="1:14" ht="17.25" customHeight="1">
      <c r="A1096" s="102">
        <v>19</v>
      </c>
      <c r="B1096" s="103">
        <v>43487</v>
      </c>
      <c r="C1096" s="104" t="s">
        <v>78</v>
      </c>
      <c r="D1096" s="102" t="s">
        <v>21</v>
      </c>
      <c r="E1096" s="102" t="s">
        <v>386</v>
      </c>
      <c r="F1096" s="102">
        <v>1300</v>
      </c>
      <c r="G1096" s="102">
        <v>1286</v>
      </c>
      <c r="H1096" s="102">
        <v>1307</v>
      </c>
      <c r="I1096" s="102">
        <v>1314</v>
      </c>
      <c r="J1096" s="102">
        <v>1321</v>
      </c>
      <c r="K1096" s="102">
        <v>1286</v>
      </c>
      <c r="L1096" s="102">
        <v>500</v>
      </c>
      <c r="M1096" s="105">
        <f t="shared" ref="M1096:M1111" si="560">IF(D1096="BUY",(K1096-F1096)*(L1096),(F1096-K1096)*(L1096))</f>
        <v>-7000</v>
      </c>
      <c r="N1096" s="106">
        <f t="shared" ref="N1096:N1128" si="561">M1096/(L1096)/F1096%</f>
        <v>-1.0769230769230769</v>
      </c>
    </row>
    <row r="1097" spans="1:14" ht="18.75" customHeight="1">
      <c r="A1097" s="102">
        <v>20</v>
      </c>
      <c r="B1097" s="103">
        <v>43487</v>
      </c>
      <c r="C1097" s="104" t="s">
        <v>78</v>
      </c>
      <c r="D1097" s="102" t="s">
        <v>47</v>
      </c>
      <c r="E1097" s="102" t="s">
        <v>270</v>
      </c>
      <c r="F1097" s="102">
        <v>171</v>
      </c>
      <c r="G1097" s="102">
        <v>174</v>
      </c>
      <c r="H1097" s="102">
        <v>169.5</v>
      </c>
      <c r="I1097" s="102">
        <v>168</v>
      </c>
      <c r="J1097" s="102">
        <v>166.5</v>
      </c>
      <c r="K1097" s="102">
        <v>169.5</v>
      </c>
      <c r="L1097" s="102">
        <v>3399</v>
      </c>
      <c r="M1097" s="105">
        <f t="shared" ref="M1097" si="562">IF(D1097="BUY",(K1097-F1097)*(L1097),(F1097-K1097)*(L1097))</f>
        <v>5098.5</v>
      </c>
      <c r="N1097" s="106">
        <f t="shared" ref="N1097" si="563">M1097/(L1097)/F1097%</f>
        <v>0.87719298245614041</v>
      </c>
    </row>
    <row r="1098" spans="1:14" ht="18.75" customHeight="1">
      <c r="A1098" s="102">
        <v>21</v>
      </c>
      <c r="B1098" s="103">
        <v>43487</v>
      </c>
      <c r="C1098" s="104" t="s">
        <v>78</v>
      </c>
      <c r="D1098" s="102" t="s">
        <v>47</v>
      </c>
      <c r="E1098" s="102" t="s">
        <v>126</v>
      </c>
      <c r="F1098" s="102">
        <v>462</v>
      </c>
      <c r="G1098" s="102">
        <v>470</v>
      </c>
      <c r="H1098" s="102">
        <v>458</v>
      </c>
      <c r="I1098" s="102">
        <v>454</v>
      </c>
      <c r="J1098" s="102">
        <v>450</v>
      </c>
      <c r="K1098" s="102">
        <v>458</v>
      </c>
      <c r="L1098" s="102">
        <v>1061</v>
      </c>
      <c r="M1098" s="105">
        <f t="shared" ref="M1098:M1099" si="564">IF(D1098="BUY",(K1098-F1098)*(L1098),(F1098-K1098)*(L1098))</f>
        <v>4244</v>
      </c>
      <c r="N1098" s="106">
        <f t="shared" ref="N1098:N1099" si="565">M1098/(L1098)/F1098%</f>
        <v>0.86580086580086579</v>
      </c>
    </row>
    <row r="1099" spans="1:14" ht="18.75" customHeight="1">
      <c r="A1099" s="102">
        <v>22</v>
      </c>
      <c r="B1099" s="103">
        <v>43486</v>
      </c>
      <c r="C1099" s="104" t="s">
        <v>78</v>
      </c>
      <c r="D1099" s="102" t="s">
        <v>47</v>
      </c>
      <c r="E1099" s="102" t="s">
        <v>253</v>
      </c>
      <c r="F1099" s="102">
        <v>513</v>
      </c>
      <c r="G1099" s="102">
        <v>521</v>
      </c>
      <c r="H1099" s="102">
        <v>509</v>
      </c>
      <c r="I1099" s="102">
        <v>505</v>
      </c>
      <c r="J1099" s="102">
        <v>501</v>
      </c>
      <c r="K1099" s="102">
        <v>509</v>
      </c>
      <c r="L1099" s="102">
        <v>1000</v>
      </c>
      <c r="M1099" s="105">
        <f t="shared" si="564"/>
        <v>4000</v>
      </c>
      <c r="N1099" s="106">
        <f t="shared" si="565"/>
        <v>0.77972709551656927</v>
      </c>
    </row>
    <row r="1100" spans="1:14" ht="18.75" customHeight="1">
      <c r="A1100" s="102">
        <v>23</v>
      </c>
      <c r="B1100" s="103">
        <v>43486</v>
      </c>
      <c r="C1100" s="104" t="s">
        <v>78</v>
      </c>
      <c r="D1100" s="102" t="s">
        <v>47</v>
      </c>
      <c r="E1100" s="102" t="s">
        <v>241</v>
      </c>
      <c r="F1100" s="102">
        <v>91</v>
      </c>
      <c r="G1100" s="102">
        <v>93</v>
      </c>
      <c r="H1100" s="102">
        <v>90</v>
      </c>
      <c r="I1100" s="102">
        <v>89</v>
      </c>
      <c r="J1100" s="102">
        <v>88</v>
      </c>
      <c r="K1100" s="102">
        <v>89</v>
      </c>
      <c r="L1100" s="102">
        <v>4000</v>
      </c>
      <c r="M1100" s="105">
        <f t="shared" ref="M1100:M1102" si="566">IF(D1100="BUY",(K1100-F1100)*(L1100),(F1100-K1100)*(L1100))</f>
        <v>8000</v>
      </c>
      <c r="N1100" s="106">
        <f t="shared" ref="N1100:N1102" si="567">M1100/(L1100)/F1100%</f>
        <v>2.1978021978021975</v>
      </c>
    </row>
    <row r="1101" spans="1:14" ht="18.75" customHeight="1">
      <c r="A1101" s="102">
        <v>24</v>
      </c>
      <c r="B1101" s="103">
        <v>43486</v>
      </c>
      <c r="C1101" s="104" t="s">
        <v>78</v>
      </c>
      <c r="D1101" s="102" t="s">
        <v>21</v>
      </c>
      <c r="E1101" s="102" t="s">
        <v>401</v>
      </c>
      <c r="F1101" s="102">
        <v>977</v>
      </c>
      <c r="G1101" s="102">
        <v>966</v>
      </c>
      <c r="H1101" s="102">
        <v>983</v>
      </c>
      <c r="I1101" s="102">
        <v>989</v>
      </c>
      <c r="J1101" s="102">
        <v>995</v>
      </c>
      <c r="K1101" s="102">
        <v>966</v>
      </c>
      <c r="L1101" s="102">
        <v>700</v>
      </c>
      <c r="M1101" s="105">
        <f t="shared" si="566"/>
        <v>-7700</v>
      </c>
      <c r="N1101" s="106">
        <f t="shared" si="567"/>
        <v>-1.1258955987717503</v>
      </c>
    </row>
    <row r="1102" spans="1:14" ht="18.75" customHeight="1">
      <c r="A1102" s="102">
        <v>25</v>
      </c>
      <c r="B1102" s="103">
        <v>43483</v>
      </c>
      <c r="C1102" s="104" t="s">
        <v>78</v>
      </c>
      <c r="D1102" s="102" t="s">
        <v>21</v>
      </c>
      <c r="E1102" s="102" t="s">
        <v>81</v>
      </c>
      <c r="F1102" s="102">
        <v>1165</v>
      </c>
      <c r="G1102" s="102">
        <v>1150</v>
      </c>
      <c r="H1102" s="102">
        <v>1173</v>
      </c>
      <c r="I1102" s="102">
        <v>1181</v>
      </c>
      <c r="J1102" s="102">
        <v>1189</v>
      </c>
      <c r="K1102" s="102">
        <v>1189</v>
      </c>
      <c r="L1102" s="102">
        <v>500</v>
      </c>
      <c r="M1102" s="105">
        <f t="shared" si="566"/>
        <v>12000</v>
      </c>
      <c r="N1102" s="106">
        <f t="shared" si="567"/>
        <v>2.0600858369098711</v>
      </c>
    </row>
    <row r="1103" spans="1:14" ht="18.75" customHeight="1">
      <c r="A1103" s="102">
        <v>26</v>
      </c>
      <c r="B1103" s="103">
        <v>43483</v>
      </c>
      <c r="C1103" s="104" t="s">
        <v>78</v>
      </c>
      <c r="D1103" s="102" t="s">
        <v>47</v>
      </c>
      <c r="E1103" s="102" t="s">
        <v>96</v>
      </c>
      <c r="F1103" s="102">
        <v>216.5</v>
      </c>
      <c r="G1103" s="102">
        <v>222</v>
      </c>
      <c r="H1103" s="102">
        <v>213.5</v>
      </c>
      <c r="I1103" s="102">
        <v>210.5</v>
      </c>
      <c r="J1103" s="102">
        <v>207.5</v>
      </c>
      <c r="K1103" s="102">
        <v>213.5</v>
      </c>
      <c r="L1103" s="102">
        <v>1500</v>
      </c>
      <c r="M1103" s="105">
        <f t="shared" si="560"/>
        <v>4500</v>
      </c>
      <c r="N1103" s="106">
        <f t="shared" ref="N1103:N1105" si="568">M1103/(L1103)/F1103%</f>
        <v>1.3856812933025404</v>
      </c>
    </row>
    <row r="1104" spans="1:14" ht="18.75" customHeight="1">
      <c r="A1104" s="102">
        <v>27</v>
      </c>
      <c r="B1104" s="103">
        <v>43483</v>
      </c>
      <c r="C1104" s="104" t="s">
        <v>78</v>
      </c>
      <c r="D1104" s="102" t="s">
        <v>47</v>
      </c>
      <c r="E1104" s="102" t="s">
        <v>259</v>
      </c>
      <c r="F1104" s="102">
        <v>34.4</v>
      </c>
      <c r="G1104" s="102">
        <v>35.4</v>
      </c>
      <c r="H1104" s="102">
        <v>33.799999999999997</v>
      </c>
      <c r="I1104" s="102">
        <v>33.200000000000003</v>
      </c>
      <c r="J1104" s="102">
        <v>32.6</v>
      </c>
      <c r="K1104" s="102">
        <v>33.200000000000003</v>
      </c>
      <c r="L1104" s="102">
        <v>8000</v>
      </c>
      <c r="M1104" s="105">
        <f t="shared" ref="M1104:M1105" si="569">IF(D1104="BUY",(K1104-F1104)*(L1104),(F1104-K1104)*(L1104))</f>
        <v>9599.9999999999654</v>
      </c>
      <c r="N1104" s="106">
        <f t="shared" si="568"/>
        <v>3.4883720930232438</v>
      </c>
    </row>
    <row r="1105" spans="1:14" ht="18.75" customHeight="1">
      <c r="A1105" s="102">
        <v>28</v>
      </c>
      <c r="B1105" s="103">
        <v>43482</v>
      </c>
      <c r="C1105" s="104" t="s">
        <v>78</v>
      </c>
      <c r="D1105" s="102" t="s">
        <v>21</v>
      </c>
      <c r="E1105" s="102" t="s">
        <v>84</v>
      </c>
      <c r="F1105" s="102">
        <v>137</v>
      </c>
      <c r="G1105" s="102">
        <v>135</v>
      </c>
      <c r="H1105" s="102">
        <v>138</v>
      </c>
      <c r="I1105" s="102">
        <v>139</v>
      </c>
      <c r="J1105" s="102">
        <v>140</v>
      </c>
      <c r="K1105" s="102">
        <v>138</v>
      </c>
      <c r="L1105" s="102">
        <v>3500</v>
      </c>
      <c r="M1105" s="105">
        <f t="shared" si="569"/>
        <v>3500</v>
      </c>
      <c r="N1105" s="106">
        <f t="shared" si="568"/>
        <v>0.72992700729927007</v>
      </c>
    </row>
    <row r="1106" spans="1:14" ht="18.75" customHeight="1">
      <c r="A1106" s="102">
        <v>29</v>
      </c>
      <c r="B1106" s="103">
        <v>43482</v>
      </c>
      <c r="C1106" s="104" t="s">
        <v>78</v>
      </c>
      <c r="D1106" s="102" t="s">
        <v>47</v>
      </c>
      <c r="E1106" s="102" t="s">
        <v>347</v>
      </c>
      <c r="F1106" s="102">
        <v>441.5</v>
      </c>
      <c r="G1106" s="102">
        <v>448</v>
      </c>
      <c r="H1106" s="102">
        <v>438</v>
      </c>
      <c r="I1106" s="102">
        <v>435</v>
      </c>
      <c r="J1106" s="102">
        <v>432</v>
      </c>
      <c r="K1106" s="102">
        <v>432</v>
      </c>
      <c r="L1106" s="102">
        <v>1100</v>
      </c>
      <c r="M1106" s="105">
        <f t="shared" ref="M1106:M1107" si="570">IF(D1106="BUY",(K1106-F1106)*(L1106),(F1106-K1106)*(L1106))</f>
        <v>10450</v>
      </c>
      <c r="N1106" s="106">
        <f t="shared" ref="N1106:N1107" si="571">M1106/(L1106)/F1106%</f>
        <v>2.1517553793884483</v>
      </c>
    </row>
    <row r="1107" spans="1:14" ht="18.75" customHeight="1">
      <c r="A1107" s="102">
        <v>30</v>
      </c>
      <c r="B1107" s="103">
        <v>43481</v>
      </c>
      <c r="C1107" s="104" t="s">
        <v>78</v>
      </c>
      <c r="D1107" s="102" t="s">
        <v>21</v>
      </c>
      <c r="E1107" s="102" t="s">
        <v>353</v>
      </c>
      <c r="F1107" s="102">
        <v>227</v>
      </c>
      <c r="G1107" s="102">
        <v>221</v>
      </c>
      <c r="H1107" s="102">
        <v>230</v>
      </c>
      <c r="I1107" s="102">
        <v>233</v>
      </c>
      <c r="J1107" s="102">
        <v>236</v>
      </c>
      <c r="K1107" s="102">
        <v>230</v>
      </c>
      <c r="L1107" s="102">
        <v>1500</v>
      </c>
      <c r="M1107" s="105">
        <f t="shared" si="570"/>
        <v>4500</v>
      </c>
      <c r="N1107" s="106">
        <f t="shared" si="571"/>
        <v>1.3215859030837005</v>
      </c>
    </row>
    <row r="1108" spans="1:14" ht="18.75" customHeight="1">
      <c r="A1108" s="102">
        <v>31</v>
      </c>
      <c r="B1108" s="103">
        <v>43480</v>
      </c>
      <c r="C1108" s="104" t="s">
        <v>78</v>
      </c>
      <c r="D1108" s="102" t="s">
        <v>21</v>
      </c>
      <c r="E1108" s="102" t="s">
        <v>415</v>
      </c>
      <c r="F1108" s="102">
        <v>1165</v>
      </c>
      <c r="G1108" s="102">
        <v>1152</v>
      </c>
      <c r="H1108" s="102">
        <v>1173</v>
      </c>
      <c r="I1108" s="102">
        <v>1181</v>
      </c>
      <c r="J1108" s="102">
        <v>1189</v>
      </c>
      <c r="K1108" s="102">
        <v>1173</v>
      </c>
      <c r="L1108" s="102">
        <v>500</v>
      </c>
      <c r="M1108" s="105">
        <f t="shared" ref="M1108:M1109" si="572">IF(D1108="BUY",(K1108-F1108)*(L1108),(F1108-K1108)*(L1108))</f>
        <v>4000</v>
      </c>
      <c r="N1108" s="106">
        <f t="shared" ref="N1108:N1109" si="573">M1108/(L1108)/F1108%</f>
        <v>0.68669527896995708</v>
      </c>
    </row>
    <row r="1109" spans="1:14" ht="18.75" customHeight="1">
      <c r="A1109" s="102">
        <v>32</v>
      </c>
      <c r="B1109" s="103">
        <v>43480</v>
      </c>
      <c r="C1109" s="104" t="s">
        <v>78</v>
      </c>
      <c r="D1109" s="102" t="s">
        <v>21</v>
      </c>
      <c r="E1109" s="102" t="s">
        <v>65</v>
      </c>
      <c r="F1109" s="102">
        <v>199.5</v>
      </c>
      <c r="G1109" s="102">
        <v>195.5</v>
      </c>
      <c r="H1109" s="102">
        <v>201.5</v>
      </c>
      <c r="I1109" s="102">
        <v>203.5</v>
      </c>
      <c r="J1109" s="102">
        <v>205.5</v>
      </c>
      <c r="K1109" s="102">
        <v>201.5</v>
      </c>
      <c r="L1109" s="102">
        <v>2300</v>
      </c>
      <c r="M1109" s="105">
        <f t="shared" si="572"/>
        <v>4600</v>
      </c>
      <c r="N1109" s="106">
        <f t="shared" si="573"/>
        <v>1.0025062656641603</v>
      </c>
    </row>
    <row r="1110" spans="1:14" ht="18.75" customHeight="1">
      <c r="A1110" s="102">
        <v>33</v>
      </c>
      <c r="B1110" s="103">
        <v>43480</v>
      </c>
      <c r="C1110" s="104" t="s">
        <v>78</v>
      </c>
      <c r="D1110" s="102" t="s">
        <v>21</v>
      </c>
      <c r="E1110" s="102" t="s">
        <v>81</v>
      </c>
      <c r="F1110" s="102">
        <v>1127</v>
      </c>
      <c r="G1110" s="102">
        <v>1112</v>
      </c>
      <c r="H1110" s="102">
        <v>1135</v>
      </c>
      <c r="I1110" s="102">
        <v>1143</v>
      </c>
      <c r="J1110" s="102">
        <v>1150</v>
      </c>
      <c r="K1110" s="102">
        <v>1135</v>
      </c>
      <c r="L1110" s="102">
        <v>500</v>
      </c>
      <c r="M1110" s="105">
        <f t="shared" si="560"/>
        <v>4000</v>
      </c>
      <c r="N1110" s="106">
        <f t="shared" ref="N1110:N1111" si="574">M1110/(L1110)/F1110%</f>
        <v>0.70984915705412599</v>
      </c>
    </row>
    <row r="1111" spans="1:14" ht="18.75" customHeight="1">
      <c r="A1111" s="102">
        <v>34</v>
      </c>
      <c r="B1111" s="103">
        <v>43479</v>
      </c>
      <c r="C1111" s="104" t="s">
        <v>78</v>
      </c>
      <c r="D1111" s="102" t="s">
        <v>21</v>
      </c>
      <c r="E1111" s="102" t="s">
        <v>386</v>
      </c>
      <c r="F1111" s="102">
        <v>1185</v>
      </c>
      <c r="G1111" s="102">
        <v>1170</v>
      </c>
      <c r="H1111" s="102">
        <v>1193</v>
      </c>
      <c r="I1111" s="102">
        <v>1201</v>
      </c>
      <c r="J1111" s="102">
        <v>1209</v>
      </c>
      <c r="K1111" s="102">
        <v>1193</v>
      </c>
      <c r="L1111" s="102">
        <v>750</v>
      </c>
      <c r="M1111" s="105">
        <f t="shared" si="560"/>
        <v>6000</v>
      </c>
      <c r="N1111" s="106">
        <f t="shared" si="574"/>
        <v>0.67510548523206748</v>
      </c>
    </row>
    <row r="1112" spans="1:14" ht="18.75" customHeight="1">
      <c r="A1112" s="102">
        <v>35</v>
      </c>
      <c r="B1112" s="103">
        <v>43479</v>
      </c>
      <c r="C1112" s="104" t="s">
        <v>78</v>
      </c>
      <c r="D1112" s="102" t="s">
        <v>21</v>
      </c>
      <c r="E1112" s="102" t="s">
        <v>102</v>
      </c>
      <c r="F1112" s="102">
        <v>250</v>
      </c>
      <c r="G1112" s="102">
        <v>246</v>
      </c>
      <c r="H1112" s="102">
        <v>252</v>
      </c>
      <c r="I1112" s="102">
        <v>254</v>
      </c>
      <c r="J1112" s="102">
        <v>256</v>
      </c>
      <c r="K1112" s="102">
        <v>256</v>
      </c>
      <c r="L1112" s="102">
        <v>2200</v>
      </c>
      <c r="M1112" s="105">
        <f t="shared" ref="M1112:M1117" si="575">IF(D1112="BUY",(K1112-F1112)*(L1112),(F1112-K1112)*(L1112))</f>
        <v>13200</v>
      </c>
      <c r="N1112" s="106">
        <f t="shared" si="561"/>
        <v>2.4</v>
      </c>
    </row>
    <row r="1113" spans="1:14" ht="18.75" customHeight="1">
      <c r="A1113" s="102">
        <v>36</v>
      </c>
      <c r="B1113" s="103">
        <v>43476</v>
      </c>
      <c r="C1113" s="104" t="s">
        <v>78</v>
      </c>
      <c r="D1113" s="102" t="s">
        <v>47</v>
      </c>
      <c r="E1113" s="102" t="s">
        <v>50</v>
      </c>
      <c r="F1113" s="102">
        <v>87.4</v>
      </c>
      <c r="G1113" s="102">
        <v>89.4</v>
      </c>
      <c r="H1113" s="102">
        <v>86.4</v>
      </c>
      <c r="I1113" s="102">
        <v>85.4</v>
      </c>
      <c r="J1113" s="102">
        <v>84.4</v>
      </c>
      <c r="K1113" s="102">
        <v>86.5</v>
      </c>
      <c r="L1113" s="102">
        <v>3500</v>
      </c>
      <c r="M1113" s="105">
        <f t="shared" ref="M1113:M1114" si="576">IF(D1113="BUY",(K1113-F1113)*(L1113),(F1113-K1113)*(L1113))</f>
        <v>3150.00000000002</v>
      </c>
      <c r="N1113" s="106">
        <f t="shared" ref="N1113" si="577">M1113/(L1113)/F1113%</f>
        <v>1.0297482837528669</v>
      </c>
    </row>
    <row r="1114" spans="1:14" ht="18.75" customHeight="1">
      <c r="A1114" s="102">
        <v>37</v>
      </c>
      <c r="B1114" s="103">
        <v>43476</v>
      </c>
      <c r="C1114" s="104" t="s">
        <v>78</v>
      </c>
      <c r="D1114" s="102" t="s">
        <v>21</v>
      </c>
      <c r="E1114" s="102" t="s">
        <v>413</v>
      </c>
      <c r="F1114" s="102">
        <v>682</v>
      </c>
      <c r="G1114" s="102">
        <v>669</v>
      </c>
      <c r="H1114" s="102">
        <v>689</v>
      </c>
      <c r="I1114" s="102">
        <v>696</v>
      </c>
      <c r="J1114" s="102">
        <v>702</v>
      </c>
      <c r="K1114" s="102">
        <v>689</v>
      </c>
      <c r="L1114" s="102">
        <v>550</v>
      </c>
      <c r="M1114" s="105">
        <f t="shared" si="576"/>
        <v>3850</v>
      </c>
      <c r="N1114" s="106">
        <f t="shared" ref="N1114" si="578">M1114/(L1114)/F1114%</f>
        <v>1.0263929618768328</v>
      </c>
    </row>
    <row r="1115" spans="1:14" ht="18.75" customHeight="1">
      <c r="A1115" s="102">
        <v>38</v>
      </c>
      <c r="B1115" s="103">
        <v>43475</v>
      </c>
      <c r="C1115" s="104" t="s">
        <v>78</v>
      </c>
      <c r="D1115" s="102" t="s">
        <v>21</v>
      </c>
      <c r="E1115" s="102" t="s">
        <v>351</v>
      </c>
      <c r="F1115" s="102">
        <v>93</v>
      </c>
      <c r="G1115" s="102">
        <v>91.5</v>
      </c>
      <c r="H1115" s="102">
        <v>93.7</v>
      </c>
      <c r="I1115" s="102">
        <v>94</v>
      </c>
      <c r="J1115" s="102">
        <v>95.2</v>
      </c>
      <c r="K1115" s="102">
        <v>93.7</v>
      </c>
      <c r="L1115" s="102">
        <v>8000</v>
      </c>
      <c r="M1115" s="105">
        <f t="shared" si="575"/>
        <v>5600.0000000000227</v>
      </c>
      <c r="N1115" s="106">
        <f t="shared" ref="N1115" si="579">M1115/(L1115)/F1115%</f>
        <v>0.75268817204301375</v>
      </c>
    </row>
    <row r="1116" spans="1:14" ht="18.75" customHeight="1">
      <c r="A1116" s="102">
        <v>39</v>
      </c>
      <c r="B1116" s="103">
        <v>43475</v>
      </c>
      <c r="C1116" s="104" t="s">
        <v>78</v>
      </c>
      <c r="D1116" s="102" t="s">
        <v>21</v>
      </c>
      <c r="E1116" s="102" t="s">
        <v>295</v>
      </c>
      <c r="F1116" s="102">
        <v>778</v>
      </c>
      <c r="G1116" s="102">
        <v>770</v>
      </c>
      <c r="H1116" s="102">
        <v>782</v>
      </c>
      <c r="I1116" s="102">
        <v>786</v>
      </c>
      <c r="J1116" s="102">
        <v>790</v>
      </c>
      <c r="K1116" s="102">
        <v>770</v>
      </c>
      <c r="L1116" s="102">
        <v>1000</v>
      </c>
      <c r="M1116" s="105">
        <f t="shared" si="575"/>
        <v>-8000</v>
      </c>
      <c r="N1116" s="106">
        <f t="shared" ref="N1116:N1119" si="580">M1116/(L1116)/F1116%</f>
        <v>-1.0282776349614395</v>
      </c>
    </row>
    <row r="1117" spans="1:14" ht="18.75" customHeight="1">
      <c r="A1117" s="102">
        <v>40</v>
      </c>
      <c r="B1117" s="103">
        <v>43475</v>
      </c>
      <c r="C1117" s="104" t="s">
        <v>78</v>
      </c>
      <c r="D1117" s="102" t="s">
        <v>47</v>
      </c>
      <c r="E1117" s="102" t="s">
        <v>84</v>
      </c>
      <c r="F1117" s="102">
        <v>130.69999999999999</v>
      </c>
      <c r="G1117" s="102">
        <v>132.19999999999999</v>
      </c>
      <c r="H1117" s="102">
        <v>129.4</v>
      </c>
      <c r="I1117" s="102">
        <v>128</v>
      </c>
      <c r="J1117" s="102">
        <v>126.7</v>
      </c>
      <c r="K1117" s="102">
        <v>132.5</v>
      </c>
      <c r="L1117" s="102">
        <v>3500</v>
      </c>
      <c r="M1117" s="105">
        <f t="shared" si="575"/>
        <v>-6300.00000000004</v>
      </c>
      <c r="N1117" s="106">
        <f t="shared" si="580"/>
        <v>-1.3771996939556324</v>
      </c>
    </row>
    <row r="1118" spans="1:14" ht="18.75" customHeight="1">
      <c r="A1118" s="102">
        <v>41</v>
      </c>
      <c r="B1118" s="103">
        <v>43475</v>
      </c>
      <c r="C1118" s="104" t="s">
        <v>78</v>
      </c>
      <c r="D1118" s="102" t="s">
        <v>21</v>
      </c>
      <c r="E1118" s="102" t="s">
        <v>66</v>
      </c>
      <c r="F1118" s="102">
        <v>109.7</v>
      </c>
      <c r="G1118" s="102">
        <v>108.5</v>
      </c>
      <c r="H1118" s="102">
        <v>110.4</v>
      </c>
      <c r="I1118" s="102">
        <v>111</v>
      </c>
      <c r="J1118" s="102">
        <v>111.6</v>
      </c>
      <c r="K1118" s="102">
        <v>110.4</v>
      </c>
      <c r="L1118" s="102">
        <v>6000</v>
      </c>
      <c r="M1118" s="105">
        <f t="shared" ref="M1118:M1123" si="581">IF(D1118="BUY",(K1118-F1118)*(L1118),(F1118-K1118)*(L1118))</f>
        <v>4200.0000000000173</v>
      </c>
      <c r="N1118" s="106">
        <f t="shared" si="580"/>
        <v>0.63810391978122416</v>
      </c>
    </row>
    <row r="1119" spans="1:14" ht="18.75" customHeight="1">
      <c r="A1119" s="102">
        <v>42</v>
      </c>
      <c r="B1119" s="103">
        <v>43474</v>
      </c>
      <c r="C1119" s="104" t="s">
        <v>78</v>
      </c>
      <c r="D1119" s="102" t="s">
        <v>21</v>
      </c>
      <c r="E1119" s="102" t="s">
        <v>298</v>
      </c>
      <c r="F1119" s="102">
        <v>1214</v>
      </c>
      <c r="G1119" s="102">
        <v>1199</v>
      </c>
      <c r="H1119" s="102">
        <v>1222</v>
      </c>
      <c r="I1119" s="102">
        <v>1230</v>
      </c>
      <c r="J1119" s="102">
        <v>1238</v>
      </c>
      <c r="K1119" s="102">
        <v>1222</v>
      </c>
      <c r="L1119" s="102">
        <v>600</v>
      </c>
      <c r="M1119" s="105">
        <f t="shared" si="581"/>
        <v>4800</v>
      </c>
      <c r="N1119" s="106">
        <f t="shared" si="580"/>
        <v>0.65897858319604607</v>
      </c>
    </row>
    <row r="1120" spans="1:14" ht="18.75" customHeight="1">
      <c r="A1120" s="102">
        <v>43</v>
      </c>
      <c r="B1120" s="103">
        <v>43474</v>
      </c>
      <c r="C1120" s="104" t="s">
        <v>78</v>
      </c>
      <c r="D1120" s="102" t="s">
        <v>21</v>
      </c>
      <c r="E1120" s="102" t="s">
        <v>123</v>
      </c>
      <c r="F1120" s="102">
        <v>96.5</v>
      </c>
      <c r="G1120" s="102">
        <v>95.2</v>
      </c>
      <c r="H1120" s="102">
        <v>97.3</v>
      </c>
      <c r="I1120" s="102">
        <v>98</v>
      </c>
      <c r="J1120" s="102">
        <v>98.8</v>
      </c>
      <c r="K1120" s="102">
        <v>97.3</v>
      </c>
      <c r="L1120" s="102">
        <v>5500</v>
      </c>
      <c r="M1120" s="105">
        <f t="shared" si="581"/>
        <v>4399.9999999999845</v>
      </c>
      <c r="N1120" s="106">
        <f t="shared" ref="N1120:N1123" si="582">M1120/(L1120)/F1120%</f>
        <v>0.82901554404144784</v>
      </c>
    </row>
    <row r="1121" spans="1:14" ht="18.75" customHeight="1">
      <c r="A1121" s="102">
        <v>44</v>
      </c>
      <c r="B1121" s="103">
        <v>43474</v>
      </c>
      <c r="C1121" s="104" t="s">
        <v>78</v>
      </c>
      <c r="D1121" s="102" t="s">
        <v>47</v>
      </c>
      <c r="E1121" s="102" t="s">
        <v>109</v>
      </c>
      <c r="F1121" s="102">
        <v>473.5</v>
      </c>
      <c r="G1121" s="102">
        <v>479</v>
      </c>
      <c r="H1121" s="102">
        <v>470</v>
      </c>
      <c r="I1121" s="102">
        <v>467</v>
      </c>
      <c r="J1121" s="102">
        <v>464</v>
      </c>
      <c r="K1121" s="102">
        <v>479</v>
      </c>
      <c r="L1121" s="102">
        <v>1200</v>
      </c>
      <c r="M1121" s="105">
        <f t="shared" si="581"/>
        <v>-6600</v>
      </c>
      <c r="N1121" s="106">
        <f t="shared" si="582"/>
        <v>-1.1615628299894403</v>
      </c>
    </row>
    <row r="1122" spans="1:14" ht="18.75" customHeight="1">
      <c r="A1122" s="102">
        <v>45</v>
      </c>
      <c r="B1122" s="103">
        <v>43474</v>
      </c>
      <c r="C1122" s="104" t="s">
        <v>78</v>
      </c>
      <c r="D1122" s="102" t="s">
        <v>47</v>
      </c>
      <c r="E1122" s="102" t="s">
        <v>67</v>
      </c>
      <c r="F1122" s="102">
        <v>206</v>
      </c>
      <c r="G1122" s="102">
        <v>208</v>
      </c>
      <c r="H1122" s="102">
        <v>205</v>
      </c>
      <c r="I1122" s="102">
        <v>204</v>
      </c>
      <c r="J1122" s="102">
        <v>203</v>
      </c>
      <c r="K1122" s="102">
        <v>205</v>
      </c>
      <c r="L1122" s="102">
        <v>3500</v>
      </c>
      <c r="M1122" s="105">
        <f t="shared" si="581"/>
        <v>3500</v>
      </c>
      <c r="N1122" s="106">
        <f t="shared" si="582"/>
        <v>0.4854368932038835</v>
      </c>
    </row>
    <row r="1123" spans="1:14" ht="18.75" customHeight="1">
      <c r="A1123" s="102">
        <v>46</v>
      </c>
      <c r="B1123" s="103">
        <v>43473</v>
      </c>
      <c r="C1123" s="104" t="s">
        <v>78</v>
      </c>
      <c r="D1123" s="102" t="s">
        <v>21</v>
      </c>
      <c r="E1123" s="102" t="s">
        <v>57</v>
      </c>
      <c r="F1123" s="102">
        <v>650</v>
      </c>
      <c r="G1123" s="102">
        <v>643</v>
      </c>
      <c r="H1123" s="102">
        <v>654</v>
      </c>
      <c r="I1123" s="102">
        <v>658</v>
      </c>
      <c r="J1123" s="102">
        <v>662</v>
      </c>
      <c r="K1123" s="102">
        <v>653.79999999999995</v>
      </c>
      <c r="L1123" s="102">
        <v>1200</v>
      </c>
      <c r="M1123" s="105">
        <f t="shared" si="581"/>
        <v>4559.9999999999454</v>
      </c>
      <c r="N1123" s="106">
        <f t="shared" si="582"/>
        <v>0.58461538461537765</v>
      </c>
    </row>
    <row r="1124" spans="1:14" ht="18.75" customHeight="1">
      <c r="A1124" s="102">
        <v>47</v>
      </c>
      <c r="B1124" s="103">
        <v>43473</v>
      </c>
      <c r="C1124" s="104" t="s">
        <v>78</v>
      </c>
      <c r="D1124" s="102" t="s">
        <v>21</v>
      </c>
      <c r="E1124" s="102" t="s">
        <v>120</v>
      </c>
      <c r="F1124" s="102">
        <v>375.5</v>
      </c>
      <c r="G1124" s="102">
        <v>371.5</v>
      </c>
      <c r="H1124" s="102">
        <v>377.5</v>
      </c>
      <c r="I1124" s="102">
        <v>379.5</v>
      </c>
      <c r="J1124" s="102">
        <v>381.5</v>
      </c>
      <c r="K1124" s="102">
        <v>381.5</v>
      </c>
      <c r="L1124" s="102">
        <v>2750</v>
      </c>
      <c r="M1124" s="105">
        <f t="shared" ref="M1124:M1125" si="583">IF(D1124="BUY",(K1124-F1124)*(L1124),(F1124-K1124)*(L1124))</f>
        <v>16500</v>
      </c>
      <c r="N1124" s="106">
        <f t="shared" si="561"/>
        <v>1.5978695073235687</v>
      </c>
    </row>
    <row r="1125" spans="1:14" ht="18.75" customHeight="1">
      <c r="A1125" s="102">
        <v>48</v>
      </c>
      <c r="B1125" s="103">
        <v>43473</v>
      </c>
      <c r="C1125" s="104" t="s">
        <v>78</v>
      </c>
      <c r="D1125" s="102" t="s">
        <v>21</v>
      </c>
      <c r="E1125" s="102" t="s">
        <v>187</v>
      </c>
      <c r="F1125" s="102">
        <v>332</v>
      </c>
      <c r="G1125" s="102">
        <v>327</v>
      </c>
      <c r="H1125" s="102">
        <v>334.5</v>
      </c>
      <c r="I1125" s="102">
        <v>337</v>
      </c>
      <c r="J1125" s="102">
        <v>339.5</v>
      </c>
      <c r="K1125" s="102">
        <v>334.5</v>
      </c>
      <c r="L1125" s="102">
        <v>1750</v>
      </c>
      <c r="M1125" s="105">
        <f t="shared" si="583"/>
        <v>4375</v>
      </c>
      <c r="N1125" s="106">
        <f t="shared" si="561"/>
        <v>0.75301204819277112</v>
      </c>
    </row>
    <row r="1126" spans="1:14" ht="18.75" customHeight="1">
      <c r="A1126" s="102">
        <v>49</v>
      </c>
      <c r="B1126" s="103">
        <v>43472</v>
      </c>
      <c r="C1126" s="104" t="s">
        <v>78</v>
      </c>
      <c r="D1126" s="102" t="s">
        <v>47</v>
      </c>
      <c r="E1126" s="102" t="s">
        <v>104</v>
      </c>
      <c r="F1126" s="102">
        <v>941</v>
      </c>
      <c r="G1126" s="102">
        <v>955</v>
      </c>
      <c r="H1126" s="102">
        <v>934</v>
      </c>
      <c r="I1126" s="102">
        <v>927</v>
      </c>
      <c r="J1126" s="102">
        <v>920</v>
      </c>
      <c r="K1126" s="102">
        <v>934</v>
      </c>
      <c r="L1126" s="102">
        <v>750</v>
      </c>
      <c r="M1126" s="105">
        <f t="shared" ref="M1126:M1128" si="584">IF(D1126="BUY",(K1126-F1126)*(L1126),(F1126-K1126)*(L1126))</f>
        <v>5250</v>
      </c>
      <c r="N1126" s="106">
        <f t="shared" ref="N1126:N1127" si="585">M1126/(L1126)/F1126%</f>
        <v>0.74388947927736448</v>
      </c>
    </row>
    <row r="1127" spans="1:14" ht="18.75" customHeight="1">
      <c r="A1127" s="102">
        <v>50</v>
      </c>
      <c r="B1127" s="103">
        <v>43472</v>
      </c>
      <c r="C1127" s="104" t="s">
        <v>78</v>
      </c>
      <c r="D1127" s="102" t="s">
        <v>21</v>
      </c>
      <c r="E1127" s="102" t="s">
        <v>411</v>
      </c>
      <c r="F1127" s="102">
        <v>178</v>
      </c>
      <c r="G1127" s="102">
        <v>173.7</v>
      </c>
      <c r="H1127" s="102">
        <v>181</v>
      </c>
      <c r="I1127" s="102">
        <v>183.5</v>
      </c>
      <c r="J1127" s="102">
        <v>186</v>
      </c>
      <c r="K1127" s="102">
        <v>181</v>
      </c>
      <c r="L1127" s="102">
        <v>2000</v>
      </c>
      <c r="M1127" s="105">
        <f t="shared" si="584"/>
        <v>6000</v>
      </c>
      <c r="N1127" s="106">
        <f t="shared" si="585"/>
        <v>1.6853932584269662</v>
      </c>
    </row>
    <row r="1128" spans="1:14" ht="18.75" customHeight="1">
      <c r="A1128" s="102">
        <v>51</v>
      </c>
      <c r="B1128" s="103">
        <v>43469</v>
      </c>
      <c r="C1128" s="104" t="s">
        <v>78</v>
      </c>
      <c r="D1128" s="102" t="s">
        <v>21</v>
      </c>
      <c r="E1128" s="102" t="s">
        <v>124</v>
      </c>
      <c r="F1128" s="102">
        <v>190</v>
      </c>
      <c r="G1128" s="102">
        <v>194</v>
      </c>
      <c r="H1128" s="102">
        <v>193</v>
      </c>
      <c r="I1128" s="102">
        <v>196</v>
      </c>
      <c r="J1128" s="102">
        <v>199</v>
      </c>
      <c r="K1128" s="102">
        <v>196</v>
      </c>
      <c r="L1128" s="102">
        <v>1750</v>
      </c>
      <c r="M1128" s="105">
        <f t="shared" si="584"/>
        <v>10500</v>
      </c>
      <c r="N1128" s="106">
        <f t="shared" si="561"/>
        <v>3.1578947368421053</v>
      </c>
    </row>
    <row r="1129" spans="1:14" ht="18.75" customHeight="1">
      <c r="A1129" s="102">
        <v>52</v>
      </c>
      <c r="B1129" s="103">
        <v>43469</v>
      </c>
      <c r="C1129" s="104" t="s">
        <v>78</v>
      </c>
      <c r="D1129" s="102" t="s">
        <v>21</v>
      </c>
      <c r="E1129" s="102" t="s">
        <v>44</v>
      </c>
      <c r="F1129" s="102">
        <v>108</v>
      </c>
      <c r="G1129" s="102">
        <v>106.8</v>
      </c>
      <c r="H1129" s="102">
        <v>108.6</v>
      </c>
      <c r="I1129" s="102">
        <v>109.2</v>
      </c>
      <c r="J1129" s="102">
        <v>110</v>
      </c>
      <c r="K1129" s="102">
        <v>110</v>
      </c>
      <c r="L1129" s="102">
        <v>6000</v>
      </c>
      <c r="M1129" s="105">
        <f t="shared" ref="M1129:M1131" si="586">IF(D1129="BUY",(K1129-F1129)*(L1129),(F1129-K1129)*(L1129))</f>
        <v>12000</v>
      </c>
      <c r="N1129" s="106">
        <f t="shared" ref="N1129:N1131" si="587">M1129/(L1129)/F1129%</f>
        <v>1.8518518518518516</v>
      </c>
    </row>
    <row r="1130" spans="1:14" ht="18.75" customHeight="1">
      <c r="A1130" s="102">
        <v>53</v>
      </c>
      <c r="B1130" s="103">
        <v>43469</v>
      </c>
      <c r="C1130" s="104" t="s">
        <v>78</v>
      </c>
      <c r="D1130" s="102" t="s">
        <v>21</v>
      </c>
      <c r="E1130" s="102" t="s">
        <v>320</v>
      </c>
      <c r="F1130" s="102">
        <v>90.8</v>
      </c>
      <c r="G1130" s="102">
        <v>89.6</v>
      </c>
      <c r="H1130" s="102">
        <v>91.4</v>
      </c>
      <c r="I1130" s="102">
        <v>92</v>
      </c>
      <c r="J1130" s="102">
        <v>92.6</v>
      </c>
      <c r="K1130" s="102">
        <v>92.6</v>
      </c>
      <c r="L1130" s="102">
        <v>7000</v>
      </c>
      <c r="M1130" s="105">
        <f t="shared" si="586"/>
        <v>12599.99999999998</v>
      </c>
      <c r="N1130" s="106">
        <f t="shared" si="587"/>
        <v>1.9823788546255476</v>
      </c>
    </row>
    <row r="1131" spans="1:14" ht="18.75" customHeight="1">
      <c r="A1131" s="102">
        <v>54</v>
      </c>
      <c r="B1131" s="103">
        <v>43468</v>
      </c>
      <c r="C1131" s="104" t="s">
        <v>78</v>
      </c>
      <c r="D1131" s="102" t="s">
        <v>47</v>
      </c>
      <c r="E1131" s="102" t="s">
        <v>77</v>
      </c>
      <c r="F1131" s="102">
        <v>283</v>
      </c>
      <c r="G1131" s="102">
        <v>289</v>
      </c>
      <c r="H1131" s="102">
        <v>280</v>
      </c>
      <c r="I1131" s="102">
        <v>277</v>
      </c>
      <c r="J1131" s="102">
        <v>284</v>
      </c>
      <c r="K1131" s="102">
        <v>289</v>
      </c>
      <c r="L1131" s="102">
        <v>1500</v>
      </c>
      <c r="M1131" s="105">
        <f t="shared" si="586"/>
        <v>-9000</v>
      </c>
      <c r="N1131" s="106">
        <f t="shared" si="587"/>
        <v>-2.1201413427561837</v>
      </c>
    </row>
    <row r="1132" spans="1:14" ht="18.75" customHeight="1">
      <c r="A1132" s="102">
        <v>55</v>
      </c>
      <c r="B1132" s="103">
        <v>43468</v>
      </c>
      <c r="C1132" s="104" t="s">
        <v>78</v>
      </c>
      <c r="D1132" s="102" t="s">
        <v>47</v>
      </c>
      <c r="E1132" s="102" t="s">
        <v>241</v>
      </c>
      <c r="F1132" s="102">
        <v>98.6</v>
      </c>
      <c r="G1132" s="102">
        <v>100.6</v>
      </c>
      <c r="H1132" s="102">
        <v>97.6</v>
      </c>
      <c r="I1132" s="102">
        <v>96.6</v>
      </c>
      <c r="J1132" s="102">
        <v>95.6</v>
      </c>
      <c r="K1132" s="102">
        <v>97.6</v>
      </c>
      <c r="L1132" s="102">
        <v>4000</v>
      </c>
      <c r="M1132" s="105">
        <f t="shared" ref="M1132:M1134" si="588">IF(D1132="BUY",(K1132-F1132)*(L1132),(F1132-K1132)*(L1132))</f>
        <v>4000</v>
      </c>
      <c r="N1132" s="106">
        <f t="shared" ref="N1132:N1134" si="589">M1132/(L1132)/F1132%</f>
        <v>1.0141987829614605</v>
      </c>
    </row>
    <row r="1133" spans="1:14" ht="18.75" customHeight="1">
      <c r="A1133" s="102">
        <v>56</v>
      </c>
      <c r="B1133" s="103">
        <v>43467</v>
      </c>
      <c r="C1133" s="104" t="s">
        <v>78</v>
      </c>
      <c r="D1133" s="102" t="s">
        <v>47</v>
      </c>
      <c r="E1133" s="102" t="s">
        <v>23</v>
      </c>
      <c r="F1133" s="102">
        <v>538</v>
      </c>
      <c r="G1133" s="102">
        <v>545</v>
      </c>
      <c r="H1133" s="102">
        <v>534</v>
      </c>
      <c r="I1133" s="102">
        <v>530</v>
      </c>
      <c r="J1133" s="102">
        <v>526</v>
      </c>
      <c r="K1133" s="102">
        <v>534</v>
      </c>
      <c r="L1133" s="102">
        <v>1000</v>
      </c>
      <c r="M1133" s="105">
        <f t="shared" si="588"/>
        <v>4000</v>
      </c>
      <c r="N1133" s="106">
        <f t="shared" si="589"/>
        <v>0.74349442379182162</v>
      </c>
    </row>
    <row r="1134" spans="1:14" ht="18.75" customHeight="1">
      <c r="A1134" s="102">
        <v>57</v>
      </c>
      <c r="B1134" s="103">
        <v>43467</v>
      </c>
      <c r="C1134" s="104" t="s">
        <v>78</v>
      </c>
      <c r="D1134" s="102" t="s">
        <v>47</v>
      </c>
      <c r="E1134" s="102" t="s">
        <v>241</v>
      </c>
      <c r="F1134" s="102">
        <v>100</v>
      </c>
      <c r="G1134" s="102">
        <v>102</v>
      </c>
      <c r="H1134" s="102">
        <v>99</v>
      </c>
      <c r="I1134" s="102">
        <v>98</v>
      </c>
      <c r="J1134" s="102">
        <v>97</v>
      </c>
      <c r="K1134" s="102">
        <v>99.1</v>
      </c>
      <c r="L1134" s="102">
        <v>4000</v>
      </c>
      <c r="M1134" s="105">
        <f t="shared" si="588"/>
        <v>3600.0000000000227</v>
      </c>
      <c r="N1134" s="106">
        <f t="shared" si="589"/>
        <v>0.90000000000000568</v>
      </c>
    </row>
    <row r="1135" spans="1:14" ht="18.75" customHeight="1">
      <c r="A1135" s="102">
        <v>58</v>
      </c>
      <c r="B1135" s="103">
        <v>43467</v>
      </c>
      <c r="C1135" s="104" t="s">
        <v>78</v>
      </c>
      <c r="D1135" s="102" t="s">
        <v>21</v>
      </c>
      <c r="E1135" s="102" t="s">
        <v>365</v>
      </c>
      <c r="F1135" s="102">
        <v>1280</v>
      </c>
      <c r="G1135" s="102">
        <v>1265</v>
      </c>
      <c r="H1135" s="102">
        <v>1288</v>
      </c>
      <c r="I1135" s="102">
        <v>1296</v>
      </c>
      <c r="J1135" s="102">
        <v>1304</v>
      </c>
      <c r="K1135" s="102">
        <v>1265</v>
      </c>
      <c r="L1135" s="102">
        <v>500</v>
      </c>
      <c r="M1135" s="105">
        <f t="shared" ref="M1135:M1139" si="590">IF(D1135="BUY",(K1135-F1135)*(L1135),(F1135-K1135)*(L1135))</f>
        <v>-7500</v>
      </c>
      <c r="N1135" s="106">
        <f t="shared" ref="N1135:N1139" si="591">M1135/(L1135)/F1135%</f>
        <v>-1.171875</v>
      </c>
    </row>
    <row r="1136" spans="1:14" ht="18.75" customHeight="1">
      <c r="A1136" s="102">
        <v>59</v>
      </c>
      <c r="B1136" s="103">
        <v>43467</v>
      </c>
      <c r="C1136" s="104" t="s">
        <v>78</v>
      </c>
      <c r="D1136" s="102" t="s">
        <v>21</v>
      </c>
      <c r="E1136" s="102" t="s">
        <v>351</v>
      </c>
      <c r="F1136" s="102">
        <v>90.2</v>
      </c>
      <c r="G1136" s="102">
        <v>88.8</v>
      </c>
      <c r="H1136" s="102">
        <v>90.8</v>
      </c>
      <c r="I1136" s="102">
        <v>91.5</v>
      </c>
      <c r="J1136" s="102">
        <v>92.2</v>
      </c>
      <c r="K1136" s="102">
        <v>91.5</v>
      </c>
      <c r="L1136" s="102">
        <v>8000</v>
      </c>
      <c r="M1136" s="105">
        <f t="shared" ref="M1136:M1137" si="592">IF(D1136="BUY",(K1136-F1136)*(L1136),(F1136-K1136)*(L1136))</f>
        <v>10399.999999999978</v>
      </c>
      <c r="N1136" s="106">
        <f t="shared" ref="N1136:N1137" si="593">M1136/(L1136)/F1136%</f>
        <v>1.4412416851441212</v>
      </c>
    </row>
    <row r="1137" spans="1:14" ht="18.75" customHeight="1">
      <c r="A1137" s="102">
        <v>60</v>
      </c>
      <c r="B1137" s="103">
        <v>43466</v>
      </c>
      <c r="C1137" s="104" t="s">
        <v>78</v>
      </c>
      <c r="D1137" s="102" t="s">
        <v>21</v>
      </c>
      <c r="E1137" s="102" t="s">
        <v>408</v>
      </c>
      <c r="F1137" s="102">
        <v>939</v>
      </c>
      <c r="G1137" s="102">
        <v>929.5</v>
      </c>
      <c r="H1137" s="102">
        <v>944</v>
      </c>
      <c r="I1137" s="102">
        <v>949</v>
      </c>
      <c r="J1137" s="102">
        <v>954</v>
      </c>
      <c r="K1137" s="102">
        <v>929.5</v>
      </c>
      <c r="L1137" s="102">
        <v>800</v>
      </c>
      <c r="M1137" s="105">
        <f t="shared" si="592"/>
        <v>-7600</v>
      </c>
      <c r="N1137" s="106">
        <f t="shared" si="593"/>
        <v>-1.0117145899893503</v>
      </c>
    </row>
    <row r="1138" spans="1:14" ht="18.75" customHeight="1">
      <c r="A1138" s="102">
        <v>61</v>
      </c>
      <c r="B1138" s="103">
        <v>43466</v>
      </c>
      <c r="C1138" s="104" t="s">
        <v>78</v>
      </c>
      <c r="D1138" s="102" t="s">
        <v>21</v>
      </c>
      <c r="E1138" s="102" t="s">
        <v>320</v>
      </c>
      <c r="F1138" s="102">
        <v>89</v>
      </c>
      <c r="G1138" s="102">
        <v>87.5</v>
      </c>
      <c r="H1138" s="102">
        <v>89.8</v>
      </c>
      <c r="I1138" s="102">
        <v>90.6</v>
      </c>
      <c r="J1138" s="102">
        <v>91.4</v>
      </c>
      <c r="K1138" s="102">
        <v>89.8</v>
      </c>
      <c r="L1138" s="102">
        <v>7000</v>
      </c>
      <c r="M1138" s="105">
        <f t="shared" si="590"/>
        <v>5599.99999999998</v>
      </c>
      <c r="N1138" s="106">
        <f t="shared" si="591"/>
        <v>0.89887640449437878</v>
      </c>
    </row>
    <row r="1139" spans="1:14" ht="18.75" customHeight="1">
      <c r="A1139" s="102">
        <v>62</v>
      </c>
      <c r="B1139" s="103">
        <v>43466</v>
      </c>
      <c r="C1139" s="104" t="s">
        <v>78</v>
      </c>
      <c r="D1139" s="102" t="s">
        <v>21</v>
      </c>
      <c r="E1139" s="102" t="s">
        <v>51</v>
      </c>
      <c r="F1139" s="102">
        <v>123</v>
      </c>
      <c r="G1139" s="102">
        <v>121</v>
      </c>
      <c r="H1139" s="102">
        <v>124</v>
      </c>
      <c r="I1139" s="102">
        <v>125</v>
      </c>
      <c r="J1139" s="102">
        <v>126</v>
      </c>
      <c r="K1139" s="102">
        <v>125</v>
      </c>
      <c r="L1139" s="102">
        <v>4000</v>
      </c>
      <c r="M1139" s="105">
        <f t="shared" si="590"/>
        <v>8000</v>
      </c>
      <c r="N1139" s="106">
        <f t="shared" si="591"/>
        <v>1.6260162601626016</v>
      </c>
    </row>
    <row r="1140" spans="1:14">
      <c r="A1140" s="107" t="s">
        <v>25</v>
      </c>
      <c r="B1140" s="108"/>
      <c r="C1140" s="109"/>
      <c r="D1140" s="110"/>
      <c r="E1140" s="111"/>
      <c r="F1140" s="111"/>
      <c r="G1140" s="112"/>
      <c r="H1140" s="111"/>
      <c r="I1140" s="111"/>
      <c r="J1140" s="111"/>
      <c r="K1140" s="111"/>
      <c r="M1140" s="113"/>
    </row>
    <row r="1141" spans="1:14">
      <c r="A1141" s="107" t="s">
        <v>25</v>
      </c>
      <c r="B1141" s="108"/>
      <c r="C1141" s="109"/>
      <c r="D1141" s="110"/>
      <c r="E1141" s="111"/>
      <c r="F1141" s="111"/>
      <c r="G1141" s="112"/>
      <c r="H1141" s="111"/>
      <c r="I1141" s="111"/>
      <c r="J1141" s="111"/>
      <c r="K1141" s="111"/>
    </row>
    <row r="1142" spans="1:14" ht="19.5" thickBot="1">
      <c r="A1142" s="109"/>
      <c r="B1142" s="108"/>
      <c r="C1142" s="111"/>
      <c r="D1142" s="111"/>
      <c r="E1142" s="111"/>
      <c r="F1142" s="114"/>
      <c r="G1142" s="115"/>
      <c r="H1142" s="116" t="s">
        <v>26</v>
      </c>
      <c r="I1142" s="116"/>
      <c r="J1142" s="117"/>
    </row>
    <row r="1143" spans="1:14">
      <c r="A1143" s="109"/>
      <c r="B1143" s="108"/>
      <c r="C1143" s="218" t="s">
        <v>27</v>
      </c>
      <c r="D1143" s="218"/>
      <c r="E1143" s="118">
        <v>62</v>
      </c>
      <c r="F1143" s="119">
        <f>F1144+F1145+F1146+F1147+F1148+F1149</f>
        <v>100</v>
      </c>
      <c r="G1143" s="111">
        <v>62</v>
      </c>
      <c r="H1143" s="120">
        <f>G1144/G1143%</f>
        <v>80.645161290322577</v>
      </c>
      <c r="I1143" s="120"/>
      <c r="J1143" s="120"/>
    </row>
    <row r="1144" spans="1:14">
      <c r="A1144" s="109"/>
      <c r="B1144" s="108"/>
      <c r="C1144" s="219" t="s">
        <v>28</v>
      </c>
      <c r="D1144" s="219"/>
      <c r="E1144" s="121">
        <v>50</v>
      </c>
      <c r="F1144" s="122">
        <f>(E1144/E1143)*100</f>
        <v>80.645161290322577</v>
      </c>
      <c r="G1144" s="111">
        <v>50</v>
      </c>
      <c r="H1144" s="117"/>
      <c r="I1144" s="117"/>
      <c r="J1144" s="111"/>
      <c r="K1144" s="117"/>
    </row>
    <row r="1145" spans="1:14">
      <c r="A1145" s="123"/>
      <c r="B1145" s="108"/>
      <c r="C1145" s="219" t="s">
        <v>30</v>
      </c>
      <c r="D1145" s="219"/>
      <c r="E1145" s="121">
        <v>0</v>
      </c>
      <c r="F1145" s="122">
        <f>(E1145/E1143)*100</f>
        <v>0</v>
      </c>
      <c r="G1145" s="124"/>
      <c r="H1145" s="111"/>
      <c r="I1145" s="111"/>
      <c r="J1145" s="111"/>
      <c r="K1145" s="117"/>
    </row>
    <row r="1146" spans="1:14">
      <c r="A1146" s="123"/>
      <c r="B1146" s="108"/>
      <c r="C1146" s="219" t="s">
        <v>31</v>
      </c>
      <c r="D1146" s="219"/>
      <c r="E1146" s="121">
        <v>0</v>
      </c>
      <c r="F1146" s="122">
        <f>(E1146/E1143)*100</f>
        <v>0</v>
      </c>
      <c r="G1146" s="124"/>
      <c r="H1146" s="111"/>
      <c r="J1146" s="111"/>
      <c r="K1146" s="117"/>
    </row>
    <row r="1147" spans="1:14">
      <c r="A1147" s="123"/>
      <c r="B1147" s="108"/>
      <c r="C1147" s="219" t="s">
        <v>32</v>
      </c>
      <c r="D1147" s="219"/>
      <c r="E1147" s="121">
        <v>12</v>
      </c>
      <c r="F1147" s="122">
        <f>(E1147/E1143)*100</f>
        <v>19.35483870967742</v>
      </c>
      <c r="G1147" s="124"/>
      <c r="H1147" s="111"/>
      <c r="I1147" s="111"/>
      <c r="J1147" s="117"/>
    </row>
    <row r="1148" spans="1:14">
      <c r="A1148" s="123"/>
      <c r="B1148" s="108"/>
      <c r="C1148" s="219" t="s">
        <v>34</v>
      </c>
      <c r="D1148" s="219"/>
      <c r="E1148" s="121">
        <v>0</v>
      </c>
      <c r="F1148" s="122">
        <f>(E1148/E1143)*100</f>
        <v>0</v>
      </c>
      <c r="G1148" s="124"/>
      <c r="H1148" s="111"/>
      <c r="I1148" s="111"/>
      <c r="J1148" s="117"/>
      <c r="K1148" s="117"/>
    </row>
    <row r="1149" spans="1:14" ht="19.5" thickBot="1">
      <c r="A1149" s="123"/>
      <c r="B1149" s="108"/>
      <c r="C1149" s="222" t="s">
        <v>35</v>
      </c>
      <c r="D1149" s="222"/>
      <c r="E1149" s="125"/>
      <c r="F1149" s="126">
        <f>(E1149/E1143)*100</f>
        <v>0</v>
      </c>
      <c r="G1149" s="124"/>
      <c r="H1149" s="111"/>
      <c r="I1149" s="111"/>
      <c r="J1149" s="127"/>
      <c r="K1149" s="127"/>
      <c r="L1149" s="113"/>
    </row>
    <row r="1150" spans="1:14">
      <c r="A1150" s="128" t="s">
        <v>36</v>
      </c>
      <c r="B1150" s="108"/>
      <c r="C1150" s="109"/>
      <c r="D1150" s="109"/>
      <c r="E1150" s="111"/>
      <c r="F1150" s="111"/>
      <c r="G1150" s="112"/>
      <c r="H1150" s="129"/>
      <c r="I1150" s="129"/>
      <c r="J1150" s="129"/>
      <c r="K1150" s="111"/>
    </row>
    <row r="1151" spans="1:14">
      <c r="A1151" s="110" t="s">
        <v>37</v>
      </c>
      <c r="B1151" s="108"/>
      <c r="C1151" s="130"/>
      <c r="D1151" s="131"/>
      <c r="E1151" s="109"/>
      <c r="F1151" s="129"/>
      <c r="G1151" s="112"/>
      <c r="H1151" s="129"/>
      <c r="I1151" s="129"/>
      <c r="J1151" s="129"/>
      <c r="K1151" s="111"/>
    </row>
    <row r="1152" spans="1:14">
      <c r="A1152" s="110" t="s">
        <v>38</v>
      </c>
      <c r="B1152" s="108"/>
      <c r="C1152" s="109"/>
      <c r="D1152" s="131"/>
      <c r="E1152" s="109"/>
      <c r="F1152" s="129"/>
      <c r="G1152" s="112"/>
      <c r="H1152" s="117"/>
      <c r="I1152" s="117"/>
      <c r="J1152" s="117"/>
      <c r="K1152" s="111"/>
    </row>
    <row r="1153" spans="1:14">
      <c r="A1153" s="110" t="s">
        <v>39</v>
      </c>
      <c r="B1153" s="130"/>
      <c r="C1153" s="109"/>
      <c r="D1153" s="131"/>
      <c r="E1153" s="109"/>
      <c r="F1153" s="129"/>
      <c r="G1153" s="115"/>
      <c r="H1153" s="117"/>
      <c r="I1153" s="117"/>
      <c r="J1153" s="117"/>
      <c r="K1153" s="111"/>
    </row>
    <row r="1154" spans="1:14" ht="19.5" thickBot="1">
      <c r="A1154" s="110" t="s">
        <v>40</v>
      </c>
      <c r="B1154" s="123"/>
      <c r="C1154" s="109"/>
      <c r="D1154" s="132"/>
      <c r="E1154" s="129"/>
      <c r="F1154" s="129"/>
      <c r="G1154" s="115"/>
      <c r="H1154" s="117"/>
      <c r="I1154" s="117"/>
      <c r="J1154" s="117"/>
      <c r="K1154" s="129"/>
    </row>
    <row r="1155" spans="1:14" ht="19.5" thickBot="1">
      <c r="A1155" s="223" t="s">
        <v>0</v>
      </c>
      <c r="B1155" s="223"/>
      <c r="C1155" s="223"/>
      <c r="D1155" s="223"/>
      <c r="E1155" s="223"/>
      <c r="F1155" s="223"/>
      <c r="G1155" s="223"/>
      <c r="H1155" s="223"/>
      <c r="I1155" s="223"/>
      <c r="J1155" s="223"/>
      <c r="K1155" s="223"/>
      <c r="L1155" s="223"/>
      <c r="M1155" s="223"/>
      <c r="N1155" s="223"/>
    </row>
    <row r="1156" spans="1:14" ht="19.5" thickBot="1">
      <c r="A1156" s="223"/>
      <c r="B1156" s="223"/>
      <c r="C1156" s="223"/>
      <c r="D1156" s="223"/>
      <c r="E1156" s="223"/>
      <c r="F1156" s="223"/>
      <c r="G1156" s="223"/>
      <c r="H1156" s="223"/>
      <c r="I1156" s="223"/>
      <c r="J1156" s="223"/>
      <c r="K1156" s="223"/>
      <c r="L1156" s="223"/>
      <c r="M1156" s="223"/>
      <c r="N1156" s="223"/>
    </row>
    <row r="1157" spans="1:14">
      <c r="A1157" s="223"/>
      <c r="B1157" s="223"/>
      <c r="C1157" s="223"/>
      <c r="D1157" s="223"/>
      <c r="E1157" s="223"/>
      <c r="F1157" s="223"/>
      <c r="G1157" s="223"/>
      <c r="H1157" s="223"/>
      <c r="I1157" s="223"/>
      <c r="J1157" s="223"/>
      <c r="K1157" s="223"/>
      <c r="L1157" s="223"/>
      <c r="M1157" s="223"/>
      <c r="N1157" s="223"/>
    </row>
    <row r="1158" spans="1:14">
      <c r="A1158" s="224" t="s">
        <v>389</v>
      </c>
      <c r="B1158" s="224"/>
      <c r="C1158" s="224"/>
      <c r="D1158" s="224"/>
      <c r="E1158" s="224"/>
      <c r="F1158" s="224"/>
      <c r="G1158" s="224"/>
      <c r="H1158" s="224"/>
      <c r="I1158" s="224"/>
      <c r="J1158" s="224"/>
      <c r="K1158" s="224"/>
      <c r="L1158" s="224"/>
      <c r="M1158" s="224"/>
      <c r="N1158" s="224"/>
    </row>
    <row r="1159" spans="1:14">
      <c r="A1159" s="224" t="s">
        <v>390</v>
      </c>
      <c r="B1159" s="224"/>
      <c r="C1159" s="224"/>
      <c r="D1159" s="224"/>
      <c r="E1159" s="224"/>
      <c r="F1159" s="224"/>
      <c r="G1159" s="224"/>
      <c r="H1159" s="224"/>
      <c r="I1159" s="224"/>
      <c r="J1159" s="224"/>
      <c r="K1159" s="224"/>
      <c r="L1159" s="224"/>
      <c r="M1159" s="224"/>
      <c r="N1159" s="224"/>
    </row>
    <row r="1160" spans="1:14" ht="19.5" thickBot="1">
      <c r="A1160" s="225" t="s">
        <v>3</v>
      </c>
      <c r="B1160" s="225"/>
      <c r="C1160" s="225"/>
      <c r="D1160" s="225"/>
      <c r="E1160" s="225"/>
      <c r="F1160" s="225"/>
      <c r="G1160" s="225"/>
      <c r="H1160" s="225"/>
      <c r="I1160" s="225"/>
      <c r="J1160" s="225"/>
      <c r="K1160" s="225"/>
      <c r="L1160" s="225"/>
      <c r="M1160" s="225"/>
      <c r="N1160" s="225"/>
    </row>
    <row r="1161" spans="1:14">
      <c r="A1161" s="220" t="s">
        <v>400</v>
      </c>
      <c r="B1161" s="220"/>
      <c r="C1161" s="220"/>
      <c r="D1161" s="220"/>
      <c r="E1161" s="220"/>
      <c r="F1161" s="220"/>
      <c r="G1161" s="220"/>
      <c r="H1161" s="220"/>
      <c r="I1161" s="220"/>
      <c r="J1161" s="220"/>
      <c r="K1161" s="220"/>
      <c r="L1161" s="220"/>
      <c r="M1161" s="220"/>
      <c r="N1161" s="220"/>
    </row>
    <row r="1162" spans="1:14">
      <c r="A1162" s="220" t="s">
        <v>5</v>
      </c>
      <c r="B1162" s="220"/>
      <c r="C1162" s="220"/>
      <c r="D1162" s="220"/>
      <c r="E1162" s="220"/>
      <c r="F1162" s="220"/>
      <c r="G1162" s="220"/>
      <c r="H1162" s="220"/>
      <c r="I1162" s="220"/>
      <c r="J1162" s="220"/>
      <c r="K1162" s="220"/>
      <c r="L1162" s="220"/>
      <c r="M1162" s="220"/>
      <c r="N1162" s="220"/>
    </row>
    <row r="1163" spans="1:14">
      <c r="A1163" s="221" t="s">
        <v>6</v>
      </c>
      <c r="B1163" s="215" t="s">
        <v>7</v>
      </c>
      <c r="C1163" s="215" t="s">
        <v>8</v>
      </c>
      <c r="D1163" s="221" t="s">
        <v>9</v>
      </c>
      <c r="E1163" s="221" t="s">
        <v>10</v>
      </c>
      <c r="F1163" s="215" t="s">
        <v>11</v>
      </c>
      <c r="G1163" s="215" t="s">
        <v>12</v>
      </c>
      <c r="H1163" s="214" t="s">
        <v>13</v>
      </c>
      <c r="I1163" s="214" t="s">
        <v>14</v>
      </c>
      <c r="J1163" s="214" t="s">
        <v>15</v>
      </c>
      <c r="K1163" s="216" t="s">
        <v>16</v>
      </c>
      <c r="L1163" s="215" t="s">
        <v>17</v>
      </c>
      <c r="M1163" s="215" t="s">
        <v>18</v>
      </c>
      <c r="N1163" s="215" t="s">
        <v>19</v>
      </c>
    </row>
    <row r="1164" spans="1:14">
      <c r="A1164" s="221"/>
      <c r="B1164" s="215"/>
      <c r="C1164" s="215"/>
      <c r="D1164" s="221"/>
      <c r="E1164" s="221"/>
      <c r="F1164" s="215"/>
      <c r="G1164" s="215"/>
      <c r="H1164" s="215"/>
      <c r="I1164" s="215"/>
      <c r="J1164" s="215"/>
      <c r="K1164" s="217"/>
      <c r="L1164" s="215"/>
      <c r="M1164" s="215"/>
      <c r="N1164" s="215"/>
    </row>
    <row r="1165" spans="1:14">
      <c r="A1165" s="102">
        <v>1</v>
      </c>
      <c r="B1165" s="103">
        <v>43465</v>
      </c>
      <c r="C1165" s="104" t="s">
        <v>78</v>
      </c>
      <c r="D1165" s="102" t="s">
        <v>21</v>
      </c>
      <c r="E1165" s="102" t="s">
        <v>48</v>
      </c>
      <c r="F1165" s="102">
        <v>120.5</v>
      </c>
      <c r="G1165" s="102">
        <v>119.3</v>
      </c>
      <c r="H1165" s="102">
        <v>121.1</v>
      </c>
      <c r="I1165" s="102">
        <v>121.7</v>
      </c>
      <c r="J1165" s="102">
        <v>122.3</v>
      </c>
      <c r="K1165" s="102">
        <v>119.3</v>
      </c>
      <c r="L1165" s="102">
        <v>6000</v>
      </c>
      <c r="M1165" s="105">
        <f t="shared" ref="M1165:M1168" si="594">IF(D1165="BUY",(K1165-F1165)*(L1165),(F1165-K1165)*(L1165))</f>
        <v>-7200.0000000000173</v>
      </c>
      <c r="N1165" s="106">
        <f t="shared" ref="N1165:N1168" si="595">M1165/(L1165)/F1165%</f>
        <v>-0.99585062240664135</v>
      </c>
    </row>
    <row r="1166" spans="1:14">
      <c r="A1166" s="102">
        <v>2</v>
      </c>
      <c r="B1166" s="103">
        <v>43465</v>
      </c>
      <c r="C1166" s="104" t="s">
        <v>78</v>
      </c>
      <c r="D1166" s="102" t="s">
        <v>21</v>
      </c>
      <c r="E1166" s="102" t="s">
        <v>267</v>
      </c>
      <c r="F1166" s="102">
        <v>529</v>
      </c>
      <c r="G1166" s="102">
        <v>521</v>
      </c>
      <c r="H1166" s="102">
        <v>533</v>
      </c>
      <c r="I1166" s="102">
        <v>537</v>
      </c>
      <c r="J1166" s="102">
        <v>541</v>
      </c>
      <c r="K1166" s="102">
        <v>537</v>
      </c>
      <c r="L1166" s="102">
        <v>900</v>
      </c>
      <c r="M1166" s="105">
        <f t="shared" si="594"/>
        <v>7200</v>
      </c>
      <c r="N1166" s="106">
        <f t="shared" si="595"/>
        <v>1.5122873345935728</v>
      </c>
    </row>
    <row r="1167" spans="1:14">
      <c r="A1167" s="102">
        <v>3</v>
      </c>
      <c r="B1167" s="103">
        <v>43465</v>
      </c>
      <c r="C1167" s="104" t="s">
        <v>78</v>
      </c>
      <c r="D1167" s="102" t="s">
        <v>21</v>
      </c>
      <c r="E1167" s="102" t="s">
        <v>68</v>
      </c>
      <c r="F1167" s="102">
        <v>251.7</v>
      </c>
      <c r="G1167" s="102">
        <v>247.7</v>
      </c>
      <c r="H1167" s="102">
        <v>253.5</v>
      </c>
      <c r="I1167" s="102">
        <v>255.5</v>
      </c>
      <c r="J1167" s="102">
        <v>257.5</v>
      </c>
      <c r="K1167" s="102">
        <v>253.5</v>
      </c>
      <c r="L1167" s="102">
        <v>2100</v>
      </c>
      <c r="M1167" s="105">
        <f t="shared" si="594"/>
        <v>3780.0000000000236</v>
      </c>
      <c r="N1167" s="106">
        <f t="shared" si="595"/>
        <v>0.71513706793802601</v>
      </c>
    </row>
    <row r="1168" spans="1:14">
      <c r="A1168" s="102">
        <v>4</v>
      </c>
      <c r="B1168" s="103">
        <v>43462</v>
      </c>
      <c r="C1168" s="104" t="s">
        <v>78</v>
      </c>
      <c r="D1168" s="102" t="s">
        <v>21</v>
      </c>
      <c r="E1168" s="102" t="s">
        <v>102</v>
      </c>
      <c r="F1168" s="102">
        <v>273</v>
      </c>
      <c r="G1168" s="102">
        <v>269</v>
      </c>
      <c r="H1168" s="102">
        <v>275</v>
      </c>
      <c r="I1168" s="102">
        <v>277</v>
      </c>
      <c r="J1168" s="102">
        <v>279</v>
      </c>
      <c r="K1168" s="102">
        <v>275</v>
      </c>
      <c r="L1168" s="102">
        <v>2200</v>
      </c>
      <c r="M1168" s="105">
        <f t="shared" si="594"/>
        <v>4400</v>
      </c>
      <c r="N1168" s="106">
        <f t="shared" si="595"/>
        <v>0.73260073260073255</v>
      </c>
    </row>
    <row r="1169" spans="1:14">
      <c r="A1169" s="102">
        <v>5</v>
      </c>
      <c r="B1169" s="103">
        <v>43462</v>
      </c>
      <c r="C1169" s="104" t="s">
        <v>78</v>
      </c>
      <c r="D1169" s="102" t="s">
        <v>21</v>
      </c>
      <c r="E1169" s="102" t="s">
        <v>48</v>
      </c>
      <c r="F1169" s="102">
        <v>119.2</v>
      </c>
      <c r="G1169" s="102">
        <v>118</v>
      </c>
      <c r="H1169" s="102">
        <v>119.8</v>
      </c>
      <c r="I1169" s="102">
        <v>120.4</v>
      </c>
      <c r="J1169" s="102">
        <v>121</v>
      </c>
      <c r="K1169" s="102">
        <v>120.4</v>
      </c>
      <c r="L1169" s="102">
        <v>6000</v>
      </c>
      <c r="M1169" s="105">
        <f t="shared" ref="M1169" si="596">IF(D1169="BUY",(K1169-F1169)*(L1169),(F1169-K1169)*(L1169))</f>
        <v>7200.0000000000173</v>
      </c>
      <c r="N1169" s="106">
        <f t="shared" ref="N1169" si="597">M1169/(L1169)/F1169%</f>
        <v>1.0067114093959755</v>
      </c>
    </row>
    <row r="1170" spans="1:14">
      <c r="A1170" s="102">
        <v>6</v>
      </c>
      <c r="B1170" s="103">
        <v>43462</v>
      </c>
      <c r="C1170" s="104" t="s">
        <v>78</v>
      </c>
      <c r="D1170" s="102" t="s">
        <v>21</v>
      </c>
      <c r="E1170" s="102" t="s">
        <v>353</v>
      </c>
      <c r="F1170" s="102">
        <v>228.5</v>
      </c>
      <c r="G1170" s="102">
        <v>223.5</v>
      </c>
      <c r="H1170" s="102">
        <v>231</v>
      </c>
      <c r="I1170" s="102">
        <v>233.5</v>
      </c>
      <c r="J1170" s="102">
        <v>236</v>
      </c>
      <c r="K1170" s="102">
        <v>231</v>
      </c>
      <c r="L1170" s="102">
        <v>1500</v>
      </c>
      <c r="M1170" s="105">
        <f t="shared" ref="M1170:M1173" si="598">IF(D1170="BUY",(K1170-F1170)*(L1170),(F1170-K1170)*(L1170))</f>
        <v>3750</v>
      </c>
      <c r="N1170" s="106">
        <f t="shared" ref="N1170:N1173" si="599">M1170/(L1170)/F1170%</f>
        <v>1.0940919037199124</v>
      </c>
    </row>
    <row r="1171" spans="1:14">
      <c r="A1171" s="102">
        <v>7</v>
      </c>
      <c r="B1171" s="103">
        <v>43462</v>
      </c>
      <c r="C1171" s="104" t="s">
        <v>78</v>
      </c>
      <c r="D1171" s="102" t="s">
        <v>21</v>
      </c>
      <c r="E1171" s="102" t="s">
        <v>72</v>
      </c>
      <c r="F1171" s="102">
        <v>472.5</v>
      </c>
      <c r="G1171" s="102">
        <v>467</v>
      </c>
      <c r="H1171" s="102">
        <v>476</v>
      </c>
      <c r="I1171" s="102">
        <v>479</v>
      </c>
      <c r="J1171" s="102">
        <v>482</v>
      </c>
      <c r="K1171" s="102">
        <v>476</v>
      </c>
      <c r="L1171" s="102">
        <v>1300</v>
      </c>
      <c r="M1171" s="105">
        <f t="shared" si="598"/>
        <v>4550</v>
      </c>
      <c r="N1171" s="106">
        <f t="shared" si="599"/>
        <v>0.74074074074074081</v>
      </c>
    </row>
    <row r="1172" spans="1:14">
      <c r="A1172" s="102">
        <v>8</v>
      </c>
      <c r="B1172" s="103">
        <v>43461</v>
      </c>
      <c r="C1172" s="104" t="s">
        <v>78</v>
      </c>
      <c r="D1172" s="102" t="s">
        <v>21</v>
      </c>
      <c r="E1172" s="102" t="s">
        <v>380</v>
      </c>
      <c r="F1172" s="102">
        <v>386</v>
      </c>
      <c r="G1172" s="102">
        <v>382</v>
      </c>
      <c r="H1172" s="102">
        <v>388</v>
      </c>
      <c r="I1172" s="102">
        <v>390</v>
      </c>
      <c r="J1172" s="102">
        <v>392</v>
      </c>
      <c r="K1172" s="102">
        <v>388</v>
      </c>
      <c r="L1172" s="102">
        <v>2500</v>
      </c>
      <c r="M1172" s="105">
        <f t="shared" si="598"/>
        <v>5000</v>
      </c>
      <c r="N1172" s="106">
        <f t="shared" si="599"/>
        <v>0.5181347150259068</v>
      </c>
    </row>
    <row r="1173" spans="1:14">
      <c r="A1173" s="102">
        <v>9</v>
      </c>
      <c r="B1173" s="103">
        <v>43461</v>
      </c>
      <c r="C1173" s="104" t="s">
        <v>78</v>
      </c>
      <c r="D1173" s="102" t="s">
        <v>21</v>
      </c>
      <c r="E1173" s="102" t="s">
        <v>116</v>
      </c>
      <c r="F1173" s="102">
        <v>870</v>
      </c>
      <c r="G1173" s="102">
        <v>856</v>
      </c>
      <c r="H1173" s="102">
        <v>877</v>
      </c>
      <c r="I1173" s="102">
        <v>884</v>
      </c>
      <c r="J1173" s="102">
        <v>890</v>
      </c>
      <c r="K1173" s="102">
        <v>856</v>
      </c>
      <c r="L1173" s="102">
        <v>600</v>
      </c>
      <c r="M1173" s="105">
        <f t="shared" si="598"/>
        <v>-8400</v>
      </c>
      <c r="N1173" s="106">
        <f t="shared" si="599"/>
        <v>-1.6091954022988506</v>
      </c>
    </row>
    <row r="1174" spans="1:14">
      <c r="A1174" s="102">
        <v>10</v>
      </c>
      <c r="B1174" s="103">
        <v>43460</v>
      </c>
      <c r="C1174" s="104" t="s">
        <v>78</v>
      </c>
      <c r="D1174" s="102" t="s">
        <v>21</v>
      </c>
      <c r="E1174" s="102" t="s">
        <v>48</v>
      </c>
      <c r="F1174" s="102">
        <v>114.5</v>
      </c>
      <c r="G1174" s="102">
        <v>113.3</v>
      </c>
      <c r="H1174" s="102">
        <v>115.1</v>
      </c>
      <c r="I1174" s="102">
        <v>115.7</v>
      </c>
      <c r="J1174" s="102">
        <v>116.3</v>
      </c>
      <c r="K1174" s="102">
        <v>115.7</v>
      </c>
      <c r="L1174" s="102">
        <v>6000</v>
      </c>
      <c r="M1174" s="105">
        <f t="shared" ref="M1174" si="600">IF(D1174="BUY",(K1174-F1174)*(L1174),(F1174-K1174)*(L1174))</f>
        <v>7200.0000000000173</v>
      </c>
      <c r="N1174" s="106">
        <f t="shared" ref="N1174" si="601">M1174/(L1174)/F1174%</f>
        <v>1.048034934497819</v>
      </c>
    </row>
    <row r="1175" spans="1:14">
      <c r="A1175" s="102">
        <v>11</v>
      </c>
      <c r="B1175" s="103">
        <v>43460</v>
      </c>
      <c r="C1175" s="104" t="s">
        <v>78</v>
      </c>
      <c r="D1175" s="102" t="s">
        <v>21</v>
      </c>
      <c r="E1175" s="102" t="s">
        <v>269</v>
      </c>
      <c r="F1175" s="102">
        <v>485.5</v>
      </c>
      <c r="G1175" s="102">
        <v>478</v>
      </c>
      <c r="H1175" s="102">
        <v>489</v>
      </c>
      <c r="I1175" s="102">
        <v>92.5</v>
      </c>
      <c r="J1175" s="102">
        <v>496</v>
      </c>
      <c r="K1175" s="102">
        <v>489</v>
      </c>
      <c r="L1175" s="102">
        <v>1100</v>
      </c>
      <c r="M1175" s="105">
        <f t="shared" ref="M1175:M1177" si="602">IF(D1175="BUY",(K1175-F1175)*(L1175),(F1175-K1175)*(L1175))</f>
        <v>3850</v>
      </c>
      <c r="N1175" s="106">
        <f t="shared" ref="N1175:N1177" si="603">M1175/(L1175)/F1175%</f>
        <v>0.72090628218331609</v>
      </c>
    </row>
    <row r="1176" spans="1:14">
      <c r="A1176" s="102">
        <v>12</v>
      </c>
      <c r="B1176" s="103">
        <v>43460</v>
      </c>
      <c r="C1176" s="104" t="s">
        <v>78</v>
      </c>
      <c r="D1176" s="102" t="s">
        <v>21</v>
      </c>
      <c r="E1176" s="102" t="s">
        <v>83</v>
      </c>
      <c r="F1176" s="102">
        <v>118.8</v>
      </c>
      <c r="G1176" s="102">
        <v>116.8</v>
      </c>
      <c r="H1176" s="102">
        <v>119.8</v>
      </c>
      <c r="I1176" s="102">
        <v>120.8</v>
      </c>
      <c r="J1176" s="102">
        <v>121.8</v>
      </c>
      <c r="K1176" s="102">
        <v>119.8</v>
      </c>
      <c r="L1176" s="102">
        <v>4000</v>
      </c>
      <c r="M1176" s="105">
        <f t="shared" si="602"/>
        <v>4000</v>
      </c>
      <c r="N1176" s="106">
        <f t="shared" si="603"/>
        <v>0.84175084175084181</v>
      </c>
    </row>
    <row r="1177" spans="1:14">
      <c r="A1177" s="102">
        <v>13</v>
      </c>
      <c r="B1177" s="103">
        <v>43458</v>
      </c>
      <c r="C1177" s="104" t="s">
        <v>78</v>
      </c>
      <c r="D1177" s="102" t="s">
        <v>47</v>
      </c>
      <c r="E1177" s="102" t="s">
        <v>125</v>
      </c>
      <c r="F1177" s="102">
        <v>161.5</v>
      </c>
      <c r="G1177" s="102">
        <v>165.5</v>
      </c>
      <c r="H1177" s="102">
        <v>159.5</v>
      </c>
      <c r="I1177" s="102">
        <v>157.5</v>
      </c>
      <c r="J1177" s="102">
        <v>155.5</v>
      </c>
      <c r="K1177" s="102">
        <v>159.5</v>
      </c>
      <c r="L1177" s="102">
        <v>2400</v>
      </c>
      <c r="M1177" s="105">
        <f t="shared" si="602"/>
        <v>4800</v>
      </c>
      <c r="N1177" s="106">
        <f t="shared" si="603"/>
        <v>1.2383900928792571</v>
      </c>
    </row>
    <row r="1178" spans="1:14">
      <c r="A1178" s="102">
        <v>14</v>
      </c>
      <c r="B1178" s="103">
        <v>43458</v>
      </c>
      <c r="C1178" s="104" t="s">
        <v>78</v>
      </c>
      <c r="D1178" s="102" t="s">
        <v>21</v>
      </c>
      <c r="E1178" s="102" t="s">
        <v>48</v>
      </c>
      <c r="F1178" s="102">
        <v>113</v>
      </c>
      <c r="G1178" s="102">
        <v>111.8</v>
      </c>
      <c r="H1178" s="102">
        <v>113.6</v>
      </c>
      <c r="I1178" s="102">
        <v>114.2</v>
      </c>
      <c r="J1178" s="102">
        <v>114.8</v>
      </c>
      <c r="K1178" s="102">
        <v>113.6</v>
      </c>
      <c r="L1178" s="102">
        <v>6000</v>
      </c>
      <c r="M1178" s="105">
        <f t="shared" ref="M1178:M1180" si="604">IF(D1178="BUY",(K1178-F1178)*(L1178),(F1178-K1178)*(L1178))</f>
        <v>3599.9999999999659</v>
      </c>
      <c r="N1178" s="106">
        <f t="shared" ref="N1178:N1180" si="605">M1178/(L1178)/F1178%</f>
        <v>0.53097345132742868</v>
      </c>
    </row>
    <row r="1179" spans="1:14">
      <c r="A1179" s="102">
        <v>15</v>
      </c>
      <c r="B1179" s="103">
        <v>43455</v>
      </c>
      <c r="C1179" s="104" t="s">
        <v>78</v>
      </c>
      <c r="D1179" s="102" t="s">
        <v>47</v>
      </c>
      <c r="E1179" s="102" t="s">
        <v>241</v>
      </c>
      <c r="F1179" s="102">
        <v>103.8</v>
      </c>
      <c r="G1179" s="102">
        <v>105.8</v>
      </c>
      <c r="H1179" s="102">
        <v>103</v>
      </c>
      <c r="I1179" s="102">
        <v>102</v>
      </c>
      <c r="J1179" s="102">
        <v>101</v>
      </c>
      <c r="K1179" s="102">
        <v>102</v>
      </c>
      <c r="L1179" s="102">
        <v>4000</v>
      </c>
      <c r="M1179" s="105">
        <f t="shared" si="604"/>
        <v>7199.9999999999891</v>
      </c>
      <c r="N1179" s="106">
        <f t="shared" si="605"/>
        <v>1.7341040462427719</v>
      </c>
    </row>
    <row r="1180" spans="1:14">
      <c r="A1180" s="102">
        <v>16</v>
      </c>
      <c r="B1180" s="103">
        <v>43455</v>
      </c>
      <c r="C1180" s="104" t="s">
        <v>78</v>
      </c>
      <c r="D1180" s="102" t="s">
        <v>21</v>
      </c>
      <c r="E1180" s="102" t="s">
        <v>297</v>
      </c>
      <c r="F1180" s="102">
        <v>867</v>
      </c>
      <c r="G1180" s="102">
        <v>852</v>
      </c>
      <c r="H1180" s="102">
        <v>873</v>
      </c>
      <c r="I1180" s="102">
        <v>880</v>
      </c>
      <c r="J1180" s="102">
        <v>886</v>
      </c>
      <c r="K1180" s="102">
        <v>873</v>
      </c>
      <c r="L1180" s="102">
        <v>700</v>
      </c>
      <c r="M1180" s="105">
        <f t="shared" si="604"/>
        <v>4200</v>
      </c>
      <c r="N1180" s="106">
        <f t="shared" si="605"/>
        <v>0.69204152249134954</v>
      </c>
    </row>
    <row r="1181" spans="1:14">
      <c r="A1181" s="102">
        <v>17</v>
      </c>
      <c r="B1181" s="103">
        <v>43454</v>
      </c>
      <c r="C1181" s="104" t="s">
        <v>78</v>
      </c>
      <c r="D1181" s="102" t="s">
        <v>21</v>
      </c>
      <c r="E1181" s="102" t="s">
        <v>22</v>
      </c>
      <c r="F1181" s="102">
        <v>371.5</v>
      </c>
      <c r="G1181" s="102">
        <v>367</v>
      </c>
      <c r="H1181" s="102">
        <v>374</v>
      </c>
      <c r="I1181" s="102">
        <v>376.5</v>
      </c>
      <c r="J1181" s="102">
        <v>379</v>
      </c>
      <c r="K1181" s="102">
        <v>374</v>
      </c>
      <c r="L1181" s="102">
        <v>1800</v>
      </c>
      <c r="M1181" s="105">
        <f t="shared" ref="M1181:M1182" si="606">IF(D1181="BUY",(K1181-F1181)*(L1181),(F1181-K1181)*(L1181))</f>
        <v>4500</v>
      </c>
      <c r="N1181" s="106">
        <f t="shared" ref="N1181:N1182" si="607">M1181/(L1181)/F1181%</f>
        <v>0.67294751009421272</v>
      </c>
    </row>
    <row r="1182" spans="1:14">
      <c r="A1182" s="102">
        <v>18</v>
      </c>
      <c r="B1182" s="103">
        <v>43454</v>
      </c>
      <c r="C1182" s="104" t="s">
        <v>78</v>
      </c>
      <c r="D1182" s="102" t="s">
        <v>21</v>
      </c>
      <c r="E1182" s="102" t="s">
        <v>96</v>
      </c>
      <c r="F1182" s="102">
        <v>238</v>
      </c>
      <c r="G1182" s="102">
        <v>233</v>
      </c>
      <c r="H1182" s="102">
        <v>240.5</v>
      </c>
      <c r="I1182" s="102">
        <v>242</v>
      </c>
      <c r="J1182" s="102">
        <v>244.5</v>
      </c>
      <c r="K1182" s="102">
        <v>242</v>
      </c>
      <c r="L1182" s="102">
        <v>1500</v>
      </c>
      <c r="M1182" s="105">
        <f t="shared" si="606"/>
        <v>6000</v>
      </c>
      <c r="N1182" s="106">
        <f t="shared" si="607"/>
        <v>1.680672268907563</v>
      </c>
    </row>
    <row r="1183" spans="1:14">
      <c r="A1183" s="102">
        <v>19</v>
      </c>
      <c r="B1183" s="103">
        <v>43454</v>
      </c>
      <c r="C1183" s="104" t="s">
        <v>78</v>
      </c>
      <c r="D1183" s="102" t="s">
        <v>21</v>
      </c>
      <c r="E1183" s="102" t="s">
        <v>66</v>
      </c>
      <c r="F1183" s="102">
        <v>98.5</v>
      </c>
      <c r="G1183" s="102">
        <v>93.3</v>
      </c>
      <c r="H1183" s="102">
        <v>99.1</v>
      </c>
      <c r="I1183" s="102">
        <v>99.7</v>
      </c>
      <c r="J1183" s="102">
        <v>100.3</v>
      </c>
      <c r="K1183" s="102">
        <v>99.7</v>
      </c>
      <c r="L1183" s="102">
        <v>6000</v>
      </c>
      <c r="M1183" s="105">
        <f t="shared" ref="M1183:M1186" si="608">IF(D1183="BUY",(K1183-F1183)*(L1183),(F1183-K1183)*(L1183))</f>
        <v>7200.0000000000173</v>
      </c>
      <c r="N1183" s="106">
        <f t="shared" ref="N1183:N1186" si="609">M1183/(L1183)/F1183%</f>
        <v>1.2182741116751299</v>
      </c>
    </row>
    <row r="1184" spans="1:14">
      <c r="A1184" s="102">
        <v>20</v>
      </c>
      <c r="B1184" s="103">
        <v>43454</v>
      </c>
      <c r="C1184" s="104" t="s">
        <v>78</v>
      </c>
      <c r="D1184" s="102" t="s">
        <v>21</v>
      </c>
      <c r="E1184" s="102" t="s">
        <v>398</v>
      </c>
      <c r="F1184" s="102">
        <v>301</v>
      </c>
      <c r="G1184" s="102">
        <v>295</v>
      </c>
      <c r="H1184" s="102">
        <v>304</v>
      </c>
      <c r="I1184" s="102">
        <v>307</v>
      </c>
      <c r="J1184" s="102">
        <v>310</v>
      </c>
      <c r="K1184" s="102">
        <v>304</v>
      </c>
      <c r="L1184" s="102">
        <v>1300</v>
      </c>
      <c r="M1184" s="105">
        <f t="shared" si="608"/>
        <v>3900</v>
      </c>
      <c r="N1184" s="106">
        <f t="shared" si="609"/>
        <v>0.99667774086378746</v>
      </c>
    </row>
    <row r="1185" spans="1:14">
      <c r="A1185" s="102">
        <v>21</v>
      </c>
      <c r="B1185" s="103">
        <v>43453</v>
      </c>
      <c r="C1185" s="104" t="s">
        <v>78</v>
      </c>
      <c r="D1185" s="102" t="s">
        <v>21</v>
      </c>
      <c r="E1185" s="102" t="s">
        <v>123</v>
      </c>
      <c r="F1185" s="102">
        <v>95</v>
      </c>
      <c r="G1185" s="102">
        <v>93.5</v>
      </c>
      <c r="H1185" s="102">
        <v>95.8</v>
      </c>
      <c r="I1185" s="102">
        <v>96.6</v>
      </c>
      <c r="J1185" s="102">
        <v>97.4</v>
      </c>
      <c r="K1185" s="102">
        <v>95.8</v>
      </c>
      <c r="L1185" s="102">
        <v>5500</v>
      </c>
      <c r="M1185" s="105">
        <f t="shared" si="608"/>
        <v>4399.9999999999845</v>
      </c>
      <c r="N1185" s="106">
        <f t="shared" si="609"/>
        <v>0.8421052631578918</v>
      </c>
    </row>
    <row r="1186" spans="1:14">
      <c r="A1186" s="102">
        <v>22</v>
      </c>
      <c r="B1186" s="103">
        <v>43453</v>
      </c>
      <c r="C1186" s="104" t="s">
        <v>78</v>
      </c>
      <c r="D1186" s="102" t="s">
        <v>21</v>
      </c>
      <c r="E1186" s="102" t="s">
        <v>51</v>
      </c>
      <c r="F1186" s="102">
        <v>117</v>
      </c>
      <c r="G1186" s="102">
        <v>115</v>
      </c>
      <c r="H1186" s="102">
        <v>118</v>
      </c>
      <c r="I1186" s="102">
        <v>119</v>
      </c>
      <c r="J1186" s="102">
        <v>120</v>
      </c>
      <c r="K1186" s="102">
        <v>115</v>
      </c>
      <c r="L1186" s="102">
        <v>4000</v>
      </c>
      <c r="M1186" s="105">
        <f t="shared" si="608"/>
        <v>-8000</v>
      </c>
      <c r="N1186" s="106">
        <f t="shared" si="609"/>
        <v>-1.7094017094017095</v>
      </c>
    </row>
    <row r="1187" spans="1:14">
      <c r="A1187" s="102">
        <v>23</v>
      </c>
      <c r="B1187" s="103">
        <v>43453</v>
      </c>
      <c r="C1187" s="104" t="s">
        <v>78</v>
      </c>
      <c r="D1187" s="102" t="s">
        <v>21</v>
      </c>
      <c r="E1187" s="102" t="s">
        <v>365</v>
      </c>
      <c r="F1187" s="102">
        <v>1350</v>
      </c>
      <c r="G1187" s="102">
        <v>1334</v>
      </c>
      <c r="H1187" s="102">
        <v>1358</v>
      </c>
      <c r="I1187" s="102">
        <v>1366</v>
      </c>
      <c r="J1187" s="102">
        <v>1374</v>
      </c>
      <c r="K1187" s="102">
        <v>1334</v>
      </c>
      <c r="L1187" s="102">
        <v>500</v>
      </c>
      <c r="M1187" s="105">
        <f t="shared" ref="M1187:M1189" si="610">IF(D1187="BUY",(K1187-F1187)*(L1187),(F1187-K1187)*(L1187))</f>
        <v>-8000</v>
      </c>
      <c r="N1187" s="106">
        <f t="shared" ref="N1187:N1189" si="611">M1187/(L1187)/F1187%</f>
        <v>-1.1851851851851851</v>
      </c>
    </row>
    <row r="1188" spans="1:14">
      <c r="A1188" s="102">
        <v>24</v>
      </c>
      <c r="B1188" s="103">
        <v>43453</v>
      </c>
      <c r="C1188" s="104" t="s">
        <v>78</v>
      </c>
      <c r="D1188" s="102" t="s">
        <v>21</v>
      </c>
      <c r="E1188" s="102" t="s">
        <v>71</v>
      </c>
      <c r="F1188" s="102">
        <v>2600</v>
      </c>
      <c r="G1188" s="102">
        <v>2570</v>
      </c>
      <c r="H1188" s="102">
        <v>2615</v>
      </c>
      <c r="I1188" s="102">
        <v>2630</v>
      </c>
      <c r="J1188" s="102">
        <v>2645</v>
      </c>
      <c r="K1188" s="102">
        <v>2615</v>
      </c>
      <c r="L1188" s="102">
        <v>250</v>
      </c>
      <c r="M1188" s="105">
        <f t="shared" si="610"/>
        <v>3750</v>
      </c>
      <c r="N1188" s="106">
        <f t="shared" si="611"/>
        <v>0.57692307692307687</v>
      </c>
    </row>
    <row r="1189" spans="1:14">
      <c r="A1189" s="102">
        <v>25</v>
      </c>
      <c r="B1189" s="103">
        <v>43452</v>
      </c>
      <c r="C1189" s="104" t="s">
        <v>78</v>
      </c>
      <c r="D1189" s="102" t="s">
        <v>21</v>
      </c>
      <c r="E1189" s="102" t="s">
        <v>44</v>
      </c>
      <c r="F1189" s="102">
        <v>92</v>
      </c>
      <c r="G1189" s="102">
        <v>90.5</v>
      </c>
      <c r="H1189" s="102">
        <v>92.7</v>
      </c>
      <c r="I1189" s="102">
        <v>93.4</v>
      </c>
      <c r="J1189" s="102">
        <v>94</v>
      </c>
      <c r="K1189" s="102">
        <v>90.5</v>
      </c>
      <c r="L1189" s="102">
        <v>6000</v>
      </c>
      <c r="M1189" s="105">
        <f t="shared" si="610"/>
        <v>-9000</v>
      </c>
      <c r="N1189" s="106">
        <f t="shared" si="611"/>
        <v>-1.6304347826086956</v>
      </c>
    </row>
    <row r="1190" spans="1:14">
      <c r="A1190" s="102">
        <v>26</v>
      </c>
      <c r="B1190" s="103">
        <v>43452</v>
      </c>
      <c r="C1190" s="104" t="s">
        <v>78</v>
      </c>
      <c r="D1190" s="102" t="s">
        <v>21</v>
      </c>
      <c r="E1190" s="102" t="s">
        <v>66</v>
      </c>
      <c r="F1190" s="102">
        <v>95.8</v>
      </c>
      <c r="G1190" s="102">
        <v>94.6</v>
      </c>
      <c r="H1190" s="102">
        <v>96.4</v>
      </c>
      <c r="I1190" s="102">
        <v>97</v>
      </c>
      <c r="J1190" s="102">
        <v>97.6</v>
      </c>
      <c r="K1190" s="102">
        <v>96.4</v>
      </c>
      <c r="L1190" s="102">
        <v>6000</v>
      </c>
      <c r="M1190" s="105">
        <f t="shared" ref="M1190:M1193" si="612">IF(D1190="BUY",(K1190-F1190)*(L1190),(F1190-K1190)*(L1190))</f>
        <v>3600.0000000000509</v>
      </c>
      <c r="N1190" s="106">
        <f t="shared" ref="N1190:N1193" si="613">M1190/(L1190)/F1190%</f>
        <v>0.62630480167015501</v>
      </c>
    </row>
    <row r="1191" spans="1:14">
      <c r="A1191" s="102">
        <v>27</v>
      </c>
      <c r="B1191" s="103">
        <v>43452</v>
      </c>
      <c r="C1191" s="104" t="s">
        <v>78</v>
      </c>
      <c r="D1191" s="102" t="s">
        <v>21</v>
      </c>
      <c r="E1191" s="102" t="s">
        <v>120</v>
      </c>
      <c r="F1191" s="102">
        <v>361</v>
      </c>
      <c r="G1191" s="102">
        <v>358</v>
      </c>
      <c r="H1191" s="102">
        <v>362.5</v>
      </c>
      <c r="I1191" s="102">
        <v>364</v>
      </c>
      <c r="J1191" s="102">
        <v>364.5</v>
      </c>
      <c r="K1191" s="102">
        <v>362.5</v>
      </c>
      <c r="L1191" s="102">
        <v>2750</v>
      </c>
      <c r="M1191" s="105">
        <f t="shared" si="612"/>
        <v>4125</v>
      </c>
      <c r="N1191" s="106">
        <f t="shared" si="613"/>
        <v>0.41551246537396125</v>
      </c>
    </row>
    <row r="1192" spans="1:14">
      <c r="A1192" s="102">
        <v>28</v>
      </c>
      <c r="B1192" s="103">
        <v>43452</v>
      </c>
      <c r="C1192" s="104" t="s">
        <v>78</v>
      </c>
      <c r="D1192" s="102" t="s">
        <v>21</v>
      </c>
      <c r="E1192" s="102" t="s">
        <v>66</v>
      </c>
      <c r="F1192" s="102">
        <v>95</v>
      </c>
      <c r="G1192" s="102">
        <v>93.5</v>
      </c>
      <c r="H1192" s="102">
        <v>95.7</v>
      </c>
      <c r="I1192" s="102">
        <v>96.4</v>
      </c>
      <c r="J1192" s="102">
        <v>97</v>
      </c>
      <c r="K1192" s="102">
        <v>97</v>
      </c>
      <c r="L1192" s="102">
        <v>6000</v>
      </c>
      <c r="M1192" s="105">
        <f t="shared" si="612"/>
        <v>12000</v>
      </c>
      <c r="N1192" s="106">
        <f t="shared" si="613"/>
        <v>2.1052631578947367</v>
      </c>
    </row>
    <row r="1193" spans="1:14">
      <c r="A1193" s="102">
        <v>29</v>
      </c>
      <c r="B1193" s="103">
        <v>43451</v>
      </c>
      <c r="C1193" s="104" t="s">
        <v>78</v>
      </c>
      <c r="D1193" s="102" t="s">
        <v>21</v>
      </c>
      <c r="E1193" s="102" t="s">
        <v>405</v>
      </c>
      <c r="F1193" s="102">
        <v>119.3</v>
      </c>
      <c r="G1193" s="102">
        <v>117</v>
      </c>
      <c r="H1193" s="102">
        <v>120.5</v>
      </c>
      <c r="I1193" s="102">
        <v>121.5</v>
      </c>
      <c r="J1193" s="102">
        <v>122.5</v>
      </c>
      <c r="K1193" s="102">
        <v>117</v>
      </c>
      <c r="L1193" s="102">
        <v>3500</v>
      </c>
      <c r="M1193" s="105">
        <f t="shared" si="612"/>
        <v>-8049.99999999999</v>
      </c>
      <c r="N1193" s="106">
        <f t="shared" si="613"/>
        <v>-1.9279128248113973</v>
      </c>
    </row>
    <row r="1194" spans="1:14">
      <c r="A1194" s="102">
        <v>30</v>
      </c>
      <c r="B1194" s="103">
        <v>43451</v>
      </c>
      <c r="C1194" s="104" t="s">
        <v>78</v>
      </c>
      <c r="D1194" s="102" t="s">
        <v>21</v>
      </c>
      <c r="E1194" s="102" t="s">
        <v>115</v>
      </c>
      <c r="F1194" s="102">
        <v>172</v>
      </c>
      <c r="G1194" s="102">
        <v>167</v>
      </c>
      <c r="H1194" s="102">
        <v>174.5</v>
      </c>
      <c r="I1194" s="102">
        <v>177</v>
      </c>
      <c r="J1194" s="102">
        <v>179.5</v>
      </c>
      <c r="K1194" s="102">
        <v>174.5</v>
      </c>
      <c r="L1194" s="102">
        <v>1500</v>
      </c>
      <c r="M1194" s="105">
        <f t="shared" ref="M1194:M1195" si="614">IF(D1194="BUY",(K1194-F1194)*(L1194),(F1194-K1194)*(L1194))</f>
        <v>3750</v>
      </c>
      <c r="N1194" s="106">
        <f t="shared" ref="N1194:N1195" si="615">M1194/(L1194)/F1194%</f>
        <v>1.4534883720930232</v>
      </c>
    </row>
    <row r="1195" spans="1:14">
      <c r="A1195" s="102">
        <v>31</v>
      </c>
      <c r="B1195" s="103">
        <v>43448</v>
      </c>
      <c r="C1195" s="104" t="s">
        <v>78</v>
      </c>
      <c r="D1195" s="102" t="s">
        <v>21</v>
      </c>
      <c r="E1195" s="102" t="s">
        <v>396</v>
      </c>
      <c r="F1195" s="102">
        <v>37</v>
      </c>
      <c r="G1195" s="102">
        <v>35.799999999999997</v>
      </c>
      <c r="H1195" s="102">
        <v>37.6</v>
      </c>
      <c r="I1195" s="102">
        <v>38.200000000000003</v>
      </c>
      <c r="J1195" s="102">
        <v>38.799999999999997</v>
      </c>
      <c r="K1195" s="102">
        <v>37.6</v>
      </c>
      <c r="L1195" s="102">
        <v>7000</v>
      </c>
      <c r="M1195" s="105">
        <f t="shared" si="614"/>
        <v>4200.00000000001</v>
      </c>
      <c r="N1195" s="106">
        <f t="shared" si="615"/>
        <v>1.6216216216216255</v>
      </c>
    </row>
    <row r="1196" spans="1:14">
      <c r="A1196" s="102">
        <v>32</v>
      </c>
      <c r="B1196" s="103">
        <v>43448</v>
      </c>
      <c r="C1196" s="104" t="s">
        <v>78</v>
      </c>
      <c r="D1196" s="102" t="s">
        <v>21</v>
      </c>
      <c r="E1196" s="102" t="s">
        <v>66</v>
      </c>
      <c r="F1196" s="102">
        <v>90.2</v>
      </c>
      <c r="G1196" s="102">
        <v>89</v>
      </c>
      <c r="H1196" s="102">
        <v>90.8</v>
      </c>
      <c r="I1196" s="102">
        <v>91.5</v>
      </c>
      <c r="J1196" s="102">
        <v>92</v>
      </c>
      <c r="K1196" s="102">
        <v>92</v>
      </c>
      <c r="L1196" s="102">
        <v>6000</v>
      </c>
      <c r="M1196" s="105">
        <f t="shared" ref="M1196:M1197" si="616">IF(D1196="BUY",(K1196-F1196)*(L1196),(F1196-K1196)*(L1196))</f>
        <v>10799.999999999984</v>
      </c>
      <c r="N1196" s="106">
        <f t="shared" ref="N1196:N1197" si="617">M1196/(L1196)/F1196%</f>
        <v>1.9955654101995537</v>
      </c>
    </row>
    <row r="1197" spans="1:14">
      <c r="A1197" s="102">
        <v>33</v>
      </c>
      <c r="B1197" s="103">
        <v>43447</v>
      </c>
      <c r="C1197" s="104" t="s">
        <v>78</v>
      </c>
      <c r="D1197" s="102" t="s">
        <v>21</v>
      </c>
      <c r="E1197" s="102" t="s">
        <v>269</v>
      </c>
      <c r="F1197" s="102">
        <v>466</v>
      </c>
      <c r="G1197" s="102">
        <v>458</v>
      </c>
      <c r="H1197" s="102">
        <v>470</v>
      </c>
      <c r="I1197" s="102">
        <v>474</v>
      </c>
      <c r="J1197" s="102">
        <v>478</v>
      </c>
      <c r="K1197" s="102">
        <v>458</v>
      </c>
      <c r="L1197" s="102">
        <v>1100</v>
      </c>
      <c r="M1197" s="105">
        <f t="shared" si="616"/>
        <v>-8800</v>
      </c>
      <c r="N1197" s="106">
        <f t="shared" si="617"/>
        <v>-1.7167381974248928</v>
      </c>
    </row>
    <row r="1198" spans="1:14">
      <c r="A1198" s="102">
        <v>34</v>
      </c>
      <c r="B1198" s="103">
        <v>43447</v>
      </c>
      <c r="C1198" s="104" t="s">
        <v>78</v>
      </c>
      <c r="D1198" s="102" t="s">
        <v>21</v>
      </c>
      <c r="E1198" s="102" t="s">
        <v>50</v>
      </c>
      <c r="F1198" s="102">
        <v>94</v>
      </c>
      <c r="G1198" s="102">
        <v>92</v>
      </c>
      <c r="H1198" s="102">
        <v>95</v>
      </c>
      <c r="I1198" s="102">
        <v>96</v>
      </c>
      <c r="J1198" s="102">
        <v>97</v>
      </c>
      <c r="K1198" s="102">
        <v>92</v>
      </c>
      <c r="L1198" s="102">
        <v>3500</v>
      </c>
      <c r="M1198" s="105">
        <f t="shared" ref="M1198:M1200" si="618">IF(D1198="BUY",(K1198-F1198)*(L1198),(F1198-K1198)*(L1198))</f>
        <v>-7000</v>
      </c>
      <c r="N1198" s="106">
        <f t="shared" ref="N1198:N1200" si="619">M1198/(L1198)/F1198%</f>
        <v>-2.1276595744680851</v>
      </c>
    </row>
    <row r="1199" spans="1:14">
      <c r="A1199" s="102">
        <v>35</v>
      </c>
      <c r="B1199" s="103">
        <v>43447</v>
      </c>
      <c r="C1199" s="104" t="s">
        <v>78</v>
      </c>
      <c r="D1199" s="102" t="s">
        <v>21</v>
      </c>
      <c r="E1199" s="102" t="s">
        <v>43</v>
      </c>
      <c r="F1199" s="102">
        <v>697</v>
      </c>
      <c r="G1199" s="102">
        <v>691</v>
      </c>
      <c r="H1199" s="102">
        <v>700</v>
      </c>
      <c r="I1199" s="102">
        <v>703</v>
      </c>
      <c r="J1199" s="102">
        <v>706</v>
      </c>
      <c r="K1199" s="102">
        <v>700</v>
      </c>
      <c r="L1199" s="102">
        <v>1200</v>
      </c>
      <c r="M1199" s="105">
        <f t="shared" si="618"/>
        <v>3600</v>
      </c>
      <c r="N1199" s="106">
        <f t="shared" si="619"/>
        <v>0.43041606886657102</v>
      </c>
    </row>
    <row r="1200" spans="1:14">
      <c r="A1200" s="102">
        <v>36</v>
      </c>
      <c r="B1200" s="103">
        <v>43446</v>
      </c>
      <c r="C1200" s="104" t="s">
        <v>78</v>
      </c>
      <c r="D1200" s="102" t="s">
        <v>21</v>
      </c>
      <c r="E1200" s="102" t="s">
        <v>84</v>
      </c>
      <c r="F1200" s="102">
        <v>135</v>
      </c>
      <c r="G1200" s="102">
        <v>132</v>
      </c>
      <c r="H1200" s="102">
        <v>136.5</v>
      </c>
      <c r="I1200" s="102">
        <v>138</v>
      </c>
      <c r="J1200" s="102">
        <v>139.5</v>
      </c>
      <c r="K1200" s="102">
        <v>138</v>
      </c>
      <c r="L1200" s="102">
        <v>3000</v>
      </c>
      <c r="M1200" s="105">
        <f t="shared" si="618"/>
        <v>9000</v>
      </c>
      <c r="N1200" s="106">
        <f t="shared" si="619"/>
        <v>2.2222222222222219</v>
      </c>
    </row>
    <row r="1201" spans="1:14">
      <c r="A1201" s="102">
        <v>37</v>
      </c>
      <c r="B1201" s="103">
        <v>43446</v>
      </c>
      <c r="C1201" s="104" t="s">
        <v>78</v>
      </c>
      <c r="D1201" s="102" t="s">
        <v>21</v>
      </c>
      <c r="E1201" s="102" t="s">
        <v>404</v>
      </c>
      <c r="F1201" s="102">
        <v>1252</v>
      </c>
      <c r="G1201" s="102">
        <v>1240</v>
      </c>
      <c r="H1201" s="102">
        <v>1258</v>
      </c>
      <c r="I1201" s="102">
        <v>1254</v>
      </c>
      <c r="J1201" s="102">
        <v>1270</v>
      </c>
      <c r="K1201" s="102">
        <v>1240</v>
      </c>
      <c r="L1201" s="102">
        <v>700</v>
      </c>
      <c r="M1201" s="105">
        <f t="shared" ref="M1201" si="620">IF(D1201="BUY",(K1201-F1201)*(L1201),(F1201-K1201)*(L1201))</f>
        <v>-8400</v>
      </c>
      <c r="N1201" s="106">
        <f t="shared" ref="N1201" si="621">M1201/(L1201)/F1201%</f>
        <v>-0.95846645367412142</v>
      </c>
    </row>
    <row r="1202" spans="1:14">
      <c r="A1202" s="102">
        <v>38</v>
      </c>
      <c r="B1202" s="103">
        <v>43446</v>
      </c>
      <c r="C1202" s="104" t="s">
        <v>78</v>
      </c>
      <c r="D1202" s="102" t="s">
        <v>21</v>
      </c>
      <c r="E1202" s="102" t="s">
        <v>65</v>
      </c>
      <c r="F1202" s="102">
        <v>197.5</v>
      </c>
      <c r="G1202" s="102">
        <v>192.5</v>
      </c>
      <c r="H1202" s="102">
        <v>200</v>
      </c>
      <c r="I1202" s="102">
        <v>202.5</v>
      </c>
      <c r="J1202" s="102">
        <v>205</v>
      </c>
      <c r="K1202" s="102">
        <v>200</v>
      </c>
      <c r="L1202" s="102">
        <v>1750</v>
      </c>
      <c r="M1202" s="105">
        <f t="shared" ref="M1202:M1204" si="622">IF(D1202="BUY",(K1202-F1202)*(L1202),(F1202-K1202)*(L1202))</f>
        <v>4375</v>
      </c>
      <c r="N1202" s="106">
        <f t="shared" ref="N1202:N1204" si="623">M1202/(L1202)/F1202%</f>
        <v>1.2658227848101264</v>
      </c>
    </row>
    <row r="1203" spans="1:14">
      <c r="A1203" s="102">
        <v>39</v>
      </c>
      <c r="B1203" s="103">
        <v>43446</v>
      </c>
      <c r="C1203" s="104" t="s">
        <v>78</v>
      </c>
      <c r="D1203" s="102" t="s">
        <v>21</v>
      </c>
      <c r="E1203" s="102" t="s">
        <v>50</v>
      </c>
      <c r="F1203" s="102">
        <v>91.5</v>
      </c>
      <c r="G1203" s="102">
        <v>89.5</v>
      </c>
      <c r="H1203" s="102">
        <v>92.5</v>
      </c>
      <c r="I1203" s="102">
        <v>93.5</v>
      </c>
      <c r="J1203" s="102">
        <v>94.5</v>
      </c>
      <c r="K1203" s="102">
        <v>93.5</v>
      </c>
      <c r="L1203" s="102">
        <v>3500</v>
      </c>
      <c r="M1203" s="105">
        <f t="shared" si="622"/>
        <v>7000</v>
      </c>
      <c r="N1203" s="106">
        <f t="shared" si="623"/>
        <v>2.1857923497267757</v>
      </c>
    </row>
    <row r="1204" spans="1:14">
      <c r="A1204" s="102">
        <v>40</v>
      </c>
      <c r="B1204" s="103">
        <v>43445</v>
      </c>
      <c r="C1204" s="104" t="s">
        <v>78</v>
      </c>
      <c r="D1204" s="102" t="s">
        <v>47</v>
      </c>
      <c r="E1204" s="102" t="s">
        <v>174</v>
      </c>
      <c r="F1204" s="102">
        <v>135.5</v>
      </c>
      <c r="G1204" s="102">
        <v>137.5</v>
      </c>
      <c r="H1204" s="102">
        <v>134.5</v>
      </c>
      <c r="I1204" s="102">
        <v>133.5</v>
      </c>
      <c r="J1204" s="102">
        <v>132.5</v>
      </c>
      <c r="K1204" s="102">
        <v>137.5</v>
      </c>
      <c r="L1204" s="102">
        <v>3750</v>
      </c>
      <c r="M1204" s="105">
        <f t="shared" si="622"/>
        <v>-7500</v>
      </c>
      <c r="N1204" s="106">
        <f t="shared" si="623"/>
        <v>-1.4760147601476015</v>
      </c>
    </row>
    <row r="1205" spans="1:14">
      <c r="A1205" s="102">
        <v>41</v>
      </c>
      <c r="B1205" s="103">
        <v>43444</v>
      </c>
      <c r="C1205" s="104" t="s">
        <v>78</v>
      </c>
      <c r="D1205" s="102" t="s">
        <v>21</v>
      </c>
      <c r="E1205" s="102" t="s">
        <v>403</v>
      </c>
      <c r="F1205" s="102">
        <v>722</v>
      </c>
      <c r="G1205" s="102">
        <v>708</v>
      </c>
      <c r="H1205" s="102">
        <v>730</v>
      </c>
      <c r="I1205" s="102">
        <v>736</v>
      </c>
      <c r="J1205" s="102">
        <v>745</v>
      </c>
      <c r="K1205" s="102">
        <v>708</v>
      </c>
      <c r="L1205" s="102">
        <v>500</v>
      </c>
      <c r="M1205" s="105">
        <f t="shared" ref="M1205" si="624">IF(D1205="BUY",(K1205-F1205)*(L1205),(F1205-K1205)*(L1205))</f>
        <v>-7000</v>
      </c>
      <c r="N1205" s="106">
        <f t="shared" ref="N1205" si="625">M1205/(L1205)/F1205%</f>
        <v>-1.9390581717451525</v>
      </c>
    </row>
    <row r="1206" spans="1:14">
      <c r="A1206" s="102">
        <v>42</v>
      </c>
      <c r="B1206" s="103">
        <v>43444</v>
      </c>
      <c r="C1206" s="104" t="s">
        <v>78</v>
      </c>
      <c r="D1206" s="102" t="s">
        <v>21</v>
      </c>
      <c r="E1206" s="102" t="s">
        <v>67</v>
      </c>
      <c r="F1206" s="102">
        <v>220</v>
      </c>
      <c r="G1206" s="102">
        <v>218</v>
      </c>
      <c r="H1206" s="102">
        <v>221</v>
      </c>
      <c r="I1206" s="102">
        <v>222</v>
      </c>
      <c r="J1206" s="102">
        <v>223</v>
      </c>
      <c r="K1206" s="102">
        <v>218</v>
      </c>
      <c r="L1206" s="102">
        <v>3500</v>
      </c>
      <c r="M1206" s="105">
        <f t="shared" ref="M1206:M1208" si="626">IF(D1206="BUY",(K1206-F1206)*(L1206),(F1206-K1206)*(L1206))</f>
        <v>-7000</v>
      </c>
      <c r="N1206" s="106">
        <f t="shared" ref="N1206:N1208" si="627">M1206/(L1206)/F1206%</f>
        <v>-0.90909090909090906</v>
      </c>
    </row>
    <row r="1207" spans="1:14">
      <c r="A1207" s="102">
        <v>43</v>
      </c>
      <c r="B1207" s="103">
        <v>43440</v>
      </c>
      <c r="C1207" s="104" t="s">
        <v>78</v>
      </c>
      <c r="D1207" s="102" t="s">
        <v>47</v>
      </c>
      <c r="E1207" s="102" t="s">
        <v>382</v>
      </c>
      <c r="F1207" s="102">
        <v>163</v>
      </c>
      <c r="G1207" s="102">
        <v>168</v>
      </c>
      <c r="H1207" s="102">
        <v>160.5</v>
      </c>
      <c r="I1207" s="102">
        <v>158</v>
      </c>
      <c r="J1207" s="102">
        <v>155.5</v>
      </c>
      <c r="K1207" s="102">
        <v>158</v>
      </c>
      <c r="L1207" s="102">
        <v>1500</v>
      </c>
      <c r="M1207" s="105">
        <f t="shared" si="626"/>
        <v>7500</v>
      </c>
      <c r="N1207" s="106">
        <f t="shared" si="627"/>
        <v>3.0674846625766872</v>
      </c>
    </row>
    <row r="1208" spans="1:14">
      <c r="A1208" s="102">
        <v>44</v>
      </c>
      <c r="B1208" s="103">
        <v>43441</v>
      </c>
      <c r="C1208" s="104" t="s">
        <v>78</v>
      </c>
      <c r="D1208" s="102" t="s">
        <v>47</v>
      </c>
      <c r="E1208" s="102" t="s">
        <v>391</v>
      </c>
      <c r="F1208" s="102">
        <v>234</v>
      </c>
      <c r="G1208" s="102">
        <v>240</v>
      </c>
      <c r="H1208" s="102">
        <v>231</v>
      </c>
      <c r="I1208" s="102">
        <v>228</v>
      </c>
      <c r="J1208" s="102">
        <v>225</v>
      </c>
      <c r="K1208" s="102">
        <v>240</v>
      </c>
      <c r="L1208" s="102">
        <v>1250</v>
      </c>
      <c r="M1208" s="105">
        <f t="shared" si="626"/>
        <v>-7500</v>
      </c>
      <c r="N1208" s="106">
        <f t="shared" si="627"/>
        <v>-2.5641025641025643</v>
      </c>
    </row>
    <row r="1209" spans="1:14">
      <c r="A1209" s="102">
        <v>45</v>
      </c>
      <c r="B1209" s="103">
        <v>43441</v>
      </c>
      <c r="C1209" s="104" t="s">
        <v>78</v>
      </c>
      <c r="D1209" s="102" t="s">
        <v>47</v>
      </c>
      <c r="E1209" s="102" t="s">
        <v>124</v>
      </c>
      <c r="F1209" s="102">
        <v>165.5</v>
      </c>
      <c r="G1209" s="102">
        <v>170</v>
      </c>
      <c r="H1209" s="102">
        <v>163</v>
      </c>
      <c r="I1209" s="102">
        <v>160.5</v>
      </c>
      <c r="J1209" s="102">
        <v>158</v>
      </c>
      <c r="K1209" s="102">
        <v>163</v>
      </c>
      <c r="L1209" s="102">
        <v>1750</v>
      </c>
      <c r="M1209" s="105">
        <f t="shared" ref="M1209:M1210" si="628">IF(D1209="BUY",(K1209-F1209)*(L1209),(F1209-K1209)*(L1209))</f>
        <v>4375</v>
      </c>
      <c r="N1209" s="106">
        <f t="shared" ref="N1209:N1210" si="629">M1209/(L1209)/F1209%</f>
        <v>1.5105740181268883</v>
      </c>
    </row>
    <row r="1210" spans="1:14">
      <c r="A1210" s="102">
        <v>46</v>
      </c>
      <c r="B1210" s="103">
        <v>43440</v>
      </c>
      <c r="C1210" s="104" t="s">
        <v>78</v>
      </c>
      <c r="D1210" s="102" t="s">
        <v>47</v>
      </c>
      <c r="E1210" s="102" t="s">
        <v>402</v>
      </c>
      <c r="F1210" s="102">
        <v>297</v>
      </c>
      <c r="G1210" s="102">
        <v>303</v>
      </c>
      <c r="H1210" s="102">
        <v>294</v>
      </c>
      <c r="I1210" s="102">
        <v>291</v>
      </c>
      <c r="J1210" s="102">
        <v>288</v>
      </c>
      <c r="K1210" s="102">
        <v>294</v>
      </c>
      <c r="L1210" s="102">
        <v>1300</v>
      </c>
      <c r="M1210" s="105">
        <f t="shared" si="628"/>
        <v>3900</v>
      </c>
      <c r="N1210" s="106">
        <f t="shared" si="629"/>
        <v>1.0101010101010099</v>
      </c>
    </row>
    <row r="1211" spans="1:14">
      <c r="A1211" s="102">
        <v>47</v>
      </c>
      <c r="B1211" s="103">
        <v>43440</v>
      </c>
      <c r="C1211" s="104" t="s">
        <v>78</v>
      </c>
      <c r="D1211" s="102" t="s">
        <v>47</v>
      </c>
      <c r="E1211" s="102" t="s">
        <v>384</v>
      </c>
      <c r="F1211" s="102">
        <v>65.5</v>
      </c>
      <c r="G1211" s="102">
        <v>70</v>
      </c>
      <c r="H1211" s="102">
        <v>63</v>
      </c>
      <c r="I1211" s="102">
        <v>60.5</v>
      </c>
      <c r="J1211" s="102">
        <v>58</v>
      </c>
      <c r="K1211" s="102">
        <v>63</v>
      </c>
      <c r="L1211" s="102">
        <v>1500</v>
      </c>
      <c r="M1211" s="105">
        <f t="shared" ref="M1211:M1212" si="630">IF(D1211="BUY",(K1211-F1211)*(L1211),(F1211-K1211)*(L1211))</f>
        <v>3750</v>
      </c>
      <c r="N1211" s="106">
        <f t="shared" ref="N1211:N1212" si="631">M1211/(L1211)/F1211%</f>
        <v>3.8167938931297707</v>
      </c>
    </row>
    <row r="1212" spans="1:14">
      <c r="A1212" s="102">
        <v>48</v>
      </c>
      <c r="B1212" s="103">
        <v>43439</v>
      </c>
      <c r="C1212" s="104" t="s">
        <v>78</v>
      </c>
      <c r="D1212" s="102" t="s">
        <v>21</v>
      </c>
      <c r="E1212" s="102" t="s">
        <v>401</v>
      </c>
      <c r="F1212" s="102">
        <v>1057</v>
      </c>
      <c r="G1212" s="102">
        <v>1045</v>
      </c>
      <c r="H1212" s="102">
        <v>1063</v>
      </c>
      <c r="I1212" s="102">
        <v>1069</v>
      </c>
      <c r="J1212" s="102">
        <v>1075</v>
      </c>
      <c r="K1212" s="102">
        <v>1063</v>
      </c>
      <c r="L1212" s="102">
        <v>700</v>
      </c>
      <c r="M1212" s="105">
        <f t="shared" si="630"/>
        <v>4200</v>
      </c>
      <c r="N1212" s="106">
        <f t="shared" si="631"/>
        <v>0.56764427625354774</v>
      </c>
    </row>
    <row r="1213" spans="1:14">
      <c r="A1213" s="102">
        <v>49</v>
      </c>
      <c r="B1213" s="103">
        <v>43439</v>
      </c>
      <c r="C1213" s="104" t="s">
        <v>78</v>
      </c>
      <c r="D1213" s="102" t="s">
        <v>21</v>
      </c>
      <c r="E1213" s="102" t="s">
        <v>54</v>
      </c>
      <c r="F1213" s="102">
        <v>1303</v>
      </c>
      <c r="G1213" s="102">
        <v>1281</v>
      </c>
      <c r="H1213" s="102">
        <v>1315</v>
      </c>
      <c r="I1213" s="102">
        <v>1327</v>
      </c>
      <c r="J1213" s="102">
        <v>1339</v>
      </c>
      <c r="K1213" s="102">
        <v>1281</v>
      </c>
      <c r="L1213" s="102">
        <v>350</v>
      </c>
      <c r="M1213" s="105">
        <f t="shared" ref="M1213:M1214" si="632">IF(D1213="BUY",(K1213-F1213)*(L1213),(F1213-K1213)*(L1213))</f>
        <v>-7700</v>
      </c>
      <c r="N1213" s="106">
        <f t="shared" ref="N1213:N1214" si="633">M1213/(L1213)/F1213%</f>
        <v>-1.6884113584036839</v>
      </c>
    </row>
    <row r="1214" spans="1:14">
      <c r="A1214" s="102">
        <v>50</v>
      </c>
      <c r="B1214" s="103">
        <v>43438</v>
      </c>
      <c r="C1214" s="104" t="s">
        <v>78</v>
      </c>
      <c r="D1214" s="102" t="s">
        <v>21</v>
      </c>
      <c r="E1214" s="102" t="s">
        <v>295</v>
      </c>
      <c r="F1214" s="102">
        <v>829</v>
      </c>
      <c r="G1214" s="102">
        <v>831</v>
      </c>
      <c r="H1214" s="102">
        <v>833</v>
      </c>
      <c r="I1214" s="102">
        <v>837</v>
      </c>
      <c r="J1214" s="102">
        <v>841</v>
      </c>
      <c r="K1214" s="102">
        <v>833</v>
      </c>
      <c r="L1214" s="102">
        <v>1000</v>
      </c>
      <c r="M1214" s="105">
        <f t="shared" si="632"/>
        <v>4000</v>
      </c>
      <c r="N1214" s="106">
        <f t="shared" si="633"/>
        <v>0.48250904704463216</v>
      </c>
    </row>
    <row r="1215" spans="1:14">
      <c r="A1215" s="102">
        <v>51</v>
      </c>
      <c r="B1215" s="103">
        <v>43438</v>
      </c>
      <c r="C1215" s="104" t="s">
        <v>78</v>
      </c>
      <c r="D1215" s="102" t="s">
        <v>21</v>
      </c>
      <c r="E1215" s="102" t="s">
        <v>174</v>
      </c>
      <c r="F1215" s="102">
        <v>145.5</v>
      </c>
      <c r="G1215" s="102">
        <v>143.5</v>
      </c>
      <c r="H1215" s="102">
        <v>146.5</v>
      </c>
      <c r="I1215" s="102">
        <v>147.5</v>
      </c>
      <c r="J1215" s="102">
        <v>148.5</v>
      </c>
      <c r="K1215" s="102">
        <v>146.5</v>
      </c>
      <c r="L1215" s="102">
        <v>3750</v>
      </c>
      <c r="M1215" s="105">
        <f t="shared" ref="M1215:M1216" si="634">IF(D1215="BUY",(K1215-F1215)*(L1215),(F1215-K1215)*(L1215))</f>
        <v>3750</v>
      </c>
      <c r="N1215" s="106">
        <f t="shared" ref="N1215:N1216" si="635">M1215/(L1215)/F1215%</f>
        <v>0.6872852233676976</v>
      </c>
    </row>
    <row r="1216" spans="1:14">
      <c r="A1216" s="102">
        <v>52</v>
      </c>
      <c r="B1216" s="103">
        <v>43437</v>
      </c>
      <c r="C1216" s="104" t="s">
        <v>78</v>
      </c>
      <c r="D1216" s="102" t="s">
        <v>21</v>
      </c>
      <c r="E1216" s="102" t="s">
        <v>297</v>
      </c>
      <c r="F1216" s="102">
        <v>900</v>
      </c>
      <c r="G1216" s="102">
        <v>880</v>
      </c>
      <c r="H1216" s="102">
        <v>905</v>
      </c>
      <c r="I1216" s="102">
        <v>910</v>
      </c>
      <c r="J1216" s="102">
        <v>915</v>
      </c>
      <c r="K1216" s="102">
        <v>905</v>
      </c>
      <c r="L1216" s="102">
        <v>700</v>
      </c>
      <c r="M1216" s="105">
        <f t="shared" si="634"/>
        <v>3500</v>
      </c>
      <c r="N1216" s="106">
        <f t="shared" si="635"/>
        <v>0.55555555555555558</v>
      </c>
    </row>
    <row r="1217" spans="1:14">
      <c r="A1217" s="102">
        <v>53</v>
      </c>
      <c r="B1217" s="103">
        <v>43437</v>
      </c>
      <c r="C1217" s="104" t="s">
        <v>78</v>
      </c>
      <c r="D1217" s="102" t="s">
        <v>21</v>
      </c>
      <c r="E1217" s="102" t="s">
        <v>44</v>
      </c>
      <c r="F1217" s="102">
        <v>87.3</v>
      </c>
      <c r="G1217" s="102">
        <v>85.9</v>
      </c>
      <c r="H1217" s="102">
        <v>88</v>
      </c>
      <c r="I1217" s="102">
        <v>88.8</v>
      </c>
      <c r="J1217" s="102">
        <v>89.6</v>
      </c>
      <c r="K1217" s="102">
        <v>88.8</v>
      </c>
      <c r="L1217" s="102">
        <v>6000</v>
      </c>
      <c r="M1217" s="105">
        <f t="shared" ref="M1217" si="636">IF(D1217="BUY",(K1217-F1217)*(L1217),(F1217-K1217)*(L1217))</f>
        <v>9000</v>
      </c>
      <c r="N1217" s="106">
        <f t="shared" ref="N1217" si="637">M1217/(L1217)/F1217%</f>
        <v>1.7182130584192441</v>
      </c>
    </row>
    <row r="1218" spans="1:14">
      <c r="A1218" s="107" t="s">
        <v>25</v>
      </c>
      <c r="B1218" s="108"/>
      <c r="C1218" s="109"/>
      <c r="D1218" s="110"/>
      <c r="E1218" s="111"/>
      <c r="F1218" s="111"/>
      <c r="G1218" s="112"/>
      <c r="H1218" s="111"/>
      <c r="I1218" s="111"/>
      <c r="J1218" s="111"/>
      <c r="K1218" s="111"/>
      <c r="M1218" s="113"/>
    </row>
    <row r="1219" spans="1:14">
      <c r="A1219" s="107" t="s">
        <v>25</v>
      </c>
      <c r="B1219" s="108"/>
      <c r="C1219" s="109"/>
      <c r="D1219" s="110"/>
      <c r="E1219" s="111"/>
      <c r="F1219" s="111"/>
      <c r="G1219" s="112"/>
      <c r="H1219" s="111"/>
      <c r="I1219" s="111"/>
      <c r="J1219" s="111"/>
      <c r="K1219" s="111"/>
    </row>
    <row r="1220" spans="1:14" ht="19.5" thickBot="1">
      <c r="A1220" s="109"/>
      <c r="B1220" s="108"/>
      <c r="C1220" s="111"/>
      <c r="D1220" s="111"/>
      <c r="E1220" s="111"/>
      <c r="F1220" s="114"/>
      <c r="G1220" s="115"/>
      <c r="H1220" s="116" t="s">
        <v>26</v>
      </c>
      <c r="I1220" s="116"/>
      <c r="J1220" s="117"/>
    </row>
    <row r="1221" spans="1:14">
      <c r="A1221" s="109"/>
      <c r="B1221" s="108"/>
      <c r="C1221" s="218" t="s">
        <v>27</v>
      </c>
      <c r="D1221" s="218"/>
      <c r="E1221" s="118">
        <v>53</v>
      </c>
      <c r="F1221" s="119">
        <f>F1222+F1223+F1224+F1225+F1226+F1227</f>
        <v>100</v>
      </c>
      <c r="G1221" s="111">
        <v>53</v>
      </c>
      <c r="H1221" s="120">
        <f>G1222/G1221%</f>
        <v>73.584905660377359</v>
      </c>
      <c r="I1221" s="120"/>
      <c r="J1221" s="120"/>
    </row>
    <row r="1222" spans="1:14">
      <c r="A1222" s="109"/>
      <c r="B1222" s="108"/>
      <c r="C1222" s="219" t="s">
        <v>28</v>
      </c>
      <c r="D1222" s="219"/>
      <c r="E1222" s="121">
        <v>39</v>
      </c>
      <c r="F1222" s="122">
        <f>(E1222/E1221)*100</f>
        <v>73.584905660377359</v>
      </c>
      <c r="G1222" s="111">
        <v>39</v>
      </c>
      <c r="H1222" s="117"/>
      <c r="I1222" s="117"/>
      <c r="J1222" s="111"/>
      <c r="K1222" s="117"/>
    </row>
    <row r="1223" spans="1:14">
      <c r="A1223" s="123"/>
      <c r="B1223" s="108"/>
      <c r="C1223" s="219" t="s">
        <v>30</v>
      </c>
      <c r="D1223" s="219"/>
      <c r="E1223" s="121">
        <v>0</v>
      </c>
      <c r="F1223" s="122">
        <f>(E1223/E1221)*100</f>
        <v>0</v>
      </c>
      <c r="G1223" s="124"/>
      <c r="H1223" s="111"/>
      <c r="I1223" s="111"/>
      <c r="J1223" s="111"/>
      <c r="K1223" s="117"/>
    </row>
    <row r="1224" spans="1:14">
      <c r="A1224" s="123"/>
      <c r="B1224" s="108"/>
      <c r="C1224" s="219" t="s">
        <v>31</v>
      </c>
      <c r="D1224" s="219"/>
      <c r="E1224" s="121">
        <v>0</v>
      </c>
      <c r="F1224" s="122">
        <f>(E1224/E1221)*100</f>
        <v>0</v>
      </c>
      <c r="G1224" s="124"/>
      <c r="H1224" s="111"/>
      <c r="J1224" s="111"/>
      <c r="K1224" s="117"/>
    </row>
    <row r="1225" spans="1:14">
      <c r="A1225" s="123"/>
      <c r="B1225" s="108"/>
      <c r="C1225" s="219" t="s">
        <v>32</v>
      </c>
      <c r="D1225" s="219"/>
      <c r="E1225" s="121">
        <v>14</v>
      </c>
      <c r="F1225" s="122">
        <f>(E1225/E1221)*100</f>
        <v>26.415094339622641</v>
      </c>
      <c r="G1225" s="124"/>
      <c r="H1225" s="111"/>
      <c r="I1225" s="111"/>
      <c r="J1225" s="117"/>
    </row>
    <row r="1226" spans="1:14">
      <c r="A1226" s="123"/>
      <c r="B1226" s="108"/>
      <c r="C1226" s="219" t="s">
        <v>34</v>
      </c>
      <c r="D1226" s="219"/>
      <c r="E1226" s="121">
        <v>0</v>
      </c>
      <c r="F1226" s="122">
        <f>(E1226/E1221)*100</f>
        <v>0</v>
      </c>
      <c r="G1226" s="124"/>
      <c r="H1226" s="111"/>
      <c r="I1226" s="111"/>
      <c r="J1226" s="117"/>
      <c r="K1226" s="117"/>
    </row>
    <row r="1227" spans="1:14" ht="19.5" thickBot="1">
      <c r="A1227" s="123"/>
      <c r="B1227" s="108"/>
      <c r="C1227" s="222" t="s">
        <v>35</v>
      </c>
      <c r="D1227" s="222"/>
      <c r="E1227" s="125"/>
      <c r="F1227" s="126">
        <f>(E1227/E1221)*100</f>
        <v>0</v>
      </c>
      <c r="G1227" s="124"/>
      <c r="H1227" s="111"/>
      <c r="I1227" s="111"/>
      <c r="J1227" s="127"/>
      <c r="K1227" s="127"/>
      <c r="L1227" s="113"/>
    </row>
    <row r="1228" spans="1:14">
      <c r="A1228" s="128" t="s">
        <v>36</v>
      </c>
      <c r="B1228" s="108"/>
      <c r="C1228" s="109"/>
      <c r="D1228" s="109"/>
      <c r="E1228" s="111"/>
      <c r="F1228" s="111"/>
      <c r="G1228" s="112"/>
      <c r="H1228" s="129"/>
      <c r="I1228" s="129"/>
      <c r="J1228" s="129"/>
      <c r="K1228" s="111"/>
    </row>
    <row r="1229" spans="1:14">
      <c r="A1229" s="110" t="s">
        <v>37</v>
      </c>
      <c r="B1229" s="108"/>
      <c r="C1229" s="130"/>
      <c r="D1229" s="131"/>
      <c r="E1229" s="109"/>
      <c r="F1229" s="129"/>
      <c r="G1229" s="112"/>
      <c r="H1229" s="129"/>
      <c r="I1229" s="129"/>
      <c r="J1229" s="129"/>
      <c r="K1229" s="111"/>
    </row>
    <row r="1230" spans="1:14">
      <c r="A1230" s="110" t="s">
        <v>38</v>
      </c>
      <c r="B1230" s="108"/>
      <c r="C1230" s="109"/>
      <c r="D1230" s="131"/>
      <c r="E1230" s="109"/>
      <c r="F1230" s="129"/>
      <c r="G1230" s="112"/>
      <c r="H1230" s="117"/>
      <c r="I1230" s="117"/>
      <c r="J1230" s="117"/>
      <c r="K1230" s="111"/>
    </row>
    <row r="1231" spans="1:14">
      <c r="A1231" s="110" t="s">
        <v>39</v>
      </c>
      <c r="B1231" s="130"/>
      <c r="C1231" s="109"/>
      <c r="D1231" s="131"/>
      <c r="E1231" s="109"/>
      <c r="F1231" s="129"/>
      <c r="G1231" s="115"/>
      <c r="H1231" s="117"/>
      <c r="I1231" s="117"/>
      <c r="J1231" s="117"/>
      <c r="K1231" s="111"/>
    </row>
    <row r="1232" spans="1:14" ht="19.5" thickBot="1">
      <c r="A1232" s="110" t="s">
        <v>40</v>
      </c>
      <c r="B1232" s="123"/>
      <c r="C1232" s="109"/>
      <c r="D1232" s="132"/>
      <c r="E1232" s="129"/>
      <c r="F1232" s="129"/>
      <c r="G1232" s="115"/>
      <c r="H1232" s="117"/>
      <c r="I1232" s="117"/>
      <c r="J1232" s="117"/>
      <c r="K1232" s="129"/>
    </row>
    <row r="1233" spans="1:14" ht="19.5" thickBot="1">
      <c r="A1233" s="223" t="s">
        <v>0</v>
      </c>
      <c r="B1233" s="223"/>
      <c r="C1233" s="223"/>
      <c r="D1233" s="223"/>
      <c r="E1233" s="223"/>
      <c r="F1233" s="223"/>
      <c r="G1233" s="223"/>
      <c r="H1233" s="223"/>
      <c r="I1233" s="223"/>
      <c r="J1233" s="223"/>
      <c r="K1233" s="223"/>
      <c r="L1233" s="223"/>
      <c r="M1233" s="223"/>
      <c r="N1233" s="223"/>
    </row>
    <row r="1234" spans="1:14" ht="19.5" thickBot="1">
      <c r="A1234" s="223"/>
      <c r="B1234" s="223"/>
      <c r="C1234" s="223"/>
      <c r="D1234" s="223"/>
      <c r="E1234" s="223"/>
      <c r="F1234" s="223"/>
      <c r="G1234" s="223"/>
      <c r="H1234" s="223"/>
      <c r="I1234" s="223"/>
      <c r="J1234" s="223"/>
      <c r="K1234" s="223"/>
      <c r="L1234" s="223"/>
      <c r="M1234" s="223"/>
      <c r="N1234" s="223"/>
    </row>
    <row r="1235" spans="1:14">
      <c r="A1235" s="223"/>
      <c r="B1235" s="223"/>
      <c r="C1235" s="223"/>
      <c r="D1235" s="223"/>
      <c r="E1235" s="223"/>
      <c r="F1235" s="223"/>
      <c r="G1235" s="223"/>
      <c r="H1235" s="223"/>
      <c r="I1235" s="223"/>
      <c r="J1235" s="223"/>
      <c r="K1235" s="223"/>
      <c r="L1235" s="223"/>
      <c r="M1235" s="223"/>
      <c r="N1235" s="223"/>
    </row>
    <row r="1236" spans="1:14">
      <c r="A1236" s="224" t="s">
        <v>389</v>
      </c>
      <c r="B1236" s="224"/>
      <c r="C1236" s="224"/>
      <c r="D1236" s="224"/>
      <c r="E1236" s="224"/>
      <c r="F1236" s="224"/>
      <c r="G1236" s="224"/>
      <c r="H1236" s="224"/>
      <c r="I1236" s="224"/>
      <c r="J1236" s="224"/>
      <c r="K1236" s="224"/>
      <c r="L1236" s="224"/>
      <c r="M1236" s="224"/>
      <c r="N1236" s="224"/>
    </row>
    <row r="1237" spans="1:14">
      <c r="A1237" s="224" t="s">
        <v>390</v>
      </c>
      <c r="B1237" s="224"/>
      <c r="C1237" s="224"/>
      <c r="D1237" s="224"/>
      <c r="E1237" s="224"/>
      <c r="F1237" s="224"/>
      <c r="G1237" s="224"/>
      <c r="H1237" s="224"/>
      <c r="I1237" s="224"/>
      <c r="J1237" s="224"/>
      <c r="K1237" s="224"/>
      <c r="L1237" s="224"/>
      <c r="M1237" s="224"/>
      <c r="N1237" s="224"/>
    </row>
    <row r="1238" spans="1:14" ht="19.5" thickBot="1">
      <c r="A1238" s="225" t="s">
        <v>3</v>
      </c>
      <c r="B1238" s="225"/>
      <c r="C1238" s="225"/>
      <c r="D1238" s="225"/>
      <c r="E1238" s="225"/>
      <c r="F1238" s="225"/>
      <c r="G1238" s="225"/>
      <c r="H1238" s="225"/>
      <c r="I1238" s="225"/>
      <c r="J1238" s="225"/>
      <c r="K1238" s="225"/>
      <c r="L1238" s="225"/>
      <c r="M1238" s="225"/>
      <c r="N1238" s="225"/>
    </row>
    <row r="1239" spans="1:14">
      <c r="A1239" s="220" t="s">
        <v>393</v>
      </c>
      <c r="B1239" s="220"/>
      <c r="C1239" s="220"/>
      <c r="D1239" s="220"/>
      <c r="E1239" s="220"/>
      <c r="F1239" s="220"/>
      <c r="G1239" s="220"/>
      <c r="H1239" s="220"/>
      <c r="I1239" s="220"/>
      <c r="J1239" s="220"/>
      <c r="K1239" s="220"/>
      <c r="L1239" s="220"/>
      <c r="M1239" s="220"/>
      <c r="N1239" s="220"/>
    </row>
    <row r="1240" spans="1:14">
      <c r="A1240" s="220" t="s">
        <v>5</v>
      </c>
      <c r="B1240" s="220"/>
      <c r="C1240" s="220"/>
      <c r="D1240" s="220"/>
      <c r="E1240" s="220"/>
      <c r="F1240" s="220"/>
      <c r="G1240" s="220"/>
      <c r="H1240" s="220"/>
      <c r="I1240" s="220"/>
      <c r="J1240" s="220"/>
      <c r="K1240" s="220"/>
      <c r="L1240" s="220"/>
      <c r="M1240" s="220"/>
      <c r="N1240" s="220"/>
    </row>
    <row r="1241" spans="1:14">
      <c r="A1241" s="221" t="s">
        <v>6</v>
      </c>
      <c r="B1241" s="215" t="s">
        <v>7</v>
      </c>
      <c r="C1241" s="215" t="s">
        <v>8</v>
      </c>
      <c r="D1241" s="221" t="s">
        <v>9</v>
      </c>
      <c r="E1241" s="221" t="s">
        <v>10</v>
      </c>
      <c r="F1241" s="215" t="s">
        <v>11</v>
      </c>
      <c r="G1241" s="215" t="s">
        <v>12</v>
      </c>
      <c r="H1241" s="214" t="s">
        <v>13</v>
      </c>
      <c r="I1241" s="214" t="s">
        <v>14</v>
      </c>
      <c r="J1241" s="214" t="s">
        <v>15</v>
      </c>
      <c r="K1241" s="216" t="s">
        <v>16</v>
      </c>
      <c r="L1241" s="215" t="s">
        <v>17</v>
      </c>
      <c r="M1241" s="215" t="s">
        <v>18</v>
      </c>
      <c r="N1241" s="215" t="s">
        <v>19</v>
      </c>
    </row>
    <row r="1242" spans="1:14">
      <c r="A1242" s="221"/>
      <c r="B1242" s="215"/>
      <c r="C1242" s="215"/>
      <c r="D1242" s="221"/>
      <c r="E1242" s="221"/>
      <c r="F1242" s="215"/>
      <c r="G1242" s="215"/>
      <c r="H1242" s="215"/>
      <c r="I1242" s="215"/>
      <c r="J1242" s="215"/>
      <c r="K1242" s="217"/>
      <c r="L1242" s="215"/>
      <c r="M1242" s="215"/>
      <c r="N1242" s="215"/>
    </row>
    <row r="1243" spans="1:14">
      <c r="A1243" s="102">
        <v>1</v>
      </c>
      <c r="B1243" s="103">
        <v>43434</v>
      </c>
      <c r="C1243" s="104" t="s">
        <v>78</v>
      </c>
      <c r="D1243" s="102" t="s">
        <v>21</v>
      </c>
      <c r="E1243" s="102" t="s">
        <v>241</v>
      </c>
      <c r="F1243" s="102">
        <v>112.5</v>
      </c>
      <c r="G1243" s="102">
        <v>110.5</v>
      </c>
      <c r="H1243" s="102">
        <v>113.5</v>
      </c>
      <c r="I1243" s="102">
        <v>114.5</v>
      </c>
      <c r="J1243" s="102">
        <v>115.5</v>
      </c>
      <c r="K1243" s="102">
        <v>110.5</v>
      </c>
      <c r="L1243" s="102">
        <v>4000</v>
      </c>
      <c r="M1243" s="105">
        <f t="shared" ref="M1243:M1246" si="638">IF(D1243="BUY",(K1243-F1243)*(L1243),(F1243-K1243)*(L1243))</f>
        <v>-8000</v>
      </c>
      <c r="N1243" s="106">
        <f t="shared" ref="N1243:N1246" si="639">M1243/(L1243)/F1243%</f>
        <v>-1.7777777777777777</v>
      </c>
    </row>
    <row r="1244" spans="1:14">
      <c r="A1244" s="102">
        <v>2</v>
      </c>
      <c r="B1244" s="103">
        <v>43434</v>
      </c>
      <c r="C1244" s="104" t="s">
        <v>78</v>
      </c>
      <c r="D1244" s="102" t="s">
        <v>21</v>
      </c>
      <c r="E1244" s="102" t="s">
        <v>64</v>
      </c>
      <c r="F1244" s="102">
        <v>67.3</v>
      </c>
      <c r="G1244" s="102">
        <v>65.8</v>
      </c>
      <c r="H1244" s="102">
        <v>68</v>
      </c>
      <c r="I1244" s="102">
        <v>68.8</v>
      </c>
      <c r="J1244" s="102">
        <v>69.599999999999994</v>
      </c>
      <c r="K1244" s="102">
        <v>69</v>
      </c>
      <c r="L1244" s="102">
        <v>7500</v>
      </c>
      <c r="M1244" s="105">
        <f t="shared" si="638"/>
        <v>12750.000000000022</v>
      </c>
      <c r="N1244" s="106">
        <f t="shared" si="639"/>
        <v>2.5260029717682064</v>
      </c>
    </row>
    <row r="1245" spans="1:14">
      <c r="A1245" s="102">
        <v>3</v>
      </c>
      <c r="B1245" s="103">
        <v>43434</v>
      </c>
      <c r="C1245" s="104" t="s">
        <v>78</v>
      </c>
      <c r="D1245" s="102" t="s">
        <v>21</v>
      </c>
      <c r="E1245" s="102" t="s">
        <v>50</v>
      </c>
      <c r="F1245" s="102">
        <v>94</v>
      </c>
      <c r="G1245" s="102">
        <v>92</v>
      </c>
      <c r="H1245" s="102">
        <v>95</v>
      </c>
      <c r="I1245" s="102">
        <v>96</v>
      </c>
      <c r="J1245" s="102">
        <v>97</v>
      </c>
      <c r="K1245" s="102">
        <v>95</v>
      </c>
      <c r="L1245" s="102">
        <v>3500</v>
      </c>
      <c r="M1245" s="105">
        <f t="shared" si="638"/>
        <v>3500</v>
      </c>
      <c r="N1245" s="106">
        <f t="shared" si="639"/>
        <v>1.0638297872340425</v>
      </c>
    </row>
    <row r="1246" spans="1:14">
      <c r="A1246" s="102">
        <v>4</v>
      </c>
      <c r="B1246" s="103">
        <v>43433</v>
      </c>
      <c r="C1246" s="104" t="s">
        <v>78</v>
      </c>
      <c r="D1246" s="102" t="s">
        <v>21</v>
      </c>
      <c r="E1246" s="102" t="s">
        <v>71</v>
      </c>
      <c r="F1246" s="102">
        <v>2515</v>
      </c>
      <c r="G1246" s="102">
        <v>2485</v>
      </c>
      <c r="H1246" s="102">
        <v>2530</v>
      </c>
      <c r="I1246" s="102">
        <v>2545</v>
      </c>
      <c r="J1246" s="102">
        <v>2560</v>
      </c>
      <c r="K1246" s="102">
        <v>2560</v>
      </c>
      <c r="L1246" s="102">
        <v>250</v>
      </c>
      <c r="M1246" s="105">
        <f t="shared" si="638"/>
        <v>11250</v>
      </c>
      <c r="N1246" s="106">
        <f t="shared" si="639"/>
        <v>1.7892644135188869</v>
      </c>
    </row>
    <row r="1247" spans="1:14">
      <c r="A1247" s="102">
        <v>5</v>
      </c>
      <c r="B1247" s="103">
        <v>43433</v>
      </c>
      <c r="C1247" s="104" t="s">
        <v>78</v>
      </c>
      <c r="D1247" s="102" t="s">
        <v>21</v>
      </c>
      <c r="E1247" s="102" t="s">
        <v>67</v>
      </c>
      <c r="F1247" s="102">
        <v>227</v>
      </c>
      <c r="G1247" s="102">
        <v>225</v>
      </c>
      <c r="H1247" s="102">
        <v>228</v>
      </c>
      <c r="I1247" s="102">
        <v>229</v>
      </c>
      <c r="J1247" s="102">
        <v>230</v>
      </c>
      <c r="K1247" s="102">
        <v>225</v>
      </c>
      <c r="L1247" s="102">
        <v>3500</v>
      </c>
      <c r="M1247" s="105">
        <f t="shared" ref="M1247:M1250" si="640">IF(D1247="BUY",(K1247-F1247)*(L1247),(F1247-K1247)*(L1247))</f>
        <v>-7000</v>
      </c>
      <c r="N1247" s="106">
        <f t="shared" ref="N1247:N1250" si="641">M1247/(L1247)/F1247%</f>
        <v>-0.88105726872246692</v>
      </c>
    </row>
    <row r="1248" spans="1:14">
      <c r="A1248" s="102">
        <v>6</v>
      </c>
      <c r="B1248" s="103">
        <v>43433</v>
      </c>
      <c r="C1248" s="104" t="s">
        <v>78</v>
      </c>
      <c r="D1248" s="102" t="s">
        <v>21</v>
      </c>
      <c r="E1248" s="102" t="s">
        <v>326</v>
      </c>
      <c r="F1248" s="102">
        <v>165.5</v>
      </c>
      <c r="G1248" s="102">
        <v>163.5</v>
      </c>
      <c r="H1248" s="102">
        <v>166.5</v>
      </c>
      <c r="I1248" s="102">
        <v>167.5</v>
      </c>
      <c r="J1248" s="102">
        <v>168.5</v>
      </c>
      <c r="K1248" s="102">
        <v>168.5</v>
      </c>
      <c r="L1248" s="102">
        <v>4000</v>
      </c>
      <c r="M1248" s="105">
        <f t="shared" si="640"/>
        <v>12000</v>
      </c>
      <c r="N1248" s="106">
        <f t="shared" si="641"/>
        <v>1.8126888217522659</v>
      </c>
    </row>
    <row r="1249" spans="1:14">
      <c r="A1249" s="102">
        <v>7</v>
      </c>
      <c r="B1249" s="103">
        <v>43432</v>
      </c>
      <c r="C1249" s="104" t="s">
        <v>78</v>
      </c>
      <c r="D1249" s="102" t="s">
        <v>21</v>
      </c>
      <c r="E1249" s="102" t="s">
        <v>269</v>
      </c>
      <c r="F1249" s="102">
        <v>466</v>
      </c>
      <c r="G1249" s="102">
        <v>457</v>
      </c>
      <c r="H1249" s="102">
        <v>470</v>
      </c>
      <c r="I1249" s="102">
        <v>474</v>
      </c>
      <c r="J1249" s="102">
        <v>478</v>
      </c>
      <c r="K1249" s="102">
        <v>470</v>
      </c>
      <c r="L1249" s="102">
        <v>1100</v>
      </c>
      <c r="M1249" s="105">
        <f t="shared" si="640"/>
        <v>4400</v>
      </c>
      <c r="N1249" s="106">
        <f t="shared" si="641"/>
        <v>0.85836909871244638</v>
      </c>
    </row>
    <row r="1250" spans="1:14">
      <c r="A1250" s="102">
        <v>8</v>
      </c>
      <c r="B1250" s="103">
        <v>43432</v>
      </c>
      <c r="C1250" s="104" t="s">
        <v>78</v>
      </c>
      <c r="D1250" s="102" t="s">
        <v>47</v>
      </c>
      <c r="E1250" s="102" t="s">
        <v>384</v>
      </c>
      <c r="F1250" s="102">
        <v>68.5</v>
      </c>
      <c r="G1250" s="102">
        <v>73</v>
      </c>
      <c r="H1250" s="102">
        <v>66</v>
      </c>
      <c r="I1250" s="102">
        <v>63.5</v>
      </c>
      <c r="J1250" s="102">
        <v>61</v>
      </c>
      <c r="K1250" s="102">
        <v>66.5</v>
      </c>
      <c r="L1250" s="102">
        <v>1500</v>
      </c>
      <c r="M1250" s="105">
        <f t="shared" si="640"/>
        <v>3000</v>
      </c>
      <c r="N1250" s="106">
        <f t="shared" si="641"/>
        <v>2.9197080291970803</v>
      </c>
    </row>
    <row r="1251" spans="1:14">
      <c r="A1251" s="102">
        <v>9</v>
      </c>
      <c r="B1251" s="103">
        <v>43432</v>
      </c>
      <c r="C1251" s="104" t="s">
        <v>78</v>
      </c>
      <c r="D1251" s="102" t="s">
        <v>21</v>
      </c>
      <c r="E1251" s="102" t="s">
        <v>336</v>
      </c>
      <c r="F1251" s="102">
        <v>1022</v>
      </c>
      <c r="G1251" s="102">
        <v>1008</v>
      </c>
      <c r="H1251" s="102">
        <v>1030</v>
      </c>
      <c r="I1251" s="102">
        <v>1038</v>
      </c>
      <c r="J1251" s="102">
        <v>1046</v>
      </c>
      <c r="K1251" s="102">
        <v>1008</v>
      </c>
      <c r="L1251" s="102">
        <v>550</v>
      </c>
      <c r="M1251" s="105">
        <f t="shared" ref="M1251:M1252" si="642">IF(D1251="BUY",(K1251-F1251)*(L1251),(F1251-K1251)*(L1251))</f>
        <v>-7700</v>
      </c>
      <c r="N1251" s="106">
        <f t="shared" ref="N1251:N1252" si="643">M1251/(L1251)/F1251%</f>
        <v>-1.3698630136986301</v>
      </c>
    </row>
    <row r="1252" spans="1:14">
      <c r="A1252" s="102">
        <v>10</v>
      </c>
      <c r="B1252" s="103">
        <v>43431</v>
      </c>
      <c r="C1252" s="104" t="s">
        <v>78</v>
      </c>
      <c r="D1252" s="102" t="s">
        <v>21</v>
      </c>
      <c r="E1252" s="102" t="s">
        <v>241</v>
      </c>
      <c r="F1252" s="102">
        <v>110</v>
      </c>
      <c r="G1252" s="102">
        <v>108</v>
      </c>
      <c r="H1252" s="102">
        <v>111</v>
      </c>
      <c r="I1252" s="102">
        <v>112</v>
      </c>
      <c r="J1252" s="102">
        <v>113</v>
      </c>
      <c r="K1252" s="102">
        <v>111</v>
      </c>
      <c r="L1252" s="102">
        <v>4000</v>
      </c>
      <c r="M1252" s="105">
        <f t="shared" si="642"/>
        <v>4000</v>
      </c>
      <c r="N1252" s="106">
        <f t="shared" si="643"/>
        <v>0.90909090909090906</v>
      </c>
    </row>
    <row r="1253" spans="1:14">
      <c r="A1253" s="102">
        <v>11</v>
      </c>
      <c r="B1253" s="103">
        <v>43431</v>
      </c>
      <c r="C1253" s="104" t="s">
        <v>78</v>
      </c>
      <c r="D1253" s="102" t="s">
        <v>21</v>
      </c>
      <c r="E1253" s="102" t="s">
        <v>57</v>
      </c>
      <c r="F1253" s="102">
        <v>635</v>
      </c>
      <c r="G1253" s="102">
        <v>629</v>
      </c>
      <c r="H1253" s="102">
        <v>638</v>
      </c>
      <c r="I1253" s="102">
        <v>641</v>
      </c>
      <c r="J1253" s="102">
        <v>644</v>
      </c>
      <c r="K1253" s="102">
        <v>638</v>
      </c>
      <c r="L1253" s="102">
        <v>1200</v>
      </c>
      <c r="M1253" s="105">
        <f t="shared" ref="M1253:M1256" si="644">IF(D1253="BUY",(K1253-F1253)*(L1253),(F1253-K1253)*(L1253))</f>
        <v>3600</v>
      </c>
      <c r="N1253" s="106">
        <f t="shared" ref="N1253:N1256" si="645">M1253/(L1253)/F1253%</f>
        <v>0.47244094488188981</v>
      </c>
    </row>
    <row r="1254" spans="1:14">
      <c r="A1254" s="102">
        <v>12</v>
      </c>
      <c r="B1254" s="103">
        <v>43430</v>
      </c>
      <c r="C1254" s="104" t="s">
        <v>78</v>
      </c>
      <c r="D1254" s="102" t="s">
        <v>21</v>
      </c>
      <c r="E1254" s="102" t="s">
        <v>323</v>
      </c>
      <c r="F1254" s="102">
        <v>264</v>
      </c>
      <c r="G1254" s="102">
        <v>260</v>
      </c>
      <c r="H1254" s="102">
        <v>266</v>
      </c>
      <c r="I1254" s="102">
        <v>268</v>
      </c>
      <c r="J1254" s="102">
        <v>270</v>
      </c>
      <c r="K1254" s="102">
        <v>268</v>
      </c>
      <c r="L1254" s="102">
        <v>2000</v>
      </c>
      <c r="M1254" s="105">
        <f t="shared" si="644"/>
        <v>8000</v>
      </c>
      <c r="N1254" s="106">
        <f t="shared" si="645"/>
        <v>1.5151515151515151</v>
      </c>
    </row>
    <row r="1255" spans="1:14">
      <c r="A1255" s="102">
        <v>13</v>
      </c>
      <c r="B1255" s="103">
        <v>43430</v>
      </c>
      <c r="C1255" s="104" t="s">
        <v>78</v>
      </c>
      <c r="D1255" s="102" t="s">
        <v>21</v>
      </c>
      <c r="E1255" s="102" t="s">
        <v>241</v>
      </c>
      <c r="F1255" s="102">
        <v>109</v>
      </c>
      <c r="G1255" s="102">
        <v>107</v>
      </c>
      <c r="H1255" s="102">
        <v>110</v>
      </c>
      <c r="I1255" s="102">
        <v>111</v>
      </c>
      <c r="J1255" s="102">
        <v>112</v>
      </c>
      <c r="K1255" s="102">
        <v>110</v>
      </c>
      <c r="L1255" s="102">
        <v>4000</v>
      </c>
      <c r="M1255" s="105">
        <f t="shared" si="644"/>
        <v>4000</v>
      </c>
      <c r="N1255" s="106">
        <f t="shared" si="645"/>
        <v>0.9174311926605504</v>
      </c>
    </row>
    <row r="1256" spans="1:14">
      <c r="A1256" s="102">
        <v>14</v>
      </c>
      <c r="B1256" s="103">
        <v>43426</v>
      </c>
      <c r="C1256" s="104" t="s">
        <v>78</v>
      </c>
      <c r="D1256" s="102" t="s">
        <v>21</v>
      </c>
      <c r="E1256" s="102" t="s">
        <v>380</v>
      </c>
      <c r="F1256" s="102">
        <v>367</v>
      </c>
      <c r="G1256" s="102">
        <v>364</v>
      </c>
      <c r="H1256" s="102">
        <v>368.5</v>
      </c>
      <c r="I1256" s="102">
        <v>370</v>
      </c>
      <c r="J1256" s="102">
        <v>371.5</v>
      </c>
      <c r="K1256" s="102">
        <v>370</v>
      </c>
      <c r="L1256" s="102">
        <v>2500</v>
      </c>
      <c r="M1256" s="105">
        <f t="shared" si="644"/>
        <v>7500</v>
      </c>
      <c r="N1256" s="106">
        <f t="shared" si="645"/>
        <v>0.81743869209809261</v>
      </c>
    </row>
    <row r="1257" spans="1:14">
      <c r="A1257" s="102">
        <v>15</v>
      </c>
      <c r="B1257" s="103">
        <v>43426</v>
      </c>
      <c r="C1257" s="104" t="s">
        <v>78</v>
      </c>
      <c r="D1257" s="102" t="s">
        <v>21</v>
      </c>
      <c r="E1257" s="102" t="s">
        <v>124</v>
      </c>
      <c r="F1257" s="102">
        <v>203</v>
      </c>
      <c r="G1257" s="102">
        <v>198</v>
      </c>
      <c r="H1257" s="102">
        <v>205.5</v>
      </c>
      <c r="I1257" s="102">
        <v>208</v>
      </c>
      <c r="J1257" s="102">
        <v>210.5</v>
      </c>
      <c r="K1257" s="102">
        <v>198</v>
      </c>
      <c r="L1257" s="102">
        <v>1750</v>
      </c>
      <c r="M1257" s="105">
        <f t="shared" ref="M1257:M1258" si="646">IF(D1257="BUY",(K1257-F1257)*(L1257),(F1257-K1257)*(L1257))</f>
        <v>-8750</v>
      </c>
      <c r="N1257" s="106">
        <f t="shared" ref="N1257:N1258" si="647">M1257/(L1257)/F1257%</f>
        <v>-2.4630541871921183</v>
      </c>
    </row>
    <row r="1258" spans="1:14">
      <c r="A1258" s="102">
        <v>16</v>
      </c>
      <c r="B1258" s="103">
        <v>43425</v>
      </c>
      <c r="C1258" s="104" t="s">
        <v>78</v>
      </c>
      <c r="D1258" s="102" t="s">
        <v>47</v>
      </c>
      <c r="E1258" s="102" t="s">
        <v>126</v>
      </c>
      <c r="F1258" s="102">
        <v>555</v>
      </c>
      <c r="G1258" s="102">
        <v>562</v>
      </c>
      <c r="H1258" s="102">
        <v>551</v>
      </c>
      <c r="I1258" s="102">
        <v>547</v>
      </c>
      <c r="J1258" s="102">
        <v>543</v>
      </c>
      <c r="K1258" s="102">
        <v>551</v>
      </c>
      <c r="L1258" s="102">
        <v>1061</v>
      </c>
      <c r="M1258" s="105">
        <f t="shared" si="646"/>
        <v>4244</v>
      </c>
      <c r="N1258" s="106">
        <f t="shared" si="647"/>
        <v>0.7207207207207208</v>
      </c>
    </row>
    <row r="1259" spans="1:14">
      <c r="A1259" s="102">
        <v>17</v>
      </c>
      <c r="B1259" s="103">
        <v>43425</v>
      </c>
      <c r="C1259" s="104" t="s">
        <v>78</v>
      </c>
      <c r="D1259" s="102" t="s">
        <v>21</v>
      </c>
      <c r="E1259" s="102" t="s">
        <v>398</v>
      </c>
      <c r="F1259" s="102">
        <v>364</v>
      </c>
      <c r="G1259" s="102">
        <v>358</v>
      </c>
      <c r="H1259" s="102">
        <v>367</v>
      </c>
      <c r="I1259" s="102">
        <v>370</v>
      </c>
      <c r="J1259" s="102">
        <v>373</v>
      </c>
      <c r="K1259" s="102">
        <v>367</v>
      </c>
      <c r="L1259" s="102">
        <v>1300</v>
      </c>
      <c r="M1259" s="105">
        <f t="shared" ref="M1259:M1261" si="648">IF(D1259="BUY",(K1259-F1259)*(L1259),(F1259-K1259)*(L1259))</f>
        <v>3900</v>
      </c>
      <c r="N1259" s="106">
        <f t="shared" ref="N1259:N1261" si="649">M1259/(L1259)/F1259%</f>
        <v>0.82417582417582413</v>
      </c>
    </row>
    <row r="1260" spans="1:14">
      <c r="A1260" s="102">
        <v>18</v>
      </c>
      <c r="B1260" s="103">
        <v>43425</v>
      </c>
      <c r="C1260" s="104" t="s">
        <v>78</v>
      </c>
      <c r="D1260" s="102" t="s">
        <v>21</v>
      </c>
      <c r="E1260" s="102" t="s">
        <v>363</v>
      </c>
      <c r="F1260" s="102">
        <v>45</v>
      </c>
      <c r="G1260" s="102">
        <v>44</v>
      </c>
      <c r="H1260" s="102">
        <v>45.5</v>
      </c>
      <c r="I1260" s="102">
        <v>46</v>
      </c>
      <c r="J1260" s="102">
        <v>46.5</v>
      </c>
      <c r="K1260" s="102">
        <v>45.5</v>
      </c>
      <c r="L1260" s="102">
        <v>11000</v>
      </c>
      <c r="M1260" s="105">
        <f t="shared" si="648"/>
        <v>5500</v>
      </c>
      <c r="N1260" s="106">
        <f t="shared" si="649"/>
        <v>1.1111111111111112</v>
      </c>
    </row>
    <row r="1261" spans="1:14">
      <c r="A1261" s="102">
        <v>19</v>
      </c>
      <c r="B1261" s="103">
        <v>43424</v>
      </c>
      <c r="C1261" s="104" t="s">
        <v>78</v>
      </c>
      <c r="D1261" s="102" t="s">
        <v>21</v>
      </c>
      <c r="E1261" s="102" t="s">
        <v>397</v>
      </c>
      <c r="F1261" s="102">
        <v>924</v>
      </c>
      <c r="G1261" s="102">
        <v>909</v>
      </c>
      <c r="H1261" s="102">
        <v>932</v>
      </c>
      <c r="I1261" s="102">
        <v>940</v>
      </c>
      <c r="J1261" s="102">
        <v>948</v>
      </c>
      <c r="K1261" s="102">
        <v>909</v>
      </c>
      <c r="L1261" s="102">
        <v>550</v>
      </c>
      <c r="M1261" s="105">
        <f t="shared" si="648"/>
        <v>-8250</v>
      </c>
      <c r="N1261" s="106">
        <f t="shared" si="649"/>
        <v>-1.6233766233766234</v>
      </c>
    </row>
    <row r="1262" spans="1:14">
      <c r="A1262" s="102">
        <v>20</v>
      </c>
      <c r="B1262" s="103">
        <v>43423</v>
      </c>
      <c r="C1262" s="104" t="s">
        <v>78</v>
      </c>
      <c r="D1262" s="102" t="s">
        <v>21</v>
      </c>
      <c r="E1262" s="102" t="s">
        <v>241</v>
      </c>
      <c r="F1262" s="102">
        <v>109</v>
      </c>
      <c r="G1262" s="102">
        <v>107</v>
      </c>
      <c r="H1262" s="102">
        <v>110</v>
      </c>
      <c r="I1262" s="102">
        <v>111</v>
      </c>
      <c r="J1262" s="102">
        <v>112</v>
      </c>
      <c r="K1262" s="102">
        <v>110</v>
      </c>
      <c r="L1262" s="102">
        <v>4000</v>
      </c>
      <c r="M1262" s="105">
        <f t="shared" ref="M1262" si="650">IF(D1262="BUY",(K1262-F1262)*(L1262),(F1262-K1262)*(L1262))</f>
        <v>4000</v>
      </c>
      <c r="N1262" s="106">
        <f t="shared" ref="N1262" si="651">M1262/(L1262)/F1262%</f>
        <v>0.9174311926605504</v>
      </c>
    </row>
    <row r="1263" spans="1:14">
      <c r="A1263" s="102">
        <v>21</v>
      </c>
      <c r="B1263" s="103">
        <v>43423</v>
      </c>
      <c r="C1263" s="104" t="s">
        <v>78</v>
      </c>
      <c r="D1263" s="102" t="s">
        <v>21</v>
      </c>
      <c r="E1263" s="102" t="s">
        <v>23</v>
      </c>
      <c r="F1263" s="102">
        <v>563</v>
      </c>
      <c r="G1263" s="102">
        <v>556</v>
      </c>
      <c r="H1263" s="102">
        <v>567</v>
      </c>
      <c r="I1263" s="102">
        <v>571</v>
      </c>
      <c r="J1263" s="102">
        <v>575</v>
      </c>
      <c r="K1263" s="102">
        <v>567</v>
      </c>
      <c r="L1263" s="102">
        <v>1000</v>
      </c>
      <c r="M1263" s="105">
        <f t="shared" ref="M1263:M1265" si="652">IF(D1263="BUY",(K1263-F1263)*(L1263),(F1263-K1263)*(L1263))</f>
        <v>4000</v>
      </c>
      <c r="N1263" s="106">
        <f t="shared" ref="N1263:N1265" si="653">M1263/(L1263)/F1263%</f>
        <v>0.71047957371225579</v>
      </c>
    </row>
    <row r="1264" spans="1:14">
      <c r="A1264" s="102">
        <v>22</v>
      </c>
      <c r="B1264" s="103">
        <v>43423</v>
      </c>
      <c r="C1264" s="104" t="s">
        <v>78</v>
      </c>
      <c r="D1264" s="102" t="s">
        <v>21</v>
      </c>
      <c r="E1264" s="102" t="s">
        <v>115</v>
      </c>
      <c r="F1264" s="102">
        <v>182.5</v>
      </c>
      <c r="G1264" s="102">
        <v>178</v>
      </c>
      <c r="H1264" s="102">
        <v>185</v>
      </c>
      <c r="I1264" s="102">
        <v>187.5</v>
      </c>
      <c r="J1264" s="102">
        <v>190</v>
      </c>
      <c r="K1264" s="102">
        <v>185</v>
      </c>
      <c r="L1264" s="102">
        <v>1500</v>
      </c>
      <c r="M1264" s="105">
        <f t="shared" si="652"/>
        <v>3750</v>
      </c>
      <c r="N1264" s="106">
        <f t="shared" si="653"/>
        <v>1.3698630136986301</v>
      </c>
    </row>
    <row r="1265" spans="1:14">
      <c r="A1265" s="102">
        <v>23</v>
      </c>
      <c r="B1265" s="103">
        <v>43420</v>
      </c>
      <c r="C1265" s="104" t="s">
        <v>78</v>
      </c>
      <c r="D1265" s="102" t="s">
        <v>47</v>
      </c>
      <c r="E1265" s="102" t="s">
        <v>124</v>
      </c>
      <c r="F1265" s="102">
        <v>189.5</v>
      </c>
      <c r="G1265" s="102">
        <v>193</v>
      </c>
      <c r="H1265" s="102">
        <v>187</v>
      </c>
      <c r="I1265" s="102">
        <v>184.5</v>
      </c>
      <c r="J1265" s="102">
        <v>182</v>
      </c>
      <c r="K1265" s="102">
        <v>192.5</v>
      </c>
      <c r="L1265" s="102">
        <v>1750</v>
      </c>
      <c r="M1265" s="105">
        <f t="shared" si="652"/>
        <v>-5250</v>
      </c>
      <c r="N1265" s="106">
        <f t="shared" si="653"/>
        <v>-1.5831134564643798</v>
      </c>
    </row>
    <row r="1266" spans="1:14">
      <c r="A1266" s="102">
        <v>24</v>
      </c>
      <c r="B1266" s="103">
        <v>43420</v>
      </c>
      <c r="C1266" s="104" t="s">
        <v>78</v>
      </c>
      <c r="D1266" s="102" t="s">
        <v>21</v>
      </c>
      <c r="E1266" s="102" t="s">
        <v>50</v>
      </c>
      <c r="F1266" s="102">
        <v>95</v>
      </c>
      <c r="G1266" s="102">
        <v>93</v>
      </c>
      <c r="H1266" s="102">
        <v>96</v>
      </c>
      <c r="I1266" s="102">
        <v>97</v>
      </c>
      <c r="J1266" s="102">
        <v>98</v>
      </c>
      <c r="K1266" s="102">
        <v>96</v>
      </c>
      <c r="L1266" s="102">
        <v>3500</v>
      </c>
      <c r="M1266" s="105">
        <f t="shared" ref="M1266:M1267" si="654">IF(D1266="BUY",(K1266-F1266)*(L1266),(F1266-K1266)*(L1266))</f>
        <v>3500</v>
      </c>
      <c r="N1266" s="106">
        <f t="shared" ref="N1266:N1267" si="655">M1266/(L1266)/F1266%</f>
        <v>1.0526315789473684</v>
      </c>
    </row>
    <row r="1267" spans="1:14">
      <c r="A1267" s="102">
        <v>25</v>
      </c>
      <c r="B1267" s="103">
        <v>43419</v>
      </c>
      <c r="C1267" s="104" t="s">
        <v>78</v>
      </c>
      <c r="D1267" s="102" t="s">
        <v>21</v>
      </c>
      <c r="E1267" s="102" t="s">
        <v>102</v>
      </c>
      <c r="F1267" s="102">
        <v>308</v>
      </c>
      <c r="G1267" s="102">
        <v>302</v>
      </c>
      <c r="H1267" s="102">
        <v>311.5</v>
      </c>
      <c r="I1267" s="102">
        <v>315</v>
      </c>
      <c r="J1267" s="102">
        <v>318.5</v>
      </c>
      <c r="K1267" s="102">
        <v>311.39999999999998</v>
      </c>
      <c r="L1267" s="102">
        <v>1200</v>
      </c>
      <c r="M1267" s="105">
        <f t="shared" si="654"/>
        <v>4079.9999999999727</v>
      </c>
      <c r="N1267" s="106">
        <f t="shared" si="655"/>
        <v>1.1038961038960964</v>
      </c>
    </row>
    <row r="1268" spans="1:14">
      <c r="A1268" s="102">
        <v>26</v>
      </c>
      <c r="B1268" s="103">
        <v>43419</v>
      </c>
      <c r="C1268" s="104" t="s">
        <v>78</v>
      </c>
      <c r="D1268" s="102" t="s">
        <v>21</v>
      </c>
      <c r="E1268" s="102" t="s">
        <v>66</v>
      </c>
      <c r="F1268" s="102">
        <v>106.3</v>
      </c>
      <c r="G1268" s="102">
        <v>105.1</v>
      </c>
      <c r="H1268" s="102">
        <v>106.9</v>
      </c>
      <c r="I1268" s="102">
        <v>107.5</v>
      </c>
      <c r="J1268" s="102">
        <v>108.1</v>
      </c>
      <c r="K1268" s="102">
        <v>108.1</v>
      </c>
      <c r="L1268" s="102">
        <v>6000</v>
      </c>
      <c r="M1268" s="105">
        <f t="shared" ref="M1268:M1270" si="656">IF(D1268="BUY",(K1268-F1268)*(L1268),(F1268-K1268)*(L1268))</f>
        <v>10799.999999999984</v>
      </c>
      <c r="N1268" s="106">
        <f t="shared" ref="N1268:N1270" si="657">M1268/(L1268)/F1268%</f>
        <v>1.6933207902163665</v>
      </c>
    </row>
    <row r="1269" spans="1:14">
      <c r="A1269" s="102">
        <v>27</v>
      </c>
      <c r="B1269" s="103">
        <v>43419</v>
      </c>
      <c r="C1269" s="104" t="s">
        <v>78</v>
      </c>
      <c r="D1269" s="102" t="s">
        <v>21</v>
      </c>
      <c r="E1269" s="102" t="s">
        <v>351</v>
      </c>
      <c r="F1269" s="102">
        <v>91</v>
      </c>
      <c r="G1269" s="102">
        <v>90</v>
      </c>
      <c r="H1269" s="102">
        <v>91.5</v>
      </c>
      <c r="I1269" s="102">
        <v>92</v>
      </c>
      <c r="J1269" s="102">
        <v>92.5</v>
      </c>
      <c r="K1269" s="102">
        <v>92</v>
      </c>
      <c r="L1269" s="102">
        <v>8000</v>
      </c>
      <c r="M1269" s="105">
        <f t="shared" si="656"/>
        <v>8000</v>
      </c>
      <c r="N1269" s="106">
        <f t="shared" si="657"/>
        <v>1.0989010989010988</v>
      </c>
    </row>
    <row r="1270" spans="1:14">
      <c r="A1270" s="102">
        <v>28</v>
      </c>
      <c r="B1270" s="103">
        <v>43418</v>
      </c>
      <c r="C1270" s="104" t="s">
        <v>78</v>
      </c>
      <c r="D1270" s="102" t="s">
        <v>21</v>
      </c>
      <c r="E1270" s="102" t="s">
        <v>120</v>
      </c>
      <c r="F1270" s="102">
        <v>368</v>
      </c>
      <c r="G1270" s="102">
        <v>365</v>
      </c>
      <c r="H1270" s="102">
        <v>369.5</v>
      </c>
      <c r="I1270" s="102">
        <v>371</v>
      </c>
      <c r="J1270" s="102">
        <v>372.5</v>
      </c>
      <c r="K1270" s="102">
        <v>369.5</v>
      </c>
      <c r="L1270" s="102">
        <v>2750</v>
      </c>
      <c r="M1270" s="105">
        <f t="shared" si="656"/>
        <v>4125</v>
      </c>
      <c r="N1270" s="106">
        <f t="shared" si="657"/>
        <v>0.40760869565217389</v>
      </c>
    </row>
    <row r="1271" spans="1:14">
      <c r="A1271" s="102">
        <v>29</v>
      </c>
      <c r="B1271" s="103">
        <v>43418</v>
      </c>
      <c r="C1271" s="104" t="s">
        <v>78</v>
      </c>
      <c r="D1271" s="102" t="s">
        <v>47</v>
      </c>
      <c r="E1271" s="102" t="s">
        <v>241</v>
      </c>
      <c r="F1271" s="102">
        <v>108</v>
      </c>
      <c r="G1271" s="102">
        <v>110</v>
      </c>
      <c r="H1271" s="102">
        <v>107</v>
      </c>
      <c r="I1271" s="102">
        <v>106</v>
      </c>
      <c r="J1271" s="102">
        <v>105</v>
      </c>
      <c r="K1271" s="102">
        <v>106</v>
      </c>
      <c r="L1271" s="102">
        <v>4000</v>
      </c>
      <c r="M1271" s="105">
        <f t="shared" ref="M1271" si="658">IF(D1271="BUY",(K1271-F1271)*(L1271),(F1271-K1271)*(L1271))</f>
        <v>8000</v>
      </c>
      <c r="N1271" s="106">
        <f t="shared" ref="N1271" si="659">M1271/(L1271)/F1271%</f>
        <v>1.8518518518518516</v>
      </c>
    </row>
    <row r="1272" spans="1:14">
      <c r="A1272" s="102">
        <v>30</v>
      </c>
      <c r="B1272" s="103">
        <v>43417</v>
      </c>
      <c r="C1272" s="104" t="s">
        <v>78</v>
      </c>
      <c r="D1272" s="102" t="s">
        <v>21</v>
      </c>
      <c r="E1272" s="102" t="s">
        <v>57</v>
      </c>
      <c r="F1272" s="102">
        <v>622</v>
      </c>
      <c r="G1272" s="102">
        <v>616</v>
      </c>
      <c r="H1272" s="102">
        <v>625</v>
      </c>
      <c r="I1272" s="102">
        <v>628</v>
      </c>
      <c r="J1272" s="102">
        <v>631</v>
      </c>
      <c r="K1272" s="102">
        <v>625</v>
      </c>
      <c r="L1272" s="102">
        <v>1200</v>
      </c>
      <c r="M1272" s="105">
        <f t="shared" ref="M1272:M1274" si="660">IF(D1272="BUY",(K1272-F1272)*(L1272),(F1272-K1272)*(L1272))</f>
        <v>3600</v>
      </c>
      <c r="N1272" s="106">
        <f t="shared" ref="N1272:N1274" si="661">M1272/(L1272)/F1272%</f>
        <v>0.48231511254019294</v>
      </c>
    </row>
    <row r="1273" spans="1:14">
      <c r="A1273" s="102">
        <v>31</v>
      </c>
      <c r="B1273" s="103">
        <v>43417</v>
      </c>
      <c r="C1273" s="104" t="s">
        <v>78</v>
      </c>
      <c r="D1273" s="102" t="s">
        <v>47</v>
      </c>
      <c r="E1273" s="102" t="s">
        <v>89</v>
      </c>
      <c r="F1273" s="102">
        <v>678</v>
      </c>
      <c r="G1273" s="102">
        <v>693</v>
      </c>
      <c r="H1273" s="102">
        <v>670</v>
      </c>
      <c r="I1273" s="102">
        <v>662</v>
      </c>
      <c r="J1273" s="102">
        <v>654</v>
      </c>
      <c r="K1273" s="102">
        <v>670</v>
      </c>
      <c r="L1273" s="102">
        <v>600</v>
      </c>
      <c r="M1273" s="105">
        <f t="shared" si="660"/>
        <v>4800</v>
      </c>
      <c r="N1273" s="106">
        <f t="shared" si="661"/>
        <v>1.1799410029498525</v>
      </c>
    </row>
    <row r="1274" spans="1:14">
      <c r="A1274" s="102">
        <v>32</v>
      </c>
      <c r="B1274" s="103">
        <v>43413</v>
      </c>
      <c r="C1274" s="104" t="s">
        <v>78</v>
      </c>
      <c r="D1274" s="102" t="s">
        <v>21</v>
      </c>
      <c r="E1274" s="102" t="s">
        <v>394</v>
      </c>
      <c r="F1274" s="102">
        <v>2287</v>
      </c>
      <c r="G1274" s="102">
        <v>2260</v>
      </c>
      <c r="H1274" s="102">
        <v>2300</v>
      </c>
      <c r="I1274" s="102">
        <v>2314</v>
      </c>
      <c r="J1274" s="102">
        <v>2328</v>
      </c>
      <c r="K1274" s="102">
        <v>2300</v>
      </c>
      <c r="L1274" s="102">
        <v>302</v>
      </c>
      <c r="M1274" s="105">
        <f t="shared" si="660"/>
        <v>3926</v>
      </c>
      <c r="N1274" s="106">
        <f t="shared" si="661"/>
        <v>0.56843025797988633</v>
      </c>
    </row>
    <row r="1275" spans="1:14">
      <c r="A1275" s="102">
        <v>33</v>
      </c>
      <c r="B1275" s="103">
        <v>43413</v>
      </c>
      <c r="C1275" s="104" t="s">
        <v>78</v>
      </c>
      <c r="D1275" s="102" t="s">
        <v>21</v>
      </c>
      <c r="E1275" s="102" t="s">
        <v>48</v>
      </c>
      <c r="F1275" s="102">
        <v>122</v>
      </c>
      <c r="G1275" s="102">
        <v>120.8</v>
      </c>
      <c r="H1275" s="102">
        <v>122.6</v>
      </c>
      <c r="I1275" s="102">
        <v>123.2</v>
      </c>
      <c r="J1275" s="102">
        <v>123.8</v>
      </c>
      <c r="K1275" s="102">
        <v>123.8</v>
      </c>
      <c r="L1275" s="102">
        <v>6000</v>
      </c>
      <c r="M1275" s="105">
        <f t="shared" ref="M1275:M1277" si="662">IF(D1275="BUY",(K1275-F1275)*(L1275),(F1275-K1275)*(L1275))</f>
        <v>10799.999999999984</v>
      </c>
      <c r="N1275" s="106">
        <f t="shared" ref="N1275:N1277" si="663">M1275/(L1275)/F1275%</f>
        <v>1.4754098360655716</v>
      </c>
    </row>
    <row r="1276" spans="1:14">
      <c r="A1276" s="102">
        <v>34</v>
      </c>
      <c r="B1276" s="103">
        <v>43413</v>
      </c>
      <c r="C1276" s="104" t="s">
        <v>78</v>
      </c>
      <c r="D1276" s="102" t="s">
        <v>21</v>
      </c>
      <c r="E1276" s="102" t="s">
        <v>66</v>
      </c>
      <c r="F1276" s="102">
        <v>101.5</v>
      </c>
      <c r="G1276" s="102">
        <v>100.3</v>
      </c>
      <c r="H1276" s="102">
        <v>102.1</v>
      </c>
      <c r="I1276" s="102">
        <v>102.7</v>
      </c>
      <c r="J1276" s="102">
        <v>103.3</v>
      </c>
      <c r="K1276" s="102">
        <v>103.3</v>
      </c>
      <c r="L1276" s="102">
        <v>6000</v>
      </c>
      <c r="M1276" s="105">
        <f t="shared" si="662"/>
        <v>10799.999999999984</v>
      </c>
      <c r="N1276" s="106">
        <f t="shared" si="663"/>
        <v>1.7733990147783227</v>
      </c>
    </row>
    <row r="1277" spans="1:14">
      <c r="A1277" s="102">
        <v>35</v>
      </c>
      <c r="B1277" s="103">
        <v>43413</v>
      </c>
      <c r="C1277" s="104" t="s">
        <v>78</v>
      </c>
      <c r="D1277" s="102" t="s">
        <v>21</v>
      </c>
      <c r="E1277" s="102" t="s">
        <v>295</v>
      </c>
      <c r="F1277" s="102">
        <v>811</v>
      </c>
      <c r="G1277" s="102">
        <v>803</v>
      </c>
      <c r="H1277" s="102">
        <v>816</v>
      </c>
      <c r="I1277" s="102">
        <v>820</v>
      </c>
      <c r="J1277" s="102">
        <v>824</v>
      </c>
      <c r="K1277" s="102">
        <v>816</v>
      </c>
      <c r="L1277" s="102">
        <v>1000</v>
      </c>
      <c r="M1277" s="105">
        <f t="shared" si="662"/>
        <v>5000</v>
      </c>
      <c r="N1277" s="106">
        <f t="shared" si="663"/>
        <v>0.61652281134401976</v>
      </c>
    </row>
    <row r="1278" spans="1:14">
      <c r="A1278" s="102">
        <v>36</v>
      </c>
      <c r="B1278" s="103">
        <v>43410</v>
      </c>
      <c r="C1278" s="104" t="s">
        <v>78</v>
      </c>
      <c r="D1278" s="102" t="s">
        <v>21</v>
      </c>
      <c r="E1278" s="102" t="s">
        <v>66</v>
      </c>
      <c r="F1278" s="102">
        <v>95.5</v>
      </c>
      <c r="G1278" s="102">
        <v>94.3</v>
      </c>
      <c r="H1278" s="102">
        <v>96.1</v>
      </c>
      <c r="I1278" s="102">
        <v>96.7</v>
      </c>
      <c r="J1278" s="102">
        <v>97.3</v>
      </c>
      <c r="K1278" s="102">
        <v>97.3</v>
      </c>
      <c r="L1278" s="102">
        <v>6000</v>
      </c>
      <c r="M1278" s="105">
        <f t="shared" ref="M1278:M1280" si="664">IF(D1278="BUY",(K1278-F1278)*(L1278),(F1278-K1278)*(L1278))</f>
        <v>10799.999999999984</v>
      </c>
      <c r="N1278" s="106">
        <f t="shared" ref="N1278:N1280" si="665">M1278/(L1278)/F1278%</f>
        <v>1.8848167539266989</v>
      </c>
    </row>
    <row r="1279" spans="1:14">
      <c r="A1279" s="102">
        <v>37</v>
      </c>
      <c r="B1279" s="103">
        <v>43410</v>
      </c>
      <c r="C1279" s="104" t="s">
        <v>78</v>
      </c>
      <c r="D1279" s="102" t="s">
        <v>21</v>
      </c>
      <c r="E1279" s="102" t="s">
        <v>124</v>
      </c>
      <c r="F1279" s="102">
        <v>217</v>
      </c>
      <c r="G1279" s="102">
        <v>212</v>
      </c>
      <c r="H1279" s="102">
        <v>219.5</v>
      </c>
      <c r="I1279" s="102">
        <v>222</v>
      </c>
      <c r="J1279" s="102">
        <v>224.5</v>
      </c>
      <c r="K1279" s="102">
        <v>219.5</v>
      </c>
      <c r="L1279" s="102">
        <v>1200</v>
      </c>
      <c r="M1279" s="105">
        <f t="shared" si="664"/>
        <v>3000</v>
      </c>
      <c r="N1279" s="106">
        <f t="shared" si="665"/>
        <v>1.1520737327188941</v>
      </c>
    </row>
    <row r="1280" spans="1:14">
      <c r="A1280" s="102">
        <v>38</v>
      </c>
      <c r="B1280" s="103">
        <v>43409</v>
      </c>
      <c r="C1280" s="104" t="s">
        <v>78</v>
      </c>
      <c r="D1280" s="102" t="s">
        <v>21</v>
      </c>
      <c r="E1280" s="102" t="s">
        <v>52</v>
      </c>
      <c r="F1280" s="102">
        <v>293</v>
      </c>
      <c r="G1280" s="102">
        <v>290</v>
      </c>
      <c r="H1280" s="102">
        <v>294.5</v>
      </c>
      <c r="I1280" s="102">
        <v>296</v>
      </c>
      <c r="J1280" s="102">
        <v>297.5</v>
      </c>
      <c r="K1280" s="102">
        <v>290</v>
      </c>
      <c r="L1280" s="102">
        <v>3000</v>
      </c>
      <c r="M1280" s="105">
        <f t="shared" si="664"/>
        <v>-9000</v>
      </c>
      <c r="N1280" s="106">
        <f t="shared" si="665"/>
        <v>-1.0238907849829351</v>
      </c>
    </row>
    <row r="1281" spans="1:14">
      <c r="A1281" s="102">
        <v>39</v>
      </c>
      <c r="B1281" s="103">
        <v>43409</v>
      </c>
      <c r="C1281" s="104" t="s">
        <v>78</v>
      </c>
      <c r="D1281" s="102" t="s">
        <v>21</v>
      </c>
      <c r="E1281" s="102" t="s">
        <v>241</v>
      </c>
      <c r="F1281" s="102">
        <v>119.5</v>
      </c>
      <c r="G1281" s="102">
        <v>117.5</v>
      </c>
      <c r="H1281" s="102">
        <v>120.5</v>
      </c>
      <c r="I1281" s="102">
        <v>121.2</v>
      </c>
      <c r="J1281" s="102">
        <v>122.5</v>
      </c>
      <c r="K1281" s="102">
        <v>121.5</v>
      </c>
      <c r="L1281" s="102">
        <v>4000</v>
      </c>
      <c r="M1281" s="105">
        <f t="shared" ref="M1281:M1282" si="666">IF(D1281="BUY",(K1281-F1281)*(L1281),(F1281-K1281)*(L1281))</f>
        <v>8000</v>
      </c>
      <c r="N1281" s="106">
        <f t="shared" ref="N1281:N1282" si="667">M1281/(L1281)/F1281%</f>
        <v>1.6736401673640167</v>
      </c>
    </row>
    <row r="1282" spans="1:14">
      <c r="A1282" s="102">
        <v>40</v>
      </c>
      <c r="B1282" s="103">
        <v>43406</v>
      </c>
      <c r="C1282" s="104" t="s">
        <v>78</v>
      </c>
      <c r="D1282" s="102" t="s">
        <v>21</v>
      </c>
      <c r="E1282" s="102" t="s">
        <v>351</v>
      </c>
      <c r="F1282" s="102">
        <v>81</v>
      </c>
      <c r="G1282" s="102">
        <v>80</v>
      </c>
      <c r="H1282" s="102">
        <v>81.5</v>
      </c>
      <c r="I1282" s="102">
        <v>82</v>
      </c>
      <c r="J1282" s="102">
        <v>82.5</v>
      </c>
      <c r="K1282" s="102">
        <v>82</v>
      </c>
      <c r="L1282" s="102">
        <v>8000</v>
      </c>
      <c r="M1282" s="105">
        <f t="shared" si="666"/>
        <v>8000</v>
      </c>
      <c r="N1282" s="106">
        <f t="shared" si="667"/>
        <v>1.2345679012345678</v>
      </c>
    </row>
    <row r="1283" spans="1:14">
      <c r="A1283" s="102">
        <v>41</v>
      </c>
      <c r="B1283" s="103">
        <v>43406</v>
      </c>
      <c r="C1283" s="104" t="s">
        <v>78</v>
      </c>
      <c r="D1283" s="102" t="s">
        <v>21</v>
      </c>
      <c r="E1283" s="102" t="s">
        <v>126</v>
      </c>
      <c r="F1283" s="102">
        <v>578</v>
      </c>
      <c r="G1283" s="102">
        <v>570</v>
      </c>
      <c r="H1283" s="102">
        <v>582</v>
      </c>
      <c r="I1283" s="102">
        <v>586</v>
      </c>
      <c r="J1283" s="102">
        <v>590</v>
      </c>
      <c r="K1283" s="102">
        <v>582</v>
      </c>
      <c r="L1283" s="102">
        <v>1061</v>
      </c>
      <c r="M1283" s="105">
        <f t="shared" ref="M1283:M1285" si="668">IF(D1283="BUY",(K1283-F1283)*(L1283),(F1283-K1283)*(L1283))</f>
        <v>4244</v>
      </c>
      <c r="N1283" s="106">
        <f t="shared" ref="N1283:N1285" si="669">M1283/(L1283)/F1283%</f>
        <v>0.69204152249134943</v>
      </c>
    </row>
    <row r="1284" spans="1:14">
      <c r="A1284" s="102">
        <v>42</v>
      </c>
      <c r="B1284" s="103">
        <v>43406</v>
      </c>
      <c r="C1284" s="104" t="s">
        <v>78</v>
      </c>
      <c r="D1284" s="102" t="s">
        <v>21</v>
      </c>
      <c r="E1284" s="102" t="s">
        <v>61</v>
      </c>
      <c r="F1284" s="102">
        <v>181.5</v>
      </c>
      <c r="G1284" s="102">
        <v>178.5</v>
      </c>
      <c r="H1284" s="102">
        <v>183</v>
      </c>
      <c r="I1284" s="102">
        <v>184.5</v>
      </c>
      <c r="J1284" s="102">
        <v>186</v>
      </c>
      <c r="K1284" s="102">
        <v>186</v>
      </c>
      <c r="L1284" s="102">
        <v>3000</v>
      </c>
      <c r="M1284" s="105">
        <f t="shared" si="668"/>
        <v>13500</v>
      </c>
      <c r="N1284" s="106">
        <f t="shared" si="669"/>
        <v>2.4793388429752068</v>
      </c>
    </row>
    <row r="1285" spans="1:14">
      <c r="A1285" s="102">
        <v>43</v>
      </c>
      <c r="B1285" s="103">
        <v>43405</v>
      </c>
      <c r="C1285" s="104" t="s">
        <v>78</v>
      </c>
      <c r="D1285" s="102" t="s">
        <v>21</v>
      </c>
      <c r="E1285" s="102" t="s">
        <v>384</v>
      </c>
      <c r="F1285" s="102">
        <v>62.5</v>
      </c>
      <c r="G1285" s="102">
        <v>58</v>
      </c>
      <c r="H1285" s="102">
        <v>65</v>
      </c>
      <c r="I1285" s="102">
        <v>67.5</v>
      </c>
      <c r="J1285" s="102">
        <v>70</v>
      </c>
      <c r="K1285" s="102">
        <v>70</v>
      </c>
      <c r="L1285" s="102">
        <v>1500</v>
      </c>
      <c r="M1285" s="105">
        <f t="shared" si="668"/>
        <v>11250</v>
      </c>
      <c r="N1285" s="106">
        <f t="shared" si="669"/>
        <v>12</v>
      </c>
    </row>
    <row r="1286" spans="1:14">
      <c r="A1286" s="102">
        <v>44</v>
      </c>
      <c r="B1286" s="103">
        <v>43405</v>
      </c>
      <c r="C1286" s="104" t="s">
        <v>78</v>
      </c>
      <c r="D1286" s="102" t="s">
        <v>21</v>
      </c>
      <c r="E1286" s="102" t="s">
        <v>351</v>
      </c>
      <c r="F1286" s="102">
        <v>78</v>
      </c>
      <c r="G1286" s="102">
        <v>77</v>
      </c>
      <c r="H1286" s="102">
        <v>78.5</v>
      </c>
      <c r="I1286" s="102">
        <v>79</v>
      </c>
      <c r="J1286" s="102">
        <v>79.5</v>
      </c>
      <c r="K1286" s="102">
        <v>79.5</v>
      </c>
      <c r="L1286" s="102">
        <v>8000</v>
      </c>
      <c r="M1286" s="105">
        <f t="shared" ref="M1286" si="670">IF(D1286="BUY",(K1286-F1286)*(L1286),(F1286-K1286)*(L1286))</f>
        <v>12000</v>
      </c>
      <c r="N1286" s="106">
        <f t="shared" ref="N1286" si="671">M1286/(L1286)/F1286%</f>
        <v>1.9230769230769229</v>
      </c>
    </row>
    <row r="1287" spans="1:14">
      <c r="A1287" s="102">
        <v>45</v>
      </c>
      <c r="B1287" s="103">
        <v>43405</v>
      </c>
      <c r="C1287" s="104" t="s">
        <v>78</v>
      </c>
      <c r="D1287" s="102" t="s">
        <v>21</v>
      </c>
      <c r="E1287" s="102" t="s">
        <v>61</v>
      </c>
      <c r="F1287" s="102">
        <v>175.5</v>
      </c>
      <c r="G1287" s="102">
        <v>172.5</v>
      </c>
      <c r="H1287" s="102">
        <v>177</v>
      </c>
      <c r="I1287" s="102">
        <v>178.5</v>
      </c>
      <c r="J1287" s="102">
        <v>180</v>
      </c>
      <c r="K1287" s="102">
        <v>177</v>
      </c>
      <c r="L1287" s="102">
        <v>2250</v>
      </c>
      <c r="M1287" s="105">
        <f t="shared" ref="M1287" si="672">IF(D1287="BUY",(K1287-F1287)*(L1287),(F1287-K1287)*(L1287))</f>
        <v>3375</v>
      </c>
      <c r="N1287" s="106">
        <f t="shared" ref="N1287" si="673">M1287/(L1287)/F1287%</f>
        <v>0.85470085470085477</v>
      </c>
    </row>
    <row r="1288" spans="1:14">
      <c r="A1288" s="107" t="s">
        <v>25</v>
      </c>
      <c r="B1288" s="108"/>
      <c r="C1288" s="109"/>
      <c r="D1288" s="110"/>
      <c r="E1288" s="111"/>
      <c r="F1288" s="111"/>
      <c r="G1288" s="112"/>
      <c r="H1288" s="111"/>
      <c r="I1288" s="111"/>
      <c r="J1288" s="111"/>
      <c r="K1288" s="111"/>
      <c r="M1288" s="113"/>
    </row>
    <row r="1289" spans="1:14">
      <c r="A1289" s="107" t="s">
        <v>25</v>
      </c>
      <c r="B1289" s="108"/>
      <c r="C1289" s="109"/>
      <c r="D1289" s="110"/>
      <c r="E1289" s="111"/>
      <c r="F1289" s="111"/>
      <c r="G1289" s="112"/>
      <c r="H1289" s="111"/>
      <c r="I1289" s="111"/>
      <c r="J1289" s="111"/>
      <c r="K1289" s="111"/>
    </row>
    <row r="1290" spans="1:14" ht="19.5" thickBot="1">
      <c r="A1290" s="109"/>
      <c r="B1290" s="108"/>
      <c r="C1290" s="111"/>
      <c r="D1290" s="111"/>
      <c r="E1290" s="111"/>
      <c r="F1290" s="114"/>
      <c r="G1290" s="115"/>
      <c r="H1290" s="116" t="s">
        <v>26</v>
      </c>
      <c r="I1290" s="116"/>
      <c r="J1290" s="117"/>
    </row>
    <row r="1291" spans="1:14">
      <c r="A1291" s="109"/>
      <c r="B1291" s="108"/>
      <c r="C1291" s="218" t="s">
        <v>27</v>
      </c>
      <c r="D1291" s="218"/>
      <c r="E1291" s="118">
        <v>45</v>
      </c>
      <c r="F1291" s="119">
        <f>F1292+F1293+F1294+F1295+F1296+F1297</f>
        <v>100</v>
      </c>
      <c r="G1291" s="111">
        <v>45</v>
      </c>
      <c r="H1291" s="120">
        <f>G1292/G1291%</f>
        <v>84.444444444444443</v>
      </c>
      <c r="I1291" s="120"/>
      <c r="J1291" s="120"/>
    </row>
    <row r="1292" spans="1:14">
      <c r="A1292" s="109"/>
      <c r="B1292" s="108"/>
      <c r="C1292" s="219" t="s">
        <v>28</v>
      </c>
      <c r="D1292" s="219"/>
      <c r="E1292" s="121">
        <v>38</v>
      </c>
      <c r="F1292" s="122">
        <f>(E1292/E1291)*100</f>
        <v>84.444444444444443</v>
      </c>
      <c r="G1292" s="111">
        <v>38</v>
      </c>
      <c r="H1292" s="117"/>
      <c r="I1292" s="117"/>
      <c r="J1292" s="111"/>
      <c r="K1292" s="117"/>
    </row>
    <row r="1293" spans="1:14">
      <c r="A1293" s="123"/>
      <c r="B1293" s="108"/>
      <c r="C1293" s="219" t="s">
        <v>30</v>
      </c>
      <c r="D1293" s="219"/>
      <c r="E1293" s="121">
        <v>0</v>
      </c>
      <c r="F1293" s="122">
        <f>(E1293/E1291)*100</f>
        <v>0</v>
      </c>
      <c r="G1293" s="124"/>
      <c r="H1293" s="111"/>
      <c r="I1293" s="111"/>
      <c r="J1293" s="111"/>
      <c r="K1293" s="117"/>
    </row>
    <row r="1294" spans="1:14">
      <c r="A1294" s="123"/>
      <c r="B1294" s="108"/>
      <c r="C1294" s="219" t="s">
        <v>31</v>
      </c>
      <c r="D1294" s="219"/>
      <c r="E1294" s="121">
        <v>0</v>
      </c>
      <c r="F1294" s="122">
        <f>(E1294/E1291)*100</f>
        <v>0</v>
      </c>
      <c r="G1294" s="124"/>
      <c r="H1294" s="111"/>
      <c r="J1294" s="111"/>
      <c r="K1294" s="117"/>
    </row>
    <row r="1295" spans="1:14">
      <c r="A1295" s="123"/>
      <c r="B1295" s="108"/>
      <c r="C1295" s="219" t="s">
        <v>32</v>
      </c>
      <c r="D1295" s="219"/>
      <c r="E1295" s="121">
        <v>7</v>
      </c>
      <c r="F1295" s="122">
        <f>(E1295/E1291)*100</f>
        <v>15.555555555555555</v>
      </c>
      <c r="G1295" s="124"/>
      <c r="H1295" s="111"/>
      <c r="I1295" s="111"/>
      <c r="J1295" s="117"/>
    </row>
    <row r="1296" spans="1:14">
      <c r="A1296" s="123"/>
      <c r="B1296" s="108"/>
      <c r="C1296" s="219" t="s">
        <v>34</v>
      </c>
      <c r="D1296" s="219"/>
      <c r="E1296" s="121">
        <v>0</v>
      </c>
      <c r="F1296" s="122">
        <f>(E1296/E1291)*100</f>
        <v>0</v>
      </c>
      <c r="G1296" s="124"/>
      <c r="H1296" s="111"/>
      <c r="I1296" s="111"/>
      <c r="J1296" s="117"/>
      <c r="K1296" s="117"/>
    </row>
    <row r="1297" spans="1:14" ht="19.5" thickBot="1">
      <c r="A1297" s="123"/>
      <c r="B1297" s="108"/>
      <c r="C1297" s="222" t="s">
        <v>35</v>
      </c>
      <c r="D1297" s="222"/>
      <c r="E1297" s="125"/>
      <c r="F1297" s="126">
        <f>(E1297/E1291)*100</f>
        <v>0</v>
      </c>
      <c r="G1297" s="124"/>
      <c r="H1297" s="111"/>
      <c r="I1297" s="111"/>
      <c r="J1297" s="127"/>
      <c r="K1297" s="127"/>
      <c r="L1297" s="113"/>
    </row>
    <row r="1298" spans="1:14">
      <c r="A1298" s="128" t="s">
        <v>36</v>
      </c>
      <c r="B1298" s="108"/>
      <c r="C1298" s="109"/>
      <c r="D1298" s="109"/>
      <c r="E1298" s="111"/>
      <c r="F1298" s="111"/>
      <c r="G1298" s="112"/>
      <c r="H1298" s="129"/>
      <c r="I1298" s="129"/>
      <c r="J1298" s="129"/>
      <c r="K1298" s="111"/>
    </row>
    <row r="1299" spans="1:14">
      <c r="A1299" s="110" t="s">
        <v>37</v>
      </c>
      <c r="B1299" s="108"/>
      <c r="C1299" s="130"/>
      <c r="D1299" s="131"/>
      <c r="E1299" s="109"/>
      <c r="F1299" s="129"/>
      <c r="G1299" s="112"/>
      <c r="H1299" s="129"/>
      <c r="I1299" s="129"/>
      <c r="J1299" s="129"/>
      <c r="K1299" s="111"/>
    </row>
    <row r="1300" spans="1:14">
      <c r="A1300" s="110" t="s">
        <v>38</v>
      </c>
      <c r="B1300" s="108"/>
      <c r="C1300" s="109"/>
      <c r="D1300" s="131"/>
      <c r="E1300" s="109"/>
      <c r="F1300" s="129"/>
      <c r="G1300" s="112"/>
      <c r="H1300" s="117"/>
      <c r="I1300" s="117"/>
      <c r="J1300" s="117"/>
      <c r="K1300" s="111"/>
    </row>
    <row r="1301" spans="1:14">
      <c r="A1301" s="110" t="s">
        <v>39</v>
      </c>
      <c r="B1301" s="130"/>
      <c r="C1301" s="109"/>
      <c r="D1301" s="131"/>
      <c r="E1301" s="109"/>
      <c r="F1301" s="129"/>
      <c r="G1301" s="115"/>
      <c r="H1301" s="117"/>
      <c r="I1301" s="117"/>
      <c r="J1301" s="117"/>
      <c r="K1301" s="111"/>
    </row>
    <row r="1302" spans="1:14" ht="19.5" thickBot="1">
      <c r="A1302" s="110" t="s">
        <v>40</v>
      </c>
      <c r="B1302" s="123"/>
      <c r="C1302" s="109"/>
      <c r="D1302" s="132"/>
      <c r="E1302" s="129"/>
      <c r="F1302" s="129"/>
      <c r="G1302" s="115"/>
      <c r="H1302" s="117"/>
      <c r="I1302" s="117"/>
      <c r="J1302" s="117"/>
      <c r="K1302" s="129"/>
    </row>
    <row r="1303" spans="1:14" ht="19.5" thickBot="1">
      <c r="A1303" s="223" t="s">
        <v>0</v>
      </c>
      <c r="B1303" s="223"/>
      <c r="C1303" s="223"/>
      <c r="D1303" s="223"/>
      <c r="E1303" s="223"/>
      <c r="F1303" s="223"/>
      <c r="G1303" s="223"/>
      <c r="H1303" s="223"/>
      <c r="I1303" s="223"/>
      <c r="J1303" s="223"/>
      <c r="K1303" s="223"/>
      <c r="L1303" s="223"/>
      <c r="M1303" s="223"/>
      <c r="N1303" s="223"/>
    </row>
    <row r="1304" spans="1:14" ht="19.5" thickBot="1">
      <c r="A1304" s="223"/>
      <c r="B1304" s="223"/>
      <c r="C1304" s="223"/>
      <c r="D1304" s="223"/>
      <c r="E1304" s="223"/>
      <c r="F1304" s="223"/>
      <c r="G1304" s="223"/>
      <c r="H1304" s="223"/>
      <c r="I1304" s="223"/>
      <c r="J1304" s="223"/>
      <c r="K1304" s="223"/>
      <c r="L1304" s="223"/>
      <c r="M1304" s="223"/>
      <c r="N1304" s="223"/>
    </row>
    <row r="1305" spans="1:14">
      <c r="A1305" s="223"/>
      <c r="B1305" s="223"/>
      <c r="C1305" s="223"/>
      <c r="D1305" s="223"/>
      <c r="E1305" s="223"/>
      <c r="F1305" s="223"/>
      <c r="G1305" s="223"/>
      <c r="H1305" s="223"/>
      <c r="I1305" s="223"/>
      <c r="J1305" s="223"/>
      <c r="K1305" s="223"/>
      <c r="L1305" s="223"/>
      <c r="M1305" s="223"/>
      <c r="N1305" s="223"/>
    </row>
    <row r="1306" spans="1:14">
      <c r="A1306" s="224" t="s">
        <v>389</v>
      </c>
      <c r="B1306" s="224"/>
      <c r="C1306" s="224"/>
      <c r="D1306" s="224"/>
      <c r="E1306" s="224"/>
      <c r="F1306" s="224"/>
      <c r="G1306" s="224"/>
      <c r="H1306" s="224"/>
      <c r="I1306" s="224"/>
      <c r="J1306" s="224"/>
      <c r="K1306" s="224"/>
      <c r="L1306" s="224"/>
      <c r="M1306" s="224"/>
      <c r="N1306" s="224"/>
    </row>
    <row r="1307" spans="1:14">
      <c r="A1307" s="224" t="s">
        <v>390</v>
      </c>
      <c r="B1307" s="224"/>
      <c r="C1307" s="224"/>
      <c r="D1307" s="224"/>
      <c r="E1307" s="224"/>
      <c r="F1307" s="224"/>
      <c r="G1307" s="224"/>
      <c r="H1307" s="224"/>
      <c r="I1307" s="224"/>
      <c r="J1307" s="224"/>
      <c r="K1307" s="224"/>
      <c r="L1307" s="224"/>
      <c r="M1307" s="224"/>
      <c r="N1307" s="224"/>
    </row>
    <row r="1308" spans="1:14" ht="19.5" thickBot="1">
      <c r="A1308" s="225" t="s">
        <v>3</v>
      </c>
      <c r="B1308" s="225"/>
      <c r="C1308" s="225"/>
      <c r="D1308" s="225"/>
      <c r="E1308" s="225"/>
      <c r="F1308" s="225"/>
      <c r="G1308" s="225"/>
      <c r="H1308" s="225"/>
      <c r="I1308" s="225"/>
      <c r="J1308" s="225"/>
      <c r="K1308" s="225"/>
      <c r="L1308" s="225"/>
      <c r="M1308" s="225"/>
      <c r="N1308" s="225"/>
    </row>
    <row r="1309" spans="1:14">
      <c r="A1309" s="220" t="s">
        <v>383</v>
      </c>
      <c r="B1309" s="220"/>
      <c r="C1309" s="220"/>
      <c r="D1309" s="220"/>
      <c r="E1309" s="220"/>
      <c r="F1309" s="220"/>
      <c r="G1309" s="220"/>
      <c r="H1309" s="220"/>
      <c r="I1309" s="220"/>
      <c r="J1309" s="220"/>
      <c r="K1309" s="220"/>
      <c r="L1309" s="220"/>
      <c r="M1309" s="220"/>
      <c r="N1309" s="220"/>
    </row>
    <row r="1310" spans="1:14">
      <c r="A1310" s="220" t="s">
        <v>5</v>
      </c>
      <c r="B1310" s="220"/>
      <c r="C1310" s="220"/>
      <c r="D1310" s="220"/>
      <c r="E1310" s="220"/>
      <c r="F1310" s="220"/>
      <c r="G1310" s="220"/>
      <c r="H1310" s="220"/>
      <c r="I1310" s="220"/>
      <c r="J1310" s="220"/>
      <c r="K1310" s="220"/>
      <c r="L1310" s="220"/>
      <c r="M1310" s="220"/>
      <c r="N1310" s="220"/>
    </row>
    <row r="1311" spans="1:14">
      <c r="A1311" s="221" t="s">
        <v>6</v>
      </c>
      <c r="B1311" s="215" t="s">
        <v>7</v>
      </c>
      <c r="C1311" s="215" t="s">
        <v>8</v>
      </c>
      <c r="D1311" s="221" t="s">
        <v>9</v>
      </c>
      <c r="E1311" s="221" t="s">
        <v>10</v>
      </c>
      <c r="F1311" s="215" t="s">
        <v>11</v>
      </c>
      <c r="G1311" s="215" t="s">
        <v>12</v>
      </c>
      <c r="H1311" s="214" t="s">
        <v>13</v>
      </c>
      <c r="I1311" s="214" t="s">
        <v>14</v>
      </c>
      <c r="J1311" s="214" t="s">
        <v>15</v>
      </c>
      <c r="K1311" s="216" t="s">
        <v>16</v>
      </c>
      <c r="L1311" s="215" t="s">
        <v>17</v>
      </c>
      <c r="M1311" s="215" t="s">
        <v>18</v>
      </c>
      <c r="N1311" s="215" t="s">
        <v>19</v>
      </c>
    </row>
    <row r="1312" spans="1:14">
      <c r="A1312" s="221"/>
      <c r="B1312" s="215"/>
      <c r="C1312" s="215"/>
      <c r="D1312" s="221"/>
      <c r="E1312" s="221"/>
      <c r="F1312" s="215"/>
      <c r="G1312" s="215"/>
      <c r="H1312" s="215"/>
      <c r="I1312" s="215"/>
      <c r="J1312" s="215"/>
      <c r="K1312" s="217"/>
      <c r="L1312" s="215"/>
      <c r="M1312" s="215"/>
      <c r="N1312" s="215"/>
    </row>
    <row r="1313" spans="1:14" ht="15.75" customHeight="1">
      <c r="A1313" s="102">
        <v>1</v>
      </c>
      <c r="B1313" s="103">
        <v>43404</v>
      </c>
      <c r="C1313" s="104" t="s">
        <v>78</v>
      </c>
      <c r="D1313" s="102" t="s">
        <v>21</v>
      </c>
      <c r="E1313" s="102" t="s">
        <v>295</v>
      </c>
      <c r="F1313" s="102">
        <v>795</v>
      </c>
      <c r="G1313" s="102">
        <v>787</v>
      </c>
      <c r="H1313" s="102">
        <v>800</v>
      </c>
      <c r="I1313" s="102">
        <v>804</v>
      </c>
      <c r="J1313" s="102">
        <v>808</v>
      </c>
      <c r="K1313" s="102">
        <v>804</v>
      </c>
      <c r="L1313" s="102">
        <v>1000</v>
      </c>
      <c r="M1313" s="105">
        <f t="shared" ref="M1313:M1316" si="674">IF(D1313="BUY",(K1313-F1313)*(L1313),(F1313-K1313)*(L1313))</f>
        <v>9000</v>
      </c>
      <c r="N1313" s="106">
        <f t="shared" ref="N1313:N1316" si="675">M1313/(L1313)/F1313%</f>
        <v>1.1320754716981132</v>
      </c>
    </row>
    <row r="1314" spans="1:14" ht="15.75" customHeight="1">
      <c r="A1314" s="102">
        <v>2</v>
      </c>
      <c r="B1314" s="103">
        <v>43404</v>
      </c>
      <c r="C1314" s="104" t="s">
        <v>78</v>
      </c>
      <c r="D1314" s="102" t="s">
        <v>21</v>
      </c>
      <c r="E1314" s="102" t="s">
        <v>392</v>
      </c>
      <c r="F1314" s="102">
        <v>333</v>
      </c>
      <c r="G1314" s="102">
        <v>227</v>
      </c>
      <c r="H1314" s="102">
        <v>336</v>
      </c>
      <c r="I1314" s="102">
        <v>339</v>
      </c>
      <c r="J1314" s="102">
        <v>342</v>
      </c>
      <c r="K1314" s="102">
        <v>339</v>
      </c>
      <c r="L1314" s="102">
        <v>1500</v>
      </c>
      <c r="M1314" s="105">
        <f t="shared" si="674"/>
        <v>9000</v>
      </c>
      <c r="N1314" s="106">
        <f t="shared" si="675"/>
        <v>1.8018018018018018</v>
      </c>
    </row>
    <row r="1315" spans="1:14" ht="15.75" customHeight="1">
      <c r="A1315" s="102">
        <v>3</v>
      </c>
      <c r="B1315" s="103">
        <v>43404</v>
      </c>
      <c r="C1315" s="104" t="s">
        <v>78</v>
      </c>
      <c r="D1315" s="102" t="s">
        <v>47</v>
      </c>
      <c r="E1315" s="102" t="s">
        <v>115</v>
      </c>
      <c r="F1315" s="102">
        <v>174</v>
      </c>
      <c r="G1315" s="102">
        <v>179</v>
      </c>
      <c r="H1315" s="102">
        <v>171.5</v>
      </c>
      <c r="I1315" s="102">
        <v>169</v>
      </c>
      <c r="J1315" s="102">
        <v>166.5</v>
      </c>
      <c r="K1315" s="102">
        <v>179</v>
      </c>
      <c r="L1315" s="102">
        <v>1500</v>
      </c>
      <c r="M1315" s="105">
        <f t="shared" si="674"/>
        <v>-7500</v>
      </c>
      <c r="N1315" s="106">
        <f t="shared" si="675"/>
        <v>-2.8735632183908044</v>
      </c>
    </row>
    <row r="1316" spans="1:14" ht="15.75" customHeight="1">
      <c r="A1316" s="102">
        <v>4</v>
      </c>
      <c r="B1316" s="103">
        <v>43403</v>
      </c>
      <c r="C1316" s="104" t="s">
        <v>78</v>
      </c>
      <c r="D1316" s="102" t="s">
        <v>21</v>
      </c>
      <c r="E1316" s="102" t="s">
        <v>324</v>
      </c>
      <c r="F1316" s="102">
        <v>560</v>
      </c>
      <c r="G1316" s="102">
        <v>555</v>
      </c>
      <c r="H1316" s="102">
        <v>563</v>
      </c>
      <c r="I1316" s="102">
        <v>566</v>
      </c>
      <c r="J1316" s="102">
        <v>569</v>
      </c>
      <c r="K1316" s="102">
        <v>563</v>
      </c>
      <c r="L1316" s="102">
        <v>1250</v>
      </c>
      <c r="M1316" s="105">
        <f t="shared" si="674"/>
        <v>3750</v>
      </c>
      <c r="N1316" s="106">
        <f t="shared" si="675"/>
        <v>0.5357142857142857</v>
      </c>
    </row>
    <row r="1317" spans="1:14" ht="15.75" customHeight="1">
      <c r="A1317" s="102">
        <v>5</v>
      </c>
      <c r="B1317" s="103">
        <v>43403</v>
      </c>
      <c r="C1317" s="104" t="s">
        <v>78</v>
      </c>
      <c r="D1317" s="102" t="s">
        <v>21</v>
      </c>
      <c r="E1317" s="102" t="s">
        <v>51</v>
      </c>
      <c r="F1317" s="102">
        <v>112.5</v>
      </c>
      <c r="G1317" s="102">
        <v>110.5</v>
      </c>
      <c r="H1317" s="102">
        <v>113.5</v>
      </c>
      <c r="I1317" s="102">
        <v>114.5</v>
      </c>
      <c r="J1317" s="102">
        <v>115.5</v>
      </c>
      <c r="K1317" s="102">
        <v>113.5</v>
      </c>
      <c r="L1317" s="102">
        <v>4000</v>
      </c>
      <c r="M1317" s="105">
        <f t="shared" ref="M1317:M1319" si="676">IF(D1317="BUY",(K1317-F1317)*(L1317),(F1317-K1317)*(L1317))</f>
        <v>4000</v>
      </c>
      <c r="N1317" s="106">
        <f t="shared" ref="N1317:N1319" si="677">M1317/(L1317)/F1317%</f>
        <v>0.88888888888888884</v>
      </c>
    </row>
    <row r="1318" spans="1:14" ht="15.75" customHeight="1">
      <c r="A1318" s="102">
        <v>6</v>
      </c>
      <c r="B1318" s="103">
        <v>43403</v>
      </c>
      <c r="C1318" s="104" t="s">
        <v>78</v>
      </c>
      <c r="D1318" s="102" t="s">
        <v>21</v>
      </c>
      <c r="E1318" s="102" t="s">
        <v>156</v>
      </c>
      <c r="F1318" s="102">
        <v>71.5</v>
      </c>
      <c r="G1318" s="102">
        <v>70.5</v>
      </c>
      <c r="H1318" s="102">
        <v>72</v>
      </c>
      <c r="I1318" s="102">
        <v>72.5</v>
      </c>
      <c r="J1318" s="102">
        <v>73</v>
      </c>
      <c r="K1318" s="102">
        <v>72.5</v>
      </c>
      <c r="L1318" s="102">
        <v>9000</v>
      </c>
      <c r="M1318" s="105">
        <f t="shared" si="676"/>
        <v>9000</v>
      </c>
      <c r="N1318" s="106">
        <f t="shared" si="677"/>
        <v>1.3986013986013988</v>
      </c>
    </row>
    <row r="1319" spans="1:14" ht="15.75" customHeight="1">
      <c r="A1319" s="102">
        <v>7</v>
      </c>
      <c r="B1319" s="103">
        <v>43402</v>
      </c>
      <c r="C1319" s="104" t="s">
        <v>78</v>
      </c>
      <c r="D1319" s="102" t="s">
        <v>21</v>
      </c>
      <c r="E1319" s="102" t="s">
        <v>66</v>
      </c>
      <c r="F1319" s="102">
        <v>92</v>
      </c>
      <c r="G1319" s="102">
        <v>90.8</v>
      </c>
      <c r="H1319" s="102">
        <v>92.6</v>
      </c>
      <c r="I1319" s="102">
        <v>93.2</v>
      </c>
      <c r="J1319" s="102">
        <v>93.8</v>
      </c>
      <c r="K1319" s="102">
        <v>92.55</v>
      </c>
      <c r="L1319" s="102">
        <v>6000</v>
      </c>
      <c r="M1319" s="105">
        <f t="shared" si="676"/>
        <v>3299.9999999999827</v>
      </c>
      <c r="N1319" s="106">
        <f t="shared" si="677"/>
        <v>0.59782608695651862</v>
      </c>
    </row>
    <row r="1320" spans="1:14" ht="15.75" customHeight="1">
      <c r="A1320" s="102">
        <v>8</v>
      </c>
      <c r="B1320" s="103">
        <v>43402</v>
      </c>
      <c r="C1320" s="104" t="s">
        <v>78</v>
      </c>
      <c r="D1320" s="102" t="s">
        <v>21</v>
      </c>
      <c r="E1320" s="102" t="s">
        <v>156</v>
      </c>
      <c r="F1320" s="102">
        <v>70</v>
      </c>
      <c r="G1320" s="102">
        <v>69</v>
      </c>
      <c r="H1320" s="102">
        <v>70.5</v>
      </c>
      <c r="I1320" s="102">
        <v>71</v>
      </c>
      <c r="J1320" s="102">
        <v>71.5</v>
      </c>
      <c r="K1320" s="102">
        <v>71.5</v>
      </c>
      <c r="L1320" s="102">
        <v>9000</v>
      </c>
      <c r="M1320" s="105">
        <f t="shared" ref="M1320:M1322" si="678">IF(D1320="BUY",(K1320-F1320)*(L1320),(F1320-K1320)*(L1320))</f>
        <v>13500</v>
      </c>
      <c r="N1320" s="106">
        <f t="shared" ref="N1320:N1322" si="679">M1320/(L1320)/F1320%</f>
        <v>2.1428571428571428</v>
      </c>
    </row>
    <row r="1321" spans="1:14" ht="15.75" customHeight="1">
      <c r="A1321" s="102">
        <v>9</v>
      </c>
      <c r="B1321" s="103">
        <v>43402</v>
      </c>
      <c r="C1321" s="104" t="s">
        <v>78</v>
      </c>
      <c r="D1321" s="102" t="s">
        <v>21</v>
      </c>
      <c r="E1321" s="102" t="s">
        <v>66</v>
      </c>
      <c r="F1321" s="102">
        <v>86</v>
      </c>
      <c r="G1321" s="102">
        <v>84.8</v>
      </c>
      <c r="H1321" s="102">
        <v>86.6</v>
      </c>
      <c r="I1321" s="102">
        <v>87.2</v>
      </c>
      <c r="J1321" s="102">
        <v>87.8</v>
      </c>
      <c r="K1321" s="102">
        <v>87.8</v>
      </c>
      <c r="L1321" s="102">
        <v>6000</v>
      </c>
      <c r="M1321" s="105">
        <f t="shared" si="678"/>
        <v>10799.999999999984</v>
      </c>
      <c r="N1321" s="106">
        <f t="shared" si="679"/>
        <v>2.0930232558139505</v>
      </c>
    </row>
    <row r="1322" spans="1:14" ht="15.75" customHeight="1">
      <c r="A1322" s="102">
        <v>10</v>
      </c>
      <c r="B1322" s="103">
        <v>43399</v>
      </c>
      <c r="C1322" s="104" t="s">
        <v>78</v>
      </c>
      <c r="D1322" s="102" t="s">
        <v>21</v>
      </c>
      <c r="E1322" s="102" t="s">
        <v>391</v>
      </c>
      <c r="F1322" s="102">
        <v>261</v>
      </c>
      <c r="G1322" s="102">
        <v>255</v>
      </c>
      <c r="H1322" s="102">
        <v>267</v>
      </c>
      <c r="I1322" s="102">
        <v>270</v>
      </c>
      <c r="J1322" s="102">
        <v>158.5</v>
      </c>
      <c r="K1322" s="102">
        <v>255</v>
      </c>
      <c r="L1322" s="102">
        <v>1250</v>
      </c>
      <c r="M1322" s="105">
        <f t="shared" si="678"/>
        <v>-7500</v>
      </c>
      <c r="N1322" s="106">
        <f t="shared" si="679"/>
        <v>-2.298850574712644</v>
      </c>
    </row>
    <row r="1323" spans="1:14" ht="15.75" customHeight="1">
      <c r="A1323" s="102">
        <v>11</v>
      </c>
      <c r="B1323" s="103">
        <v>43399</v>
      </c>
      <c r="C1323" s="104" t="s">
        <v>78</v>
      </c>
      <c r="D1323" s="102" t="s">
        <v>47</v>
      </c>
      <c r="E1323" s="102" t="s">
        <v>52</v>
      </c>
      <c r="F1323" s="102">
        <v>249.4</v>
      </c>
      <c r="G1323" s="102">
        <v>252.5</v>
      </c>
      <c r="H1323" s="102">
        <v>248</v>
      </c>
      <c r="I1323" s="102">
        <v>246.5</v>
      </c>
      <c r="J1323" s="102">
        <v>245</v>
      </c>
      <c r="K1323" s="102">
        <v>252.5</v>
      </c>
      <c r="L1323" s="102">
        <v>3000</v>
      </c>
      <c r="M1323" s="105">
        <f t="shared" ref="M1323:M1325" si="680">IF(D1323="BUY",(K1323-F1323)*(L1323),(F1323-K1323)*(L1323))</f>
        <v>-9299.9999999999836</v>
      </c>
      <c r="N1323" s="106">
        <f t="shared" ref="N1323:N1325" si="681">M1323/(L1323)/F1323%</f>
        <v>-1.242983159582997</v>
      </c>
    </row>
    <row r="1324" spans="1:14" ht="15.75" customHeight="1">
      <c r="A1324" s="102">
        <v>12</v>
      </c>
      <c r="B1324" s="103">
        <v>43399</v>
      </c>
      <c r="C1324" s="104" t="s">
        <v>78</v>
      </c>
      <c r="D1324" s="102" t="s">
        <v>47</v>
      </c>
      <c r="E1324" s="102" t="s">
        <v>375</v>
      </c>
      <c r="F1324" s="102">
        <v>171.5</v>
      </c>
      <c r="G1324" s="102">
        <v>175.5</v>
      </c>
      <c r="H1324" s="102">
        <v>169</v>
      </c>
      <c r="I1324" s="102">
        <v>166.5</v>
      </c>
      <c r="J1324" s="102">
        <v>164</v>
      </c>
      <c r="K1324" s="102">
        <v>166.5</v>
      </c>
      <c r="L1324" s="102">
        <v>1600</v>
      </c>
      <c r="M1324" s="105">
        <f t="shared" si="680"/>
        <v>8000</v>
      </c>
      <c r="N1324" s="106">
        <f t="shared" si="681"/>
        <v>2.9154518950437316</v>
      </c>
    </row>
    <row r="1325" spans="1:14" ht="15.75" customHeight="1">
      <c r="A1325" s="102">
        <v>13</v>
      </c>
      <c r="B1325" s="103">
        <v>43398</v>
      </c>
      <c r="C1325" s="104" t="s">
        <v>78</v>
      </c>
      <c r="D1325" s="102" t="s">
        <v>47</v>
      </c>
      <c r="E1325" s="102" t="s">
        <v>115</v>
      </c>
      <c r="F1325" s="102">
        <v>166</v>
      </c>
      <c r="G1325" s="102">
        <v>170.5</v>
      </c>
      <c r="H1325" s="102">
        <v>163.5</v>
      </c>
      <c r="I1325" s="102">
        <v>161</v>
      </c>
      <c r="J1325" s="102">
        <v>158.5</v>
      </c>
      <c r="K1325" s="102">
        <v>170.5</v>
      </c>
      <c r="L1325" s="102">
        <v>1500</v>
      </c>
      <c r="M1325" s="105">
        <f t="shared" si="680"/>
        <v>-6750</v>
      </c>
      <c r="N1325" s="106">
        <f t="shared" si="681"/>
        <v>-2.7108433734939759</v>
      </c>
    </row>
    <row r="1326" spans="1:14" ht="15.75" customHeight="1">
      <c r="A1326" s="102">
        <v>14</v>
      </c>
      <c r="B1326" s="103">
        <v>43398</v>
      </c>
      <c r="C1326" s="104" t="s">
        <v>78</v>
      </c>
      <c r="D1326" s="102" t="s">
        <v>47</v>
      </c>
      <c r="E1326" s="102" t="s">
        <v>260</v>
      </c>
      <c r="F1326" s="102">
        <v>6665</v>
      </c>
      <c r="G1326" s="102">
        <v>6805</v>
      </c>
      <c r="H1326" s="102">
        <v>6590</v>
      </c>
      <c r="I1326" s="102">
        <v>6520</v>
      </c>
      <c r="J1326" s="102">
        <v>6450</v>
      </c>
      <c r="K1326" s="102">
        <v>6805</v>
      </c>
      <c r="L1326" s="102">
        <v>75</v>
      </c>
      <c r="M1326" s="105">
        <f t="shared" ref="M1326" si="682">IF(D1326="BUY",(K1326-F1326)*(L1326),(F1326-K1326)*(L1326))</f>
        <v>-10500</v>
      </c>
      <c r="N1326" s="106">
        <f t="shared" ref="N1326" si="683">M1326/(L1326)/F1326%</f>
        <v>-2.1005251312828204</v>
      </c>
    </row>
    <row r="1327" spans="1:14" ht="15.75" customHeight="1">
      <c r="A1327" s="102">
        <v>15</v>
      </c>
      <c r="B1327" s="103">
        <v>43398</v>
      </c>
      <c r="C1327" s="104" t="s">
        <v>78</v>
      </c>
      <c r="D1327" s="102" t="s">
        <v>21</v>
      </c>
      <c r="E1327" s="102" t="s">
        <v>233</v>
      </c>
      <c r="F1327" s="102">
        <v>1004</v>
      </c>
      <c r="G1327" s="102">
        <v>994</v>
      </c>
      <c r="H1327" s="102">
        <v>1009</v>
      </c>
      <c r="I1327" s="102">
        <v>1014</v>
      </c>
      <c r="J1327" s="102">
        <v>1019</v>
      </c>
      <c r="K1327" s="102">
        <v>1009</v>
      </c>
      <c r="L1327" s="102">
        <v>700</v>
      </c>
      <c r="M1327" s="105">
        <f t="shared" ref="M1327:M1328" si="684">IF(D1327="BUY",(K1327-F1327)*(L1327),(F1327-K1327)*(L1327))</f>
        <v>3500</v>
      </c>
      <c r="N1327" s="106">
        <f t="shared" ref="N1327:N1328" si="685">M1327/(L1327)/F1327%</f>
        <v>0.4980079681274901</v>
      </c>
    </row>
    <row r="1328" spans="1:14" ht="15.75" customHeight="1">
      <c r="A1328" s="102">
        <v>16</v>
      </c>
      <c r="B1328" s="103">
        <v>43397</v>
      </c>
      <c r="C1328" s="104" t="s">
        <v>78</v>
      </c>
      <c r="D1328" s="102" t="s">
        <v>21</v>
      </c>
      <c r="E1328" s="102" t="s">
        <v>48</v>
      </c>
      <c r="F1328" s="102">
        <v>108</v>
      </c>
      <c r="G1328" s="102">
        <v>106.8</v>
      </c>
      <c r="H1328" s="102">
        <v>108.6</v>
      </c>
      <c r="I1328" s="102">
        <v>109.2</v>
      </c>
      <c r="J1328" s="102">
        <v>109.8</v>
      </c>
      <c r="K1328" s="102">
        <v>108.6</v>
      </c>
      <c r="L1328" s="102">
        <v>6000</v>
      </c>
      <c r="M1328" s="105">
        <f t="shared" si="684"/>
        <v>3599.9999999999659</v>
      </c>
      <c r="N1328" s="106">
        <f t="shared" si="685"/>
        <v>0.55555555555555025</v>
      </c>
    </row>
    <row r="1329" spans="1:14" ht="15.75" customHeight="1">
      <c r="A1329" s="102">
        <v>17</v>
      </c>
      <c r="B1329" s="103">
        <v>43397</v>
      </c>
      <c r="C1329" s="104" t="s">
        <v>78</v>
      </c>
      <c r="D1329" s="102" t="s">
        <v>47</v>
      </c>
      <c r="E1329" s="102" t="s">
        <v>309</v>
      </c>
      <c r="F1329" s="102">
        <v>450</v>
      </c>
      <c r="G1329" s="102">
        <v>458</v>
      </c>
      <c r="H1329" s="102">
        <v>446</v>
      </c>
      <c r="I1329" s="102">
        <v>442</v>
      </c>
      <c r="J1329" s="102">
        <v>438</v>
      </c>
      <c r="K1329" s="102">
        <v>442</v>
      </c>
      <c r="L1329" s="102">
        <v>900</v>
      </c>
      <c r="M1329" s="105">
        <f t="shared" ref="M1329:M1331" si="686">IF(D1329="BUY",(K1329-F1329)*(L1329),(F1329-K1329)*(L1329))</f>
        <v>7200</v>
      </c>
      <c r="N1329" s="106">
        <f t="shared" ref="N1329:N1331" si="687">M1329/(L1329)/F1329%</f>
        <v>1.7777777777777777</v>
      </c>
    </row>
    <row r="1330" spans="1:14" ht="15.75" customHeight="1">
      <c r="A1330" s="102">
        <v>18</v>
      </c>
      <c r="B1330" s="103">
        <v>43397</v>
      </c>
      <c r="C1330" s="104" t="s">
        <v>78</v>
      </c>
      <c r="D1330" s="102" t="s">
        <v>47</v>
      </c>
      <c r="E1330" s="102" t="s">
        <v>43</v>
      </c>
      <c r="F1330" s="102">
        <v>645.5</v>
      </c>
      <c r="G1330" s="102">
        <v>652</v>
      </c>
      <c r="H1330" s="102">
        <v>642</v>
      </c>
      <c r="I1330" s="102">
        <v>639</v>
      </c>
      <c r="J1330" s="102">
        <v>636</v>
      </c>
      <c r="K1330" s="102">
        <v>642</v>
      </c>
      <c r="L1330" s="102">
        <v>1200</v>
      </c>
      <c r="M1330" s="105">
        <f t="shared" si="686"/>
        <v>4200</v>
      </c>
      <c r="N1330" s="106">
        <f t="shared" si="687"/>
        <v>0.5422153369481022</v>
      </c>
    </row>
    <row r="1331" spans="1:14" ht="15.75" customHeight="1">
      <c r="A1331" s="102">
        <v>19</v>
      </c>
      <c r="B1331" s="103">
        <v>43396</v>
      </c>
      <c r="C1331" s="104" t="s">
        <v>78</v>
      </c>
      <c r="D1331" s="102" t="s">
        <v>47</v>
      </c>
      <c r="E1331" s="102" t="s">
        <v>50</v>
      </c>
      <c r="F1331" s="102">
        <v>86.5</v>
      </c>
      <c r="G1331" s="102">
        <v>88.5</v>
      </c>
      <c r="H1331" s="102">
        <v>85.5</v>
      </c>
      <c r="I1331" s="102">
        <v>84.5</v>
      </c>
      <c r="J1331" s="102">
        <v>83.5</v>
      </c>
      <c r="K1331" s="102">
        <v>84.5</v>
      </c>
      <c r="L1331" s="102">
        <v>3500</v>
      </c>
      <c r="M1331" s="105">
        <f t="shared" si="686"/>
        <v>7000</v>
      </c>
      <c r="N1331" s="106">
        <f t="shared" si="687"/>
        <v>2.3121387283236996</v>
      </c>
    </row>
    <row r="1332" spans="1:14" ht="15.75" customHeight="1">
      <c r="A1332" s="102">
        <v>20</v>
      </c>
      <c r="B1332" s="103">
        <v>43396</v>
      </c>
      <c r="C1332" s="104" t="s">
        <v>78</v>
      </c>
      <c r="D1332" s="102" t="s">
        <v>47</v>
      </c>
      <c r="E1332" s="102" t="s">
        <v>53</v>
      </c>
      <c r="F1332" s="102">
        <v>64.5</v>
      </c>
      <c r="G1332" s="102">
        <v>65.2</v>
      </c>
      <c r="H1332" s="102">
        <v>63.7</v>
      </c>
      <c r="I1332" s="102">
        <v>63</v>
      </c>
      <c r="J1332" s="102">
        <v>62.3</v>
      </c>
      <c r="K1332" s="102">
        <v>63.75</v>
      </c>
      <c r="L1332" s="102">
        <v>5500</v>
      </c>
      <c r="M1332" s="105">
        <f t="shared" ref="M1332:M1334" si="688">IF(D1332="BUY",(K1332-F1332)*(L1332),(F1332-K1332)*(L1332))</f>
        <v>4125</v>
      </c>
      <c r="N1332" s="106">
        <f t="shared" ref="N1332:N1334" si="689">M1332/(L1332)/F1332%</f>
        <v>1.1627906976744187</v>
      </c>
    </row>
    <row r="1333" spans="1:14" ht="15.75" customHeight="1">
      <c r="A1333" s="102">
        <v>21</v>
      </c>
      <c r="B1333" s="103">
        <v>43396</v>
      </c>
      <c r="C1333" s="104" t="s">
        <v>78</v>
      </c>
      <c r="D1333" s="102" t="s">
        <v>47</v>
      </c>
      <c r="E1333" s="102" t="s">
        <v>52</v>
      </c>
      <c r="F1333" s="102">
        <v>256</v>
      </c>
      <c r="G1333" s="102">
        <v>259</v>
      </c>
      <c r="H1333" s="102">
        <v>254.5</v>
      </c>
      <c r="I1333" s="102">
        <v>253</v>
      </c>
      <c r="J1333" s="102">
        <v>251.5</v>
      </c>
      <c r="K1333" s="102">
        <v>254.5</v>
      </c>
      <c r="L1333" s="102">
        <v>3000</v>
      </c>
      <c r="M1333" s="105">
        <f t="shared" si="688"/>
        <v>4500</v>
      </c>
      <c r="N1333" s="106">
        <f t="shared" si="689"/>
        <v>0.5859375</v>
      </c>
    </row>
    <row r="1334" spans="1:14" ht="15.75" customHeight="1">
      <c r="A1334" s="102">
        <v>22</v>
      </c>
      <c r="B1334" s="103">
        <v>43395</v>
      </c>
      <c r="C1334" s="104" t="s">
        <v>78</v>
      </c>
      <c r="D1334" s="102" t="s">
        <v>47</v>
      </c>
      <c r="E1334" s="102" t="s">
        <v>50</v>
      </c>
      <c r="F1334" s="102">
        <v>86.5</v>
      </c>
      <c r="G1334" s="102">
        <v>88.5</v>
      </c>
      <c r="H1334" s="102">
        <v>85.5</v>
      </c>
      <c r="I1334" s="102">
        <v>84.5</v>
      </c>
      <c r="J1334" s="102">
        <v>83.5</v>
      </c>
      <c r="K1334" s="102">
        <v>84.5</v>
      </c>
      <c r="L1334" s="102">
        <v>3500</v>
      </c>
      <c r="M1334" s="105">
        <f t="shared" si="688"/>
        <v>7000</v>
      </c>
      <c r="N1334" s="106">
        <f t="shared" si="689"/>
        <v>2.3121387283236996</v>
      </c>
    </row>
    <row r="1335" spans="1:14" ht="15.75" customHeight="1">
      <c r="A1335" s="102">
        <v>23</v>
      </c>
      <c r="B1335" s="103">
        <v>43395</v>
      </c>
      <c r="C1335" s="104" t="s">
        <v>78</v>
      </c>
      <c r="D1335" s="102" t="s">
        <v>21</v>
      </c>
      <c r="E1335" s="102" t="s">
        <v>326</v>
      </c>
      <c r="F1335" s="102">
        <v>176.3</v>
      </c>
      <c r="G1335" s="102">
        <v>174.3</v>
      </c>
      <c r="H1335" s="102">
        <v>177.3</v>
      </c>
      <c r="I1335" s="102">
        <v>178.3</v>
      </c>
      <c r="J1335" s="102">
        <v>179.3</v>
      </c>
      <c r="K1335" s="102">
        <v>174.3</v>
      </c>
      <c r="L1335" s="102">
        <v>4000</v>
      </c>
      <c r="M1335" s="105">
        <f t="shared" ref="M1335:M1336" si="690">IF(D1335="BUY",(K1335-F1335)*(L1335),(F1335-K1335)*(L1335))</f>
        <v>-8000</v>
      </c>
      <c r="N1335" s="106">
        <f t="shared" ref="N1335:N1336" si="691">M1335/(L1335)/F1335%</f>
        <v>-1.1344299489506522</v>
      </c>
    </row>
    <row r="1336" spans="1:14" ht="15.75" customHeight="1">
      <c r="A1336" s="102">
        <v>24</v>
      </c>
      <c r="B1336" s="103">
        <v>43392</v>
      </c>
      <c r="C1336" s="104" t="s">
        <v>78</v>
      </c>
      <c r="D1336" s="102" t="s">
        <v>47</v>
      </c>
      <c r="E1336" s="102" t="s">
        <v>351</v>
      </c>
      <c r="F1336" s="102">
        <v>67.5</v>
      </c>
      <c r="G1336" s="102">
        <v>68.5</v>
      </c>
      <c r="H1336" s="102">
        <v>67</v>
      </c>
      <c r="I1336" s="102">
        <v>66.5</v>
      </c>
      <c r="J1336" s="102">
        <v>66</v>
      </c>
      <c r="K1336" s="102">
        <v>66</v>
      </c>
      <c r="L1336" s="102">
        <v>8000</v>
      </c>
      <c r="M1336" s="105">
        <f t="shared" si="690"/>
        <v>12000</v>
      </c>
      <c r="N1336" s="106">
        <f t="shared" si="691"/>
        <v>2.2222222222222219</v>
      </c>
    </row>
    <row r="1337" spans="1:14" ht="15.75" customHeight="1">
      <c r="A1337" s="102">
        <v>25</v>
      </c>
      <c r="B1337" s="103">
        <v>43392</v>
      </c>
      <c r="C1337" s="104" t="s">
        <v>78</v>
      </c>
      <c r="D1337" s="102" t="s">
        <v>47</v>
      </c>
      <c r="E1337" s="102" t="s">
        <v>388</v>
      </c>
      <c r="F1337" s="102">
        <v>675</v>
      </c>
      <c r="G1337" s="102">
        <v>690</v>
      </c>
      <c r="H1337" s="102">
        <v>667</v>
      </c>
      <c r="I1337" s="102">
        <v>659</v>
      </c>
      <c r="J1337" s="102">
        <v>651</v>
      </c>
      <c r="K1337" s="102">
        <v>651</v>
      </c>
      <c r="L1337" s="102">
        <v>500</v>
      </c>
      <c r="M1337" s="105">
        <f t="shared" ref="M1337" si="692">IF(D1337="BUY",(K1337-F1337)*(L1337),(F1337-K1337)*(L1337))</f>
        <v>12000</v>
      </c>
      <c r="N1337" s="106">
        <f t="shared" ref="N1337" si="693">M1337/(L1337)/F1337%</f>
        <v>3.5555555555555554</v>
      </c>
    </row>
    <row r="1338" spans="1:14" ht="15.75" customHeight="1">
      <c r="A1338" s="102">
        <v>26</v>
      </c>
      <c r="B1338" s="103">
        <v>43390</v>
      </c>
      <c r="C1338" s="104" t="s">
        <v>78</v>
      </c>
      <c r="D1338" s="102" t="s">
        <v>47</v>
      </c>
      <c r="E1338" s="102" t="s">
        <v>77</v>
      </c>
      <c r="F1338" s="102">
        <v>364</v>
      </c>
      <c r="G1338" s="102">
        <v>367</v>
      </c>
      <c r="H1338" s="102">
        <v>362.5</v>
      </c>
      <c r="I1338" s="102">
        <v>361</v>
      </c>
      <c r="J1338" s="102">
        <v>359.5</v>
      </c>
      <c r="K1338" s="102">
        <v>359.5</v>
      </c>
      <c r="L1338" s="102">
        <v>3000</v>
      </c>
      <c r="M1338" s="105">
        <f t="shared" ref="M1338" si="694">IF(D1338="BUY",(K1338-F1338)*(L1338),(F1338-K1338)*(L1338))</f>
        <v>13500</v>
      </c>
      <c r="N1338" s="106">
        <f t="shared" ref="N1338" si="695">M1338/(L1338)/F1338%</f>
        <v>1.2362637362637363</v>
      </c>
    </row>
    <row r="1339" spans="1:14" ht="15.75" customHeight="1">
      <c r="A1339" s="102">
        <v>27</v>
      </c>
      <c r="B1339" s="103">
        <v>43390</v>
      </c>
      <c r="C1339" s="104" t="s">
        <v>78</v>
      </c>
      <c r="D1339" s="102" t="s">
        <v>21</v>
      </c>
      <c r="E1339" s="102" t="s">
        <v>364</v>
      </c>
      <c r="F1339" s="102">
        <v>327</v>
      </c>
      <c r="G1339" s="102">
        <v>324</v>
      </c>
      <c r="H1339" s="102">
        <v>328.5</v>
      </c>
      <c r="I1339" s="102">
        <v>330</v>
      </c>
      <c r="J1339" s="102">
        <v>31.5</v>
      </c>
      <c r="K1339" s="102">
        <v>330</v>
      </c>
      <c r="L1339" s="102">
        <v>2400</v>
      </c>
      <c r="M1339" s="105">
        <f t="shared" ref="M1339:M1341" si="696">IF(D1339="BUY",(K1339-F1339)*(L1339),(F1339-K1339)*(L1339))</f>
        <v>7200</v>
      </c>
      <c r="N1339" s="106">
        <f t="shared" ref="N1339:N1341" si="697">M1339/(L1339)/F1339%</f>
        <v>0.9174311926605504</v>
      </c>
    </row>
    <row r="1340" spans="1:14" ht="15.75" customHeight="1">
      <c r="A1340" s="102">
        <v>28</v>
      </c>
      <c r="B1340" s="103">
        <v>43390</v>
      </c>
      <c r="C1340" s="104" t="s">
        <v>78</v>
      </c>
      <c r="D1340" s="102" t="s">
        <v>47</v>
      </c>
      <c r="E1340" s="102" t="s">
        <v>214</v>
      </c>
      <c r="F1340" s="102">
        <v>35.6</v>
      </c>
      <c r="G1340" s="102">
        <v>36.4</v>
      </c>
      <c r="H1340" s="102">
        <v>35.200000000000003</v>
      </c>
      <c r="I1340" s="102">
        <v>34.799999999999997</v>
      </c>
      <c r="J1340" s="102">
        <v>34.4</v>
      </c>
      <c r="K1340" s="102">
        <v>34.799999999999997</v>
      </c>
      <c r="L1340" s="102">
        <v>11000</v>
      </c>
      <c r="M1340" s="105">
        <f t="shared" si="696"/>
        <v>8800.0000000000473</v>
      </c>
      <c r="N1340" s="106">
        <f t="shared" si="697"/>
        <v>2.2471910112359668</v>
      </c>
    </row>
    <row r="1341" spans="1:14" ht="15.75" customHeight="1">
      <c r="A1341" s="102">
        <v>29</v>
      </c>
      <c r="B1341" s="103">
        <v>43389</v>
      </c>
      <c r="C1341" s="104" t="s">
        <v>78</v>
      </c>
      <c r="D1341" s="102" t="s">
        <v>21</v>
      </c>
      <c r="E1341" s="102" t="s">
        <v>126</v>
      </c>
      <c r="F1341" s="102">
        <v>584</v>
      </c>
      <c r="G1341" s="102">
        <v>576</v>
      </c>
      <c r="H1341" s="102">
        <v>588</v>
      </c>
      <c r="I1341" s="102">
        <v>592</v>
      </c>
      <c r="J1341" s="102">
        <v>596</v>
      </c>
      <c r="K1341" s="102">
        <v>576</v>
      </c>
      <c r="L1341" s="102">
        <v>1061</v>
      </c>
      <c r="M1341" s="105">
        <f t="shared" si="696"/>
        <v>-8488</v>
      </c>
      <c r="N1341" s="106">
        <f t="shared" si="697"/>
        <v>-1.3698630136986301</v>
      </c>
    </row>
    <row r="1342" spans="1:14" ht="15.75" customHeight="1">
      <c r="A1342" s="102">
        <v>30</v>
      </c>
      <c r="B1342" s="103">
        <v>43389</v>
      </c>
      <c r="C1342" s="104" t="s">
        <v>78</v>
      </c>
      <c r="D1342" s="102" t="s">
        <v>21</v>
      </c>
      <c r="E1342" s="102" t="s">
        <v>100</v>
      </c>
      <c r="F1342" s="102">
        <v>66.5</v>
      </c>
      <c r="G1342" s="102">
        <v>65</v>
      </c>
      <c r="H1342" s="102">
        <v>67.3</v>
      </c>
      <c r="I1342" s="102">
        <v>68</v>
      </c>
      <c r="J1342" s="102">
        <v>68.7</v>
      </c>
      <c r="K1342" s="102">
        <v>67.3</v>
      </c>
      <c r="L1342" s="102">
        <v>6000</v>
      </c>
      <c r="M1342" s="105">
        <f t="shared" ref="M1342:M1344" si="698">IF(D1342="BUY",(K1342-F1342)*(L1342),(F1342-K1342)*(L1342))</f>
        <v>4799.9999999999827</v>
      </c>
      <c r="N1342" s="106">
        <f t="shared" ref="N1342:N1344" si="699">M1342/(L1342)/F1342%</f>
        <v>1.2030075187969882</v>
      </c>
    </row>
    <row r="1343" spans="1:14" ht="15.75" customHeight="1">
      <c r="A1343" s="102">
        <v>31</v>
      </c>
      <c r="B1343" s="103">
        <v>43389</v>
      </c>
      <c r="C1343" s="104" t="s">
        <v>78</v>
      </c>
      <c r="D1343" s="102" t="s">
        <v>21</v>
      </c>
      <c r="E1343" s="102" t="s">
        <v>241</v>
      </c>
      <c r="F1343" s="102">
        <v>120</v>
      </c>
      <c r="G1343" s="102">
        <v>118</v>
      </c>
      <c r="H1343" s="102">
        <v>121</v>
      </c>
      <c r="I1343" s="102">
        <v>122</v>
      </c>
      <c r="J1343" s="102">
        <v>123</v>
      </c>
      <c r="K1343" s="102">
        <v>123</v>
      </c>
      <c r="L1343" s="102">
        <v>4000</v>
      </c>
      <c r="M1343" s="105">
        <f t="shared" si="698"/>
        <v>12000</v>
      </c>
      <c r="N1343" s="106">
        <f t="shared" si="699"/>
        <v>2.5</v>
      </c>
    </row>
    <row r="1344" spans="1:14" ht="15.75" customHeight="1">
      <c r="A1344" s="102">
        <v>32</v>
      </c>
      <c r="B1344" s="103">
        <v>43388</v>
      </c>
      <c r="C1344" s="104" t="s">
        <v>78</v>
      </c>
      <c r="D1344" s="102" t="s">
        <v>21</v>
      </c>
      <c r="E1344" s="102" t="s">
        <v>81</v>
      </c>
      <c r="F1344" s="102">
        <v>1142</v>
      </c>
      <c r="G1344" s="102">
        <v>1134</v>
      </c>
      <c r="H1344" s="102">
        <v>1146</v>
      </c>
      <c r="I1344" s="102">
        <v>1150</v>
      </c>
      <c r="J1344" s="102">
        <v>1154</v>
      </c>
      <c r="K1344" s="102">
        <v>1134</v>
      </c>
      <c r="L1344" s="102">
        <v>1000</v>
      </c>
      <c r="M1344" s="105">
        <f t="shared" si="698"/>
        <v>-8000</v>
      </c>
      <c r="N1344" s="106">
        <f t="shared" si="699"/>
        <v>-0.70052539404553416</v>
      </c>
    </row>
    <row r="1345" spans="1:14" ht="15.75" customHeight="1">
      <c r="A1345" s="102">
        <v>33</v>
      </c>
      <c r="B1345" s="103">
        <v>43388</v>
      </c>
      <c r="C1345" s="104" t="s">
        <v>78</v>
      </c>
      <c r="D1345" s="102" t="s">
        <v>21</v>
      </c>
      <c r="E1345" s="102" t="s">
        <v>48</v>
      </c>
      <c r="F1345" s="102">
        <v>104.5</v>
      </c>
      <c r="G1345" s="102">
        <v>103.4</v>
      </c>
      <c r="H1345" s="102">
        <v>105.1</v>
      </c>
      <c r="I1345" s="102">
        <v>105.7</v>
      </c>
      <c r="J1345" s="102">
        <v>106.3</v>
      </c>
      <c r="K1345" s="102">
        <v>105.1</v>
      </c>
      <c r="L1345" s="102">
        <v>6000</v>
      </c>
      <c r="M1345" s="105">
        <f t="shared" ref="M1345:M1346" si="700">IF(D1345="BUY",(K1345-F1345)*(L1345),(F1345-K1345)*(L1345))</f>
        <v>3599.9999999999659</v>
      </c>
      <c r="N1345" s="106">
        <f t="shared" ref="N1345:N1346" si="701">M1345/(L1345)/F1345%</f>
        <v>0.57416267942583188</v>
      </c>
    </row>
    <row r="1346" spans="1:14" ht="15.75" customHeight="1">
      <c r="A1346" s="102">
        <v>34</v>
      </c>
      <c r="B1346" s="103">
        <v>43385</v>
      </c>
      <c r="C1346" s="104" t="s">
        <v>78</v>
      </c>
      <c r="D1346" s="102" t="s">
        <v>21</v>
      </c>
      <c r="E1346" s="102" t="s">
        <v>341</v>
      </c>
      <c r="F1346" s="102">
        <v>156.5</v>
      </c>
      <c r="G1346" s="102">
        <v>154.69999999999999</v>
      </c>
      <c r="H1346" s="102">
        <v>157.30000000000001</v>
      </c>
      <c r="I1346" s="102">
        <v>158</v>
      </c>
      <c r="J1346" s="102">
        <v>158.80000000000001</v>
      </c>
      <c r="K1346" s="102">
        <v>158.80000000000001</v>
      </c>
      <c r="L1346" s="102">
        <v>7000</v>
      </c>
      <c r="M1346" s="105">
        <f t="shared" si="700"/>
        <v>16100.00000000008</v>
      </c>
      <c r="N1346" s="106">
        <f t="shared" si="701"/>
        <v>1.4696485623003268</v>
      </c>
    </row>
    <row r="1347" spans="1:14" ht="15.75" customHeight="1">
      <c r="A1347" s="102">
        <v>35</v>
      </c>
      <c r="B1347" s="103">
        <v>43385</v>
      </c>
      <c r="C1347" s="104" t="s">
        <v>78</v>
      </c>
      <c r="D1347" s="102" t="s">
        <v>21</v>
      </c>
      <c r="E1347" s="102" t="s">
        <v>241</v>
      </c>
      <c r="F1347" s="102">
        <v>117.5</v>
      </c>
      <c r="G1347" s="102">
        <v>115.5</v>
      </c>
      <c r="H1347" s="102">
        <v>118.5</v>
      </c>
      <c r="I1347" s="102">
        <v>119.5</v>
      </c>
      <c r="J1347" s="102">
        <v>120.5</v>
      </c>
      <c r="K1347" s="102">
        <v>118.5</v>
      </c>
      <c r="L1347" s="102">
        <v>4000</v>
      </c>
      <c r="M1347" s="105">
        <f t="shared" ref="M1347:M1348" si="702">IF(D1347="BUY",(K1347-F1347)*(L1347),(F1347-K1347)*(L1347))</f>
        <v>4000</v>
      </c>
      <c r="N1347" s="106">
        <f t="shared" ref="N1347:N1348" si="703">M1347/(L1347)/F1347%</f>
        <v>0.85106382978723405</v>
      </c>
    </row>
    <row r="1348" spans="1:14" ht="15.75" customHeight="1">
      <c r="A1348" s="102">
        <v>36</v>
      </c>
      <c r="B1348" s="103">
        <v>43384</v>
      </c>
      <c r="C1348" s="104" t="s">
        <v>78</v>
      </c>
      <c r="D1348" s="102" t="s">
        <v>47</v>
      </c>
      <c r="E1348" s="102" t="s">
        <v>43</v>
      </c>
      <c r="F1348" s="102">
        <v>670</v>
      </c>
      <c r="G1348" s="102">
        <v>675.5</v>
      </c>
      <c r="H1348" s="102">
        <v>666.5</v>
      </c>
      <c r="I1348" s="102">
        <v>663</v>
      </c>
      <c r="J1348" s="102">
        <v>660</v>
      </c>
      <c r="K1348" s="102">
        <v>666.5</v>
      </c>
      <c r="L1348" s="102">
        <v>1200</v>
      </c>
      <c r="M1348" s="105">
        <f t="shared" si="702"/>
        <v>4200</v>
      </c>
      <c r="N1348" s="106">
        <f t="shared" si="703"/>
        <v>0.52238805970149249</v>
      </c>
    </row>
    <row r="1349" spans="1:14" ht="15.75" customHeight="1">
      <c r="A1349" s="102">
        <v>37</v>
      </c>
      <c r="B1349" s="103">
        <v>43383</v>
      </c>
      <c r="C1349" s="104" t="s">
        <v>78</v>
      </c>
      <c r="D1349" s="102" t="s">
        <v>21</v>
      </c>
      <c r="E1349" s="102" t="s">
        <v>241</v>
      </c>
      <c r="F1349" s="102">
        <v>114.5</v>
      </c>
      <c r="G1349" s="102">
        <v>112.5</v>
      </c>
      <c r="H1349" s="102">
        <v>115.5</v>
      </c>
      <c r="I1349" s="102">
        <v>116.5</v>
      </c>
      <c r="J1349" s="102">
        <v>117.5</v>
      </c>
      <c r="K1349" s="102">
        <v>115.5</v>
      </c>
      <c r="L1349" s="102">
        <v>4000</v>
      </c>
      <c r="M1349" s="105">
        <f t="shared" ref="M1349" si="704">IF(D1349="BUY",(K1349-F1349)*(L1349),(F1349-K1349)*(L1349))</f>
        <v>4000</v>
      </c>
      <c r="N1349" s="106">
        <f t="shared" ref="N1349" si="705">M1349/(L1349)/F1349%</f>
        <v>0.8733624454148472</v>
      </c>
    </row>
    <row r="1350" spans="1:14" ht="15.75" customHeight="1">
      <c r="A1350" s="102">
        <v>38</v>
      </c>
      <c r="B1350" s="103">
        <v>43382</v>
      </c>
      <c r="C1350" s="104" t="s">
        <v>78</v>
      </c>
      <c r="D1350" s="102" t="s">
        <v>47</v>
      </c>
      <c r="E1350" s="102" t="s">
        <v>104</v>
      </c>
      <c r="F1350" s="102">
        <v>740</v>
      </c>
      <c r="G1350" s="102">
        <v>751</v>
      </c>
      <c r="H1350" s="102">
        <v>734</v>
      </c>
      <c r="I1350" s="102">
        <v>728</v>
      </c>
      <c r="J1350" s="102">
        <v>722</v>
      </c>
      <c r="K1350" s="102">
        <v>751</v>
      </c>
      <c r="L1350" s="102">
        <v>750</v>
      </c>
      <c r="M1350" s="105">
        <f t="shared" ref="M1350:M1352" si="706">IF(D1350="BUY",(K1350-F1350)*(L1350),(F1350-K1350)*(L1350))</f>
        <v>-8250</v>
      </c>
      <c r="N1350" s="106">
        <f t="shared" ref="N1350:N1352" si="707">M1350/(L1350)/F1350%</f>
        <v>-1.4864864864864864</v>
      </c>
    </row>
    <row r="1351" spans="1:14" ht="15.75" customHeight="1">
      <c r="A1351" s="102">
        <v>39</v>
      </c>
      <c r="B1351" s="103">
        <v>43382</v>
      </c>
      <c r="C1351" s="104" t="s">
        <v>78</v>
      </c>
      <c r="D1351" s="102" t="s">
        <v>47</v>
      </c>
      <c r="E1351" s="102" t="s">
        <v>324</v>
      </c>
      <c r="F1351" s="102">
        <v>450</v>
      </c>
      <c r="G1351" s="102">
        <v>455</v>
      </c>
      <c r="H1351" s="102">
        <v>447</v>
      </c>
      <c r="I1351" s="102">
        <v>444</v>
      </c>
      <c r="J1351" s="102">
        <v>441</v>
      </c>
      <c r="K1351" s="102">
        <v>441</v>
      </c>
      <c r="L1351" s="102">
        <v>1250</v>
      </c>
      <c r="M1351" s="105">
        <f t="shared" si="706"/>
        <v>11250</v>
      </c>
      <c r="N1351" s="106">
        <f t="shared" si="707"/>
        <v>2</v>
      </c>
    </row>
    <row r="1352" spans="1:14" ht="15.75" customHeight="1">
      <c r="A1352" s="102">
        <v>40</v>
      </c>
      <c r="B1352" s="103">
        <v>43381</v>
      </c>
      <c r="C1352" s="104" t="s">
        <v>78</v>
      </c>
      <c r="D1352" s="102" t="s">
        <v>47</v>
      </c>
      <c r="E1352" s="102" t="s">
        <v>115</v>
      </c>
      <c r="F1352" s="102">
        <v>210.5</v>
      </c>
      <c r="G1352" s="102">
        <v>214.5</v>
      </c>
      <c r="H1352" s="102">
        <v>208</v>
      </c>
      <c r="I1352" s="102">
        <v>205.5</v>
      </c>
      <c r="J1352" s="102">
        <v>203</v>
      </c>
      <c r="K1352" s="102">
        <v>203</v>
      </c>
      <c r="L1352" s="102">
        <v>1500</v>
      </c>
      <c r="M1352" s="105">
        <f t="shared" si="706"/>
        <v>11250</v>
      </c>
      <c r="N1352" s="106">
        <f t="shared" si="707"/>
        <v>3.5629453681710213</v>
      </c>
    </row>
    <row r="1353" spans="1:14">
      <c r="A1353" s="102">
        <v>41</v>
      </c>
      <c r="B1353" s="103">
        <v>43381</v>
      </c>
      <c r="C1353" s="104" t="s">
        <v>78</v>
      </c>
      <c r="D1353" s="102" t="s">
        <v>47</v>
      </c>
      <c r="E1353" s="102" t="s">
        <v>67</v>
      </c>
      <c r="F1353" s="102">
        <v>227.5</v>
      </c>
      <c r="G1353" s="102">
        <v>229.5</v>
      </c>
      <c r="H1353" s="102">
        <v>226.5</v>
      </c>
      <c r="I1353" s="102">
        <v>225.5</v>
      </c>
      <c r="J1353" s="102">
        <v>224.5</v>
      </c>
      <c r="K1353" s="102">
        <v>229.5</v>
      </c>
      <c r="L1353" s="102">
        <v>3500</v>
      </c>
      <c r="M1353" s="105">
        <f t="shared" ref="M1353" si="708">IF(D1353="BUY",(K1353-F1353)*(L1353),(F1353-K1353)*(L1353))</f>
        <v>-7000</v>
      </c>
      <c r="N1353" s="106">
        <f>M1353/(L1353)/F1353%</f>
        <v>-0.87912087912087911</v>
      </c>
    </row>
    <row r="1354" spans="1:14">
      <c r="A1354" s="102">
        <v>42</v>
      </c>
      <c r="B1354" s="103">
        <v>43378</v>
      </c>
      <c r="C1354" s="104" t="s">
        <v>78</v>
      </c>
      <c r="D1354" s="102" t="s">
        <v>47</v>
      </c>
      <c r="E1354" s="102" t="s">
        <v>81</v>
      </c>
      <c r="F1354" s="102">
        <v>1082</v>
      </c>
      <c r="G1354" s="102">
        <v>1090</v>
      </c>
      <c r="H1354" s="102">
        <v>1078</v>
      </c>
      <c r="I1354" s="102">
        <v>1074</v>
      </c>
      <c r="J1354" s="102">
        <v>1070</v>
      </c>
      <c r="K1354" s="102">
        <v>1070</v>
      </c>
      <c r="L1354" s="102">
        <v>1000</v>
      </c>
      <c r="M1354" s="105">
        <f t="shared" ref="M1354:M1359" si="709">IF(D1354="BUY",(K1354-F1354)*(L1354),(F1354-K1354)*(L1354))</f>
        <v>12000</v>
      </c>
      <c r="N1354" s="106">
        <f t="shared" ref="N1354:N1359" si="710">M1354/(L1354)/F1354%</f>
        <v>1.1090573012939002</v>
      </c>
    </row>
    <row r="1355" spans="1:14">
      <c r="A1355" s="102">
        <v>43</v>
      </c>
      <c r="B1355" s="103">
        <v>43378</v>
      </c>
      <c r="C1355" s="104" t="s">
        <v>78</v>
      </c>
      <c r="D1355" s="102" t="s">
        <v>47</v>
      </c>
      <c r="E1355" s="102" t="s">
        <v>87</v>
      </c>
      <c r="F1355" s="102">
        <v>282</v>
      </c>
      <c r="G1355" s="102">
        <v>285</v>
      </c>
      <c r="H1355" s="102">
        <v>280.5</v>
      </c>
      <c r="I1355" s="102">
        <v>279</v>
      </c>
      <c r="J1355" s="102">
        <v>277.5</v>
      </c>
      <c r="K1355" s="102">
        <v>280.5</v>
      </c>
      <c r="L1355" s="102">
        <v>2400</v>
      </c>
      <c r="M1355" s="105">
        <f t="shared" si="709"/>
        <v>3600</v>
      </c>
      <c r="N1355" s="106">
        <f t="shared" si="710"/>
        <v>0.53191489361702127</v>
      </c>
    </row>
    <row r="1356" spans="1:14">
      <c r="A1356" s="102">
        <v>44</v>
      </c>
      <c r="B1356" s="103">
        <v>43377</v>
      </c>
      <c r="C1356" s="104" t="s">
        <v>78</v>
      </c>
      <c r="D1356" s="102" t="s">
        <v>47</v>
      </c>
      <c r="E1356" s="102" t="s">
        <v>248</v>
      </c>
      <c r="F1356" s="102">
        <v>637</v>
      </c>
      <c r="G1356" s="102">
        <v>642</v>
      </c>
      <c r="H1356" s="102">
        <v>629</v>
      </c>
      <c r="I1356" s="102">
        <v>624</v>
      </c>
      <c r="J1356" s="102">
        <v>629</v>
      </c>
      <c r="K1356" s="102">
        <v>629</v>
      </c>
      <c r="L1356" s="102">
        <v>900</v>
      </c>
      <c r="M1356" s="105">
        <f t="shared" si="709"/>
        <v>7200</v>
      </c>
      <c r="N1356" s="106">
        <f t="shared" si="710"/>
        <v>1.2558869701726845</v>
      </c>
    </row>
    <row r="1357" spans="1:14">
      <c r="A1357" s="102">
        <v>45</v>
      </c>
      <c r="B1357" s="103">
        <v>43377</v>
      </c>
      <c r="C1357" s="104" t="s">
        <v>78</v>
      </c>
      <c r="D1357" s="102" t="s">
        <v>47</v>
      </c>
      <c r="E1357" s="102" t="s">
        <v>81</v>
      </c>
      <c r="F1357" s="102">
        <v>1150</v>
      </c>
      <c r="G1357" s="102">
        <v>1158</v>
      </c>
      <c r="H1357" s="102">
        <v>1146</v>
      </c>
      <c r="I1357" s="102">
        <v>1142</v>
      </c>
      <c r="J1357" s="102">
        <v>1138</v>
      </c>
      <c r="K1357" s="102">
        <v>1138</v>
      </c>
      <c r="L1357" s="102">
        <v>1000</v>
      </c>
      <c r="M1357" s="105">
        <f t="shared" si="709"/>
        <v>12000</v>
      </c>
      <c r="N1357" s="106">
        <f t="shared" si="710"/>
        <v>1.0434782608695652</v>
      </c>
    </row>
    <row r="1358" spans="1:14">
      <c r="A1358" s="102">
        <v>46</v>
      </c>
      <c r="B1358" s="103">
        <v>43377</v>
      </c>
      <c r="C1358" s="104" t="s">
        <v>78</v>
      </c>
      <c r="D1358" s="102" t="s">
        <v>47</v>
      </c>
      <c r="E1358" s="102" t="s">
        <v>197</v>
      </c>
      <c r="F1358" s="102">
        <v>1000</v>
      </c>
      <c r="G1358" s="102">
        <v>1015</v>
      </c>
      <c r="H1358" s="102">
        <v>992</v>
      </c>
      <c r="I1358" s="102">
        <v>984</v>
      </c>
      <c r="J1358" s="102">
        <v>976</v>
      </c>
      <c r="K1358" s="102">
        <v>976</v>
      </c>
      <c r="L1358" s="102">
        <v>500</v>
      </c>
      <c r="M1358" s="105">
        <f t="shared" si="709"/>
        <v>12000</v>
      </c>
      <c r="N1358" s="106">
        <f t="shared" si="710"/>
        <v>2.4</v>
      </c>
    </row>
    <row r="1359" spans="1:14">
      <c r="A1359" s="102">
        <v>47</v>
      </c>
      <c r="B1359" s="103">
        <v>43376</v>
      </c>
      <c r="C1359" s="104" t="s">
        <v>78</v>
      </c>
      <c r="D1359" s="102" t="s">
        <v>21</v>
      </c>
      <c r="E1359" s="102" t="s">
        <v>65</v>
      </c>
      <c r="F1359" s="102">
        <v>246</v>
      </c>
      <c r="G1359" s="102">
        <v>241</v>
      </c>
      <c r="H1359" s="102">
        <v>248.5</v>
      </c>
      <c r="I1359" s="102">
        <v>251</v>
      </c>
      <c r="J1359" s="102">
        <v>253.5</v>
      </c>
      <c r="K1359" s="102">
        <v>241</v>
      </c>
      <c r="L1359" s="102">
        <v>3500</v>
      </c>
      <c r="M1359" s="105">
        <f t="shared" si="709"/>
        <v>-17500</v>
      </c>
      <c r="N1359" s="106">
        <f t="shared" si="710"/>
        <v>-2.0325203252032522</v>
      </c>
    </row>
    <row r="1360" spans="1:14">
      <c r="A1360" s="102">
        <v>48</v>
      </c>
      <c r="B1360" s="103">
        <v>43376</v>
      </c>
      <c r="C1360" s="104" t="s">
        <v>78</v>
      </c>
      <c r="D1360" s="102" t="s">
        <v>21</v>
      </c>
      <c r="E1360" s="102" t="s">
        <v>71</v>
      </c>
      <c r="F1360" s="102">
        <v>2282</v>
      </c>
      <c r="G1360" s="102">
        <v>2269</v>
      </c>
      <c r="H1360" s="102">
        <v>2290</v>
      </c>
      <c r="I1360" s="102">
        <v>2398</v>
      </c>
      <c r="J1360" s="102">
        <v>2306</v>
      </c>
      <c r="K1360" s="102">
        <v>2306</v>
      </c>
      <c r="L1360" s="102">
        <v>500</v>
      </c>
      <c r="M1360" s="105">
        <f t="shared" ref="M1360:M1362" si="711">IF(D1360="BUY",(K1360-F1360)*(L1360),(F1360-K1360)*(L1360))</f>
        <v>12000</v>
      </c>
      <c r="N1360" s="106">
        <f>M1360/(L1360)/F1360%</f>
        <v>1.0517090271691498</v>
      </c>
    </row>
    <row r="1361" spans="1:14">
      <c r="A1361" s="102">
        <v>49</v>
      </c>
      <c r="B1361" s="103">
        <v>43376</v>
      </c>
      <c r="C1361" s="104" t="s">
        <v>78</v>
      </c>
      <c r="D1361" s="102" t="s">
        <v>47</v>
      </c>
      <c r="E1361" s="102" t="s">
        <v>385</v>
      </c>
      <c r="F1361" s="102">
        <v>823</v>
      </c>
      <c r="G1361" s="102">
        <v>830.5</v>
      </c>
      <c r="H1361" s="102">
        <v>819</v>
      </c>
      <c r="I1361" s="102">
        <v>815</v>
      </c>
      <c r="J1361" s="102">
        <v>811</v>
      </c>
      <c r="K1361" s="102">
        <v>811</v>
      </c>
      <c r="L1361" s="102">
        <v>500</v>
      </c>
      <c r="M1361" s="105">
        <f t="shared" si="711"/>
        <v>6000</v>
      </c>
      <c r="N1361" s="106">
        <f t="shared" ref="N1361:N1362" si="712">M1361/(L1361)/F1361%</f>
        <v>1.4580801944106925</v>
      </c>
    </row>
    <row r="1362" spans="1:14">
      <c r="A1362" s="102">
        <v>50</v>
      </c>
      <c r="B1362" s="103">
        <v>43374</v>
      </c>
      <c r="C1362" s="104" t="s">
        <v>78</v>
      </c>
      <c r="D1362" s="102" t="s">
        <v>47</v>
      </c>
      <c r="E1362" s="102" t="s">
        <v>384</v>
      </c>
      <c r="F1362" s="102">
        <v>54</v>
      </c>
      <c r="G1362" s="102">
        <v>58</v>
      </c>
      <c r="H1362" s="102">
        <v>51.5</v>
      </c>
      <c r="I1362" s="102">
        <v>50</v>
      </c>
      <c r="J1362" s="102">
        <v>48.5</v>
      </c>
      <c r="K1362" s="102">
        <v>58</v>
      </c>
      <c r="L1362" s="102">
        <v>1500</v>
      </c>
      <c r="M1362" s="105">
        <f t="shared" si="711"/>
        <v>-6000</v>
      </c>
      <c r="N1362" s="106">
        <f t="shared" si="712"/>
        <v>-7.4074074074074066</v>
      </c>
    </row>
    <row r="1363" spans="1:14">
      <c r="A1363" s="102">
        <v>51</v>
      </c>
      <c r="B1363" s="103">
        <v>43374</v>
      </c>
      <c r="C1363" s="104" t="s">
        <v>78</v>
      </c>
      <c r="D1363" s="102" t="s">
        <v>47</v>
      </c>
      <c r="E1363" s="102" t="s">
        <v>156</v>
      </c>
      <c r="F1363" s="102">
        <v>68.599999999999994</v>
      </c>
      <c r="G1363" s="102">
        <v>69.5</v>
      </c>
      <c r="H1363" s="102">
        <v>68</v>
      </c>
      <c r="I1363" s="102">
        <v>67.5</v>
      </c>
      <c r="J1363" s="102">
        <v>67</v>
      </c>
      <c r="K1363" s="102">
        <v>67</v>
      </c>
      <c r="L1363" s="102">
        <v>9000</v>
      </c>
      <c r="M1363" s="105">
        <f t="shared" ref="M1363" si="713">IF(D1363="BUY",(K1363-F1363)*(L1363),(F1363-K1363)*(L1363))</f>
        <v>14399.999999999949</v>
      </c>
      <c r="N1363" s="106">
        <f t="shared" ref="N1363" si="714">M1363/(L1363)/F1363%</f>
        <v>2.3323615160349775</v>
      </c>
    </row>
    <row r="1364" spans="1:14">
      <c r="A1364" s="102">
        <v>52</v>
      </c>
      <c r="B1364" s="103">
        <v>43374</v>
      </c>
      <c r="C1364" s="104" t="s">
        <v>78</v>
      </c>
      <c r="D1364" s="102" t="s">
        <v>47</v>
      </c>
      <c r="E1364" s="102" t="s">
        <v>218</v>
      </c>
      <c r="F1364" s="102">
        <v>550</v>
      </c>
      <c r="G1364" s="102">
        <v>557</v>
      </c>
      <c r="H1364" s="102">
        <v>546</v>
      </c>
      <c r="I1364" s="102">
        <v>542</v>
      </c>
      <c r="J1364" s="102">
        <v>538</v>
      </c>
      <c r="K1364" s="102">
        <v>538</v>
      </c>
      <c r="L1364" s="102">
        <v>1000</v>
      </c>
      <c r="M1364" s="105">
        <f t="shared" ref="M1364" si="715">IF(D1364="BUY",(K1364-F1364)*(L1364),(F1364-K1364)*(L1364))</f>
        <v>12000</v>
      </c>
      <c r="N1364" s="106">
        <f t="shared" ref="N1364" si="716">M1364/(L1364)/F1364%</f>
        <v>2.1818181818181817</v>
      </c>
    </row>
    <row r="1365" spans="1:14">
      <c r="A1365" s="107" t="s">
        <v>25</v>
      </c>
      <c r="B1365" s="108"/>
      <c r="C1365" s="109"/>
      <c r="D1365" s="110"/>
      <c r="E1365" s="111"/>
      <c r="F1365" s="111"/>
      <c r="G1365" s="112"/>
      <c r="H1365" s="111"/>
      <c r="I1365" s="111"/>
      <c r="J1365" s="111"/>
      <c r="K1365" s="111"/>
      <c r="M1365" s="113"/>
    </row>
    <row r="1366" spans="1:14">
      <c r="A1366" s="107" t="s">
        <v>25</v>
      </c>
      <c r="B1366" s="108"/>
      <c r="C1366" s="109"/>
      <c r="D1366" s="110"/>
      <c r="E1366" s="111"/>
      <c r="F1366" s="111"/>
      <c r="G1366" s="112"/>
      <c r="H1366" s="111"/>
      <c r="I1366" s="111"/>
      <c r="J1366" s="111"/>
      <c r="K1366" s="111"/>
    </row>
    <row r="1367" spans="1:14" ht="19.5" thickBot="1">
      <c r="A1367" s="109"/>
      <c r="B1367" s="108"/>
      <c r="C1367" s="111"/>
      <c r="D1367" s="111"/>
      <c r="E1367" s="111"/>
      <c r="F1367" s="114"/>
      <c r="G1367" s="115"/>
      <c r="H1367" s="116" t="s">
        <v>26</v>
      </c>
      <c r="I1367" s="116"/>
      <c r="J1367" s="117"/>
    </row>
    <row r="1368" spans="1:14">
      <c r="A1368" s="109"/>
      <c r="B1368" s="108"/>
      <c r="C1368" s="218" t="s">
        <v>27</v>
      </c>
      <c r="D1368" s="218"/>
      <c r="E1368" s="118">
        <v>52</v>
      </c>
      <c r="F1368" s="119">
        <f>F1369+F1370+F1371+F1372+F1373+F1374</f>
        <v>100.00000000000001</v>
      </c>
      <c r="G1368" s="111">
        <v>52</v>
      </c>
      <c r="H1368" s="120">
        <f>G1369/G1368%</f>
        <v>76.92307692307692</v>
      </c>
      <c r="I1368" s="120"/>
      <c r="J1368" s="120"/>
    </row>
    <row r="1369" spans="1:14">
      <c r="A1369" s="109"/>
      <c r="B1369" s="108"/>
      <c r="C1369" s="219" t="s">
        <v>28</v>
      </c>
      <c r="D1369" s="219"/>
      <c r="E1369" s="121">
        <v>40</v>
      </c>
      <c r="F1369" s="122">
        <f>(E1369/E1368)*100</f>
        <v>76.923076923076934</v>
      </c>
      <c r="G1369" s="111">
        <v>40</v>
      </c>
      <c r="H1369" s="117"/>
      <c r="I1369" s="117"/>
      <c r="J1369" s="111"/>
      <c r="K1369" s="117"/>
    </row>
    <row r="1370" spans="1:14">
      <c r="A1370" s="123"/>
      <c r="B1370" s="108"/>
      <c r="C1370" s="219" t="s">
        <v>30</v>
      </c>
      <c r="D1370" s="219"/>
      <c r="E1370" s="121">
        <v>0</v>
      </c>
      <c r="F1370" s="122">
        <f>(E1370/E1368)*100</f>
        <v>0</v>
      </c>
      <c r="G1370" s="124"/>
      <c r="H1370" s="111"/>
      <c r="I1370" s="111"/>
      <c r="J1370" s="111"/>
      <c r="K1370" s="117"/>
    </row>
    <row r="1371" spans="1:14">
      <c r="A1371" s="123"/>
      <c r="B1371" s="108"/>
      <c r="C1371" s="219" t="s">
        <v>31</v>
      </c>
      <c r="D1371" s="219"/>
      <c r="E1371" s="121">
        <v>0</v>
      </c>
      <c r="F1371" s="122">
        <f>(E1371/E1368)*100</f>
        <v>0</v>
      </c>
      <c r="G1371" s="124"/>
      <c r="H1371" s="111"/>
      <c r="J1371" s="111"/>
      <c r="K1371" s="117"/>
    </row>
    <row r="1372" spans="1:14">
      <c r="A1372" s="123"/>
      <c r="B1372" s="108"/>
      <c r="C1372" s="219" t="s">
        <v>32</v>
      </c>
      <c r="D1372" s="219"/>
      <c r="E1372" s="121">
        <v>12</v>
      </c>
      <c r="F1372" s="122">
        <f>(E1372/E1368)*100</f>
        <v>23.076923076923077</v>
      </c>
      <c r="G1372" s="124"/>
      <c r="H1372" s="111"/>
      <c r="I1372" s="111"/>
      <c r="J1372" s="117"/>
    </row>
    <row r="1373" spans="1:14">
      <c r="A1373" s="123"/>
      <c r="B1373" s="108"/>
      <c r="C1373" s="219" t="s">
        <v>34</v>
      </c>
      <c r="D1373" s="219"/>
      <c r="E1373" s="121">
        <v>0</v>
      </c>
      <c r="F1373" s="122">
        <f>(E1373/E1368)*100</f>
        <v>0</v>
      </c>
      <c r="G1373" s="124"/>
      <c r="H1373" s="111"/>
      <c r="I1373" s="111"/>
      <c r="J1373" s="117"/>
      <c r="K1373" s="117"/>
    </row>
    <row r="1374" spans="1:14" ht="19.5" thickBot="1">
      <c r="A1374" s="123"/>
      <c r="B1374" s="108"/>
      <c r="C1374" s="222" t="s">
        <v>35</v>
      </c>
      <c r="D1374" s="222"/>
      <c r="E1374" s="125"/>
      <c r="F1374" s="126">
        <f>(E1374/E1368)*100</f>
        <v>0</v>
      </c>
      <c r="G1374" s="124"/>
      <c r="H1374" s="111"/>
      <c r="I1374" s="111"/>
      <c r="J1374" s="127"/>
      <c r="K1374" s="127"/>
      <c r="L1374" s="113"/>
    </row>
    <row r="1375" spans="1:14">
      <c r="A1375" s="128" t="s">
        <v>36</v>
      </c>
      <c r="B1375" s="108"/>
      <c r="C1375" s="109"/>
      <c r="D1375" s="109"/>
      <c r="E1375" s="111"/>
      <c r="F1375" s="111"/>
      <c r="G1375" s="112"/>
      <c r="H1375" s="129"/>
      <c r="I1375" s="129"/>
      <c r="J1375" s="129"/>
      <c r="K1375" s="111"/>
    </row>
    <row r="1376" spans="1:14">
      <c r="A1376" s="110" t="s">
        <v>37</v>
      </c>
      <c r="B1376" s="108"/>
      <c r="C1376" s="130"/>
      <c r="D1376" s="131"/>
      <c r="E1376" s="109"/>
      <c r="F1376" s="129"/>
      <c r="G1376" s="112"/>
      <c r="H1376" s="129"/>
      <c r="I1376" s="129"/>
      <c r="J1376" s="129"/>
      <c r="K1376" s="111"/>
    </row>
    <row r="1377" spans="1:14">
      <c r="A1377" s="110" t="s">
        <v>38</v>
      </c>
      <c r="B1377" s="108"/>
      <c r="C1377" s="109"/>
      <c r="D1377" s="131"/>
      <c r="E1377" s="109"/>
      <c r="F1377" s="129"/>
      <c r="G1377" s="112"/>
      <c r="H1377" s="117"/>
      <c r="I1377" s="117"/>
      <c r="J1377" s="117"/>
      <c r="K1377" s="111"/>
    </row>
    <row r="1378" spans="1:14">
      <c r="A1378" s="110" t="s">
        <v>39</v>
      </c>
      <c r="B1378" s="130"/>
      <c r="C1378" s="109"/>
      <c r="D1378" s="131"/>
      <c r="E1378" s="109"/>
      <c r="F1378" s="129"/>
      <c r="G1378" s="115"/>
      <c r="H1378" s="117"/>
      <c r="I1378" s="117"/>
      <c r="J1378" s="117"/>
      <c r="K1378" s="111"/>
    </row>
    <row r="1379" spans="1:14">
      <c r="A1379" s="110" t="s">
        <v>40</v>
      </c>
      <c r="B1379" s="123"/>
      <c r="C1379" s="109"/>
      <c r="D1379" s="132"/>
      <c r="E1379" s="129"/>
      <c r="F1379" s="129"/>
      <c r="G1379" s="115"/>
      <c r="H1379" s="117"/>
      <c r="I1379" s="117"/>
      <c r="J1379" s="117"/>
      <c r="K1379" s="129"/>
    </row>
    <row r="1380" spans="1:14" ht="19.5" thickBot="1"/>
    <row r="1381" spans="1:14" ht="15.75" customHeight="1" thickBot="1">
      <c r="A1381" s="223" t="s">
        <v>0</v>
      </c>
      <c r="B1381" s="223"/>
      <c r="C1381" s="223"/>
      <c r="D1381" s="223"/>
      <c r="E1381" s="223"/>
      <c r="F1381" s="223"/>
      <c r="G1381" s="223"/>
      <c r="H1381" s="223"/>
      <c r="I1381" s="223"/>
      <c r="J1381" s="223"/>
      <c r="K1381" s="223"/>
      <c r="L1381" s="223"/>
      <c r="M1381" s="223"/>
      <c r="N1381" s="223"/>
    </row>
    <row r="1382" spans="1:14" ht="15.75" customHeight="1" thickBot="1">
      <c r="A1382" s="223"/>
      <c r="B1382" s="223"/>
      <c r="C1382" s="223"/>
      <c r="D1382" s="223"/>
      <c r="E1382" s="223"/>
      <c r="F1382" s="223"/>
      <c r="G1382" s="223"/>
      <c r="H1382" s="223"/>
      <c r="I1382" s="223"/>
      <c r="J1382" s="223"/>
      <c r="K1382" s="223"/>
      <c r="L1382" s="223"/>
      <c r="M1382" s="223"/>
      <c r="N1382" s="223"/>
    </row>
    <row r="1383" spans="1:14" ht="15" customHeight="1">
      <c r="A1383" s="223"/>
      <c r="B1383" s="223"/>
      <c r="C1383" s="223"/>
      <c r="D1383" s="223"/>
      <c r="E1383" s="223"/>
      <c r="F1383" s="223"/>
      <c r="G1383" s="223"/>
      <c r="H1383" s="223"/>
      <c r="I1383" s="223"/>
      <c r="J1383" s="223"/>
      <c r="K1383" s="223"/>
      <c r="L1383" s="223"/>
      <c r="M1383" s="223"/>
      <c r="N1383" s="223"/>
    </row>
    <row r="1384" spans="1:14">
      <c r="A1384" s="224" t="s">
        <v>389</v>
      </c>
      <c r="B1384" s="224"/>
      <c r="C1384" s="224"/>
      <c r="D1384" s="224"/>
      <c r="E1384" s="224"/>
      <c r="F1384" s="224"/>
      <c r="G1384" s="224"/>
      <c r="H1384" s="224"/>
      <c r="I1384" s="224"/>
      <c r="J1384" s="224"/>
      <c r="K1384" s="224"/>
      <c r="L1384" s="224"/>
      <c r="M1384" s="224"/>
      <c r="N1384" s="224"/>
    </row>
    <row r="1385" spans="1:14">
      <c r="A1385" s="224" t="s">
        <v>390</v>
      </c>
      <c r="B1385" s="224"/>
      <c r="C1385" s="224"/>
      <c r="D1385" s="224"/>
      <c r="E1385" s="224"/>
      <c r="F1385" s="224"/>
      <c r="G1385" s="224"/>
      <c r="H1385" s="224"/>
      <c r="I1385" s="224"/>
      <c r="J1385" s="224"/>
      <c r="K1385" s="224"/>
      <c r="L1385" s="224"/>
      <c r="M1385" s="224"/>
      <c r="N1385" s="224"/>
    </row>
    <row r="1386" spans="1:14" ht="19.5" thickBot="1">
      <c r="A1386" s="225" t="s">
        <v>3</v>
      </c>
      <c r="B1386" s="225"/>
      <c r="C1386" s="225"/>
      <c r="D1386" s="225"/>
      <c r="E1386" s="225"/>
      <c r="F1386" s="225"/>
      <c r="G1386" s="225"/>
      <c r="H1386" s="225"/>
      <c r="I1386" s="225"/>
      <c r="J1386" s="225"/>
      <c r="K1386" s="225"/>
      <c r="L1386" s="225"/>
      <c r="M1386" s="225"/>
      <c r="N1386" s="225"/>
    </row>
    <row r="1387" spans="1:14">
      <c r="A1387" s="220" t="s">
        <v>378</v>
      </c>
      <c r="B1387" s="220"/>
      <c r="C1387" s="220"/>
      <c r="D1387" s="220"/>
      <c r="E1387" s="220"/>
      <c r="F1387" s="220"/>
      <c r="G1387" s="220"/>
      <c r="H1387" s="220"/>
      <c r="I1387" s="220"/>
      <c r="J1387" s="220"/>
      <c r="K1387" s="220"/>
      <c r="L1387" s="220"/>
      <c r="M1387" s="220"/>
      <c r="N1387" s="220"/>
    </row>
    <row r="1388" spans="1:14">
      <c r="A1388" s="220" t="s">
        <v>5</v>
      </c>
      <c r="B1388" s="220"/>
      <c r="C1388" s="220"/>
      <c r="D1388" s="220"/>
      <c r="E1388" s="220"/>
      <c r="F1388" s="220"/>
      <c r="G1388" s="220"/>
      <c r="H1388" s="220"/>
      <c r="I1388" s="220"/>
      <c r="J1388" s="220"/>
      <c r="K1388" s="220"/>
      <c r="L1388" s="220"/>
      <c r="M1388" s="220"/>
      <c r="N1388" s="220"/>
    </row>
    <row r="1389" spans="1:14">
      <c r="A1389" s="221" t="s">
        <v>6</v>
      </c>
      <c r="B1389" s="215" t="s">
        <v>7</v>
      </c>
      <c r="C1389" s="215" t="s">
        <v>8</v>
      </c>
      <c r="D1389" s="221" t="s">
        <v>9</v>
      </c>
      <c r="E1389" s="221" t="s">
        <v>10</v>
      </c>
      <c r="F1389" s="215" t="s">
        <v>11</v>
      </c>
      <c r="G1389" s="215" t="s">
        <v>12</v>
      </c>
      <c r="H1389" s="214" t="s">
        <v>13</v>
      </c>
      <c r="I1389" s="214" t="s">
        <v>14</v>
      </c>
      <c r="J1389" s="214" t="s">
        <v>15</v>
      </c>
      <c r="K1389" s="216" t="s">
        <v>16</v>
      </c>
      <c r="L1389" s="215" t="s">
        <v>17</v>
      </c>
      <c r="M1389" s="215" t="s">
        <v>18</v>
      </c>
      <c r="N1389" s="215" t="s">
        <v>19</v>
      </c>
    </row>
    <row r="1390" spans="1:14">
      <c r="A1390" s="221"/>
      <c r="B1390" s="215"/>
      <c r="C1390" s="215"/>
      <c r="D1390" s="221"/>
      <c r="E1390" s="221"/>
      <c r="F1390" s="215"/>
      <c r="G1390" s="215"/>
      <c r="H1390" s="215"/>
      <c r="I1390" s="215"/>
      <c r="J1390" s="215"/>
      <c r="K1390" s="217"/>
      <c r="L1390" s="215"/>
      <c r="M1390" s="215"/>
      <c r="N1390" s="215"/>
    </row>
    <row r="1391" spans="1:14">
      <c r="A1391" s="102">
        <v>1</v>
      </c>
      <c r="B1391" s="103">
        <v>43371</v>
      </c>
      <c r="C1391" s="104" t="s">
        <v>78</v>
      </c>
      <c r="D1391" s="102" t="s">
        <v>47</v>
      </c>
      <c r="E1391" s="102" t="s">
        <v>156</v>
      </c>
      <c r="F1391" s="102">
        <v>68.599999999999994</v>
      </c>
      <c r="G1391" s="102">
        <v>69.5</v>
      </c>
      <c r="H1391" s="102">
        <v>68</v>
      </c>
      <c r="I1391" s="102">
        <v>67.5</v>
      </c>
      <c r="J1391" s="102">
        <v>67</v>
      </c>
      <c r="K1391" s="102">
        <v>67</v>
      </c>
      <c r="L1391" s="102">
        <v>9000</v>
      </c>
      <c r="M1391" s="105">
        <f t="shared" ref="M1391:M1393" si="717">IF(D1391="BUY",(K1391-F1391)*(L1391),(F1391-K1391)*(L1391))</f>
        <v>14399.999999999949</v>
      </c>
      <c r="N1391" s="106">
        <f t="shared" ref="N1391:N1393" si="718">M1391/(L1391)/F1391%</f>
        <v>2.3323615160349775</v>
      </c>
    </row>
    <row r="1392" spans="1:14">
      <c r="A1392" s="102">
        <v>2</v>
      </c>
      <c r="B1392" s="103">
        <v>43371</v>
      </c>
      <c r="C1392" s="104" t="s">
        <v>78</v>
      </c>
      <c r="D1392" s="102" t="s">
        <v>47</v>
      </c>
      <c r="E1392" s="102" t="s">
        <v>218</v>
      </c>
      <c r="F1392" s="102">
        <v>550</v>
      </c>
      <c r="G1392" s="102">
        <v>557</v>
      </c>
      <c r="H1392" s="102">
        <v>546</v>
      </c>
      <c r="I1392" s="102">
        <v>542</v>
      </c>
      <c r="J1392" s="102">
        <v>538</v>
      </c>
      <c r="K1392" s="102">
        <v>538</v>
      </c>
      <c r="L1392" s="102">
        <v>1000</v>
      </c>
      <c r="M1392" s="105">
        <f t="shared" si="717"/>
        <v>12000</v>
      </c>
      <c r="N1392" s="106">
        <f t="shared" si="718"/>
        <v>2.1818181818181817</v>
      </c>
    </row>
    <row r="1393" spans="1:14">
      <c r="A1393" s="102">
        <v>3</v>
      </c>
      <c r="B1393" s="103">
        <v>43370</v>
      </c>
      <c r="C1393" s="104" t="s">
        <v>78</v>
      </c>
      <c r="D1393" s="102" t="s">
        <v>47</v>
      </c>
      <c r="E1393" s="102" t="s">
        <v>57</v>
      </c>
      <c r="F1393" s="102">
        <v>615</v>
      </c>
      <c r="G1393" s="102">
        <v>621</v>
      </c>
      <c r="H1393" s="102">
        <v>612</v>
      </c>
      <c r="I1393" s="102">
        <v>609</v>
      </c>
      <c r="J1393" s="102">
        <v>606</v>
      </c>
      <c r="K1393" s="102">
        <v>606</v>
      </c>
      <c r="L1393" s="102">
        <v>1200</v>
      </c>
      <c r="M1393" s="105">
        <f t="shared" si="717"/>
        <v>10800</v>
      </c>
      <c r="N1393" s="106">
        <f t="shared" si="718"/>
        <v>1.4634146341463414</v>
      </c>
    </row>
    <row r="1394" spans="1:14">
      <c r="A1394" s="102">
        <v>4</v>
      </c>
      <c r="B1394" s="103">
        <v>43370</v>
      </c>
      <c r="C1394" s="104" t="s">
        <v>78</v>
      </c>
      <c r="D1394" s="102" t="s">
        <v>21</v>
      </c>
      <c r="E1394" s="102" t="s">
        <v>126</v>
      </c>
      <c r="F1394" s="102">
        <v>615</v>
      </c>
      <c r="G1394" s="102">
        <v>608</v>
      </c>
      <c r="H1394" s="102">
        <v>619</v>
      </c>
      <c r="I1394" s="102">
        <v>623</v>
      </c>
      <c r="J1394" s="102">
        <v>627</v>
      </c>
      <c r="K1394" s="102">
        <v>619</v>
      </c>
      <c r="L1394" s="102">
        <v>1061</v>
      </c>
      <c r="M1394" s="105">
        <f t="shared" ref="M1394:M1395" si="719">IF(D1394="BUY",(K1394-F1394)*(L1394),(F1394-K1394)*(L1394))</f>
        <v>4244</v>
      </c>
      <c r="N1394" s="106">
        <f t="shared" ref="N1394:N1395" si="720">M1394/(L1394)/F1394%</f>
        <v>0.65040650406504064</v>
      </c>
    </row>
    <row r="1395" spans="1:14">
      <c r="A1395" s="102">
        <v>5</v>
      </c>
      <c r="B1395" s="103">
        <v>43369</v>
      </c>
      <c r="C1395" s="104" t="s">
        <v>78</v>
      </c>
      <c r="D1395" s="102" t="s">
        <v>21</v>
      </c>
      <c r="E1395" s="102" t="s">
        <v>48</v>
      </c>
      <c r="F1395" s="102">
        <v>102.5</v>
      </c>
      <c r="G1395" s="102">
        <v>101.3</v>
      </c>
      <c r="H1395" s="102">
        <v>103.1</v>
      </c>
      <c r="I1395" s="102">
        <v>103.7</v>
      </c>
      <c r="J1395" s="102">
        <v>104.3</v>
      </c>
      <c r="K1395" s="102">
        <v>101.3</v>
      </c>
      <c r="L1395" s="102">
        <v>6000</v>
      </c>
      <c r="M1395" s="105">
        <f t="shared" si="719"/>
        <v>-7200.0000000000173</v>
      </c>
      <c r="N1395" s="106">
        <f t="shared" si="720"/>
        <v>-1.170731707317076</v>
      </c>
    </row>
    <row r="1396" spans="1:14">
      <c r="A1396" s="102">
        <v>6</v>
      </c>
      <c r="B1396" s="103">
        <v>43369</v>
      </c>
      <c r="C1396" s="104" t="s">
        <v>78</v>
      </c>
      <c r="D1396" s="102" t="s">
        <v>47</v>
      </c>
      <c r="E1396" s="102" t="s">
        <v>253</v>
      </c>
      <c r="F1396" s="102">
        <v>643</v>
      </c>
      <c r="G1396" s="102">
        <v>651</v>
      </c>
      <c r="H1396" s="102">
        <v>639</v>
      </c>
      <c r="I1396" s="102">
        <v>635</v>
      </c>
      <c r="J1396" s="102">
        <v>631</v>
      </c>
      <c r="K1396" s="102">
        <v>639</v>
      </c>
      <c r="L1396" s="102">
        <v>1000</v>
      </c>
      <c r="M1396" s="105">
        <f t="shared" ref="M1396:M1398" si="721">IF(D1396="BUY",(K1396-F1396)*(L1396),(F1396-K1396)*(L1396))</f>
        <v>4000</v>
      </c>
      <c r="N1396" s="106">
        <f t="shared" ref="N1396:N1398" si="722">M1396/(L1396)/F1396%</f>
        <v>0.62208398133748055</v>
      </c>
    </row>
    <row r="1397" spans="1:14">
      <c r="A1397" s="102">
        <v>7</v>
      </c>
      <c r="B1397" s="103">
        <v>43369</v>
      </c>
      <c r="C1397" s="104" t="s">
        <v>78</v>
      </c>
      <c r="D1397" s="102" t="s">
        <v>21</v>
      </c>
      <c r="E1397" s="102" t="s">
        <v>381</v>
      </c>
      <c r="F1397" s="102">
        <v>427</v>
      </c>
      <c r="G1397" s="102">
        <v>421</v>
      </c>
      <c r="H1397" s="102">
        <v>431</v>
      </c>
      <c r="I1397" s="102">
        <v>435</v>
      </c>
      <c r="J1397" s="102">
        <v>439</v>
      </c>
      <c r="K1397" s="102">
        <v>430</v>
      </c>
      <c r="L1397" s="102">
        <v>1250</v>
      </c>
      <c r="M1397" s="105">
        <f t="shared" si="721"/>
        <v>3750</v>
      </c>
      <c r="N1397" s="106">
        <f t="shared" si="722"/>
        <v>0.7025761124121781</v>
      </c>
    </row>
    <row r="1398" spans="1:14">
      <c r="A1398" s="102">
        <v>8</v>
      </c>
      <c r="B1398" s="103">
        <v>43368</v>
      </c>
      <c r="C1398" s="104" t="s">
        <v>78</v>
      </c>
      <c r="D1398" s="102" t="s">
        <v>21</v>
      </c>
      <c r="E1398" s="102" t="s">
        <v>66</v>
      </c>
      <c r="F1398" s="102">
        <v>81</v>
      </c>
      <c r="G1398" s="102">
        <v>79.5</v>
      </c>
      <c r="H1398" s="102">
        <v>81.8</v>
      </c>
      <c r="I1398" s="102">
        <v>82.5</v>
      </c>
      <c r="J1398" s="102">
        <v>83.2</v>
      </c>
      <c r="K1398" s="102">
        <v>81.8</v>
      </c>
      <c r="L1398" s="102">
        <v>6000</v>
      </c>
      <c r="M1398" s="105">
        <f t="shared" si="721"/>
        <v>4799.9999999999827</v>
      </c>
      <c r="N1398" s="106">
        <f t="shared" si="722"/>
        <v>0.98765432098765071</v>
      </c>
    </row>
    <row r="1399" spans="1:14">
      <c r="A1399" s="102">
        <v>9</v>
      </c>
      <c r="B1399" s="103">
        <v>43368</v>
      </c>
      <c r="C1399" s="104" t="s">
        <v>78</v>
      </c>
      <c r="D1399" s="102" t="s">
        <v>47</v>
      </c>
      <c r="E1399" s="102" t="s">
        <v>115</v>
      </c>
      <c r="F1399" s="102">
        <v>240</v>
      </c>
      <c r="G1399" s="102">
        <v>245</v>
      </c>
      <c r="H1399" s="102">
        <v>237.5</v>
      </c>
      <c r="I1399" s="102">
        <v>235</v>
      </c>
      <c r="J1399" s="102">
        <v>232.5</v>
      </c>
      <c r="K1399" s="102">
        <v>237.5</v>
      </c>
      <c r="L1399" s="102">
        <v>1500</v>
      </c>
      <c r="M1399" s="105">
        <f t="shared" ref="M1399:M1401" si="723">IF(D1399="BUY",(K1399-F1399)*(L1399),(F1399-K1399)*(L1399))</f>
        <v>3750</v>
      </c>
      <c r="N1399" s="106">
        <f t="shared" ref="N1399:N1401" si="724">M1399/(L1399)/F1399%</f>
        <v>1.0416666666666667</v>
      </c>
    </row>
    <row r="1400" spans="1:14">
      <c r="A1400" s="102">
        <v>10</v>
      </c>
      <c r="B1400" s="103">
        <v>43368</v>
      </c>
      <c r="C1400" s="104" t="s">
        <v>78</v>
      </c>
      <c r="D1400" s="102" t="s">
        <v>47</v>
      </c>
      <c r="E1400" s="102" t="s">
        <v>380</v>
      </c>
      <c r="F1400" s="102">
        <v>340</v>
      </c>
      <c r="G1400" s="102">
        <v>343</v>
      </c>
      <c r="H1400" s="102">
        <v>338.5</v>
      </c>
      <c r="I1400" s="102">
        <v>337</v>
      </c>
      <c r="J1400" s="102">
        <v>335.5</v>
      </c>
      <c r="K1400" s="102">
        <v>335.5</v>
      </c>
      <c r="L1400" s="102">
        <v>2500</v>
      </c>
      <c r="M1400" s="105">
        <f t="shared" si="723"/>
        <v>11250</v>
      </c>
      <c r="N1400" s="106">
        <f t="shared" si="724"/>
        <v>1.3235294117647058</v>
      </c>
    </row>
    <row r="1401" spans="1:14">
      <c r="A1401" s="102">
        <v>11</v>
      </c>
      <c r="B1401" s="103">
        <v>43367</v>
      </c>
      <c r="C1401" s="104" t="s">
        <v>78</v>
      </c>
      <c r="D1401" s="102" t="s">
        <v>47</v>
      </c>
      <c r="E1401" s="102" t="s">
        <v>48</v>
      </c>
      <c r="F1401" s="102">
        <v>98</v>
      </c>
      <c r="G1401" s="102">
        <v>99.2</v>
      </c>
      <c r="H1401" s="102">
        <v>97.4</v>
      </c>
      <c r="I1401" s="102">
        <v>96.8</v>
      </c>
      <c r="J1401" s="102">
        <v>96.2</v>
      </c>
      <c r="K1401" s="102">
        <v>96.2</v>
      </c>
      <c r="L1401" s="102">
        <v>6000</v>
      </c>
      <c r="M1401" s="105">
        <f t="shared" si="723"/>
        <v>10799.999999999984</v>
      </c>
      <c r="N1401" s="106">
        <f t="shared" si="724"/>
        <v>1.8367346938775484</v>
      </c>
    </row>
    <row r="1402" spans="1:14">
      <c r="A1402" s="102">
        <v>12</v>
      </c>
      <c r="B1402" s="103">
        <v>43367</v>
      </c>
      <c r="C1402" s="104" t="s">
        <v>78</v>
      </c>
      <c r="D1402" s="102" t="s">
        <v>47</v>
      </c>
      <c r="E1402" s="102" t="s">
        <v>53</v>
      </c>
      <c r="F1402" s="102">
        <v>70</v>
      </c>
      <c r="G1402" s="102">
        <v>71.5</v>
      </c>
      <c r="H1402" s="102">
        <v>69.2</v>
      </c>
      <c r="I1402" s="102">
        <v>68.400000000000006</v>
      </c>
      <c r="J1402" s="102">
        <v>67.599999999999994</v>
      </c>
      <c r="K1402" s="102">
        <v>69.2</v>
      </c>
      <c r="L1402" s="102">
        <v>5500</v>
      </c>
      <c r="M1402" s="105">
        <f t="shared" ref="M1402:M1403" si="725">IF(D1402="BUY",(K1402-F1402)*(L1402),(F1402-K1402)*(L1402))</f>
        <v>4399.9999999999845</v>
      </c>
      <c r="N1402" s="106">
        <f t="shared" ref="N1402:N1403" si="726">M1402/(L1402)/F1402%</f>
        <v>1.1428571428571388</v>
      </c>
    </row>
    <row r="1403" spans="1:14">
      <c r="A1403" s="102">
        <v>13</v>
      </c>
      <c r="B1403" s="103">
        <v>43364</v>
      </c>
      <c r="C1403" s="104" t="s">
        <v>78</v>
      </c>
      <c r="D1403" s="102" t="s">
        <v>47</v>
      </c>
      <c r="E1403" s="102" t="s">
        <v>116</v>
      </c>
      <c r="F1403" s="102">
        <v>1092</v>
      </c>
      <c r="G1403" s="102">
        <v>9098</v>
      </c>
      <c r="H1403" s="102">
        <v>1089</v>
      </c>
      <c r="I1403" s="102">
        <v>1086</v>
      </c>
      <c r="J1403" s="102">
        <v>1083</v>
      </c>
      <c r="K1403" s="102">
        <v>1083</v>
      </c>
      <c r="L1403" s="102">
        <v>1200</v>
      </c>
      <c r="M1403" s="105">
        <f t="shared" si="725"/>
        <v>10800</v>
      </c>
      <c r="N1403" s="106">
        <f t="shared" si="726"/>
        <v>0.82417582417582413</v>
      </c>
    </row>
    <row r="1404" spans="1:14">
      <c r="A1404" s="102">
        <v>14</v>
      </c>
      <c r="B1404" s="103">
        <v>43364</v>
      </c>
      <c r="C1404" s="104" t="s">
        <v>78</v>
      </c>
      <c r="D1404" s="102" t="s">
        <v>47</v>
      </c>
      <c r="E1404" s="102" t="s">
        <v>365</v>
      </c>
      <c r="F1404" s="102">
        <v>1295</v>
      </c>
      <c r="G1404" s="102">
        <v>1310</v>
      </c>
      <c r="H1404" s="102">
        <v>1285</v>
      </c>
      <c r="I1404" s="102">
        <v>1275</v>
      </c>
      <c r="J1404" s="102">
        <v>1265</v>
      </c>
      <c r="K1404" s="102">
        <v>1265</v>
      </c>
      <c r="L1404" s="102">
        <v>500</v>
      </c>
      <c r="M1404" s="105">
        <f t="shared" ref="M1404:M1405" si="727">IF(D1404="BUY",(K1404-F1404)*(L1404),(F1404-K1404)*(L1404))</f>
        <v>15000</v>
      </c>
      <c r="N1404" s="106">
        <f t="shared" ref="N1404:N1405" si="728">M1404/(L1404)/F1404%</f>
        <v>2.3166023166023169</v>
      </c>
    </row>
    <row r="1405" spans="1:14">
      <c r="A1405" s="102">
        <v>15</v>
      </c>
      <c r="B1405" s="103">
        <v>43362</v>
      </c>
      <c r="C1405" s="104" t="s">
        <v>78</v>
      </c>
      <c r="D1405" s="102" t="s">
        <v>21</v>
      </c>
      <c r="E1405" s="102" t="s">
        <v>271</v>
      </c>
      <c r="F1405" s="102">
        <v>2090</v>
      </c>
      <c r="G1405" s="102">
        <v>2072</v>
      </c>
      <c r="H1405" s="102">
        <v>2100</v>
      </c>
      <c r="I1405" s="102">
        <v>2110</v>
      </c>
      <c r="J1405" s="102">
        <v>2120</v>
      </c>
      <c r="K1405" s="102">
        <v>2072</v>
      </c>
      <c r="L1405" s="102">
        <v>500</v>
      </c>
      <c r="M1405" s="105">
        <f t="shared" si="727"/>
        <v>-9000</v>
      </c>
      <c r="N1405" s="106">
        <f t="shared" si="728"/>
        <v>-0.86124401913875603</v>
      </c>
    </row>
    <row r="1406" spans="1:14">
      <c r="A1406" s="102">
        <v>16</v>
      </c>
      <c r="B1406" s="103">
        <v>43362</v>
      </c>
      <c r="C1406" s="104" t="s">
        <v>78</v>
      </c>
      <c r="D1406" s="102" t="s">
        <v>47</v>
      </c>
      <c r="E1406" s="102" t="s">
        <v>353</v>
      </c>
      <c r="F1406" s="102">
        <v>360</v>
      </c>
      <c r="G1406" s="102">
        <v>364</v>
      </c>
      <c r="H1406" s="102">
        <v>357.5</v>
      </c>
      <c r="I1406" s="102">
        <v>355</v>
      </c>
      <c r="J1406" s="102">
        <v>352.5</v>
      </c>
      <c r="K1406" s="102">
        <v>357.5</v>
      </c>
      <c r="L1406" s="102">
        <v>1500</v>
      </c>
      <c r="M1406" s="105">
        <f t="shared" ref="M1406" si="729">IF(D1406="BUY",(K1406-F1406)*(L1406),(F1406-K1406)*(L1406))</f>
        <v>3750</v>
      </c>
      <c r="N1406" s="106">
        <f t="shared" ref="N1406" si="730">M1406/(L1406)/F1406%</f>
        <v>0.69444444444444442</v>
      </c>
    </row>
    <row r="1407" spans="1:14">
      <c r="A1407" s="102">
        <v>17</v>
      </c>
      <c r="B1407" s="103">
        <v>43362</v>
      </c>
      <c r="C1407" s="104" t="s">
        <v>78</v>
      </c>
      <c r="D1407" s="102" t="s">
        <v>47</v>
      </c>
      <c r="E1407" s="102" t="s">
        <v>102</v>
      </c>
      <c r="F1407" s="102">
        <v>240</v>
      </c>
      <c r="G1407" s="102">
        <v>245</v>
      </c>
      <c r="H1407" s="102">
        <v>237</v>
      </c>
      <c r="I1407" s="102">
        <v>234</v>
      </c>
      <c r="J1407" s="102">
        <v>231</v>
      </c>
      <c r="K1407" s="102">
        <v>237</v>
      </c>
      <c r="L1407" s="102">
        <v>1200</v>
      </c>
      <c r="M1407" s="105">
        <f t="shared" ref="M1407:M1408" si="731">IF(D1407="BUY",(K1407-F1407)*(L1407),(F1407-K1407)*(L1407))</f>
        <v>3600</v>
      </c>
      <c r="N1407" s="106">
        <f t="shared" ref="N1407:N1408" si="732">M1407/(L1407)/F1407%</f>
        <v>1.25</v>
      </c>
    </row>
    <row r="1408" spans="1:14">
      <c r="A1408" s="102">
        <v>18</v>
      </c>
      <c r="B1408" s="103">
        <v>43361</v>
      </c>
      <c r="C1408" s="104" t="s">
        <v>78</v>
      </c>
      <c r="D1408" s="102" t="s">
        <v>47</v>
      </c>
      <c r="E1408" s="102" t="s">
        <v>52</v>
      </c>
      <c r="F1408" s="102">
        <v>277</v>
      </c>
      <c r="G1408" s="102">
        <v>280</v>
      </c>
      <c r="H1408" s="102">
        <v>275.5</v>
      </c>
      <c r="I1408" s="102">
        <v>274</v>
      </c>
      <c r="J1408" s="102">
        <v>272.5</v>
      </c>
      <c r="K1408" s="102">
        <v>274</v>
      </c>
      <c r="L1408" s="102">
        <v>3000</v>
      </c>
      <c r="M1408" s="105">
        <f t="shared" si="731"/>
        <v>9000</v>
      </c>
      <c r="N1408" s="106">
        <f t="shared" si="732"/>
        <v>1.0830324909747293</v>
      </c>
    </row>
    <row r="1409" spans="1:14">
      <c r="A1409" s="102">
        <v>19</v>
      </c>
      <c r="B1409" s="103">
        <v>43361</v>
      </c>
      <c r="C1409" s="104" t="s">
        <v>78</v>
      </c>
      <c r="D1409" s="102" t="s">
        <v>21</v>
      </c>
      <c r="E1409" s="102" t="s">
        <v>248</v>
      </c>
      <c r="F1409" s="102">
        <v>680</v>
      </c>
      <c r="G1409" s="102">
        <v>672</v>
      </c>
      <c r="H1409" s="102">
        <v>684</v>
      </c>
      <c r="I1409" s="102">
        <v>688</v>
      </c>
      <c r="J1409" s="102">
        <v>692</v>
      </c>
      <c r="K1409" s="102">
        <v>688</v>
      </c>
      <c r="L1409" s="102">
        <v>900</v>
      </c>
      <c r="M1409" s="105">
        <f t="shared" ref="M1409:M1410" si="733">IF(D1409="BUY",(K1409-F1409)*(L1409),(F1409-K1409)*(L1409))</f>
        <v>7200</v>
      </c>
      <c r="N1409" s="106">
        <f t="shared" ref="N1409:N1410" si="734">M1409/(L1409)/F1409%</f>
        <v>1.1764705882352942</v>
      </c>
    </row>
    <row r="1410" spans="1:14">
      <c r="A1410" s="102">
        <v>20</v>
      </c>
      <c r="B1410" s="103">
        <v>43360</v>
      </c>
      <c r="C1410" s="104" t="s">
        <v>78</v>
      </c>
      <c r="D1410" s="102" t="s">
        <v>21</v>
      </c>
      <c r="E1410" s="102" t="s">
        <v>126</v>
      </c>
      <c r="F1410" s="102">
        <v>626</v>
      </c>
      <c r="G1410" s="102">
        <v>619</v>
      </c>
      <c r="H1410" s="102">
        <v>630</v>
      </c>
      <c r="I1410" s="102">
        <v>634</v>
      </c>
      <c r="J1410" s="102">
        <v>638</v>
      </c>
      <c r="K1410" s="102">
        <v>619</v>
      </c>
      <c r="L1410" s="102">
        <v>1060</v>
      </c>
      <c r="M1410" s="105">
        <f t="shared" si="733"/>
        <v>-7420</v>
      </c>
      <c r="N1410" s="106">
        <f t="shared" si="734"/>
        <v>-1.1182108626198084</v>
      </c>
    </row>
    <row r="1411" spans="1:14">
      <c r="A1411" s="102">
        <v>21</v>
      </c>
      <c r="B1411" s="103">
        <v>43360</v>
      </c>
      <c r="C1411" s="104" t="s">
        <v>78</v>
      </c>
      <c r="D1411" s="102" t="s">
        <v>21</v>
      </c>
      <c r="E1411" s="102" t="s">
        <v>61</v>
      </c>
      <c r="F1411" s="102">
        <v>238.6</v>
      </c>
      <c r="G1411" s="102">
        <v>235</v>
      </c>
      <c r="H1411" s="102">
        <v>240.5</v>
      </c>
      <c r="I1411" s="102">
        <v>242.5</v>
      </c>
      <c r="J1411" s="102">
        <v>244.5</v>
      </c>
      <c r="K1411" s="102">
        <v>240.5</v>
      </c>
      <c r="L1411" s="102">
        <v>2250</v>
      </c>
      <c r="M1411" s="105">
        <f t="shared" ref="M1411:M1413" si="735">IF(D1411="BUY",(K1411-F1411)*(L1411),(F1411-K1411)*(L1411))</f>
        <v>4275.0000000000127</v>
      </c>
      <c r="N1411" s="106">
        <f t="shared" ref="N1411:N1413" si="736">M1411/(L1411)/F1411%</f>
        <v>0.7963118189438414</v>
      </c>
    </row>
    <row r="1412" spans="1:14">
      <c r="A1412" s="102">
        <v>22</v>
      </c>
      <c r="B1412" s="103">
        <v>43360</v>
      </c>
      <c r="C1412" s="104" t="s">
        <v>78</v>
      </c>
      <c r="D1412" s="102" t="s">
        <v>21</v>
      </c>
      <c r="E1412" s="102" t="s">
        <v>266</v>
      </c>
      <c r="F1412" s="102">
        <v>1368</v>
      </c>
      <c r="G1412" s="102">
        <v>1359</v>
      </c>
      <c r="H1412" s="102">
        <v>1373</v>
      </c>
      <c r="I1412" s="102">
        <v>1378</v>
      </c>
      <c r="J1412" s="102">
        <v>1383</v>
      </c>
      <c r="K1412" s="102">
        <v>1383</v>
      </c>
      <c r="L1412" s="102">
        <v>800</v>
      </c>
      <c r="M1412" s="105">
        <f t="shared" si="735"/>
        <v>12000</v>
      </c>
      <c r="N1412" s="106">
        <f t="shared" si="736"/>
        <v>1.0964912280701755</v>
      </c>
    </row>
    <row r="1413" spans="1:14">
      <c r="A1413" s="102">
        <v>23</v>
      </c>
      <c r="B1413" s="103">
        <v>43357</v>
      </c>
      <c r="C1413" s="104" t="s">
        <v>78</v>
      </c>
      <c r="D1413" s="102" t="s">
        <v>21</v>
      </c>
      <c r="E1413" s="102" t="s">
        <v>50</v>
      </c>
      <c r="F1413" s="102">
        <v>123.5</v>
      </c>
      <c r="G1413" s="102">
        <v>121.5</v>
      </c>
      <c r="H1413" s="102">
        <v>124.5</v>
      </c>
      <c r="I1413" s="102">
        <v>125.5</v>
      </c>
      <c r="J1413" s="102">
        <v>126.5</v>
      </c>
      <c r="K1413" s="102">
        <v>121.5</v>
      </c>
      <c r="L1413" s="102">
        <v>3500</v>
      </c>
      <c r="M1413" s="105">
        <f t="shared" si="735"/>
        <v>-7000</v>
      </c>
      <c r="N1413" s="106">
        <f t="shared" si="736"/>
        <v>-1.6194331983805668</v>
      </c>
    </row>
    <row r="1414" spans="1:14">
      <c r="A1414" s="102">
        <v>24</v>
      </c>
      <c r="B1414" s="103">
        <v>43357</v>
      </c>
      <c r="C1414" s="104" t="s">
        <v>78</v>
      </c>
      <c r="D1414" s="102" t="s">
        <v>21</v>
      </c>
      <c r="E1414" s="102" t="s">
        <v>63</v>
      </c>
      <c r="F1414" s="102">
        <v>619</v>
      </c>
      <c r="G1414" s="102">
        <v>612</v>
      </c>
      <c r="H1414" s="102">
        <v>623</v>
      </c>
      <c r="I1414" s="102">
        <v>627</v>
      </c>
      <c r="J1414" s="102">
        <v>631</v>
      </c>
      <c r="K1414" s="102">
        <v>623</v>
      </c>
      <c r="L1414" s="102">
        <v>1061</v>
      </c>
      <c r="M1414" s="105">
        <f t="shared" ref="M1414:M1415" si="737">IF(D1414="BUY",(K1414-F1414)*(L1414),(F1414-K1414)*(L1414))</f>
        <v>4244</v>
      </c>
      <c r="N1414" s="106">
        <f t="shared" ref="N1414:N1415" si="738">M1414/(L1414)/F1414%</f>
        <v>0.64620355411954766</v>
      </c>
    </row>
    <row r="1415" spans="1:14">
      <c r="A1415" s="102">
        <v>25</v>
      </c>
      <c r="B1415" s="103">
        <v>43355</v>
      </c>
      <c r="C1415" s="104" t="s">
        <v>78</v>
      </c>
      <c r="D1415" s="102" t="s">
        <v>47</v>
      </c>
      <c r="E1415" s="102" t="s">
        <v>235</v>
      </c>
      <c r="F1415" s="102">
        <v>153.75</v>
      </c>
      <c r="G1415" s="102">
        <v>155.19999999999999</v>
      </c>
      <c r="H1415" s="102">
        <v>153</v>
      </c>
      <c r="I1415" s="102">
        <v>152.19999999999999</v>
      </c>
      <c r="J1415" s="102">
        <v>151.4</v>
      </c>
      <c r="K1415" s="102">
        <v>152.19999999999999</v>
      </c>
      <c r="L1415" s="102">
        <v>4500</v>
      </c>
      <c r="M1415" s="105">
        <f t="shared" si="737"/>
        <v>6975.0000000000509</v>
      </c>
      <c r="N1415" s="106">
        <f t="shared" si="738"/>
        <v>1.0081300813008203</v>
      </c>
    </row>
    <row r="1416" spans="1:14">
      <c r="A1416" s="102">
        <v>26</v>
      </c>
      <c r="B1416" s="103">
        <v>43355</v>
      </c>
      <c r="C1416" s="104" t="s">
        <v>78</v>
      </c>
      <c r="D1416" s="102" t="s">
        <v>47</v>
      </c>
      <c r="E1416" s="102" t="s">
        <v>22</v>
      </c>
      <c r="F1416" s="102">
        <v>331.7</v>
      </c>
      <c r="G1416" s="102">
        <v>315.5</v>
      </c>
      <c r="H1416" s="102">
        <v>329.5</v>
      </c>
      <c r="I1416" s="102">
        <v>327.5</v>
      </c>
      <c r="J1416" s="102">
        <v>325.5</v>
      </c>
      <c r="K1416" s="102">
        <v>327.5</v>
      </c>
      <c r="L1416" s="102">
        <v>1800</v>
      </c>
      <c r="M1416" s="105">
        <f t="shared" ref="M1416:M1417" si="739">IF(D1416="BUY",(K1416-F1416)*(L1416),(F1416-K1416)*(L1416))</f>
        <v>7559.99999999998</v>
      </c>
      <c r="N1416" s="106">
        <f t="shared" ref="N1416:N1417" si="740">M1416/(L1416)/F1416%</f>
        <v>1.2662044015676783</v>
      </c>
    </row>
    <row r="1417" spans="1:14">
      <c r="A1417" s="102">
        <v>27</v>
      </c>
      <c r="B1417" s="103">
        <v>43354</v>
      </c>
      <c r="C1417" s="104" t="s">
        <v>78</v>
      </c>
      <c r="D1417" s="102" t="s">
        <v>47</v>
      </c>
      <c r="E1417" s="102" t="s">
        <v>68</v>
      </c>
      <c r="F1417" s="102">
        <v>245</v>
      </c>
      <c r="G1417" s="102">
        <v>250</v>
      </c>
      <c r="H1417" s="102">
        <v>242.5</v>
      </c>
      <c r="I1417" s="102">
        <v>240</v>
      </c>
      <c r="J1417" s="102">
        <v>237.5</v>
      </c>
      <c r="K1417" s="102">
        <v>237.5</v>
      </c>
      <c r="L1417" s="102">
        <v>1550</v>
      </c>
      <c r="M1417" s="105">
        <f t="shared" si="739"/>
        <v>11625</v>
      </c>
      <c r="N1417" s="106">
        <f t="shared" si="740"/>
        <v>3.0612244897959182</v>
      </c>
    </row>
    <row r="1418" spans="1:14">
      <c r="A1418" s="102">
        <v>28</v>
      </c>
      <c r="B1418" s="103">
        <v>43354</v>
      </c>
      <c r="C1418" s="104" t="s">
        <v>78</v>
      </c>
      <c r="D1418" s="102" t="s">
        <v>21</v>
      </c>
      <c r="E1418" s="102" t="s">
        <v>301</v>
      </c>
      <c r="F1418" s="102">
        <v>468</v>
      </c>
      <c r="G1418" s="102">
        <v>463</v>
      </c>
      <c r="H1418" s="102">
        <v>470.5</v>
      </c>
      <c r="I1418" s="102">
        <v>473</v>
      </c>
      <c r="J1418" s="102">
        <v>475.5</v>
      </c>
      <c r="K1418" s="102">
        <v>470.5</v>
      </c>
      <c r="L1418" s="102">
        <v>1500</v>
      </c>
      <c r="M1418" s="105">
        <f t="shared" ref="M1418:M1420" si="741">IF(D1418="BUY",(K1418-F1418)*(L1418),(F1418-K1418)*(L1418))</f>
        <v>3750</v>
      </c>
      <c r="N1418" s="106">
        <f t="shared" ref="N1418:N1420" si="742">M1418/(L1418)/F1418%</f>
        <v>0.53418803418803418</v>
      </c>
    </row>
    <row r="1419" spans="1:14">
      <c r="A1419" s="102">
        <v>29</v>
      </c>
      <c r="B1419" s="103">
        <v>43354</v>
      </c>
      <c r="C1419" s="104" t="s">
        <v>78</v>
      </c>
      <c r="D1419" s="102" t="s">
        <v>47</v>
      </c>
      <c r="E1419" s="102" t="s">
        <v>253</v>
      </c>
      <c r="F1419" s="102">
        <v>675.5</v>
      </c>
      <c r="G1419" s="102">
        <v>683</v>
      </c>
      <c r="H1419" s="102">
        <v>671</v>
      </c>
      <c r="I1419" s="102">
        <v>667</v>
      </c>
      <c r="J1419" s="102">
        <v>662</v>
      </c>
      <c r="K1419" s="102">
        <v>662</v>
      </c>
      <c r="L1419" s="102">
        <v>1000</v>
      </c>
      <c r="M1419" s="105">
        <f t="shared" si="741"/>
        <v>13500</v>
      </c>
      <c r="N1419" s="106">
        <f t="shared" si="742"/>
        <v>1.998519615099926</v>
      </c>
    </row>
    <row r="1420" spans="1:14">
      <c r="A1420" s="102">
        <v>30</v>
      </c>
      <c r="B1420" s="103">
        <v>43353</v>
      </c>
      <c r="C1420" s="104" t="s">
        <v>78</v>
      </c>
      <c r="D1420" s="102" t="s">
        <v>47</v>
      </c>
      <c r="E1420" s="102" t="s">
        <v>87</v>
      </c>
      <c r="F1420" s="102">
        <v>306.5</v>
      </c>
      <c r="G1420" s="102">
        <v>309.5</v>
      </c>
      <c r="H1420" s="102">
        <v>305</v>
      </c>
      <c r="I1420" s="102">
        <v>303.5</v>
      </c>
      <c r="J1420" s="102">
        <v>302</v>
      </c>
      <c r="K1420" s="102">
        <v>302</v>
      </c>
      <c r="L1420" s="102">
        <v>2400</v>
      </c>
      <c r="M1420" s="105">
        <f t="shared" si="741"/>
        <v>10800</v>
      </c>
      <c r="N1420" s="106">
        <f t="shared" si="742"/>
        <v>1.4681892332789559</v>
      </c>
    </row>
    <row r="1421" spans="1:14">
      <c r="A1421" s="102">
        <v>31</v>
      </c>
      <c r="B1421" s="103">
        <v>43353</v>
      </c>
      <c r="C1421" s="104" t="s">
        <v>78</v>
      </c>
      <c r="D1421" s="102" t="s">
        <v>47</v>
      </c>
      <c r="E1421" s="102" t="s">
        <v>52</v>
      </c>
      <c r="F1421" s="102">
        <v>287.5</v>
      </c>
      <c r="G1421" s="102">
        <v>290.5</v>
      </c>
      <c r="H1421" s="102">
        <v>286</v>
      </c>
      <c r="I1421" s="102">
        <v>284.5</v>
      </c>
      <c r="J1421" s="102">
        <v>283</v>
      </c>
      <c r="K1421" s="102">
        <v>286</v>
      </c>
      <c r="L1421" s="102">
        <v>3000</v>
      </c>
      <c r="M1421" s="105">
        <f t="shared" ref="M1421:M1423" si="743">IF(D1421="BUY",(K1421-F1421)*(L1421),(F1421-K1421)*(L1421))</f>
        <v>4500</v>
      </c>
      <c r="N1421" s="106">
        <f t="shared" ref="N1421:N1423" si="744">M1421/(L1421)/F1421%</f>
        <v>0.52173913043478259</v>
      </c>
    </row>
    <row r="1422" spans="1:14">
      <c r="A1422" s="102">
        <v>32</v>
      </c>
      <c r="B1422" s="103">
        <v>43353</v>
      </c>
      <c r="C1422" s="104" t="s">
        <v>78</v>
      </c>
      <c r="D1422" s="102" t="s">
        <v>21</v>
      </c>
      <c r="E1422" s="102" t="s">
        <v>301</v>
      </c>
      <c r="F1422" s="102">
        <v>457</v>
      </c>
      <c r="G1422" s="102">
        <v>451</v>
      </c>
      <c r="H1422" s="102">
        <v>460</v>
      </c>
      <c r="I1422" s="102">
        <v>463</v>
      </c>
      <c r="J1422" s="102">
        <v>466</v>
      </c>
      <c r="K1422" s="102">
        <v>463</v>
      </c>
      <c r="L1422" s="102">
        <v>1500</v>
      </c>
      <c r="M1422" s="105">
        <f t="shared" si="743"/>
        <v>9000</v>
      </c>
      <c r="N1422" s="106">
        <f t="shared" si="744"/>
        <v>1.3129102844638949</v>
      </c>
    </row>
    <row r="1423" spans="1:14">
      <c r="A1423" s="102">
        <v>33</v>
      </c>
      <c r="B1423" s="103">
        <v>43350</v>
      </c>
      <c r="C1423" s="104" t="s">
        <v>78</v>
      </c>
      <c r="D1423" s="102" t="s">
        <v>21</v>
      </c>
      <c r="E1423" s="102" t="s">
        <v>126</v>
      </c>
      <c r="F1423" s="102">
        <v>622</v>
      </c>
      <c r="G1423" s="102">
        <v>614</v>
      </c>
      <c r="H1423" s="102">
        <v>626</v>
      </c>
      <c r="I1423" s="102">
        <v>630</v>
      </c>
      <c r="J1423" s="102">
        <v>634</v>
      </c>
      <c r="K1423" s="102">
        <v>626</v>
      </c>
      <c r="L1423" s="102">
        <v>1061</v>
      </c>
      <c r="M1423" s="105">
        <f t="shared" si="743"/>
        <v>4244</v>
      </c>
      <c r="N1423" s="106">
        <f t="shared" si="744"/>
        <v>0.64308681672025725</v>
      </c>
    </row>
    <row r="1424" spans="1:14">
      <c r="A1424" s="102">
        <v>34</v>
      </c>
      <c r="B1424" s="103">
        <v>43350</v>
      </c>
      <c r="C1424" s="104" t="s">
        <v>78</v>
      </c>
      <c r="D1424" s="102" t="s">
        <v>21</v>
      </c>
      <c r="E1424" s="102" t="s">
        <v>309</v>
      </c>
      <c r="F1424" s="102">
        <v>680</v>
      </c>
      <c r="G1424" s="102">
        <v>676</v>
      </c>
      <c r="H1424" s="102">
        <v>684</v>
      </c>
      <c r="I1424" s="102">
        <v>688</v>
      </c>
      <c r="J1424" s="102">
        <v>692</v>
      </c>
      <c r="K1424" s="102">
        <v>676</v>
      </c>
      <c r="L1424" s="102">
        <v>900</v>
      </c>
      <c r="M1424" s="105">
        <f t="shared" ref="M1424:M1425" si="745">IF(D1424="BUY",(K1424-F1424)*(L1424),(F1424-K1424)*(L1424))</f>
        <v>-3600</v>
      </c>
      <c r="N1424" s="106">
        <f t="shared" ref="N1424:N1425" si="746">M1424/(L1424)/F1424%</f>
        <v>-0.58823529411764708</v>
      </c>
    </row>
    <row r="1425" spans="1:14">
      <c r="A1425" s="102">
        <v>35</v>
      </c>
      <c r="B1425" s="103">
        <v>43350</v>
      </c>
      <c r="C1425" s="104" t="s">
        <v>78</v>
      </c>
      <c r="D1425" s="102" t="s">
        <v>21</v>
      </c>
      <c r="E1425" s="102" t="s">
        <v>115</v>
      </c>
      <c r="F1425" s="102">
        <v>278</v>
      </c>
      <c r="G1425" s="102">
        <v>272</v>
      </c>
      <c r="H1425" s="102">
        <v>281</v>
      </c>
      <c r="I1425" s="102">
        <v>285</v>
      </c>
      <c r="J1425" s="102">
        <v>288</v>
      </c>
      <c r="K1425" s="102">
        <v>281</v>
      </c>
      <c r="L1425" s="102">
        <v>1500</v>
      </c>
      <c r="M1425" s="105">
        <f t="shared" si="745"/>
        <v>4500</v>
      </c>
      <c r="N1425" s="106">
        <f t="shared" si="746"/>
        <v>1.0791366906474822</v>
      </c>
    </row>
    <row r="1426" spans="1:14">
      <c r="A1426" s="102">
        <v>36</v>
      </c>
      <c r="B1426" s="103">
        <v>43349</v>
      </c>
      <c r="C1426" s="104" t="s">
        <v>78</v>
      </c>
      <c r="D1426" s="102" t="s">
        <v>21</v>
      </c>
      <c r="E1426" s="102" t="s">
        <v>66</v>
      </c>
      <c r="F1426" s="102">
        <v>85.4</v>
      </c>
      <c r="G1426" s="102">
        <v>84.2</v>
      </c>
      <c r="H1426" s="102">
        <v>86</v>
      </c>
      <c r="I1426" s="102">
        <v>86.6</v>
      </c>
      <c r="J1426" s="102">
        <v>87.2</v>
      </c>
      <c r="K1426" s="102">
        <v>87.2</v>
      </c>
      <c r="L1426" s="102">
        <v>6000</v>
      </c>
      <c r="M1426" s="105">
        <f t="shared" ref="M1426" si="747">IF(D1426="BUY",(K1426-F1426)*(L1426),(F1426-K1426)*(L1426))</f>
        <v>10799.999999999984</v>
      </c>
      <c r="N1426" s="106">
        <f t="shared" ref="N1426" si="748">M1426/(L1426)/F1426%</f>
        <v>2.1077283372365305</v>
      </c>
    </row>
    <row r="1427" spans="1:14">
      <c r="A1427" s="102">
        <v>37</v>
      </c>
      <c r="B1427" s="103">
        <v>43349</v>
      </c>
      <c r="C1427" s="104" t="s">
        <v>78</v>
      </c>
      <c r="D1427" s="102" t="s">
        <v>21</v>
      </c>
      <c r="E1427" s="102" t="s">
        <v>353</v>
      </c>
      <c r="F1427" s="102">
        <v>459</v>
      </c>
      <c r="G1427" s="102">
        <v>454</v>
      </c>
      <c r="H1427" s="102">
        <v>461.5</v>
      </c>
      <c r="I1427" s="102">
        <v>464</v>
      </c>
      <c r="J1427" s="102">
        <v>466.5</v>
      </c>
      <c r="K1427" s="102">
        <v>461.5</v>
      </c>
      <c r="L1427" s="102">
        <v>1500</v>
      </c>
      <c r="M1427" s="105">
        <f t="shared" ref="M1427:M1428" si="749">IF(D1427="BUY",(K1427-F1427)*(L1427),(F1427-K1427)*(L1427))</f>
        <v>3750</v>
      </c>
      <c r="N1427" s="106">
        <f t="shared" ref="N1427:N1428" si="750">M1427/(L1427)/F1427%</f>
        <v>0.54466230936819171</v>
      </c>
    </row>
    <row r="1428" spans="1:14">
      <c r="A1428" s="102">
        <v>38</v>
      </c>
      <c r="B1428" s="103">
        <v>43349</v>
      </c>
      <c r="C1428" s="104" t="s">
        <v>78</v>
      </c>
      <c r="D1428" s="102" t="s">
        <v>21</v>
      </c>
      <c r="E1428" s="102" t="s">
        <v>326</v>
      </c>
      <c r="F1428" s="102">
        <v>261.5</v>
      </c>
      <c r="G1428" s="102">
        <v>159.5</v>
      </c>
      <c r="H1428" s="102">
        <v>262.5</v>
      </c>
      <c r="I1428" s="102">
        <v>263.5</v>
      </c>
      <c r="J1428" s="102">
        <v>264.5</v>
      </c>
      <c r="K1428" s="102">
        <v>264.5</v>
      </c>
      <c r="L1428" s="102">
        <v>4000</v>
      </c>
      <c r="M1428" s="105">
        <f t="shared" si="749"/>
        <v>12000</v>
      </c>
      <c r="N1428" s="106">
        <f t="shared" si="750"/>
        <v>1.1472275334608029</v>
      </c>
    </row>
    <row r="1429" spans="1:14">
      <c r="A1429" s="102">
        <v>39</v>
      </c>
      <c r="B1429" s="103">
        <v>43349</v>
      </c>
      <c r="C1429" s="104" t="s">
        <v>78</v>
      </c>
      <c r="D1429" s="102" t="s">
        <v>21</v>
      </c>
      <c r="E1429" s="102" t="s">
        <v>248</v>
      </c>
      <c r="F1429" s="102">
        <v>647.5</v>
      </c>
      <c r="G1429" s="102">
        <v>639</v>
      </c>
      <c r="H1429" s="102">
        <v>651</v>
      </c>
      <c r="I1429" s="102">
        <v>654</v>
      </c>
      <c r="J1429" s="102">
        <v>657</v>
      </c>
      <c r="K1429" s="102">
        <v>657</v>
      </c>
      <c r="L1429" s="102">
        <v>900</v>
      </c>
      <c r="M1429" s="105">
        <f t="shared" ref="M1429" si="751">IF(D1429="BUY",(K1429-F1429)*(L1429),(F1429-K1429)*(L1429))</f>
        <v>8550</v>
      </c>
      <c r="N1429" s="106">
        <f t="shared" ref="N1429" si="752">M1429/(L1429)/F1429%</f>
        <v>1.4671814671814674</v>
      </c>
    </row>
    <row r="1430" spans="1:14">
      <c r="A1430" s="102">
        <v>40</v>
      </c>
      <c r="B1430" s="103">
        <v>43348</v>
      </c>
      <c r="C1430" s="104" t="s">
        <v>78</v>
      </c>
      <c r="D1430" s="102" t="s">
        <v>47</v>
      </c>
      <c r="E1430" s="102" t="s">
        <v>72</v>
      </c>
      <c r="F1430" s="102">
        <v>485</v>
      </c>
      <c r="G1430" s="102">
        <v>490</v>
      </c>
      <c r="H1430" s="102">
        <v>482</v>
      </c>
      <c r="I1430" s="102">
        <v>479</v>
      </c>
      <c r="J1430" s="102">
        <v>476</v>
      </c>
      <c r="K1430" s="102">
        <v>482</v>
      </c>
      <c r="L1430" s="102">
        <v>1300</v>
      </c>
      <c r="M1430" s="105">
        <f t="shared" ref="M1430" si="753">IF(D1430="BUY",(K1430-F1430)*(L1430),(F1430-K1430)*(L1430))</f>
        <v>3900</v>
      </c>
      <c r="N1430" s="106">
        <f t="shared" ref="N1430" si="754">M1430/(L1430)/F1430%</f>
        <v>0.61855670103092786</v>
      </c>
    </row>
    <row r="1431" spans="1:14">
      <c r="A1431" s="102">
        <v>41</v>
      </c>
      <c r="B1431" s="103">
        <v>43348</v>
      </c>
      <c r="C1431" s="104" t="s">
        <v>78</v>
      </c>
      <c r="D1431" s="102" t="s">
        <v>47</v>
      </c>
      <c r="E1431" s="102" t="s">
        <v>298</v>
      </c>
      <c r="F1431" s="102">
        <v>1275</v>
      </c>
      <c r="G1431" s="102">
        <v>1288</v>
      </c>
      <c r="H1431" s="102">
        <v>1268</v>
      </c>
      <c r="I1431" s="102">
        <v>1261</v>
      </c>
      <c r="J1431" s="102">
        <v>1255</v>
      </c>
      <c r="K1431" s="102">
        <v>1268</v>
      </c>
      <c r="L1431" s="102">
        <v>600</v>
      </c>
      <c r="M1431" s="105">
        <f t="shared" ref="M1431" si="755">IF(D1431="BUY",(K1431-F1431)*(L1431),(F1431-K1431)*(L1431))</f>
        <v>4200</v>
      </c>
      <c r="N1431" s="106">
        <f t="shared" ref="N1431" si="756">M1431/(L1431)/F1431%</f>
        <v>0.5490196078431373</v>
      </c>
    </row>
    <row r="1432" spans="1:14">
      <c r="A1432" s="102">
        <v>42</v>
      </c>
      <c r="B1432" s="103">
        <v>43348</v>
      </c>
      <c r="C1432" s="104" t="s">
        <v>78</v>
      </c>
      <c r="D1432" s="102" t="s">
        <v>47</v>
      </c>
      <c r="E1432" s="102" t="s">
        <v>52</v>
      </c>
      <c r="F1432" s="102">
        <v>296</v>
      </c>
      <c r="G1432" s="102">
        <v>299</v>
      </c>
      <c r="H1432" s="102">
        <v>294.5</v>
      </c>
      <c r="I1432" s="102">
        <v>293</v>
      </c>
      <c r="J1432" s="102">
        <v>291.5</v>
      </c>
      <c r="K1432" s="102">
        <v>293</v>
      </c>
      <c r="L1432" s="102">
        <v>3000</v>
      </c>
      <c r="M1432" s="105">
        <f t="shared" ref="M1432" si="757">IF(D1432="BUY",(K1432-F1432)*(L1432),(F1432-K1432)*(L1432))</f>
        <v>9000</v>
      </c>
      <c r="N1432" s="106">
        <f t="shared" ref="N1432" si="758">M1432/(L1432)/F1432%</f>
        <v>1.0135135135135136</v>
      </c>
    </row>
    <row r="1433" spans="1:14">
      <c r="A1433" s="102">
        <v>43</v>
      </c>
      <c r="B1433" s="103">
        <v>43347</v>
      </c>
      <c r="C1433" s="104" t="s">
        <v>78</v>
      </c>
      <c r="D1433" s="102" t="s">
        <v>21</v>
      </c>
      <c r="E1433" s="102" t="s">
        <v>43</v>
      </c>
      <c r="F1433" s="102">
        <v>748</v>
      </c>
      <c r="G1433" s="102">
        <v>742</v>
      </c>
      <c r="H1433" s="102">
        <v>751</v>
      </c>
      <c r="I1433" s="102">
        <v>754</v>
      </c>
      <c r="J1433" s="102">
        <v>757</v>
      </c>
      <c r="K1433" s="102">
        <v>742</v>
      </c>
      <c r="L1433" s="102">
        <v>1200</v>
      </c>
      <c r="M1433" s="105">
        <f t="shared" ref="M1433" si="759">IF(D1433="BUY",(K1433-F1433)*(L1433),(F1433-K1433)*(L1433))</f>
        <v>-7200</v>
      </c>
      <c r="N1433" s="106">
        <f t="shared" ref="N1433" si="760">M1433/(L1433)/F1433%</f>
        <v>-0.80213903743315507</v>
      </c>
    </row>
    <row r="1434" spans="1:14">
      <c r="A1434" s="102">
        <v>44</v>
      </c>
      <c r="B1434" s="103">
        <v>43347</v>
      </c>
      <c r="C1434" s="104" t="s">
        <v>78</v>
      </c>
      <c r="D1434" s="102" t="s">
        <v>47</v>
      </c>
      <c r="E1434" s="102" t="s">
        <v>357</v>
      </c>
      <c r="F1434" s="102">
        <v>390.6</v>
      </c>
      <c r="G1434" s="102">
        <v>393.5</v>
      </c>
      <c r="H1434" s="102">
        <v>389</v>
      </c>
      <c r="I1434" s="102">
        <v>387.5</v>
      </c>
      <c r="J1434" s="102">
        <v>386</v>
      </c>
      <c r="K1434" s="102">
        <v>389</v>
      </c>
      <c r="L1434" s="102">
        <v>3000</v>
      </c>
      <c r="M1434" s="105">
        <f t="shared" ref="M1434" si="761">IF(D1434="BUY",(K1434-F1434)*(L1434),(F1434-K1434)*(L1434))</f>
        <v>4800.0000000000682</v>
      </c>
      <c r="N1434" s="106">
        <f t="shared" ref="N1434" si="762">M1434/(L1434)/F1434%</f>
        <v>0.40962621607783478</v>
      </c>
    </row>
    <row r="1435" spans="1:14">
      <c r="A1435" s="102">
        <v>45</v>
      </c>
      <c r="B1435" s="103">
        <v>43347</v>
      </c>
      <c r="C1435" s="104" t="s">
        <v>78</v>
      </c>
      <c r="D1435" s="102" t="s">
        <v>47</v>
      </c>
      <c r="E1435" s="102" t="s">
        <v>48</v>
      </c>
      <c r="F1435" s="102">
        <v>114.8</v>
      </c>
      <c r="G1435" s="102">
        <v>116</v>
      </c>
      <c r="H1435" s="102">
        <v>114.2</v>
      </c>
      <c r="I1435" s="102">
        <v>113.6</v>
      </c>
      <c r="J1435" s="102">
        <v>113</v>
      </c>
      <c r="K1435" s="102">
        <v>112</v>
      </c>
      <c r="L1435" s="102">
        <v>6000</v>
      </c>
      <c r="M1435" s="105">
        <f t="shared" ref="M1435" si="763">IF(D1435="BUY",(K1435-F1435)*(L1435),(F1435-K1435)*(L1435))</f>
        <v>16799.999999999982</v>
      </c>
      <c r="N1435" s="106">
        <f t="shared" ref="N1435" si="764">M1435/(L1435)/F1435%</f>
        <v>2.4390243902439002</v>
      </c>
    </row>
    <row r="1436" spans="1:14">
      <c r="A1436" s="102">
        <v>46</v>
      </c>
      <c r="B1436" s="103">
        <v>43346</v>
      </c>
      <c r="C1436" s="104" t="s">
        <v>78</v>
      </c>
      <c r="D1436" s="102" t="s">
        <v>21</v>
      </c>
      <c r="E1436" s="102" t="s">
        <v>268</v>
      </c>
      <c r="F1436" s="102">
        <v>2637</v>
      </c>
      <c r="G1436" s="102">
        <v>2610</v>
      </c>
      <c r="H1436" s="102">
        <v>2652</v>
      </c>
      <c r="I1436" s="102">
        <v>2667</v>
      </c>
      <c r="J1436" s="102">
        <v>2682</v>
      </c>
      <c r="K1436" s="102">
        <v>2610</v>
      </c>
      <c r="L1436" s="102">
        <v>250</v>
      </c>
      <c r="M1436" s="105">
        <f t="shared" ref="M1436" si="765">IF(D1436="BUY",(K1436-F1436)*(L1436),(F1436-K1436)*(L1436))</f>
        <v>-6750</v>
      </c>
      <c r="N1436" s="106">
        <f t="shared" ref="N1436" si="766">M1436/(L1436)/F1436%</f>
        <v>-1.0238907849829351</v>
      </c>
    </row>
    <row r="1437" spans="1:14">
      <c r="A1437" s="102">
        <v>47</v>
      </c>
      <c r="B1437" s="103">
        <v>43346</v>
      </c>
      <c r="C1437" s="104" t="s">
        <v>78</v>
      </c>
      <c r="D1437" s="102" t="s">
        <v>21</v>
      </c>
      <c r="E1437" s="102" t="s">
        <v>321</v>
      </c>
      <c r="F1437" s="102">
        <v>89</v>
      </c>
      <c r="G1437" s="102">
        <v>84.5</v>
      </c>
      <c r="H1437" s="102">
        <v>91.5</v>
      </c>
      <c r="I1437" s="102">
        <v>94</v>
      </c>
      <c r="J1437" s="102">
        <v>96.5</v>
      </c>
      <c r="K1437" s="102">
        <v>94</v>
      </c>
      <c r="L1437" s="102">
        <v>1500</v>
      </c>
      <c r="M1437" s="105">
        <f t="shared" ref="M1437" si="767">IF(D1437="BUY",(K1437-F1437)*(L1437),(F1437-K1437)*(L1437))</f>
        <v>7500</v>
      </c>
      <c r="N1437" s="106">
        <f t="shared" ref="N1437" si="768">M1437/(L1437)/F1437%</f>
        <v>5.6179775280898872</v>
      </c>
    </row>
    <row r="1439" spans="1:14">
      <c r="A1439" s="107" t="s">
        <v>25</v>
      </c>
      <c r="B1439" s="108"/>
      <c r="C1439" s="109"/>
      <c r="D1439" s="110"/>
      <c r="E1439" s="111"/>
      <c r="F1439" s="111"/>
      <c r="G1439" s="112"/>
      <c r="H1439" s="111"/>
      <c r="I1439" s="111"/>
      <c r="J1439" s="111"/>
      <c r="K1439" s="111"/>
      <c r="M1439" s="113"/>
    </row>
    <row r="1440" spans="1:14">
      <c r="A1440" s="107" t="s">
        <v>25</v>
      </c>
      <c r="B1440" s="108"/>
      <c r="C1440" s="109"/>
      <c r="D1440" s="110"/>
      <c r="E1440" s="111"/>
      <c r="F1440" s="111"/>
      <c r="G1440" s="112"/>
      <c r="H1440" s="111"/>
      <c r="I1440" s="111"/>
      <c r="J1440" s="111"/>
      <c r="K1440" s="111"/>
    </row>
    <row r="1441" spans="1:14" ht="19.5" thickBot="1">
      <c r="A1441" s="109"/>
      <c r="B1441" s="108"/>
      <c r="C1441" s="111"/>
      <c r="D1441" s="111"/>
      <c r="E1441" s="111"/>
      <c r="F1441" s="114"/>
      <c r="G1441" s="115"/>
      <c r="H1441" s="116" t="s">
        <v>26</v>
      </c>
      <c r="I1441" s="116"/>
      <c r="J1441" s="117"/>
    </row>
    <row r="1442" spans="1:14">
      <c r="A1442" s="109"/>
      <c r="B1442" s="108"/>
      <c r="C1442" s="218" t="s">
        <v>27</v>
      </c>
      <c r="D1442" s="218"/>
      <c r="E1442" s="118">
        <v>47</v>
      </c>
      <c r="F1442" s="119">
        <f>F1443+F1444+F1445+F1446+F1447+F1448</f>
        <v>100</v>
      </c>
      <c r="G1442" s="111">
        <v>47</v>
      </c>
      <c r="H1442" s="120">
        <f>G1443/G1442%</f>
        <v>85.106382978723403</v>
      </c>
      <c r="I1442" s="120"/>
      <c r="J1442" s="120"/>
    </row>
    <row r="1443" spans="1:14">
      <c r="A1443" s="109"/>
      <c r="B1443" s="108"/>
      <c r="C1443" s="219" t="s">
        <v>28</v>
      </c>
      <c r="D1443" s="219"/>
      <c r="E1443" s="121">
        <v>40</v>
      </c>
      <c r="F1443" s="122">
        <f>(E1443/E1442)*100</f>
        <v>85.106382978723403</v>
      </c>
      <c r="G1443" s="111">
        <v>40</v>
      </c>
      <c r="H1443" s="117"/>
      <c r="I1443" s="117"/>
      <c r="J1443" s="111"/>
      <c r="K1443" s="117"/>
    </row>
    <row r="1444" spans="1:14">
      <c r="A1444" s="123"/>
      <c r="B1444" s="108"/>
      <c r="C1444" s="219" t="s">
        <v>30</v>
      </c>
      <c r="D1444" s="219"/>
      <c r="E1444" s="121">
        <v>0</v>
      </c>
      <c r="F1444" s="122">
        <f>(E1444/E1442)*100</f>
        <v>0</v>
      </c>
      <c r="G1444" s="124"/>
      <c r="H1444" s="111"/>
      <c r="I1444" s="111"/>
      <c r="J1444" s="111"/>
      <c r="K1444" s="117"/>
    </row>
    <row r="1445" spans="1:14">
      <c r="A1445" s="123"/>
      <c r="B1445" s="108"/>
      <c r="C1445" s="219" t="s">
        <v>31</v>
      </c>
      <c r="D1445" s="219"/>
      <c r="E1445" s="121">
        <v>0</v>
      </c>
      <c r="F1445" s="122">
        <f>(E1445/E1442)*100</f>
        <v>0</v>
      </c>
      <c r="G1445" s="124"/>
      <c r="H1445" s="111"/>
      <c r="J1445" s="111"/>
      <c r="K1445" s="117"/>
    </row>
    <row r="1446" spans="1:14">
      <c r="A1446" s="123"/>
      <c r="B1446" s="108"/>
      <c r="C1446" s="219" t="s">
        <v>32</v>
      </c>
      <c r="D1446" s="219"/>
      <c r="E1446" s="121">
        <v>7</v>
      </c>
      <c r="F1446" s="122">
        <f>(E1446/E1442)*100</f>
        <v>14.893617021276595</v>
      </c>
      <c r="G1446" s="124"/>
      <c r="H1446" s="111"/>
      <c r="I1446" s="111"/>
      <c r="J1446" s="117"/>
    </row>
    <row r="1447" spans="1:14">
      <c r="A1447" s="123"/>
      <c r="B1447" s="108"/>
      <c r="C1447" s="219" t="s">
        <v>34</v>
      </c>
      <c r="D1447" s="219"/>
      <c r="E1447" s="121">
        <v>0</v>
      </c>
      <c r="F1447" s="122">
        <f>(E1447/E1442)*100</f>
        <v>0</v>
      </c>
      <c r="G1447" s="124"/>
      <c r="H1447" s="111"/>
      <c r="I1447" s="111"/>
      <c r="J1447" s="117"/>
      <c r="K1447" s="117"/>
    </row>
    <row r="1448" spans="1:14" ht="19.5" thickBot="1">
      <c r="A1448" s="123"/>
      <c r="B1448" s="108"/>
      <c r="C1448" s="222" t="s">
        <v>35</v>
      </c>
      <c r="D1448" s="222"/>
      <c r="E1448" s="125"/>
      <c r="F1448" s="126">
        <f>(E1448/E1442)*100</f>
        <v>0</v>
      </c>
      <c r="G1448" s="124"/>
      <c r="H1448" s="111"/>
      <c r="I1448" s="111"/>
      <c r="J1448" s="127"/>
      <c r="K1448" s="127"/>
      <c r="L1448" s="113"/>
      <c r="M1448" s="127"/>
    </row>
    <row r="1449" spans="1:14">
      <c r="A1449" s="128" t="s">
        <v>36</v>
      </c>
      <c r="B1449" s="108"/>
      <c r="C1449" s="109"/>
      <c r="D1449" s="109"/>
      <c r="E1449" s="111"/>
      <c r="F1449" s="111"/>
      <c r="G1449" s="112"/>
      <c r="H1449" s="129"/>
      <c r="I1449" s="129"/>
      <c r="J1449" s="129"/>
      <c r="K1449" s="111"/>
    </row>
    <row r="1450" spans="1:14">
      <c r="A1450" s="110" t="s">
        <v>37</v>
      </c>
      <c r="B1450" s="108"/>
      <c r="C1450" s="130"/>
      <c r="D1450" s="131"/>
      <c r="E1450" s="109"/>
      <c r="F1450" s="129"/>
      <c r="G1450" s="112"/>
      <c r="H1450" s="129"/>
      <c r="I1450" s="129"/>
      <c r="J1450" s="129"/>
      <c r="K1450" s="111"/>
    </row>
    <row r="1451" spans="1:14">
      <c r="A1451" s="110" t="s">
        <v>38</v>
      </c>
      <c r="B1451" s="108"/>
      <c r="C1451" s="109"/>
      <c r="D1451" s="131"/>
      <c r="E1451" s="109"/>
      <c r="F1451" s="129"/>
      <c r="G1451" s="112"/>
      <c r="H1451" s="117"/>
      <c r="I1451" s="117"/>
      <c r="J1451" s="117"/>
      <c r="K1451" s="111"/>
    </row>
    <row r="1452" spans="1:14">
      <c r="A1452" s="110" t="s">
        <v>39</v>
      </c>
      <c r="B1452" s="130"/>
      <c r="C1452" s="109"/>
      <c r="D1452" s="131"/>
      <c r="E1452" s="109"/>
      <c r="F1452" s="129"/>
      <c r="G1452" s="115"/>
      <c r="H1452" s="117"/>
      <c r="I1452" s="117"/>
      <c r="J1452" s="117"/>
      <c r="K1452" s="111"/>
    </row>
    <row r="1453" spans="1:14">
      <c r="A1453" s="110" t="s">
        <v>40</v>
      </c>
      <c r="B1453" s="123"/>
      <c r="C1453" s="109"/>
      <c r="D1453" s="132"/>
      <c r="E1453" s="129"/>
      <c r="F1453" s="129"/>
      <c r="G1453" s="115"/>
      <c r="H1453" s="117"/>
      <c r="I1453" s="117"/>
      <c r="J1453" s="117"/>
      <c r="K1453" s="129"/>
    </row>
    <row r="1454" spans="1:14" ht="19.5" thickBot="1"/>
    <row r="1455" spans="1:14" ht="19.5" thickBot="1">
      <c r="A1455" s="223" t="s">
        <v>0</v>
      </c>
      <c r="B1455" s="223"/>
      <c r="C1455" s="223"/>
      <c r="D1455" s="223"/>
      <c r="E1455" s="223"/>
      <c r="F1455" s="223"/>
      <c r="G1455" s="223"/>
      <c r="H1455" s="223"/>
      <c r="I1455" s="223"/>
      <c r="J1455" s="223"/>
      <c r="K1455" s="223"/>
      <c r="L1455" s="223"/>
      <c r="M1455" s="223"/>
      <c r="N1455" s="223"/>
    </row>
    <row r="1456" spans="1:14" ht="19.5" thickBot="1">
      <c r="A1456" s="223"/>
      <c r="B1456" s="223"/>
      <c r="C1456" s="223"/>
      <c r="D1456" s="223"/>
      <c r="E1456" s="223"/>
      <c r="F1456" s="223"/>
      <c r="G1456" s="223"/>
      <c r="H1456" s="223"/>
      <c r="I1456" s="223"/>
      <c r="J1456" s="223"/>
      <c r="K1456" s="223"/>
      <c r="L1456" s="223"/>
      <c r="M1456" s="223"/>
      <c r="N1456" s="223"/>
    </row>
    <row r="1457" spans="1:14">
      <c r="A1457" s="223"/>
      <c r="B1457" s="223"/>
      <c r="C1457" s="223"/>
      <c r="D1457" s="223"/>
      <c r="E1457" s="223"/>
      <c r="F1457" s="223"/>
      <c r="G1457" s="223"/>
      <c r="H1457" s="223"/>
      <c r="I1457" s="223"/>
      <c r="J1457" s="223"/>
      <c r="K1457" s="223"/>
      <c r="L1457" s="223"/>
      <c r="M1457" s="223"/>
      <c r="N1457" s="223"/>
    </row>
    <row r="1458" spans="1:14">
      <c r="A1458" s="226" t="s">
        <v>1</v>
      </c>
      <c r="B1458" s="226"/>
      <c r="C1458" s="226"/>
      <c r="D1458" s="226"/>
      <c r="E1458" s="226"/>
      <c r="F1458" s="226"/>
      <c r="G1458" s="226"/>
      <c r="H1458" s="226"/>
      <c r="I1458" s="226"/>
      <c r="J1458" s="226"/>
      <c r="K1458" s="226"/>
      <c r="L1458" s="226"/>
      <c r="M1458" s="226"/>
      <c r="N1458" s="226"/>
    </row>
    <row r="1459" spans="1:14">
      <c r="A1459" s="226" t="s">
        <v>2</v>
      </c>
      <c r="B1459" s="226"/>
      <c r="C1459" s="226"/>
      <c r="D1459" s="226"/>
      <c r="E1459" s="226"/>
      <c r="F1459" s="226"/>
      <c r="G1459" s="226"/>
      <c r="H1459" s="226"/>
      <c r="I1459" s="226"/>
      <c r="J1459" s="226"/>
      <c r="K1459" s="226"/>
      <c r="L1459" s="226"/>
      <c r="M1459" s="226"/>
      <c r="N1459" s="226"/>
    </row>
    <row r="1460" spans="1:14" ht="19.5" thickBot="1">
      <c r="A1460" s="225" t="s">
        <v>3</v>
      </c>
      <c r="B1460" s="225"/>
      <c r="C1460" s="225"/>
      <c r="D1460" s="225"/>
      <c r="E1460" s="225"/>
      <c r="F1460" s="225"/>
      <c r="G1460" s="225"/>
      <c r="H1460" s="225"/>
      <c r="I1460" s="225"/>
      <c r="J1460" s="225"/>
      <c r="K1460" s="225"/>
      <c r="L1460" s="225"/>
      <c r="M1460" s="225"/>
      <c r="N1460" s="225"/>
    </row>
    <row r="1461" spans="1:14">
      <c r="A1461" s="220" t="s">
        <v>371</v>
      </c>
      <c r="B1461" s="220"/>
      <c r="C1461" s="220"/>
      <c r="D1461" s="220"/>
      <c r="E1461" s="220"/>
      <c r="F1461" s="220"/>
      <c r="G1461" s="220"/>
      <c r="H1461" s="220"/>
      <c r="I1461" s="220"/>
      <c r="J1461" s="220"/>
      <c r="K1461" s="220"/>
      <c r="L1461" s="220"/>
      <c r="M1461" s="220"/>
      <c r="N1461" s="220"/>
    </row>
    <row r="1462" spans="1:14">
      <c r="A1462" s="220" t="s">
        <v>5</v>
      </c>
      <c r="B1462" s="220"/>
      <c r="C1462" s="220"/>
      <c r="D1462" s="220"/>
      <c r="E1462" s="220"/>
      <c r="F1462" s="220"/>
      <c r="G1462" s="220"/>
      <c r="H1462" s="220"/>
      <c r="I1462" s="220"/>
      <c r="J1462" s="220"/>
      <c r="K1462" s="220"/>
      <c r="L1462" s="220"/>
      <c r="M1462" s="220"/>
      <c r="N1462" s="220"/>
    </row>
    <row r="1463" spans="1:14">
      <c r="A1463" s="221" t="s">
        <v>6</v>
      </c>
      <c r="B1463" s="215" t="s">
        <v>7</v>
      </c>
      <c r="C1463" s="215" t="s">
        <v>8</v>
      </c>
      <c r="D1463" s="221" t="s">
        <v>9</v>
      </c>
      <c r="E1463" s="221" t="s">
        <v>10</v>
      </c>
      <c r="F1463" s="215" t="s">
        <v>11</v>
      </c>
      <c r="G1463" s="215" t="s">
        <v>12</v>
      </c>
      <c r="H1463" s="214" t="s">
        <v>13</v>
      </c>
      <c r="I1463" s="214" t="s">
        <v>14</v>
      </c>
      <c r="J1463" s="214" t="s">
        <v>15</v>
      </c>
      <c r="K1463" s="216" t="s">
        <v>16</v>
      </c>
      <c r="L1463" s="215" t="s">
        <v>17</v>
      </c>
      <c r="M1463" s="215" t="s">
        <v>18</v>
      </c>
      <c r="N1463" s="215" t="s">
        <v>19</v>
      </c>
    </row>
    <row r="1464" spans="1:14">
      <c r="A1464" s="221"/>
      <c r="B1464" s="215"/>
      <c r="C1464" s="215"/>
      <c r="D1464" s="221"/>
      <c r="E1464" s="221"/>
      <c r="F1464" s="215"/>
      <c r="G1464" s="215"/>
      <c r="H1464" s="215"/>
      <c r="I1464" s="215"/>
      <c r="J1464" s="215"/>
      <c r="K1464" s="217"/>
      <c r="L1464" s="215"/>
      <c r="M1464" s="215"/>
      <c r="N1464" s="215"/>
    </row>
    <row r="1465" spans="1:14">
      <c r="A1465" s="102">
        <v>1</v>
      </c>
      <c r="B1465" s="103">
        <v>43343</v>
      </c>
      <c r="C1465" s="104" t="s">
        <v>78</v>
      </c>
      <c r="D1465" s="102" t="s">
        <v>21</v>
      </c>
      <c r="E1465" s="102" t="s">
        <v>276</v>
      </c>
      <c r="F1465" s="102">
        <v>306.5</v>
      </c>
      <c r="G1465" s="102">
        <v>305.5</v>
      </c>
      <c r="H1465" s="102">
        <v>307.5</v>
      </c>
      <c r="I1465" s="102">
        <v>308.5</v>
      </c>
      <c r="J1465" s="102">
        <v>309.5</v>
      </c>
      <c r="K1465" s="102">
        <v>309.5</v>
      </c>
      <c r="L1465" s="102">
        <v>4500</v>
      </c>
      <c r="M1465" s="105">
        <f t="shared" ref="M1465:M1469" si="769">IF(D1465="BUY",(K1465-F1465)*(L1465),(F1465-K1465)*(L1465))</f>
        <v>13500</v>
      </c>
      <c r="N1465" s="106">
        <f t="shared" ref="N1465:N1469" si="770">M1465/(L1465)/F1465%</f>
        <v>0.97879282218597063</v>
      </c>
    </row>
    <row r="1466" spans="1:14">
      <c r="A1466" s="102">
        <v>2</v>
      </c>
      <c r="B1466" s="103">
        <v>43343</v>
      </c>
      <c r="C1466" s="104" t="s">
        <v>78</v>
      </c>
      <c r="D1466" s="102" t="s">
        <v>21</v>
      </c>
      <c r="E1466" s="102" t="s">
        <v>87</v>
      </c>
      <c r="F1466" s="102">
        <v>323</v>
      </c>
      <c r="G1466" s="102">
        <v>320</v>
      </c>
      <c r="H1466" s="102">
        <v>324.5</v>
      </c>
      <c r="I1466" s="102">
        <v>326</v>
      </c>
      <c r="J1466" s="102">
        <v>327.5</v>
      </c>
      <c r="K1466" s="102">
        <v>320</v>
      </c>
      <c r="L1466" s="102">
        <v>2400</v>
      </c>
      <c r="M1466" s="105">
        <f t="shared" si="769"/>
        <v>-7200</v>
      </c>
      <c r="N1466" s="106">
        <f t="shared" si="770"/>
        <v>-0.92879256965944268</v>
      </c>
    </row>
    <row r="1467" spans="1:14">
      <c r="A1467" s="102">
        <v>3</v>
      </c>
      <c r="B1467" s="103">
        <v>43343</v>
      </c>
      <c r="C1467" s="104" t="s">
        <v>78</v>
      </c>
      <c r="D1467" s="102" t="s">
        <v>21</v>
      </c>
      <c r="E1467" s="102" t="s">
        <v>116</v>
      </c>
      <c r="F1467" s="102">
        <v>1085</v>
      </c>
      <c r="G1467" s="102">
        <v>1079</v>
      </c>
      <c r="H1467" s="102">
        <v>1088</v>
      </c>
      <c r="I1467" s="102">
        <v>1091</v>
      </c>
      <c r="J1467" s="102">
        <v>1094</v>
      </c>
      <c r="K1467" s="102">
        <v>1094</v>
      </c>
      <c r="L1467" s="102">
        <v>1200</v>
      </c>
      <c r="M1467" s="105">
        <f t="shared" si="769"/>
        <v>10800</v>
      </c>
      <c r="N1467" s="106">
        <f t="shared" si="770"/>
        <v>0.82949308755760376</v>
      </c>
    </row>
    <row r="1468" spans="1:14">
      <c r="A1468" s="102">
        <v>4</v>
      </c>
      <c r="B1468" s="103">
        <v>43342</v>
      </c>
      <c r="C1468" s="104" t="s">
        <v>78</v>
      </c>
      <c r="D1468" s="102" t="s">
        <v>21</v>
      </c>
      <c r="E1468" s="102" t="s">
        <v>126</v>
      </c>
      <c r="F1468" s="102">
        <v>611</v>
      </c>
      <c r="G1468" s="102">
        <v>604</v>
      </c>
      <c r="H1468" s="102">
        <v>615</v>
      </c>
      <c r="I1468" s="102">
        <v>619</v>
      </c>
      <c r="J1468" s="102">
        <v>623</v>
      </c>
      <c r="K1468" s="102">
        <v>615</v>
      </c>
      <c r="L1468" s="102">
        <v>1061</v>
      </c>
      <c r="M1468" s="105">
        <f t="shared" si="769"/>
        <v>4244</v>
      </c>
      <c r="N1468" s="106">
        <f t="shared" si="770"/>
        <v>0.65466448445171843</v>
      </c>
    </row>
    <row r="1469" spans="1:14">
      <c r="A1469" s="102">
        <v>5</v>
      </c>
      <c r="B1469" s="103">
        <v>43342</v>
      </c>
      <c r="C1469" s="104" t="s">
        <v>78</v>
      </c>
      <c r="D1469" s="102" t="s">
        <v>21</v>
      </c>
      <c r="E1469" s="102" t="s">
        <v>357</v>
      </c>
      <c r="F1469" s="102">
        <v>406</v>
      </c>
      <c r="G1469" s="102">
        <v>403</v>
      </c>
      <c r="H1469" s="102">
        <v>407.5</v>
      </c>
      <c r="I1469" s="102">
        <v>409</v>
      </c>
      <c r="J1469" s="102">
        <v>410.5</v>
      </c>
      <c r="K1469" s="102">
        <v>409</v>
      </c>
      <c r="L1469" s="102">
        <v>3000</v>
      </c>
      <c r="M1469" s="105">
        <f t="shared" si="769"/>
        <v>9000</v>
      </c>
      <c r="N1469" s="106">
        <f t="shared" si="770"/>
        <v>0.73891625615763556</v>
      </c>
    </row>
    <row r="1470" spans="1:14">
      <c r="A1470" s="102">
        <v>6</v>
      </c>
      <c r="B1470" s="103">
        <v>43342</v>
      </c>
      <c r="C1470" s="104" t="s">
        <v>78</v>
      </c>
      <c r="D1470" s="102" t="s">
        <v>21</v>
      </c>
      <c r="E1470" s="102" t="s">
        <v>377</v>
      </c>
      <c r="F1470" s="102">
        <v>656</v>
      </c>
      <c r="G1470" s="102">
        <v>650</v>
      </c>
      <c r="H1470" s="102">
        <v>660</v>
      </c>
      <c r="I1470" s="102">
        <v>664</v>
      </c>
      <c r="J1470" s="102">
        <v>668</v>
      </c>
      <c r="K1470" s="102">
        <v>660</v>
      </c>
      <c r="L1470" s="102">
        <v>1200</v>
      </c>
      <c r="M1470" s="105">
        <f t="shared" ref="M1470" si="771">IF(D1470="BUY",(K1470-F1470)*(L1470),(F1470-K1470)*(L1470))</f>
        <v>4800</v>
      </c>
      <c r="N1470" s="106">
        <f t="shared" ref="N1470" si="772">M1470/(L1470)/F1470%</f>
        <v>0.6097560975609756</v>
      </c>
    </row>
    <row r="1471" spans="1:14">
      <c r="A1471" s="102">
        <v>7</v>
      </c>
      <c r="B1471" s="103">
        <v>43341</v>
      </c>
      <c r="C1471" s="104" t="s">
        <v>78</v>
      </c>
      <c r="D1471" s="102" t="s">
        <v>21</v>
      </c>
      <c r="E1471" s="102" t="s">
        <v>120</v>
      </c>
      <c r="F1471" s="102">
        <v>342.5</v>
      </c>
      <c r="G1471" s="102">
        <v>339.5</v>
      </c>
      <c r="H1471" s="102">
        <v>344</v>
      </c>
      <c r="I1471" s="102">
        <v>345.5</v>
      </c>
      <c r="J1471" s="102">
        <v>347</v>
      </c>
      <c r="K1471" s="102">
        <v>339.5</v>
      </c>
      <c r="L1471" s="102">
        <v>2750</v>
      </c>
      <c r="M1471" s="105">
        <f t="shared" ref="M1471" si="773">IF(D1471="BUY",(K1471-F1471)*(L1471),(F1471-K1471)*(L1471))</f>
        <v>-8250</v>
      </c>
      <c r="N1471" s="106">
        <f t="shared" ref="N1471" si="774">M1471/(L1471)/F1471%</f>
        <v>-0.87591240875912413</v>
      </c>
    </row>
    <row r="1472" spans="1:14">
      <c r="A1472" s="102">
        <v>8</v>
      </c>
      <c r="B1472" s="103">
        <v>43341</v>
      </c>
      <c r="C1472" s="104" t="s">
        <v>78</v>
      </c>
      <c r="D1472" s="102" t="s">
        <v>21</v>
      </c>
      <c r="E1472" s="102" t="s">
        <v>357</v>
      </c>
      <c r="F1472" s="102">
        <v>288.5</v>
      </c>
      <c r="G1472" s="102">
        <v>285.5</v>
      </c>
      <c r="H1472" s="102">
        <v>290</v>
      </c>
      <c r="I1472" s="102">
        <v>291.5</v>
      </c>
      <c r="J1472" s="102">
        <v>293</v>
      </c>
      <c r="K1472" s="102">
        <v>293</v>
      </c>
      <c r="L1472" s="102">
        <v>3000</v>
      </c>
      <c r="M1472" s="105">
        <f t="shared" ref="M1472" si="775">IF(D1472="BUY",(K1472-F1472)*(L1472),(F1472-K1472)*(L1472))</f>
        <v>13500</v>
      </c>
      <c r="N1472" s="106">
        <f t="shared" ref="N1472:N1474" si="776">M1472/(L1472)/F1472%</f>
        <v>1.5597920277296362</v>
      </c>
    </row>
    <row r="1473" spans="1:14">
      <c r="A1473" s="102">
        <v>9</v>
      </c>
      <c r="B1473" s="103">
        <v>43341</v>
      </c>
      <c r="C1473" s="104" t="s">
        <v>78</v>
      </c>
      <c r="D1473" s="102" t="s">
        <v>21</v>
      </c>
      <c r="E1473" s="102" t="s">
        <v>67</v>
      </c>
      <c r="F1473" s="102">
        <v>241.6</v>
      </c>
      <c r="G1473" s="102">
        <v>239.6</v>
      </c>
      <c r="H1473" s="102">
        <v>242.6</v>
      </c>
      <c r="I1473" s="102">
        <v>243.6</v>
      </c>
      <c r="J1473" s="102">
        <v>244.6</v>
      </c>
      <c r="K1473" s="102">
        <v>242.6</v>
      </c>
      <c r="L1473" s="102">
        <v>3500</v>
      </c>
      <c r="M1473" s="105">
        <f t="shared" ref="M1473" si="777">IF(D1473="BUY",(K1473-F1473)*(L1473),(F1473-K1473)*(L1473))</f>
        <v>3500</v>
      </c>
      <c r="N1473" s="106">
        <f t="shared" si="776"/>
        <v>0.41390728476821192</v>
      </c>
    </row>
    <row r="1474" spans="1:14">
      <c r="A1474" s="102">
        <v>10</v>
      </c>
      <c r="B1474" s="103">
        <v>43340</v>
      </c>
      <c r="C1474" s="104" t="s">
        <v>78</v>
      </c>
      <c r="D1474" s="102" t="s">
        <v>21</v>
      </c>
      <c r="E1474" s="102" t="s">
        <v>376</v>
      </c>
      <c r="F1474" s="102">
        <v>1265</v>
      </c>
      <c r="G1474" s="102">
        <v>1252</v>
      </c>
      <c r="H1474" s="102">
        <v>1273</v>
      </c>
      <c r="I1474" s="102">
        <v>1281</v>
      </c>
      <c r="J1474" s="102">
        <v>1289</v>
      </c>
      <c r="K1474" s="102">
        <v>1252</v>
      </c>
      <c r="L1474" s="102">
        <v>500</v>
      </c>
      <c r="M1474" s="105">
        <f t="shared" ref="M1474" si="778">IF(D1474="BUY",(K1474-F1474)*(L1474),(F1474-K1474)*(L1474))</f>
        <v>-6500</v>
      </c>
      <c r="N1474" s="106">
        <f t="shared" si="776"/>
        <v>-1.0276679841897234</v>
      </c>
    </row>
    <row r="1475" spans="1:14">
      <c r="A1475" s="102">
        <v>11</v>
      </c>
      <c r="B1475" s="103">
        <v>43340</v>
      </c>
      <c r="C1475" s="104" t="s">
        <v>78</v>
      </c>
      <c r="D1475" s="102" t="s">
        <v>21</v>
      </c>
      <c r="E1475" s="102" t="s">
        <v>81</v>
      </c>
      <c r="F1475" s="102">
        <v>1308</v>
      </c>
      <c r="G1475" s="102">
        <v>1300</v>
      </c>
      <c r="H1475" s="102">
        <v>1312</v>
      </c>
      <c r="I1475" s="102">
        <v>1316</v>
      </c>
      <c r="J1475" s="102">
        <v>1320</v>
      </c>
      <c r="K1475" s="102">
        <v>1312</v>
      </c>
      <c r="L1475" s="102">
        <v>1000</v>
      </c>
      <c r="M1475" s="105">
        <f t="shared" ref="M1475" si="779">IF(D1475="BUY",(K1475-F1475)*(L1475),(F1475-K1475)*(L1475))</f>
        <v>4000</v>
      </c>
      <c r="N1475" s="106">
        <f t="shared" ref="N1475" si="780">M1475/(L1475)/F1475%</f>
        <v>0.3058103975535168</v>
      </c>
    </row>
    <row r="1476" spans="1:14">
      <c r="A1476" s="102">
        <v>12</v>
      </c>
      <c r="B1476" s="103">
        <v>43340</v>
      </c>
      <c r="C1476" s="104" t="s">
        <v>78</v>
      </c>
      <c r="D1476" s="102" t="s">
        <v>21</v>
      </c>
      <c r="E1476" s="102" t="s">
        <v>326</v>
      </c>
      <c r="F1476" s="102">
        <v>215</v>
      </c>
      <c r="G1476" s="102">
        <v>212</v>
      </c>
      <c r="H1476" s="102">
        <v>216</v>
      </c>
      <c r="I1476" s="102">
        <v>217</v>
      </c>
      <c r="J1476" s="102">
        <v>218</v>
      </c>
      <c r="K1476" s="102">
        <v>218</v>
      </c>
      <c r="L1476" s="102">
        <v>4000</v>
      </c>
      <c r="M1476" s="105">
        <f t="shared" ref="M1476" si="781">IF(D1476="BUY",(K1476-F1476)*(L1476),(F1476-K1476)*(L1476))</f>
        <v>12000</v>
      </c>
      <c r="N1476" s="106">
        <f t="shared" ref="N1476" si="782">M1476/(L1476)/F1476%</f>
        <v>1.3953488372093024</v>
      </c>
    </row>
    <row r="1477" spans="1:14">
      <c r="A1477" s="102">
        <v>13</v>
      </c>
      <c r="B1477" s="103">
        <v>43340</v>
      </c>
      <c r="C1477" s="104" t="s">
        <v>78</v>
      </c>
      <c r="D1477" s="102" t="s">
        <v>21</v>
      </c>
      <c r="E1477" s="102" t="s">
        <v>174</v>
      </c>
      <c r="F1477" s="102">
        <v>178</v>
      </c>
      <c r="G1477" s="102">
        <v>176</v>
      </c>
      <c r="H1477" s="102">
        <v>179</v>
      </c>
      <c r="I1477" s="102">
        <v>180</v>
      </c>
      <c r="J1477" s="102">
        <v>181</v>
      </c>
      <c r="K1477" s="102">
        <v>176</v>
      </c>
      <c r="L1477" s="102">
        <v>3750</v>
      </c>
      <c r="M1477" s="105">
        <f t="shared" ref="M1477" si="783">IF(D1477="BUY",(K1477-F1477)*(L1477),(F1477-K1477)*(L1477))</f>
        <v>-7500</v>
      </c>
      <c r="N1477" s="106">
        <f t="shared" ref="N1477" si="784">M1477/(L1477)/F1477%</f>
        <v>-1.1235955056179776</v>
      </c>
    </row>
    <row r="1478" spans="1:14">
      <c r="A1478" s="102">
        <v>14</v>
      </c>
      <c r="B1478" s="103">
        <v>43339</v>
      </c>
      <c r="C1478" s="104" t="s">
        <v>78</v>
      </c>
      <c r="D1478" s="102" t="s">
        <v>21</v>
      </c>
      <c r="E1478" s="102" t="s">
        <v>48</v>
      </c>
      <c r="F1478" s="102">
        <v>119</v>
      </c>
      <c r="G1478" s="102">
        <v>118.4</v>
      </c>
      <c r="H1478" s="102">
        <v>119.6</v>
      </c>
      <c r="I1478" s="102">
        <v>120.2</v>
      </c>
      <c r="J1478" s="102">
        <v>120.8</v>
      </c>
      <c r="K1478" s="102">
        <v>120.2</v>
      </c>
      <c r="L1478" s="102">
        <v>6000</v>
      </c>
      <c r="M1478" s="105">
        <f t="shared" ref="M1478" si="785">IF(D1478="BUY",(K1478-F1478)*(L1478),(F1478-K1478)*(L1478))</f>
        <v>7200.0000000000173</v>
      </c>
      <c r="N1478" s="106">
        <f t="shared" ref="N1478" si="786">M1478/(L1478)/F1478%</f>
        <v>1.0084033613445402</v>
      </c>
    </row>
    <row r="1479" spans="1:14">
      <c r="A1479" s="102">
        <v>15</v>
      </c>
      <c r="B1479" s="103">
        <v>43339</v>
      </c>
      <c r="C1479" s="104" t="s">
        <v>78</v>
      </c>
      <c r="D1479" s="102" t="s">
        <v>21</v>
      </c>
      <c r="E1479" s="102" t="s">
        <v>130</v>
      </c>
      <c r="F1479" s="102">
        <v>218</v>
      </c>
      <c r="G1479" s="102">
        <v>215</v>
      </c>
      <c r="H1479" s="102">
        <v>219.5</v>
      </c>
      <c r="I1479" s="102">
        <v>221</v>
      </c>
      <c r="J1479" s="102">
        <v>222.5</v>
      </c>
      <c r="K1479" s="102">
        <v>215</v>
      </c>
      <c r="L1479" s="102">
        <v>2500</v>
      </c>
      <c r="M1479" s="105">
        <f t="shared" ref="M1479" si="787">IF(D1479="BUY",(K1479-F1479)*(L1479),(F1479-K1479)*(L1479))</f>
        <v>-7500</v>
      </c>
      <c r="N1479" s="106">
        <f t="shared" ref="N1479" si="788">M1479/(L1479)/F1479%</f>
        <v>-1.3761467889908257</v>
      </c>
    </row>
    <row r="1480" spans="1:14">
      <c r="A1480" s="102">
        <v>16</v>
      </c>
      <c r="B1480" s="103">
        <v>43339</v>
      </c>
      <c r="C1480" s="104" t="s">
        <v>78</v>
      </c>
      <c r="D1480" s="102" t="s">
        <v>21</v>
      </c>
      <c r="E1480" s="102" t="s">
        <v>218</v>
      </c>
      <c r="F1480" s="102">
        <v>561</v>
      </c>
      <c r="G1480" s="102">
        <v>554</v>
      </c>
      <c r="H1480" s="102">
        <v>565</v>
      </c>
      <c r="I1480" s="102">
        <v>569</v>
      </c>
      <c r="J1480" s="102">
        <v>573</v>
      </c>
      <c r="K1480" s="102">
        <v>565</v>
      </c>
      <c r="L1480" s="102">
        <v>1000</v>
      </c>
      <c r="M1480" s="105">
        <f t="shared" ref="M1480" si="789">IF(D1480="BUY",(K1480-F1480)*(L1480),(F1480-K1480)*(L1480))</f>
        <v>4000</v>
      </c>
      <c r="N1480" s="106">
        <f t="shared" ref="N1480" si="790">M1480/(L1480)/F1480%</f>
        <v>0.71301247771836007</v>
      </c>
    </row>
    <row r="1481" spans="1:14">
      <c r="A1481" s="102">
        <v>17</v>
      </c>
      <c r="B1481" s="103">
        <v>43336</v>
      </c>
      <c r="C1481" s="104" t="s">
        <v>78</v>
      </c>
      <c r="D1481" s="102" t="s">
        <v>21</v>
      </c>
      <c r="E1481" s="102" t="s">
        <v>64</v>
      </c>
      <c r="F1481" s="102">
        <v>76.8</v>
      </c>
      <c r="G1481" s="102">
        <v>75.5</v>
      </c>
      <c r="H1481" s="102">
        <v>77.5</v>
      </c>
      <c r="I1481" s="102">
        <v>78.2</v>
      </c>
      <c r="J1481" s="102">
        <v>79</v>
      </c>
      <c r="K1481" s="102">
        <v>79</v>
      </c>
      <c r="L1481" s="102">
        <v>7500</v>
      </c>
      <c r="M1481" s="105">
        <f t="shared" ref="M1481" si="791">IF(D1481="BUY",(K1481-F1481)*(L1481),(F1481-K1481)*(L1481))</f>
        <v>16500.000000000022</v>
      </c>
      <c r="N1481" s="106">
        <f t="shared" ref="N1481" si="792">M1481/(L1481)/F1481%</f>
        <v>2.864583333333337</v>
      </c>
    </row>
    <row r="1482" spans="1:14">
      <c r="A1482" s="102">
        <v>18</v>
      </c>
      <c r="B1482" s="103">
        <v>43336</v>
      </c>
      <c r="C1482" s="104" t="s">
        <v>78</v>
      </c>
      <c r="D1482" s="102" t="s">
        <v>21</v>
      </c>
      <c r="E1482" s="102" t="s">
        <v>174</v>
      </c>
      <c r="F1482" s="102">
        <v>175</v>
      </c>
      <c r="G1482" s="102">
        <v>173</v>
      </c>
      <c r="H1482" s="102">
        <v>176</v>
      </c>
      <c r="I1482" s="102">
        <v>177</v>
      </c>
      <c r="J1482" s="102">
        <v>178</v>
      </c>
      <c r="K1482" s="102">
        <v>178</v>
      </c>
      <c r="L1482" s="102">
        <v>4000</v>
      </c>
      <c r="M1482" s="105">
        <f t="shared" ref="M1482" si="793">IF(D1482="BUY",(K1482-F1482)*(L1482),(F1482-K1482)*(L1482))</f>
        <v>12000</v>
      </c>
      <c r="N1482" s="106">
        <f t="shared" ref="N1482" si="794">M1482/(L1482)/F1482%</f>
        <v>1.7142857142857142</v>
      </c>
    </row>
    <row r="1483" spans="1:14">
      <c r="A1483" s="102">
        <v>19</v>
      </c>
      <c r="B1483" s="103">
        <v>43335</v>
      </c>
      <c r="C1483" s="104" t="s">
        <v>78</v>
      </c>
      <c r="D1483" s="102" t="s">
        <v>21</v>
      </c>
      <c r="E1483" s="102" t="s">
        <v>50</v>
      </c>
      <c r="F1483" s="102">
        <v>123</v>
      </c>
      <c r="G1483" s="102">
        <v>120</v>
      </c>
      <c r="H1483" s="102">
        <v>124.5</v>
      </c>
      <c r="I1483" s="102">
        <v>126</v>
      </c>
      <c r="J1483" s="102">
        <v>127.5</v>
      </c>
      <c r="K1483" s="102">
        <v>120</v>
      </c>
      <c r="L1483" s="102">
        <v>3500</v>
      </c>
      <c r="M1483" s="105">
        <f t="shared" ref="M1483" si="795">IF(D1483="BUY",(K1483-F1483)*(L1483),(F1483-K1483)*(L1483))</f>
        <v>-10500</v>
      </c>
      <c r="N1483" s="106">
        <f t="shared" ref="N1483" si="796">M1483/(L1483)/F1483%</f>
        <v>-2.4390243902439024</v>
      </c>
    </row>
    <row r="1484" spans="1:14">
      <c r="A1484" s="102">
        <v>20</v>
      </c>
      <c r="B1484" s="103">
        <v>43335</v>
      </c>
      <c r="C1484" s="104" t="s">
        <v>78</v>
      </c>
      <c r="D1484" s="102" t="s">
        <v>21</v>
      </c>
      <c r="E1484" s="102" t="s">
        <v>81</v>
      </c>
      <c r="F1484" s="102">
        <v>1258</v>
      </c>
      <c r="G1484" s="102">
        <v>1250</v>
      </c>
      <c r="H1484" s="102">
        <v>1262</v>
      </c>
      <c r="I1484" s="102">
        <v>1266</v>
      </c>
      <c r="J1484" s="102">
        <v>1270</v>
      </c>
      <c r="K1484" s="102">
        <v>1270</v>
      </c>
      <c r="L1484" s="102">
        <v>1000</v>
      </c>
      <c r="M1484" s="105">
        <f t="shared" ref="M1484:M1486" si="797">IF(D1484="BUY",(K1484-F1484)*(L1484),(F1484-K1484)*(L1484))</f>
        <v>12000</v>
      </c>
      <c r="N1484" s="106">
        <f t="shared" ref="N1484:N1486" si="798">M1484/(L1484)/F1484%</f>
        <v>0.95389507154213038</v>
      </c>
    </row>
    <row r="1485" spans="1:14">
      <c r="A1485" s="102">
        <v>21</v>
      </c>
      <c r="B1485" s="103">
        <v>43335</v>
      </c>
      <c r="C1485" s="104" t="s">
        <v>78</v>
      </c>
      <c r="D1485" s="102" t="s">
        <v>21</v>
      </c>
      <c r="E1485" s="102" t="s">
        <v>266</v>
      </c>
      <c r="F1485" s="102">
        <v>1315</v>
      </c>
      <c r="G1485" s="102">
        <v>1306</v>
      </c>
      <c r="H1485" s="102">
        <v>1320</v>
      </c>
      <c r="I1485" s="102">
        <v>1325</v>
      </c>
      <c r="J1485" s="102">
        <v>1330</v>
      </c>
      <c r="K1485" s="102">
        <v>1306</v>
      </c>
      <c r="L1485" s="102">
        <v>800</v>
      </c>
      <c r="M1485" s="105">
        <f t="shared" si="797"/>
        <v>-7200</v>
      </c>
      <c r="N1485" s="106">
        <f t="shared" si="798"/>
        <v>-0.68441064638783267</v>
      </c>
    </row>
    <row r="1486" spans="1:14">
      <c r="A1486" s="102">
        <v>22</v>
      </c>
      <c r="B1486" s="103">
        <v>43333</v>
      </c>
      <c r="C1486" s="104" t="s">
        <v>78</v>
      </c>
      <c r="D1486" s="102" t="s">
        <v>21</v>
      </c>
      <c r="E1486" s="102" t="s">
        <v>50</v>
      </c>
      <c r="F1486" s="102">
        <v>123</v>
      </c>
      <c r="G1486" s="102">
        <v>120</v>
      </c>
      <c r="H1486" s="102">
        <v>124.5</v>
      </c>
      <c r="I1486" s="102">
        <v>126</v>
      </c>
      <c r="J1486" s="102">
        <v>127.5</v>
      </c>
      <c r="K1486" s="102">
        <v>120</v>
      </c>
      <c r="L1486" s="102">
        <v>3500</v>
      </c>
      <c r="M1486" s="105">
        <f t="shared" si="797"/>
        <v>-10500</v>
      </c>
      <c r="N1486" s="106">
        <f t="shared" si="798"/>
        <v>-2.4390243902439024</v>
      </c>
    </row>
    <row r="1487" spans="1:14">
      <c r="A1487" s="102">
        <v>23</v>
      </c>
      <c r="B1487" s="103">
        <v>43333</v>
      </c>
      <c r="C1487" s="104" t="s">
        <v>78</v>
      </c>
      <c r="D1487" s="102" t="s">
        <v>21</v>
      </c>
      <c r="E1487" s="102" t="s">
        <v>115</v>
      </c>
      <c r="F1487" s="102">
        <v>275.2</v>
      </c>
      <c r="G1487" s="102">
        <v>270.5</v>
      </c>
      <c r="H1487" s="102">
        <v>277.5</v>
      </c>
      <c r="I1487" s="102">
        <v>280</v>
      </c>
      <c r="J1487" s="102">
        <v>282.5</v>
      </c>
      <c r="K1487" s="102">
        <v>270.5</v>
      </c>
      <c r="L1487" s="102">
        <v>1500</v>
      </c>
      <c r="M1487" s="105">
        <f t="shared" ref="M1487:M1488" si="799">IF(D1487="BUY",(K1487-F1487)*(L1487),(F1487-K1487)*(L1487))</f>
        <v>-7049.9999999999827</v>
      </c>
      <c r="N1487" s="106">
        <f t="shared" ref="N1487:N1488" si="800">M1487/(L1487)/F1487%</f>
        <v>-1.7078488372092984</v>
      </c>
    </row>
    <row r="1488" spans="1:14">
      <c r="A1488" s="102">
        <v>24</v>
      </c>
      <c r="B1488" s="103">
        <v>43333</v>
      </c>
      <c r="C1488" s="104" t="s">
        <v>78</v>
      </c>
      <c r="D1488" s="102" t="s">
        <v>21</v>
      </c>
      <c r="E1488" s="102" t="s">
        <v>372</v>
      </c>
      <c r="F1488" s="102">
        <v>652</v>
      </c>
      <c r="G1488" s="102">
        <v>645</v>
      </c>
      <c r="H1488" s="102">
        <v>656</v>
      </c>
      <c r="I1488" s="102">
        <v>660</v>
      </c>
      <c r="J1488" s="102">
        <v>664</v>
      </c>
      <c r="K1488" s="102">
        <v>656</v>
      </c>
      <c r="L1488" s="102">
        <v>900</v>
      </c>
      <c r="M1488" s="105">
        <f t="shared" si="799"/>
        <v>3600</v>
      </c>
      <c r="N1488" s="106">
        <f t="shared" si="800"/>
        <v>0.61349693251533743</v>
      </c>
    </row>
    <row r="1489" spans="1:14">
      <c r="A1489" s="102">
        <v>25</v>
      </c>
      <c r="B1489" s="103">
        <v>43333</v>
      </c>
      <c r="C1489" s="104" t="s">
        <v>78</v>
      </c>
      <c r="D1489" s="102" t="s">
        <v>21</v>
      </c>
      <c r="E1489" s="102" t="s">
        <v>302</v>
      </c>
      <c r="F1489" s="102">
        <v>240.5</v>
      </c>
      <c r="G1489" s="102">
        <v>237.5</v>
      </c>
      <c r="H1489" s="102">
        <v>242</v>
      </c>
      <c r="I1489" s="102">
        <v>243.5</v>
      </c>
      <c r="J1489" s="102">
        <v>245</v>
      </c>
      <c r="K1489" s="102">
        <v>241.7</v>
      </c>
      <c r="L1489" s="102">
        <v>2500</v>
      </c>
      <c r="M1489" s="105">
        <f t="shared" ref="M1489" si="801">IF(D1489="BUY",(K1489-F1489)*(L1489),(F1489-K1489)*(L1489))</f>
        <v>2999.9999999999718</v>
      </c>
      <c r="N1489" s="106">
        <f t="shared" ref="N1489" si="802">M1489/(L1489)/F1489%</f>
        <v>0.49896049896049427</v>
      </c>
    </row>
    <row r="1490" spans="1:14">
      <c r="A1490" s="102">
        <v>26</v>
      </c>
      <c r="B1490" s="103">
        <v>43333</v>
      </c>
      <c r="C1490" s="104" t="s">
        <v>78</v>
      </c>
      <c r="D1490" s="102" t="s">
        <v>21</v>
      </c>
      <c r="E1490" s="102" t="s">
        <v>362</v>
      </c>
      <c r="F1490" s="102">
        <v>465</v>
      </c>
      <c r="G1490" s="102">
        <v>458</v>
      </c>
      <c r="H1490" s="102">
        <v>469</v>
      </c>
      <c r="I1490" s="102">
        <v>473</v>
      </c>
      <c r="J1490" s="102">
        <v>477</v>
      </c>
      <c r="K1490" s="102">
        <v>469</v>
      </c>
      <c r="L1490" s="102">
        <v>900</v>
      </c>
      <c r="M1490" s="105">
        <f t="shared" ref="M1490:M1491" si="803">IF(D1490="BUY",(K1490-F1490)*(L1490),(F1490-K1490)*(L1490))</f>
        <v>3600</v>
      </c>
      <c r="N1490" s="106">
        <f t="shared" ref="N1490:N1491" si="804">M1490/(L1490)/F1490%</f>
        <v>0.86021505376344076</v>
      </c>
    </row>
    <row r="1491" spans="1:14">
      <c r="A1491" s="102">
        <v>27</v>
      </c>
      <c r="B1491" s="103">
        <v>43333</v>
      </c>
      <c r="C1491" s="104" t="s">
        <v>78</v>
      </c>
      <c r="D1491" s="102" t="s">
        <v>21</v>
      </c>
      <c r="E1491" s="102" t="s">
        <v>375</v>
      </c>
      <c r="F1491" s="102">
        <v>363</v>
      </c>
      <c r="G1491" s="102">
        <v>358</v>
      </c>
      <c r="H1491" s="102">
        <v>365.5</v>
      </c>
      <c r="I1491" s="102">
        <v>368</v>
      </c>
      <c r="J1491" s="102">
        <v>370.5</v>
      </c>
      <c r="K1491" s="102">
        <v>365.5</v>
      </c>
      <c r="L1491" s="102">
        <v>1600</v>
      </c>
      <c r="M1491" s="105">
        <f t="shared" si="803"/>
        <v>4000</v>
      </c>
      <c r="N1491" s="106">
        <f t="shared" si="804"/>
        <v>0.68870523415977969</v>
      </c>
    </row>
    <row r="1492" spans="1:14">
      <c r="A1492" s="102">
        <v>28</v>
      </c>
      <c r="B1492" s="103">
        <v>43332</v>
      </c>
      <c r="C1492" s="104" t="s">
        <v>78</v>
      </c>
      <c r="D1492" s="102" t="s">
        <v>21</v>
      </c>
      <c r="E1492" s="102" t="s">
        <v>81</v>
      </c>
      <c r="F1492" s="102">
        <v>1232</v>
      </c>
      <c r="G1492" s="102">
        <v>1234</v>
      </c>
      <c r="H1492" s="102">
        <v>1236</v>
      </c>
      <c r="I1492" s="102">
        <v>1240</v>
      </c>
      <c r="J1492" s="102">
        <v>1244</v>
      </c>
      <c r="K1492" s="102">
        <v>1236</v>
      </c>
      <c r="L1492" s="102">
        <v>1000</v>
      </c>
      <c r="M1492" s="105">
        <f t="shared" ref="M1492" si="805">IF(D1492="BUY",(K1492-F1492)*(L1492),(F1492-K1492)*(L1492))</f>
        <v>4000</v>
      </c>
      <c r="N1492" s="106">
        <f t="shared" ref="N1492" si="806">M1492/(L1492)/F1492%</f>
        <v>0.32467532467532467</v>
      </c>
    </row>
    <row r="1493" spans="1:14">
      <c r="A1493" s="102">
        <v>29</v>
      </c>
      <c r="B1493" s="103">
        <v>43332</v>
      </c>
      <c r="C1493" s="104" t="s">
        <v>78</v>
      </c>
      <c r="D1493" s="102" t="s">
        <v>21</v>
      </c>
      <c r="E1493" s="102" t="s">
        <v>266</v>
      </c>
      <c r="F1493" s="102">
        <v>1235</v>
      </c>
      <c r="G1493" s="102">
        <v>1225</v>
      </c>
      <c r="H1493" s="102">
        <v>1240</v>
      </c>
      <c r="I1493" s="102">
        <v>1250</v>
      </c>
      <c r="J1493" s="102">
        <v>1255</v>
      </c>
      <c r="K1493" s="102">
        <v>1255</v>
      </c>
      <c r="L1493" s="102">
        <v>800</v>
      </c>
      <c r="M1493" s="105">
        <f t="shared" ref="M1493" si="807">IF(D1493="BUY",(K1493-F1493)*(L1493),(F1493-K1493)*(L1493))</f>
        <v>16000</v>
      </c>
      <c r="N1493" s="106">
        <f t="shared" ref="N1493" si="808">M1493/(L1493)/F1493%</f>
        <v>1.6194331983805668</v>
      </c>
    </row>
    <row r="1494" spans="1:14">
      <c r="A1494" s="102">
        <v>30</v>
      </c>
      <c r="B1494" s="103">
        <v>43329</v>
      </c>
      <c r="C1494" s="104" t="s">
        <v>78</v>
      </c>
      <c r="D1494" s="102" t="s">
        <v>21</v>
      </c>
      <c r="E1494" s="102" t="s">
        <v>125</v>
      </c>
      <c r="F1494" s="102">
        <v>312</v>
      </c>
      <c r="G1494" s="102">
        <v>307.5</v>
      </c>
      <c r="H1494" s="102">
        <v>314.5</v>
      </c>
      <c r="I1494" s="102">
        <v>317</v>
      </c>
      <c r="J1494" s="102">
        <v>319.5</v>
      </c>
      <c r="K1494" s="102">
        <v>314.5</v>
      </c>
      <c r="L1494" s="102">
        <v>1600</v>
      </c>
      <c r="M1494" s="105">
        <f t="shared" ref="M1494" si="809">IF(D1494="BUY",(K1494-F1494)*(L1494),(F1494-K1494)*(L1494))</f>
        <v>4000</v>
      </c>
      <c r="N1494" s="106">
        <f t="shared" ref="N1494" si="810">M1494/(L1494)/F1494%</f>
        <v>0.80128205128205121</v>
      </c>
    </row>
    <row r="1495" spans="1:14">
      <c r="A1495" s="102">
        <v>31</v>
      </c>
      <c r="B1495" s="103">
        <v>43329</v>
      </c>
      <c r="C1495" s="104" t="s">
        <v>78</v>
      </c>
      <c r="D1495" s="102" t="s">
        <v>21</v>
      </c>
      <c r="E1495" s="102" t="s">
        <v>361</v>
      </c>
      <c r="F1495" s="102">
        <v>1195</v>
      </c>
      <c r="G1495" s="102">
        <v>1180</v>
      </c>
      <c r="H1495" s="102">
        <v>1203</v>
      </c>
      <c r="I1495" s="102">
        <v>1211</v>
      </c>
      <c r="J1495" s="102">
        <v>1219</v>
      </c>
      <c r="K1495" s="102">
        <v>1203</v>
      </c>
      <c r="L1495" s="102">
        <v>500</v>
      </c>
      <c r="M1495" s="105">
        <f t="shared" ref="M1495" si="811">IF(D1495="BUY",(K1495-F1495)*(L1495),(F1495-K1495)*(L1495))</f>
        <v>4000</v>
      </c>
      <c r="N1495" s="106">
        <f t="shared" ref="N1495" si="812">M1495/(L1495)/F1495%</f>
        <v>0.66945606694560678</v>
      </c>
    </row>
    <row r="1496" spans="1:14">
      <c r="A1496" s="102">
        <v>32</v>
      </c>
      <c r="B1496" s="103">
        <v>43329</v>
      </c>
      <c r="C1496" s="104" t="s">
        <v>78</v>
      </c>
      <c r="D1496" s="102" t="s">
        <v>21</v>
      </c>
      <c r="E1496" s="102" t="s">
        <v>374</v>
      </c>
      <c r="F1496" s="102">
        <v>868</v>
      </c>
      <c r="G1496" s="102">
        <v>859</v>
      </c>
      <c r="H1496" s="102">
        <v>873</v>
      </c>
      <c r="I1496" s="102">
        <v>878</v>
      </c>
      <c r="J1496" s="102">
        <v>883</v>
      </c>
      <c r="K1496" s="102">
        <v>883</v>
      </c>
      <c r="L1496" s="102">
        <v>700</v>
      </c>
      <c r="M1496" s="105">
        <f t="shared" ref="M1496" si="813">IF(D1496="BUY",(K1496-F1496)*(L1496),(F1496-K1496)*(L1496))</f>
        <v>10500</v>
      </c>
      <c r="N1496" s="106">
        <f t="shared" ref="N1496" si="814">M1496/(L1496)/F1496%</f>
        <v>1.728110599078341</v>
      </c>
    </row>
    <row r="1497" spans="1:14">
      <c r="A1497" s="102">
        <v>33</v>
      </c>
      <c r="B1497" s="103">
        <v>43328</v>
      </c>
      <c r="C1497" s="104" t="s">
        <v>78</v>
      </c>
      <c r="D1497" s="102" t="s">
        <v>21</v>
      </c>
      <c r="E1497" s="102" t="s">
        <v>351</v>
      </c>
      <c r="F1497" s="102">
        <v>103.3</v>
      </c>
      <c r="G1497" s="102">
        <v>102.3</v>
      </c>
      <c r="H1497" s="102">
        <v>103.8</v>
      </c>
      <c r="I1497" s="102">
        <v>104.3</v>
      </c>
      <c r="J1497" s="102">
        <v>104.8</v>
      </c>
      <c r="K1497" s="102">
        <v>102.3</v>
      </c>
      <c r="L1497" s="102">
        <v>8000</v>
      </c>
      <c r="M1497" s="105">
        <f t="shared" ref="M1497" si="815">IF(D1497="BUY",(K1497-F1497)*(L1497),(F1497-K1497)*(L1497))</f>
        <v>-8000</v>
      </c>
      <c r="N1497" s="106">
        <f t="shared" ref="N1497" si="816">M1497/(L1497)/F1497%</f>
        <v>-0.96805421103581812</v>
      </c>
    </row>
    <row r="1498" spans="1:14">
      <c r="A1498" s="102">
        <v>34</v>
      </c>
      <c r="B1498" s="103">
        <v>43328</v>
      </c>
      <c r="C1498" s="104" t="s">
        <v>78</v>
      </c>
      <c r="D1498" s="102" t="s">
        <v>21</v>
      </c>
      <c r="E1498" s="102" t="s">
        <v>116</v>
      </c>
      <c r="F1498" s="102">
        <v>1048</v>
      </c>
      <c r="G1498" s="102">
        <v>1051.5</v>
      </c>
      <c r="H1498" s="102">
        <v>1055</v>
      </c>
      <c r="I1498" s="102">
        <v>1058.5</v>
      </c>
      <c r="J1498" s="102">
        <v>1051.5</v>
      </c>
      <c r="K1498" s="102">
        <v>1055</v>
      </c>
      <c r="L1498" s="102">
        <v>1200</v>
      </c>
      <c r="M1498" s="105">
        <f t="shared" ref="M1498" si="817">IF(D1498="BUY",(K1498-F1498)*(L1498),(F1498-K1498)*(L1498))</f>
        <v>8400</v>
      </c>
      <c r="N1498" s="106">
        <f t="shared" ref="N1498" si="818">M1498/(L1498)/F1498%</f>
        <v>0.66793893129770987</v>
      </c>
    </row>
    <row r="1499" spans="1:14">
      <c r="A1499" s="102">
        <v>35</v>
      </c>
      <c r="B1499" s="103">
        <v>43328</v>
      </c>
      <c r="C1499" s="104" t="s">
        <v>78</v>
      </c>
      <c r="D1499" s="102" t="s">
        <v>21</v>
      </c>
      <c r="E1499" s="102" t="s">
        <v>59</v>
      </c>
      <c r="F1499" s="102">
        <v>656</v>
      </c>
      <c r="G1499" s="102">
        <v>649</v>
      </c>
      <c r="H1499" s="102">
        <v>660</v>
      </c>
      <c r="I1499" s="102">
        <v>664</v>
      </c>
      <c r="J1499" s="102">
        <v>668</v>
      </c>
      <c r="K1499" s="102">
        <v>659.3</v>
      </c>
      <c r="L1499" s="102">
        <v>1000</v>
      </c>
      <c r="M1499" s="105">
        <f t="shared" ref="M1499" si="819">IF(D1499="BUY",(K1499-F1499)*(L1499),(F1499-K1499)*(L1499))</f>
        <v>3299.9999999999545</v>
      </c>
      <c r="N1499" s="106">
        <f t="shared" ref="N1499" si="820">M1499/(L1499)/F1499%</f>
        <v>0.503048780487798</v>
      </c>
    </row>
    <row r="1500" spans="1:14">
      <c r="A1500" s="102">
        <v>36</v>
      </c>
      <c r="B1500" s="103">
        <v>43326</v>
      </c>
      <c r="C1500" s="104" t="s">
        <v>78</v>
      </c>
      <c r="D1500" s="102" t="s">
        <v>21</v>
      </c>
      <c r="E1500" s="102" t="s">
        <v>361</v>
      </c>
      <c r="F1500" s="102">
        <v>1112</v>
      </c>
      <c r="G1500" s="102">
        <v>1098</v>
      </c>
      <c r="H1500" s="102">
        <v>1120</v>
      </c>
      <c r="I1500" s="102">
        <v>1128</v>
      </c>
      <c r="J1500" s="102">
        <v>1136</v>
      </c>
      <c r="K1500" s="102">
        <v>1136</v>
      </c>
      <c r="L1500" s="102">
        <v>500</v>
      </c>
      <c r="M1500" s="105">
        <f t="shared" ref="M1500" si="821">IF(D1500="BUY",(K1500-F1500)*(L1500),(F1500-K1500)*(L1500))</f>
        <v>12000</v>
      </c>
      <c r="N1500" s="106">
        <f t="shared" ref="N1500" si="822">M1500/(L1500)/F1500%</f>
        <v>2.1582733812949644</v>
      </c>
    </row>
    <row r="1501" spans="1:14">
      <c r="A1501" s="102">
        <v>37</v>
      </c>
      <c r="B1501" s="103">
        <v>43326</v>
      </c>
      <c r="C1501" s="104" t="s">
        <v>78</v>
      </c>
      <c r="D1501" s="102" t="s">
        <v>21</v>
      </c>
      <c r="E1501" s="102" t="s">
        <v>271</v>
      </c>
      <c r="F1501" s="102">
        <v>2028</v>
      </c>
      <c r="G1501" s="102">
        <v>2014</v>
      </c>
      <c r="H1501" s="102">
        <v>2036</v>
      </c>
      <c r="I1501" s="102">
        <v>2044</v>
      </c>
      <c r="J1501" s="102">
        <v>2052</v>
      </c>
      <c r="K1501" s="102">
        <v>2014</v>
      </c>
      <c r="L1501" s="102">
        <v>500</v>
      </c>
      <c r="M1501" s="105">
        <f t="shared" ref="M1501" si="823">IF(D1501="BUY",(K1501-F1501)*(L1501),(F1501-K1501)*(L1501))</f>
        <v>-7000</v>
      </c>
      <c r="N1501" s="106">
        <f t="shared" ref="N1501" si="824">M1501/(L1501)/F1501%</f>
        <v>-0.69033530571992108</v>
      </c>
    </row>
    <row r="1502" spans="1:14">
      <c r="A1502" s="102">
        <v>38</v>
      </c>
      <c r="B1502" s="103">
        <v>43326</v>
      </c>
      <c r="C1502" s="104" t="s">
        <v>78</v>
      </c>
      <c r="D1502" s="102" t="s">
        <v>21</v>
      </c>
      <c r="E1502" s="102" t="s">
        <v>357</v>
      </c>
      <c r="F1502" s="102">
        <v>350</v>
      </c>
      <c r="G1502" s="102">
        <v>347</v>
      </c>
      <c r="H1502" s="102">
        <v>351.5</v>
      </c>
      <c r="I1502" s="102">
        <v>353</v>
      </c>
      <c r="J1502" s="102">
        <v>354.5</v>
      </c>
      <c r="K1502" s="102">
        <v>351.5</v>
      </c>
      <c r="L1502" s="102">
        <v>3000</v>
      </c>
      <c r="M1502" s="105">
        <f t="shared" ref="M1502" si="825">IF(D1502="BUY",(K1502-F1502)*(L1502),(F1502-K1502)*(L1502))</f>
        <v>4500</v>
      </c>
      <c r="N1502" s="106">
        <f t="shared" ref="N1502" si="826">M1502/(L1502)/F1502%</f>
        <v>0.42857142857142855</v>
      </c>
    </row>
    <row r="1503" spans="1:14">
      <c r="A1503" s="102">
        <v>39</v>
      </c>
      <c r="B1503" s="103">
        <v>43325</v>
      </c>
      <c r="C1503" s="104" t="s">
        <v>78</v>
      </c>
      <c r="D1503" s="102" t="s">
        <v>21</v>
      </c>
      <c r="E1503" s="102" t="s">
        <v>43</v>
      </c>
      <c r="F1503" s="102">
        <v>1410</v>
      </c>
      <c r="G1503" s="102">
        <v>1395</v>
      </c>
      <c r="H1503" s="102">
        <v>1418</v>
      </c>
      <c r="I1503" s="102">
        <v>1426</v>
      </c>
      <c r="J1503" s="102">
        <v>1434</v>
      </c>
      <c r="K1503" s="102">
        <v>1418</v>
      </c>
      <c r="L1503" s="102">
        <v>600</v>
      </c>
      <c r="M1503" s="105">
        <f t="shared" ref="M1503" si="827">IF(D1503="BUY",(K1503-F1503)*(L1503),(F1503-K1503)*(L1503))</f>
        <v>4800</v>
      </c>
      <c r="N1503" s="106">
        <f t="shared" ref="N1503" si="828">M1503/(L1503)/F1503%</f>
        <v>0.56737588652482274</v>
      </c>
    </row>
    <row r="1504" spans="1:14">
      <c r="A1504" s="102">
        <v>40</v>
      </c>
      <c r="B1504" s="103">
        <v>43325</v>
      </c>
      <c r="C1504" s="104" t="s">
        <v>78</v>
      </c>
      <c r="D1504" s="102" t="s">
        <v>21</v>
      </c>
      <c r="E1504" s="102" t="s">
        <v>336</v>
      </c>
      <c r="F1504" s="102">
        <v>984.2</v>
      </c>
      <c r="G1504" s="102">
        <v>978</v>
      </c>
      <c r="H1504" s="102">
        <v>988</v>
      </c>
      <c r="I1504" s="102">
        <v>991</v>
      </c>
      <c r="J1504" s="102">
        <v>994</v>
      </c>
      <c r="K1504" s="102">
        <v>994</v>
      </c>
      <c r="L1504" s="102">
        <v>1100</v>
      </c>
      <c r="M1504" s="105">
        <f t="shared" ref="M1504:M1505" si="829">IF(D1504="BUY",(K1504-F1504)*(L1504),(F1504-K1504)*(L1504))</f>
        <v>10779.999999999949</v>
      </c>
      <c r="N1504" s="106">
        <f t="shared" ref="N1504:N1505" si="830">M1504/(L1504)/F1504%</f>
        <v>0.99573257467993848</v>
      </c>
    </row>
    <row r="1505" spans="1:14">
      <c r="A1505" s="102">
        <v>41</v>
      </c>
      <c r="B1505" s="103">
        <v>43322</v>
      </c>
      <c r="C1505" s="104" t="s">
        <v>78</v>
      </c>
      <c r="D1505" s="102" t="s">
        <v>21</v>
      </c>
      <c r="E1505" s="102" t="s">
        <v>241</v>
      </c>
      <c r="F1505" s="102">
        <v>131.30000000000001</v>
      </c>
      <c r="G1505" s="102">
        <v>129.9</v>
      </c>
      <c r="H1505" s="102">
        <v>132.19999999999999</v>
      </c>
      <c r="I1505" s="102">
        <v>133</v>
      </c>
      <c r="J1505" s="102">
        <v>133.80000000000001</v>
      </c>
      <c r="K1505" s="102">
        <v>129.9</v>
      </c>
      <c r="L1505" s="102">
        <v>4000</v>
      </c>
      <c r="M1505" s="105">
        <f t="shared" si="829"/>
        <v>-5600.0000000000227</v>
      </c>
      <c r="N1505" s="106">
        <f t="shared" si="830"/>
        <v>-1.0662604722010705</v>
      </c>
    </row>
    <row r="1506" spans="1:14">
      <c r="A1506" s="102">
        <v>42</v>
      </c>
      <c r="B1506" s="103">
        <v>43322</v>
      </c>
      <c r="C1506" s="104" t="s">
        <v>78</v>
      </c>
      <c r="D1506" s="102" t="s">
        <v>21</v>
      </c>
      <c r="E1506" s="102" t="s">
        <v>351</v>
      </c>
      <c r="F1506" s="102">
        <v>101.5</v>
      </c>
      <c r="G1506" s="102">
        <v>100.5</v>
      </c>
      <c r="H1506" s="102">
        <v>102</v>
      </c>
      <c r="I1506" s="102">
        <v>102.5</v>
      </c>
      <c r="J1506" s="102">
        <v>103</v>
      </c>
      <c r="K1506" s="102">
        <v>103</v>
      </c>
      <c r="L1506" s="102">
        <v>8000</v>
      </c>
      <c r="M1506" s="105">
        <f t="shared" ref="M1506" si="831">IF(D1506="BUY",(K1506-F1506)*(L1506),(F1506-K1506)*(L1506))</f>
        <v>12000</v>
      </c>
      <c r="N1506" s="106">
        <f t="shared" ref="N1506" si="832">M1506/(L1506)/F1506%</f>
        <v>1.4778325123152711</v>
      </c>
    </row>
    <row r="1507" spans="1:14">
      <c r="A1507" s="102">
        <v>43</v>
      </c>
      <c r="B1507" s="103">
        <v>43321</v>
      </c>
      <c r="C1507" s="104" t="s">
        <v>78</v>
      </c>
      <c r="D1507" s="102" t="s">
        <v>21</v>
      </c>
      <c r="E1507" s="102" t="s">
        <v>241</v>
      </c>
      <c r="F1507" s="102">
        <v>127.5</v>
      </c>
      <c r="G1507" s="102">
        <v>125.5</v>
      </c>
      <c r="H1507" s="102">
        <v>128.5</v>
      </c>
      <c r="I1507" s="102">
        <v>129.5</v>
      </c>
      <c r="J1507" s="102">
        <v>130.5</v>
      </c>
      <c r="K1507" s="102">
        <v>129.5</v>
      </c>
      <c r="L1507" s="102">
        <v>4000</v>
      </c>
      <c r="M1507" s="105">
        <f t="shared" ref="M1507" si="833">IF(D1507="BUY",(K1507-F1507)*(L1507),(F1507-K1507)*(L1507))</f>
        <v>8000</v>
      </c>
      <c r="N1507" s="106">
        <f t="shared" ref="N1507" si="834">M1507/(L1507)/F1507%</f>
        <v>1.5686274509803924</v>
      </c>
    </row>
    <row r="1508" spans="1:14">
      <c r="A1508" s="102">
        <v>44</v>
      </c>
      <c r="B1508" s="103">
        <v>43321</v>
      </c>
      <c r="C1508" s="104" t="s">
        <v>78</v>
      </c>
      <c r="D1508" s="102" t="s">
        <v>21</v>
      </c>
      <c r="E1508" s="102" t="s">
        <v>52</v>
      </c>
      <c r="F1508" s="102">
        <v>318</v>
      </c>
      <c r="G1508" s="102">
        <v>315</v>
      </c>
      <c r="H1508" s="102">
        <v>319.5</v>
      </c>
      <c r="I1508" s="102">
        <v>321</v>
      </c>
      <c r="J1508" s="102">
        <v>322.5</v>
      </c>
      <c r="K1508" s="102">
        <v>319.5</v>
      </c>
      <c r="L1508" s="102">
        <v>3000</v>
      </c>
      <c r="M1508" s="105">
        <f t="shared" ref="M1508" si="835">IF(D1508="BUY",(K1508-F1508)*(L1508),(F1508-K1508)*(L1508))</f>
        <v>4500</v>
      </c>
      <c r="N1508" s="106">
        <f t="shared" ref="N1508" si="836">M1508/(L1508)/F1508%</f>
        <v>0.47169811320754712</v>
      </c>
    </row>
    <row r="1509" spans="1:14">
      <c r="A1509" s="102">
        <v>45</v>
      </c>
      <c r="B1509" s="103">
        <v>43321</v>
      </c>
      <c r="C1509" s="104" t="s">
        <v>78</v>
      </c>
      <c r="D1509" s="102" t="s">
        <v>21</v>
      </c>
      <c r="E1509" s="102" t="s">
        <v>120</v>
      </c>
      <c r="F1509" s="102">
        <v>328</v>
      </c>
      <c r="G1509" s="102">
        <v>225</v>
      </c>
      <c r="H1509" s="102">
        <v>329.5</v>
      </c>
      <c r="I1509" s="102">
        <v>331</v>
      </c>
      <c r="J1509" s="102">
        <v>332.5</v>
      </c>
      <c r="K1509" s="102">
        <v>332.5</v>
      </c>
      <c r="L1509" s="102">
        <v>2750</v>
      </c>
      <c r="M1509" s="105">
        <f t="shared" ref="M1509" si="837">IF(D1509="BUY",(K1509-F1509)*(L1509),(F1509-K1509)*(L1509))</f>
        <v>12375</v>
      </c>
      <c r="N1509" s="106">
        <f t="shared" ref="N1509" si="838">M1509/(L1509)/F1509%</f>
        <v>1.3719512195121952</v>
      </c>
    </row>
    <row r="1510" spans="1:14">
      <c r="A1510" s="102">
        <v>46</v>
      </c>
      <c r="B1510" s="103">
        <v>43320</v>
      </c>
      <c r="C1510" s="104" t="s">
        <v>78</v>
      </c>
      <c r="D1510" s="102" t="s">
        <v>21</v>
      </c>
      <c r="E1510" s="102" t="s">
        <v>373</v>
      </c>
      <c r="F1510" s="102">
        <v>497</v>
      </c>
      <c r="G1510" s="102">
        <v>491</v>
      </c>
      <c r="H1510" s="102">
        <v>500</v>
      </c>
      <c r="I1510" s="102">
        <v>503</v>
      </c>
      <c r="J1510" s="102">
        <v>506</v>
      </c>
      <c r="K1510" s="102">
        <v>503</v>
      </c>
      <c r="L1510" s="102">
        <v>1250</v>
      </c>
      <c r="M1510" s="105">
        <f t="shared" ref="M1510" si="839">IF(D1510="BUY",(K1510-F1510)*(L1510),(F1510-K1510)*(L1510))</f>
        <v>7500</v>
      </c>
      <c r="N1510" s="106">
        <f t="shared" ref="N1510" si="840">M1510/(L1510)/F1510%</f>
        <v>1.2072434607645877</v>
      </c>
    </row>
    <row r="1511" spans="1:14">
      <c r="A1511" s="102">
        <v>47</v>
      </c>
      <c r="B1511" s="103">
        <v>43320</v>
      </c>
      <c r="C1511" s="104" t="s">
        <v>78</v>
      </c>
      <c r="D1511" s="102" t="s">
        <v>21</v>
      </c>
      <c r="E1511" s="102" t="s">
        <v>241</v>
      </c>
      <c r="F1511" s="102">
        <v>124</v>
      </c>
      <c r="G1511" s="102">
        <v>122</v>
      </c>
      <c r="H1511" s="102">
        <v>125</v>
      </c>
      <c r="I1511" s="102">
        <v>126</v>
      </c>
      <c r="J1511" s="102">
        <v>127</v>
      </c>
      <c r="K1511" s="102">
        <v>127</v>
      </c>
      <c r="L1511" s="102">
        <v>4000</v>
      </c>
      <c r="M1511" s="105">
        <f t="shared" ref="M1511" si="841">IF(D1511="BUY",(K1511-F1511)*(L1511),(F1511-K1511)*(L1511))</f>
        <v>12000</v>
      </c>
      <c r="N1511" s="106">
        <f t="shared" ref="N1511" si="842">M1511/(L1511)/F1511%</f>
        <v>2.4193548387096775</v>
      </c>
    </row>
    <row r="1512" spans="1:14">
      <c r="A1512" s="102">
        <v>48</v>
      </c>
      <c r="B1512" s="103">
        <v>43320</v>
      </c>
      <c r="C1512" s="104" t="s">
        <v>78</v>
      </c>
      <c r="D1512" s="102" t="s">
        <v>47</v>
      </c>
      <c r="E1512" s="102" t="s">
        <v>66</v>
      </c>
      <c r="F1512" s="102">
        <v>83.4</v>
      </c>
      <c r="G1512" s="102">
        <v>84.5</v>
      </c>
      <c r="H1512" s="102">
        <v>82.8</v>
      </c>
      <c r="I1512" s="102">
        <v>82.2</v>
      </c>
      <c r="J1512" s="102">
        <v>81.599999999999994</v>
      </c>
      <c r="K1512" s="102">
        <v>81.599999999999994</v>
      </c>
      <c r="L1512" s="102">
        <v>6000</v>
      </c>
      <c r="M1512" s="105">
        <f t="shared" ref="M1512" si="843">IF(D1512="BUY",(K1512-F1512)*(L1512),(F1512-K1512)*(L1512))</f>
        <v>10800.000000000069</v>
      </c>
      <c r="N1512" s="106">
        <f t="shared" ref="N1512" si="844">M1512/(L1512)/F1512%</f>
        <v>2.1582733812949777</v>
      </c>
    </row>
    <row r="1513" spans="1:14">
      <c r="A1513" s="102">
        <v>49</v>
      </c>
      <c r="B1513" s="103">
        <v>43319</v>
      </c>
      <c r="C1513" s="104" t="s">
        <v>78</v>
      </c>
      <c r="D1513" s="102" t="s">
        <v>21</v>
      </c>
      <c r="E1513" s="102" t="s">
        <v>269</v>
      </c>
      <c r="F1513" s="102">
        <v>560</v>
      </c>
      <c r="G1513" s="102">
        <v>554</v>
      </c>
      <c r="H1513" s="102">
        <v>564</v>
      </c>
      <c r="I1513" s="102">
        <v>568</v>
      </c>
      <c r="J1513" s="102">
        <v>572</v>
      </c>
      <c r="K1513" s="102">
        <v>563</v>
      </c>
      <c r="L1513" s="102">
        <v>1100</v>
      </c>
      <c r="M1513" s="105">
        <f t="shared" ref="M1513" si="845">IF(D1513="BUY",(K1513-F1513)*(L1513),(F1513-K1513)*(L1513))</f>
        <v>3300</v>
      </c>
      <c r="N1513" s="106">
        <f t="shared" ref="N1513" si="846">M1513/(L1513)/F1513%</f>
        <v>0.5357142857142857</v>
      </c>
    </row>
    <row r="1514" spans="1:14">
      <c r="A1514" s="102">
        <v>50</v>
      </c>
      <c r="B1514" s="103">
        <v>43319</v>
      </c>
      <c r="C1514" s="104" t="s">
        <v>78</v>
      </c>
      <c r="D1514" s="102" t="s">
        <v>21</v>
      </c>
      <c r="E1514" s="102" t="s">
        <v>50</v>
      </c>
      <c r="F1514" s="102">
        <v>124</v>
      </c>
      <c r="G1514" s="102">
        <v>122</v>
      </c>
      <c r="H1514" s="102">
        <v>125</v>
      </c>
      <c r="I1514" s="102">
        <v>126</v>
      </c>
      <c r="J1514" s="102">
        <v>127</v>
      </c>
      <c r="K1514" s="102">
        <v>125</v>
      </c>
      <c r="L1514" s="102">
        <v>3500</v>
      </c>
      <c r="M1514" s="105">
        <f t="shared" ref="M1514" si="847">IF(D1514="BUY",(K1514-F1514)*(L1514),(F1514-K1514)*(L1514))</f>
        <v>3500</v>
      </c>
      <c r="N1514" s="106">
        <f t="shared" ref="N1514" si="848">M1514/(L1514)/F1514%</f>
        <v>0.80645161290322587</v>
      </c>
    </row>
    <row r="1515" spans="1:14">
      <c r="A1515" s="102">
        <v>51</v>
      </c>
      <c r="B1515" s="103">
        <v>43319</v>
      </c>
      <c r="C1515" s="104" t="s">
        <v>78</v>
      </c>
      <c r="D1515" s="102" t="s">
        <v>47</v>
      </c>
      <c r="E1515" s="102" t="s">
        <v>51</v>
      </c>
      <c r="F1515" s="102">
        <v>146.9</v>
      </c>
      <c r="G1515" s="102">
        <v>149</v>
      </c>
      <c r="H1515" s="102">
        <v>146</v>
      </c>
      <c r="I1515" s="102">
        <v>145</v>
      </c>
      <c r="J1515" s="102">
        <v>144</v>
      </c>
      <c r="K1515" s="102">
        <v>146</v>
      </c>
      <c r="L1515" s="102">
        <v>3500</v>
      </c>
      <c r="M1515" s="105">
        <f t="shared" ref="M1515" si="849">IF(D1515="BUY",(K1515-F1515)*(L1515),(F1515-K1515)*(L1515))</f>
        <v>3150.00000000002</v>
      </c>
      <c r="N1515" s="106">
        <f t="shared" ref="N1515" si="850">M1515/(L1515)/F1515%</f>
        <v>0.61266167460858112</v>
      </c>
    </row>
    <row r="1516" spans="1:14">
      <c r="A1516" s="102">
        <v>52</v>
      </c>
      <c r="B1516" s="103">
        <v>43319</v>
      </c>
      <c r="C1516" s="104" t="s">
        <v>78</v>
      </c>
      <c r="D1516" s="102" t="s">
        <v>21</v>
      </c>
      <c r="E1516" s="102" t="s">
        <v>53</v>
      </c>
      <c r="F1516" s="102">
        <v>91.8</v>
      </c>
      <c r="G1516" s="102">
        <v>90.2</v>
      </c>
      <c r="H1516" s="102">
        <v>92.6</v>
      </c>
      <c r="I1516" s="102">
        <v>93.4</v>
      </c>
      <c r="J1516" s="102">
        <v>94.2</v>
      </c>
      <c r="K1516" s="102">
        <v>90.2</v>
      </c>
      <c r="L1516" s="102">
        <v>5500</v>
      </c>
      <c r="M1516" s="105">
        <f t="shared" ref="M1516" si="851">IF(D1516="BUY",(K1516-F1516)*(L1516),(F1516-K1516)*(L1516))</f>
        <v>-8799.9999999999691</v>
      </c>
      <c r="N1516" s="106">
        <f t="shared" ref="N1516" si="852">M1516/(L1516)/F1516%</f>
        <v>-1.7429193899782074</v>
      </c>
    </row>
    <row r="1517" spans="1:14">
      <c r="A1517" s="102">
        <v>53</v>
      </c>
      <c r="B1517" s="103">
        <v>43318</v>
      </c>
      <c r="C1517" s="104" t="s">
        <v>78</v>
      </c>
      <c r="D1517" s="102" t="s">
        <v>21</v>
      </c>
      <c r="E1517" s="102" t="s">
        <v>67</v>
      </c>
      <c r="F1517" s="102">
        <v>215.3</v>
      </c>
      <c r="G1517" s="102">
        <v>213.3</v>
      </c>
      <c r="H1517" s="102">
        <v>216.3</v>
      </c>
      <c r="I1517" s="102">
        <v>217.3</v>
      </c>
      <c r="J1517" s="102">
        <v>218.3</v>
      </c>
      <c r="K1517" s="102">
        <v>217.3</v>
      </c>
      <c r="L1517" s="102">
        <v>3500</v>
      </c>
      <c r="M1517" s="105">
        <f t="shared" ref="M1517" si="853">IF(D1517="BUY",(K1517-F1517)*(L1517),(F1517-K1517)*(L1517))</f>
        <v>7000</v>
      </c>
      <c r="N1517" s="106">
        <f t="shared" ref="N1517" si="854">M1517/(L1517)/F1517%</f>
        <v>0.92893636785880163</v>
      </c>
    </row>
    <row r="1518" spans="1:14">
      <c r="A1518" s="102">
        <v>54</v>
      </c>
      <c r="B1518" s="103">
        <v>43318</v>
      </c>
      <c r="C1518" s="104" t="s">
        <v>78</v>
      </c>
      <c r="D1518" s="102" t="s">
        <v>21</v>
      </c>
      <c r="E1518" s="102" t="s">
        <v>57</v>
      </c>
      <c r="F1518" s="102">
        <v>592</v>
      </c>
      <c r="G1518" s="102">
        <v>587</v>
      </c>
      <c r="H1518" s="102">
        <v>595</v>
      </c>
      <c r="I1518" s="102">
        <v>598</v>
      </c>
      <c r="J1518" s="102">
        <v>601</v>
      </c>
      <c r="K1518" s="102">
        <v>601</v>
      </c>
      <c r="L1518" s="102">
        <v>1200</v>
      </c>
      <c r="M1518" s="105">
        <f t="shared" ref="M1518:M1519" si="855">IF(D1518="BUY",(K1518-F1518)*(L1518),(F1518-K1518)*(L1518))</f>
        <v>10800</v>
      </c>
      <c r="N1518" s="106">
        <f t="shared" ref="N1518:N1519" si="856">M1518/(L1518)/F1518%</f>
        <v>1.5202702702702704</v>
      </c>
    </row>
    <row r="1519" spans="1:14">
      <c r="A1519" s="102">
        <v>55</v>
      </c>
      <c r="B1519" s="103">
        <v>43318</v>
      </c>
      <c r="C1519" s="104" t="s">
        <v>78</v>
      </c>
      <c r="D1519" s="102" t="s">
        <v>21</v>
      </c>
      <c r="E1519" s="102" t="s">
        <v>120</v>
      </c>
      <c r="F1519" s="102">
        <v>314</v>
      </c>
      <c r="G1519" s="102">
        <v>311</v>
      </c>
      <c r="H1519" s="102">
        <v>315.5</v>
      </c>
      <c r="I1519" s="102">
        <v>317</v>
      </c>
      <c r="J1519" s="102">
        <v>318.5</v>
      </c>
      <c r="K1519" s="102">
        <v>315.5</v>
      </c>
      <c r="L1519" s="102">
        <v>2750</v>
      </c>
      <c r="M1519" s="105">
        <f t="shared" si="855"/>
        <v>4125</v>
      </c>
      <c r="N1519" s="106">
        <f t="shared" si="856"/>
        <v>0.47770700636942676</v>
      </c>
    </row>
    <row r="1520" spans="1:14">
      <c r="A1520" s="102">
        <v>56</v>
      </c>
      <c r="B1520" s="103">
        <v>43315</v>
      </c>
      <c r="C1520" s="104" t="s">
        <v>78</v>
      </c>
      <c r="D1520" s="102" t="s">
        <v>21</v>
      </c>
      <c r="E1520" s="102" t="s">
        <v>50</v>
      </c>
      <c r="F1520" s="102">
        <v>120</v>
      </c>
      <c r="G1520" s="102">
        <v>118</v>
      </c>
      <c r="H1520" s="102">
        <v>121</v>
      </c>
      <c r="I1520" s="102">
        <v>122</v>
      </c>
      <c r="J1520" s="102">
        <v>123</v>
      </c>
      <c r="K1520" s="102">
        <v>120.95</v>
      </c>
      <c r="L1520" s="102">
        <v>3500</v>
      </c>
      <c r="M1520" s="105">
        <f t="shared" ref="M1520" si="857">IF(D1520="BUY",(K1520-F1520)*(L1520),(F1520-K1520)*(L1520))</f>
        <v>3325.00000000001</v>
      </c>
      <c r="N1520" s="106">
        <f t="shared" ref="N1520" si="858">M1520/(L1520)/F1520%</f>
        <v>0.79166666666666907</v>
      </c>
    </row>
    <row r="1521" spans="1:14">
      <c r="A1521" s="102">
        <v>57</v>
      </c>
      <c r="B1521" s="103">
        <v>43315</v>
      </c>
      <c r="C1521" s="104" t="s">
        <v>78</v>
      </c>
      <c r="D1521" s="102" t="s">
        <v>21</v>
      </c>
      <c r="E1521" s="102" t="s">
        <v>321</v>
      </c>
      <c r="F1521" s="102">
        <v>94.5</v>
      </c>
      <c r="G1521" s="102">
        <v>90</v>
      </c>
      <c r="H1521" s="102">
        <v>97</v>
      </c>
      <c r="I1521" s="102">
        <v>99.5</v>
      </c>
      <c r="J1521" s="102">
        <v>102</v>
      </c>
      <c r="K1521" s="102">
        <v>97</v>
      </c>
      <c r="L1521" s="102">
        <v>1500</v>
      </c>
      <c r="M1521" s="105">
        <f t="shared" ref="M1521" si="859">IF(D1521="BUY",(K1521-F1521)*(L1521),(F1521-K1521)*(L1521))</f>
        <v>3750</v>
      </c>
      <c r="N1521" s="106">
        <f t="shared" ref="N1521" si="860">M1521/(L1521)/F1521%</f>
        <v>2.6455026455026456</v>
      </c>
    </row>
    <row r="1522" spans="1:14">
      <c r="A1522" s="102">
        <v>58</v>
      </c>
      <c r="B1522" s="103">
        <v>43315</v>
      </c>
      <c r="C1522" s="104" t="s">
        <v>78</v>
      </c>
      <c r="D1522" s="102" t="s">
        <v>21</v>
      </c>
      <c r="E1522" s="102" t="s">
        <v>204</v>
      </c>
      <c r="F1522" s="102">
        <v>2268</v>
      </c>
      <c r="G1522" s="102">
        <v>2242</v>
      </c>
      <c r="H1522" s="102">
        <v>2283</v>
      </c>
      <c r="I1522" s="102">
        <v>2298</v>
      </c>
      <c r="J1522" s="102">
        <v>2312</v>
      </c>
      <c r="K1522" s="102">
        <v>2283</v>
      </c>
      <c r="L1522" s="102">
        <v>250</v>
      </c>
      <c r="M1522" s="105">
        <f t="shared" ref="M1522" si="861">IF(D1522="BUY",(K1522-F1522)*(L1522),(F1522-K1522)*(L1522))</f>
        <v>3750</v>
      </c>
      <c r="N1522" s="106">
        <f t="shared" ref="N1522" si="862">M1522/(L1522)/F1522%</f>
        <v>0.66137566137566139</v>
      </c>
    </row>
    <row r="1523" spans="1:14">
      <c r="A1523" s="102">
        <v>59</v>
      </c>
      <c r="B1523" s="103">
        <v>43314</v>
      </c>
      <c r="C1523" s="104" t="s">
        <v>78</v>
      </c>
      <c r="D1523" s="102" t="s">
        <v>21</v>
      </c>
      <c r="E1523" s="102" t="s">
        <v>241</v>
      </c>
      <c r="F1523" s="102">
        <v>120.5</v>
      </c>
      <c r="G1523" s="102">
        <v>118.5</v>
      </c>
      <c r="H1523" s="102">
        <v>121.5</v>
      </c>
      <c r="I1523" s="102">
        <v>122.5</v>
      </c>
      <c r="J1523" s="102">
        <v>123.5</v>
      </c>
      <c r="K1523" s="102">
        <v>121.5</v>
      </c>
      <c r="L1523" s="102">
        <v>4000</v>
      </c>
      <c r="M1523" s="105">
        <f t="shared" ref="M1523" si="863">IF(D1523="BUY",(K1523-F1523)*(L1523),(F1523-K1523)*(L1523))</f>
        <v>4000</v>
      </c>
      <c r="N1523" s="106">
        <f t="shared" ref="N1523" si="864">M1523/(L1523)/F1523%</f>
        <v>0.82987551867219911</v>
      </c>
    </row>
    <row r="1524" spans="1:14">
      <c r="A1524" s="102">
        <v>60</v>
      </c>
      <c r="B1524" s="103">
        <v>43314</v>
      </c>
      <c r="C1524" s="104" t="s">
        <v>78</v>
      </c>
      <c r="D1524" s="102" t="s">
        <v>21</v>
      </c>
      <c r="E1524" s="102" t="s">
        <v>204</v>
      </c>
      <c r="F1524" s="102">
        <v>2220</v>
      </c>
      <c r="G1524" s="102">
        <v>2194</v>
      </c>
      <c r="H1524" s="102">
        <v>2235</v>
      </c>
      <c r="I1524" s="102">
        <v>2250</v>
      </c>
      <c r="J1524" s="102">
        <v>2265</v>
      </c>
      <c r="K1524" s="102">
        <v>2250</v>
      </c>
      <c r="L1524" s="102">
        <v>250</v>
      </c>
      <c r="M1524" s="105">
        <f t="shared" ref="M1524" si="865">IF(D1524="BUY",(K1524-F1524)*(L1524),(F1524-K1524)*(L1524))</f>
        <v>7500</v>
      </c>
      <c r="N1524" s="106">
        <f t="shared" ref="N1524" si="866">M1524/(L1524)/F1524%</f>
        <v>1.3513513513513513</v>
      </c>
    </row>
    <row r="1525" spans="1:14">
      <c r="A1525" s="102">
        <v>61</v>
      </c>
      <c r="B1525" s="103">
        <v>43314</v>
      </c>
      <c r="C1525" s="104" t="s">
        <v>78</v>
      </c>
      <c r="D1525" s="102" t="s">
        <v>21</v>
      </c>
      <c r="E1525" s="102" t="s">
        <v>372</v>
      </c>
      <c r="F1525" s="102">
        <v>610</v>
      </c>
      <c r="G1525" s="102">
        <v>603</v>
      </c>
      <c r="H1525" s="102">
        <v>614</v>
      </c>
      <c r="I1525" s="102">
        <v>618</v>
      </c>
      <c r="J1525" s="102">
        <v>622</v>
      </c>
      <c r="K1525" s="102">
        <v>614</v>
      </c>
      <c r="L1525" s="102">
        <v>900</v>
      </c>
      <c r="M1525" s="105">
        <f t="shared" ref="M1525" si="867">IF(D1525="BUY",(K1525-F1525)*(L1525),(F1525-K1525)*(L1525))</f>
        <v>3600</v>
      </c>
      <c r="N1525" s="106">
        <f t="shared" ref="N1525" si="868">M1525/(L1525)/F1525%</f>
        <v>0.65573770491803285</v>
      </c>
    </row>
    <row r="1526" spans="1:14">
      <c r="A1526" s="102">
        <v>62</v>
      </c>
      <c r="B1526" s="103">
        <v>43313</v>
      </c>
      <c r="C1526" s="104" t="s">
        <v>78</v>
      </c>
      <c r="D1526" s="102" t="s">
        <v>21</v>
      </c>
      <c r="E1526" s="102" t="s">
        <v>204</v>
      </c>
      <c r="F1526" s="102">
        <v>2167</v>
      </c>
      <c r="G1526" s="102">
        <v>2141</v>
      </c>
      <c r="H1526" s="102">
        <v>2182</v>
      </c>
      <c r="I1526" s="102">
        <v>2197</v>
      </c>
      <c r="J1526" s="102">
        <v>2212</v>
      </c>
      <c r="K1526" s="102">
        <v>2182</v>
      </c>
      <c r="L1526" s="102">
        <v>250</v>
      </c>
      <c r="M1526" s="105">
        <f t="shared" ref="M1526" si="869">IF(D1526="BUY",(K1526-F1526)*(L1526),(F1526-K1526)*(L1526))</f>
        <v>3750</v>
      </c>
      <c r="N1526" s="106">
        <f t="shared" ref="N1526" si="870">M1526/(L1526)/F1526%</f>
        <v>0.69220119981541295</v>
      </c>
    </row>
    <row r="1527" spans="1:14">
      <c r="A1527" s="102">
        <v>63</v>
      </c>
      <c r="B1527" s="103">
        <v>43313</v>
      </c>
      <c r="C1527" s="104" t="s">
        <v>78</v>
      </c>
      <c r="D1527" s="102" t="s">
        <v>21</v>
      </c>
      <c r="E1527" s="102" t="s">
        <v>229</v>
      </c>
      <c r="F1527" s="102">
        <v>315</v>
      </c>
      <c r="G1527" s="102">
        <v>312</v>
      </c>
      <c r="H1527" s="102">
        <v>316.5</v>
      </c>
      <c r="I1527" s="102">
        <v>318</v>
      </c>
      <c r="J1527" s="102">
        <v>319.5</v>
      </c>
      <c r="K1527" s="102">
        <v>316.5</v>
      </c>
      <c r="L1527" s="102">
        <v>2750</v>
      </c>
      <c r="M1527" s="105">
        <f t="shared" ref="M1527:M1528" si="871">IF(D1527="BUY",(K1527-F1527)*(L1527),(F1527-K1527)*(L1527))</f>
        <v>4125</v>
      </c>
      <c r="N1527" s="106">
        <f t="shared" ref="N1527:N1528" si="872">M1527/(L1527)/F1527%</f>
        <v>0.47619047619047622</v>
      </c>
    </row>
    <row r="1528" spans="1:14">
      <c r="A1528" s="102">
        <v>64</v>
      </c>
      <c r="B1528" s="103">
        <v>43313</v>
      </c>
      <c r="C1528" s="104" t="s">
        <v>78</v>
      </c>
      <c r="D1528" s="102" t="s">
        <v>21</v>
      </c>
      <c r="E1528" s="102" t="s">
        <v>336</v>
      </c>
      <c r="F1528" s="102">
        <v>933</v>
      </c>
      <c r="G1528" s="102">
        <v>925</v>
      </c>
      <c r="H1528" s="102">
        <v>937</v>
      </c>
      <c r="I1528" s="102">
        <v>941</v>
      </c>
      <c r="J1528" s="102">
        <v>945</v>
      </c>
      <c r="K1528" s="102">
        <v>937</v>
      </c>
      <c r="L1528" s="102">
        <v>900</v>
      </c>
      <c r="M1528" s="105">
        <f t="shared" si="871"/>
        <v>3600</v>
      </c>
      <c r="N1528" s="106">
        <f t="shared" si="872"/>
        <v>0.4287245444801715</v>
      </c>
    </row>
    <row r="1529" spans="1:14">
      <c r="A1529" s="107" t="s">
        <v>25</v>
      </c>
      <c r="B1529" s="108"/>
      <c r="C1529" s="109"/>
      <c r="D1529" s="110"/>
      <c r="E1529" s="111"/>
      <c r="F1529" s="111"/>
      <c r="G1529" s="112"/>
      <c r="H1529" s="111"/>
      <c r="I1529" s="111"/>
      <c r="J1529" s="111"/>
      <c r="K1529" s="111"/>
      <c r="M1529" s="113"/>
    </row>
    <row r="1530" spans="1:14">
      <c r="A1530" s="107" t="s">
        <v>25</v>
      </c>
      <c r="B1530" s="108"/>
      <c r="C1530" s="109"/>
      <c r="D1530" s="110"/>
      <c r="E1530" s="111"/>
      <c r="F1530" s="111"/>
      <c r="G1530" s="112"/>
      <c r="H1530" s="111"/>
      <c r="I1530" s="111"/>
      <c r="J1530" s="111"/>
      <c r="K1530" s="111"/>
    </row>
    <row r="1531" spans="1:14" ht="19.5" thickBot="1">
      <c r="A1531" s="109"/>
      <c r="B1531" s="108"/>
      <c r="C1531" s="111"/>
      <c r="D1531" s="111"/>
      <c r="E1531" s="111"/>
      <c r="F1531" s="114"/>
      <c r="G1531" s="115"/>
      <c r="H1531" s="116" t="s">
        <v>26</v>
      </c>
      <c r="I1531" s="116"/>
      <c r="J1531" s="117"/>
    </row>
    <row r="1532" spans="1:14">
      <c r="A1532" s="109"/>
      <c r="B1532" s="108"/>
      <c r="C1532" s="218" t="s">
        <v>27</v>
      </c>
      <c r="D1532" s="218"/>
      <c r="E1532" s="118">
        <v>64</v>
      </c>
      <c r="F1532" s="119">
        <f>F1533+F1534+F1535+F1536+F1537+F1538</f>
        <v>100</v>
      </c>
      <c r="G1532" s="111">
        <v>64</v>
      </c>
      <c r="H1532" s="120">
        <f>G1533/G1532%</f>
        <v>79.6875</v>
      </c>
      <c r="I1532" s="120"/>
      <c r="J1532" s="120"/>
    </row>
    <row r="1533" spans="1:14">
      <c r="A1533" s="109"/>
      <c r="B1533" s="108"/>
      <c r="C1533" s="219" t="s">
        <v>28</v>
      </c>
      <c r="D1533" s="219"/>
      <c r="E1533" s="121">
        <v>51</v>
      </c>
      <c r="F1533" s="122">
        <f>(E1533/E1532)*100</f>
        <v>79.6875</v>
      </c>
      <c r="G1533" s="111">
        <v>51</v>
      </c>
      <c r="H1533" s="117"/>
      <c r="I1533" s="117"/>
      <c r="J1533" s="111"/>
      <c r="K1533" s="117"/>
    </row>
    <row r="1534" spans="1:14">
      <c r="A1534" s="123"/>
      <c r="B1534" s="108"/>
      <c r="C1534" s="219" t="s">
        <v>30</v>
      </c>
      <c r="D1534" s="219"/>
      <c r="E1534" s="121">
        <v>0</v>
      </c>
      <c r="F1534" s="122">
        <f>(E1534/E1532)*100</f>
        <v>0</v>
      </c>
      <c r="G1534" s="124"/>
      <c r="H1534" s="111"/>
      <c r="I1534" s="111"/>
      <c r="J1534" s="111"/>
      <c r="K1534" s="117"/>
    </row>
    <row r="1535" spans="1:14">
      <c r="A1535" s="123"/>
      <c r="B1535" s="108"/>
      <c r="C1535" s="219" t="s">
        <v>31</v>
      </c>
      <c r="D1535" s="219"/>
      <c r="E1535" s="121">
        <v>0</v>
      </c>
      <c r="F1535" s="122">
        <f>(E1535/E1532)*100</f>
        <v>0</v>
      </c>
      <c r="G1535" s="124"/>
      <c r="H1535" s="111"/>
      <c r="J1535" s="111"/>
      <c r="K1535" s="117"/>
      <c r="L1535" s="127"/>
    </row>
    <row r="1536" spans="1:14">
      <c r="A1536" s="123"/>
      <c r="B1536" s="108"/>
      <c r="C1536" s="219" t="s">
        <v>32</v>
      </c>
      <c r="D1536" s="219"/>
      <c r="E1536" s="121">
        <v>13</v>
      </c>
      <c r="F1536" s="122">
        <f>(E1536/E1532)*100</f>
        <v>20.3125</v>
      </c>
      <c r="G1536" s="124"/>
      <c r="H1536" s="111"/>
      <c r="I1536" s="111"/>
      <c r="J1536" s="117"/>
    </row>
    <row r="1537" spans="1:14">
      <c r="A1537" s="123"/>
      <c r="B1537" s="108"/>
      <c r="C1537" s="219" t="s">
        <v>34</v>
      </c>
      <c r="D1537" s="219"/>
      <c r="E1537" s="121">
        <v>0</v>
      </c>
      <c r="F1537" s="122">
        <f>(E1537/E1532)*100</f>
        <v>0</v>
      </c>
      <c r="G1537" s="124"/>
      <c r="H1537" s="111"/>
      <c r="I1537" s="111"/>
      <c r="J1537" s="117"/>
      <c r="K1537" s="117"/>
    </row>
    <row r="1538" spans="1:14" ht="19.5" thickBot="1">
      <c r="A1538" s="123"/>
      <c r="B1538" s="108"/>
      <c r="C1538" s="222" t="s">
        <v>35</v>
      </c>
      <c r="D1538" s="222"/>
      <c r="E1538" s="125"/>
      <c r="F1538" s="126">
        <f>(E1538/E1532)*100</f>
        <v>0</v>
      </c>
      <c r="G1538" s="124"/>
      <c r="H1538" s="111"/>
      <c r="I1538" s="111"/>
      <c r="J1538" s="127"/>
      <c r="K1538" s="127"/>
      <c r="L1538" s="113"/>
    </row>
    <row r="1539" spans="1:14">
      <c r="A1539" s="128" t="s">
        <v>36</v>
      </c>
      <c r="B1539" s="108"/>
      <c r="C1539" s="109"/>
      <c r="D1539" s="109"/>
      <c r="E1539" s="111"/>
      <c r="F1539" s="111"/>
      <c r="G1539" s="112"/>
      <c r="H1539" s="129"/>
      <c r="I1539" s="129"/>
      <c r="J1539" s="129"/>
      <c r="K1539" s="111"/>
    </row>
    <row r="1540" spans="1:14">
      <c r="A1540" s="110" t="s">
        <v>37</v>
      </c>
      <c r="B1540" s="108"/>
      <c r="C1540" s="130"/>
      <c r="D1540" s="131"/>
      <c r="E1540" s="109"/>
      <c r="F1540" s="129"/>
      <c r="G1540" s="112"/>
      <c r="H1540" s="129"/>
      <c r="I1540" s="129"/>
      <c r="J1540" s="129"/>
      <c r="K1540" s="111"/>
    </row>
    <row r="1541" spans="1:14">
      <c r="A1541" s="110" t="s">
        <v>38</v>
      </c>
      <c r="B1541" s="108"/>
      <c r="C1541" s="109"/>
      <c r="D1541" s="131"/>
      <c r="E1541" s="109"/>
      <c r="F1541" s="129"/>
      <c r="G1541" s="112"/>
      <c r="H1541" s="117"/>
      <c r="I1541" s="117"/>
      <c r="J1541" s="117"/>
      <c r="K1541" s="111"/>
    </row>
    <row r="1542" spans="1:14">
      <c r="A1542" s="110" t="s">
        <v>39</v>
      </c>
      <c r="B1542" s="130"/>
      <c r="C1542" s="109"/>
      <c r="D1542" s="131"/>
      <c r="E1542" s="109"/>
      <c r="F1542" s="129"/>
      <c r="G1542" s="115"/>
      <c r="H1542" s="117"/>
      <c r="I1542" s="117"/>
      <c r="J1542" s="117"/>
      <c r="K1542" s="111"/>
    </row>
    <row r="1543" spans="1:14">
      <c r="A1543" s="110" t="s">
        <v>40</v>
      </c>
      <c r="B1543" s="123"/>
      <c r="C1543" s="109"/>
      <c r="D1543" s="132"/>
      <c r="E1543" s="129"/>
      <c r="F1543" s="129"/>
      <c r="G1543" s="115"/>
      <c r="H1543" s="117"/>
      <c r="I1543" s="117"/>
      <c r="J1543" s="117"/>
      <c r="K1543" s="129"/>
    </row>
    <row r="1544" spans="1:14" ht="19.5" thickBot="1"/>
    <row r="1545" spans="1:14" ht="19.5" thickBot="1">
      <c r="A1545" s="223" t="s">
        <v>0</v>
      </c>
      <c r="B1545" s="223"/>
      <c r="C1545" s="223"/>
      <c r="D1545" s="223"/>
      <c r="E1545" s="223"/>
      <c r="F1545" s="223"/>
      <c r="G1545" s="223"/>
      <c r="H1545" s="223"/>
      <c r="I1545" s="223"/>
      <c r="J1545" s="223"/>
      <c r="K1545" s="223"/>
      <c r="L1545" s="223"/>
      <c r="M1545" s="223"/>
      <c r="N1545" s="223"/>
    </row>
    <row r="1546" spans="1:14" ht="19.5" thickBot="1">
      <c r="A1546" s="223"/>
      <c r="B1546" s="223"/>
      <c r="C1546" s="223"/>
      <c r="D1546" s="223"/>
      <c r="E1546" s="223"/>
      <c r="F1546" s="223"/>
      <c r="G1546" s="223"/>
      <c r="H1546" s="223"/>
      <c r="I1546" s="223"/>
      <c r="J1546" s="223"/>
      <c r="K1546" s="223"/>
      <c r="L1546" s="223"/>
      <c r="M1546" s="223"/>
      <c r="N1546" s="223"/>
    </row>
    <row r="1547" spans="1:14">
      <c r="A1547" s="223"/>
      <c r="B1547" s="223"/>
      <c r="C1547" s="223"/>
      <c r="D1547" s="223"/>
      <c r="E1547" s="223"/>
      <c r="F1547" s="223"/>
      <c r="G1547" s="223"/>
      <c r="H1547" s="223"/>
      <c r="I1547" s="223"/>
      <c r="J1547" s="223"/>
      <c r="K1547" s="223"/>
      <c r="L1547" s="223"/>
      <c r="M1547" s="223"/>
      <c r="N1547" s="223"/>
    </row>
    <row r="1548" spans="1:14">
      <c r="A1548" s="226" t="s">
        <v>1</v>
      </c>
      <c r="B1548" s="226"/>
      <c r="C1548" s="226"/>
      <c r="D1548" s="226"/>
      <c r="E1548" s="226"/>
      <c r="F1548" s="226"/>
      <c r="G1548" s="226"/>
      <c r="H1548" s="226"/>
      <c r="I1548" s="226"/>
      <c r="J1548" s="226"/>
      <c r="K1548" s="226"/>
      <c r="L1548" s="226"/>
      <c r="M1548" s="226"/>
      <c r="N1548" s="226"/>
    </row>
    <row r="1549" spans="1:14">
      <c r="A1549" s="226" t="s">
        <v>2</v>
      </c>
      <c r="B1549" s="226"/>
      <c r="C1549" s="226"/>
      <c r="D1549" s="226"/>
      <c r="E1549" s="226"/>
      <c r="F1549" s="226"/>
      <c r="G1549" s="226"/>
      <c r="H1549" s="226"/>
      <c r="I1549" s="226"/>
      <c r="J1549" s="226"/>
      <c r="K1549" s="226"/>
      <c r="L1549" s="226"/>
      <c r="M1549" s="226"/>
      <c r="N1549" s="226"/>
    </row>
    <row r="1550" spans="1:14" ht="19.5" thickBot="1">
      <c r="A1550" s="225" t="s">
        <v>3</v>
      </c>
      <c r="B1550" s="225"/>
      <c r="C1550" s="225"/>
      <c r="D1550" s="225"/>
      <c r="E1550" s="225"/>
      <c r="F1550" s="225"/>
      <c r="G1550" s="225"/>
      <c r="H1550" s="225"/>
      <c r="I1550" s="225"/>
      <c r="J1550" s="225"/>
      <c r="K1550" s="225"/>
      <c r="L1550" s="225"/>
      <c r="M1550" s="225"/>
      <c r="N1550" s="225"/>
    </row>
    <row r="1551" spans="1:14">
      <c r="A1551" s="220" t="s">
        <v>359</v>
      </c>
      <c r="B1551" s="220"/>
      <c r="C1551" s="220"/>
      <c r="D1551" s="220"/>
      <c r="E1551" s="220"/>
      <c r="F1551" s="220"/>
      <c r="G1551" s="220"/>
      <c r="H1551" s="220"/>
      <c r="I1551" s="220"/>
      <c r="J1551" s="220"/>
      <c r="K1551" s="220"/>
      <c r="L1551" s="220"/>
      <c r="M1551" s="220"/>
      <c r="N1551" s="220"/>
    </row>
    <row r="1552" spans="1:14">
      <c r="A1552" s="220" t="s">
        <v>5</v>
      </c>
      <c r="B1552" s="220"/>
      <c r="C1552" s="220"/>
      <c r="D1552" s="220"/>
      <c r="E1552" s="220"/>
      <c r="F1552" s="220"/>
      <c r="G1552" s="220"/>
      <c r="H1552" s="220"/>
      <c r="I1552" s="220"/>
      <c r="J1552" s="220"/>
      <c r="K1552" s="220"/>
      <c r="L1552" s="220"/>
      <c r="M1552" s="220"/>
      <c r="N1552" s="220"/>
    </row>
    <row r="1553" spans="1:14">
      <c r="A1553" s="221" t="s">
        <v>6</v>
      </c>
      <c r="B1553" s="215" t="s">
        <v>7</v>
      </c>
      <c r="C1553" s="215" t="s">
        <v>8</v>
      </c>
      <c r="D1553" s="221" t="s">
        <v>9</v>
      </c>
      <c r="E1553" s="221" t="s">
        <v>10</v>
      </c>
      <c r="F1553" s="215" t="s">
        <v>11</v>
      </c>
      <c r="G1553" s="215" t="s">
        <v>12</v>
      </c>
      <c r="H1553" s="214" t="s">
        <v>13</v>
      </c>
      <c r="I1553" s="214" t="s">
        <v>14</v>
      </c>
      <c r="J1553" s="214" t="s">
        <v>15</v>
      </c>
      <c r="K1553" s="216" t="s">
        <v>16</v>
      </c>
      <c r="L1553" s="215" t="s">
        <v>17</v>
      </c>
      <c r="M1553" s="215" t="s">
        <v>18</v>
      </c>
      <c r="N1553" s="215" t="s">
        <v>19</v>
      </c>
    </row>
    <row r="1554" spans="1:14" ht="12.75" customHeight="1">
      <c r="A1554" s="221"/>
      <c r="B1554" s="215"/>
      <c r="C1554" s="215"/>
      <c r="D1554" s="221"/>
      <c r="E1554" s="221"/>
      <c r="F1554" s="215"/>
      <c r="G1554" s="215"/>
      <c r="H1554" s="215"/>
      <c r="I1554" s="215"/>
      <c r="J1554" s="215"/>
      <c r="K1554" s="217"/>
      <c r="L1554" s="215"/>
      <c r="M1554" s="215"/>
      <c r="N1554" s="215"/>
    </row>
    <row r="1555" spans="1:14">
      <c r="A1555" s="102">
        <v>1</v>
      </c>
      <c r="B1555" s="103">
        <v>43312</v>
      </c>
      <c r="C1555" s="104" t="s">
        <v>78</v>
      </c>
      <c r="D1555" s="102" t="s">
        <v>21</v>
      </c>
      <c r="E1555" s="102" t="s">
        <v>370</v>
      </c>
      <c r="F1555" s="102">
        <v>1732</v>
      </c>
      <c r="G1555" s="102">
        <v>1718</v>
      </c>
      <c r="H1555" s="102">
        <v>1739</v>
      </c>
      <c r="I1555" s="102">
        <v>1746</v>
      </c>
      <c r="J1555" s="102">
        <v>1754</v>
      </c>
      <c r="K1555" s="102">
        <v>1739</v>
      </c>
      <c r="L1555" s="102">
        <v>600</v>
      </c>
      <c r="M1555" s="105">
        <f t="shared" ref="M1555" si="873">IF(D1555="BUY",(K1555-F1555)*(L1555),(F1555-K1555)*(L1555))</f>
        <v>4200</v>
      </c>
      <c r="N1555" s="106">
        <f t="shared" ref="N1555" si="874">M1555/(L1555)/F1555%</f>
        <v>0.40415704387990764</v>
      </c>
    </row>
    <row r="1556" spans="1:14">
      <c r="A1556" s="102">
        <v>2</v>
      </c>
      <c r="B1556" s="103">
        <v>43312</v>
      </c>
      <c r="C1556" s="104" t="s">
        <v>78</v>
      </c>
      <c r="D1556" s="102" t="s">
        <v>21</v>
      </c>
      <c r="E1556" s="102" t="s">
        <v>81</v>
      </c>
      <c r="F1556" s="102">
        <v>1169</v>
      </c>
      <c r="G1556" s="102">
        <v>1161</v>
      </c>
      <c r="H1556" s="102">
        <v>1173</v>
      </c>
      <c r="I1556" s="102">
        <v>1177</v>
      </c>
      <c r="J1556" s="102">
        <v>1181</v>
      </c>
      <c r="K1556" s="102">
        <v>1181</v>
      </c>
      <c r="L1556" s="102">
        <v>1000</v>
      </c>
      <c r="M1556" s="105">
        <f t="shared" ref="M1556" si="875">IF(D1556="BUY",(K1556-F1556)*(L1556),(F1556-K1556)*(L1556))</f>
        <v>12000</v>
      </c>
      <c r="N1556" s="106">
        <f t="shared" ref="N1556" si="876">M1556/(L1556)/F1556%</f>
        <v>1.0265183917878529</v>
      </c>
    </row>
    <row r="1557" spans="1:14">
      <c r="A1557" s="102">
        <v>3</v>
      </c>
      <c r="B1557" s="103">
        <v>43311</v>
      </c>
      <c r="C1557" s="104" t="s">
        <v>78</v>
      </c>
      <c r="D1557" s="102" t="s">
        <v>21</v>
      </c>
      <c r="E1557" s="102" t="s">
        <v>57</v>
      </c>
      <c r="F1557" s="102">
        <v>567</v>
      </c>
      <c r="G1557" s="102">
        <v>562</v>
      </c>
      <c r="H1557" s="102">
        <v>570.5</v>
      </c>
      <c r="I1557" s="102">
        <v>574</v>
      </c>
      <c r="J1557" s="102">
        <v>577.5</v>
      </c>
      <c r="K1557" s="102">
        <v>570.5</v>
      </c>
      <c r="L1557" s="102">
        <v>1200</v>
      </c>
      <c r="M1557" s="105">
        <f t="shared" ref="M1557" si="877">IF(D1557="BUY",(K1557-F1557)*(L1557),(F1557-K1557)*(L1557))</f>
        <v>4200</v>
      </c>
      <c r="N1557" s="106">
        <f t="shared" ref="N1557" si="878">M1557/(L1557)/F1557%</f>
        <v>0.61728395061728392</v>
      </c>
    </row>
    <row r="1558" spans="1:14">
      <c r="A1558" s="102">
        <v>4</v>
      </c>
      <c r="B1558" s="103">
        <v>43311</v>
      </c>
      <c r="C1558" s="104" t="s">
        <v>78</v>
      </c>
      <c r="D1558" s="102" t="s">
        <v>21</v>
      </c>
      <c r="E1558" s="102" t="s">
        <v>322</v>
      </c>
      <c r="F1558" s="102">
        <v>288</v>
      </c>
      <c r="G1558" s="102">
        <v>285</v>
      </c>
      <c r="H1558" s="102">
        <v>289.5</v>
      </c>
      <c r="I1558" s="102">
        <v>291</v>
      </c>
      <c r="J1558" s="102">
        <v>292.5</v>
      </c>
      <c r="K1558" s="102">
        <v>289.5</v>
      </c>
      <c r="L1558" s="102">
        <v>2000</v>
      </c>
      <c r="M1558" s="105">
        <f t="shared" ref="M1558:M1559" si="879">IF(D1558="BUY",(K1558-F1558)*(L1558),(F1558-K1558)*(L1558))</f>
        <v>3000</v>
      </c>
      <c r="N1558" s="106">
        <f t="shared" ref="N1558:N1559" si="880">M1558/(L1558)/F1558%</f>
        <v>0.52083333333333337</v>
      </c>
    </row>
    <row r="1559" spans="1:14">
      <c r="A1559" s="102">
        <v>5</v>
      </c>
      <c r="B1559" s="103">
        <v>43308</v>
      </c>
      <c r="C1559" s="104" t="s">
        <v>78</v>
      </c>
      <c r="D1559" s="102" t="s">
        <v>21</v>
      </c>
      <c r="E1559" s="102" t="s">
        <v>115</v>
      </c>
      <c r="F1559" s="102">
        <v>270</v>
      </c>
      <c r="G1559" s="102">
        <v>266</v>
      </c>
      <c r="H1559" s="102">
        <v>272.5</v>
      </c>
      <c r="I1559" s="102">
        <v>275</v>
      </c>
      <c r="J1559" s="102">
        <v>277.5</v>
      </c>
      <c r="K1559" s="102">
        <v>272.5</v>
      </c>
      <c r="L1559" s="102">
        <v>1500</v>
      </c>
      <c r="M1559" s="105">
        <f t="shared" si="879"/>
        <v>3750</v>
      </c>
      <c r="N1559" s="106">
        <f t="shared" si="880"/>
        <v>0.92592592592592582</v>
      </c>
    </row>
    <row r="1560" spans="1:14">
      <c r="A1560" s="102">
        <v>6</v>
      </c>
      <c r="B1560" s="103">
        <v>43308</v>
      </c>
      <c r="C1560" s="104" t="s">
        <v>78</v>
      </c>
      <c r="D1560" s="102" t="s">
        <v>21</v>
      </c>
      <c r="E1560" s="102" t="s">
        <v>81</v>
      </c>
      <c r="F1560" s="102">
        <v>1136</v>
      </c>
      <c r="G1560" s="102">
        <v>1129</v>
      </c>
      <c r="H1560" s="102">
        <v>1140</v>
      </c>
      <c r="I1560" s="102">
        <v>1144</v>
      </c>
      <c r="J1560" s="102">
        <v>1148</v>
      </c>
      <c r="K1560" s="102">
        <v>1144</v>
      </c>
      <c r="L1560" s="102">
        <v>1000</v>
      </c>
      <c r="M1560" s="105">
        <f t="shared" ref="M1560:M1561" si="881">IF(D1560="BUY",(K1560-F1560)*(L1560),(F1560-K1560)*(L1560))</f>
        <v>8000</v>
      </c>
      <c r="N1560" s="106">
        <f t="shared" ref="N1560:N1561" si="882">M1560/(L1560)/F1560%</f>
        <v>0.70422535211267612</v>
      </c>
    </row>
    <row r="1561" spans="1:14">
      <c r="A1561" s="102">
        <v>7</v>
      </c>
      <c r="B1561" s="103">
        <v>43308</v>
      </c>
      <c r="C1561" s="104" t="s">
        <v>78</v>
      </c>
      <c r="D1561" s="102" t="s">
        <v>21</v>
      </c>
      <c r="E1561" s="102" t="s">
        <v>126</v>
      </c>
      <c r="F1561" s="102">
        <v>546</v>
      </c>
      <c r="G1561" s="102">
        <v>539</v>
      </c>
      <c r="H1561" s="102">
        <v>550</v>
      </c>
      <c r="I1561" s="102">
        <v>554</v>
      </c>
      <c r="J1561" s="102">
        <v>558</v>
      </c>
      <c r="K1561" s="102">
        <v>554</v>
      </c>
      <c r="L1561" s="102">
        <v>1060</v>
      </c>
      <c r="M1561" s="105">
        <f t="shared" si="881"/>
        <v>8480</v>
      </c>
      <c r="N1561" s="106">
        <f t="shared" si="882"/>
        <v>1.4652014652014651</v>
      </c>
    </row>
    <row r="1562" spans="1:14">
      <c r="A1562" s="102">
        <v>8</v>
      </c>
      <c r="B1562" s="103">
        <v>43307</v>
      </c>
      <c r="C1562" s="104" t="s">
        <v>78</v>
      </c>
      <c r="D1562" s="102" t="s">
        <v>21</v>
      </c>
      <c r="E1562" s="102" t="s">
        <v>66</v>
      </c>
      <c r="F1562" s="102">
        <v>80</v>
      </c>
      <c r="G1562" s="102">
        <v>78.7</v>
      </c>
      <c r="H1562" s="102">
        <v>80.7</v>
      </c>
      <c r="I1562" s="102">
        <v>81.3</v>
      </c>
      <c r="J1562" s="102">
        <v>82</v>
      </c>
      <c r="K1562" s="102">
        <v>82</v>
      </c>
      <c r="L1562" s="102">
        <v>6000</v>
      </c>
      <c r="M1562" s="105">
        <f t="shared" ref="M1562" si="883">IF(D1562="BUY",(K1562-F1562)*(L1562),(F1562-K1562)*(L1562))</f>
        <v>12000</v>
      </c>
      <c r="N1562" s="106">
        <f t="shared" ref="N1562" si="884">M1562/(L1562)/F1562%</f>
        <v>2.5</v>
      </c>
    </row>
    <row r="1563" spans="1:14">
      <c r="A1563" s="102">
        <v>9</v>
      </c>
      <c r="B1563" s="103">
        <v>43307</v>
      </c>
      <c r="C1563" s="104" t="s">
        <v>78</v>
      </c>
      <c r="D1563" s="102" t="s">
        <v>21</v>
      </c>
      <c r="E1563" s="102" t="s">
        <v>51</v>
      </c>
      <c r="F1563" s="102">
        <v>138</v>
      </c>
      <c r="G1563" s="102">
        <v>136</v>
      </c>
      <c r="H1563" s="102">
        <v>139</v>
      </c>
      <c r="I1563" s="102">
        <v>140</v>
      </c>
      <c r="J1563" s="102">
        <v>141</v>
      </c>
      <c r="K1563" s="102">
        <v>139</v>
      </c>
      <c r="L1563" s="102">
        <v>4000</v>
      </c>
      <c r="M1563" s="105">
        <f t="shared" ref="M1563:M1564" si="885">IF(D1563="BUY",(K1563-F1563)*(L1563),(F1563-K1563)*(L1563))</f>
        <v>4000</v>
      </c>
      <c r="N1563" s="106">
        <f t="shared" ref="N1563:N1564" si="886">M1563/(L1563)/F1563%</f>
        <v>0.7246376811594204</v>
      </c>
    </row>
    <row r="1564" spans="1:14">
      <c r="A1564" s="102">
        <v>10</v>
      </c>
      <c r="B1564" s="103">
        <v>43307</v>
      </c>
      <c r="C1564" s="104" t="s">
        <v>78</v>
      </c>
      <c r="D1564" s="102" t="s">
        <v>21</v>
      </c>
      <c r="E1564" s="102" t="s">
        <v>52</v>
      </c>
      <c r="F1564" s="102">
        <v>277</v>
      </c>
      <c r="G1564" s="102">
        <v>274.5</v>
      </c>
      <c r="H1564" s="102">
        <v>278.5</v>
      </c>
      <c r="I1564" s="102">
        <v>280</v>
      </c>
      <c r="J1564" s="102">
        <v>281.5</v>
      </c>
      <c r="K1564" s="102">
        <v>281.5</v>
      </c>
      <c r="L1564" s="102">
        <v>3000</v>
      </c>
      <c r="M1564" s="105">
        <f t="shared" si="885"/>
        <v>13500</v>
      </c>
      <c r="N1564" s="106">
        <f t="shared" si="886"/>
        <v>1.6245487364620939</v>
      </c>
    </row>
    <row r="1565" spans="1:14">
      <c r="A1565" s="102">
        <v>11</v>
      </c>
      <c r="B1565" s="103">
        <v>43306</v>
      </c>
      <c r="C1565" s="104" t="s">
        <v>78</v>
      </c>
      <c r="D1565" s="102" t="s">
        <v>21</v>
      </c>
      <c r="E1565" s="102" t="s">
        <v>52</v>
      </c>
      <c r="F1565" s="102">
        <v>271.5</v>
      </c>
      <c r="G1565" s="102">
        <v>268.5</v>
      </c>
      <c r="H1565" s="102">
        <v>273</v>
      </c>
      <c r="I1565" s="102">
        <v>274.5</v>
      </c>
      <c r="J1565" s="102">
        <v>276</v>
      </c>
      <c r="K1565" s="102">
        <v>273</v>
      </c>
      <c r="L1565" s="102">
        <v>3000</v>
      </c>
      <c r="M1565" s="105">
        <f t="shared" ref="M1565" si="887">IF(D1565="BUY",(K1565-F1565)*(L1565),(F1565-K1565)*(L1565))</f>
        <v>4500</v>
      </c>
      <c r="N1565" s="106">
        <f t="shared" ref="N1565" si="888">M1565/(L1565)/F1565%</f>
        <v>0.5524861878453039</v>
      </c>
    </row>
    <row r="1566" spans="1:14">
      <c r="A1566" s="102">
        <v>12</v>
      </c>
      <c r="B1566" s="103">
        <v>43306</v>
      </c>
      <c r="C1566" s="104" t="s">
        <v>78</v>
      </c>
      <c r="D1566" s="102" t="s">
        <v>21</v>
      </c>
      <c r="E1566" s="102" t="s">
        <v>235</v>
      </c>
      <c r="F1566" s="102">
        <v>185</v>
      </c>
      <c r="G1566" s="102">
        <v>183</v>
      </c>
      <c r="H1566" s="102">
        <v>186</v>
      </c>
      <c r="I1566" s="102">
        <v>187</v>
      </c>
      <c r="J1566" s="102">
        <v>188</v>
      </c>
      <c r="K1566" s="102">
        <v>183</v>
      </c>
      <c r="L1566" s="102">
        <v>4500</v>
      </c>
      <c r="M1566" s="105">
        <f t="shared" ref="M1566:M1567" si="889">IF(D1566="BUY",(K1566-F1566)*(L1566),(F1566-K1566)*(L1566))</f>
        <v>-9000</v>
      </c>
      <c r="N1566" s="106">
        <f t="shared" ref="N1566:N1567" si="890">M1566/(L1566)/F1566%</f>
        <v>-1.0810810810810809</v>
      </c>
    </row>
    <row r="1567" spans="1:14">
      <c r="A1567" s="102">
        <v>13</v>
      </c>
      <c r="B1567" s="103">
        <v>43306</v>
      </c>
      <c r="C1567" s="104" t="s">
        <v>78</v>
      </c>
      <c r="D1567" s="102" t="s">
        <v>21</v>
      </c>
      <c r="E1567" s="102" t="s">
        <v>61</v>
      </c>
      <c r="F1567" s="102">
        <v>206</v>
      </c>
      <c r="G1567" s="102">
        <v>203</v>
      </c>
      <c r="H1567" s="102">
        <v>207.5</v>
      </c>
      <c r="I1567" s="102">
        <v>209</v>
      </c>
      <c r="J1567" s="102">
        <v>210.5</v>
      </c>
      <c r="K1567" s="102">
        <v>203</v>
      </c>
      <c r="L1567" s="102">
        <v>2250</v>
      </c>
      <c r="M1567" s="105">
        <f t="shared" si="889"/>
        <v>-6750</v>
      </c>
      <c r="N1567" s="106">
        <f t="shared" si="890"/>
        <v>-1.4563106796116505</v>
      </c>
    </row>
    <row r="1568" spans="1:14">
      <c r="A1568" s="102">
        <v>14</v>
      </c>
      <c r="B1568" s="103">
        <v>43305</v>
      </c>
      <c r="C1568" s="104" t="s">
        <v>78</v>
      </c>
      <c r="D1568" s="102" t="s">
        <v>21</v>
      </c>
      <c r="E1568" s="102" t="s">
        <v>326</v>
      </c>
      <c r="F1568" s="102">
        <v>183</v>
      </c>
      <c r="G1568" s="102">
        <v>181</v>
      </c>
      <c r="H1568" s="102">
        <v>184</v>
      </c>
      <c r="I1568" s="102">
        <v>185</v>
      </c>
      <c r="J1568" s="102">
        <v>186</v>
      </c>
      <c r="K1568" s="102">
        <v>186</v>
      </c>
      <c r="L1568" s="102">
        <v>4000</v>
      </c>
      <c r="M1568" s="105">
        <f t="shared" ref="M1568" si="891">IF(D1568="BUY",(K1568-F1568)*(L1568),(F1568-K1568)*(L1568))</f>
        <v>12000</v>
      </c>
      <c r="N1568" s="106">
        <f t="shared" ref="N1568" si="892">M1568/(L1568)/F1568%</f>
        <v>1.639344262295082</v>
      </c>
    </row>
    <row r="1569" spans="1:14">
      <c r="A1569" s="102">
        <v>15</v>
      </c>
      <c r="B1569" s="103">
        <v>43305</v>
      </c>
      <c r="C1569" s="104" t="s">
        <v>78</v>
      </c>
      <c r="D1569" s="102" t="s">
        <v>21</v>
      </c>
      <c r="E1569" s="102" t="s">
        <v>272</v>
      </c>
      <c r="F1569" s="102">
        <v>1174</v>
      </c>
      <c r="G1569" s="102">
        <v>1163</v>
      </c>
      <c r="H1569" s="102">
        <v>1180</v>
      </c>
      <c r="I1569" s="102">
        <v>1186</v>
      </c>
      <c r="J1569" s="102">
        <v>1192</v>
      </c>
      <c r="K1569" s="102">
        <v>1192</v>
      </c>
      <c r="L1569" s="102">
        <v>750</v>
      </c>
      <c r="M1569" s="105">
        <f t="shared" ref="M1569:M1572" si="893">IF(D1569="BUY",(K1569-F1569)*(L1569),(F1569-K1569)*(L1569))</f>
        <v>13500</v>
      </c>
      <c r="N1569" s="106">
        <f t="shared" ref="N1569:N1572" si="894">M1569/(L1569)/F1569%</f>
        <v>1.5332197614991483</v>
      </c>
    </row>
    <row r="1570" spans="1:14">
      <c r="A1570" s="102">
        <v>16</v>
      </c>
      <c r="B1570" s="103">
        <v>43305</v>
      </c>
      <c r="C1570" s="104" t="s">
        <v>78</v>
      </c>
      <c r="D1570" s="102" t="s">
        <v>21</v>
      </c>
      <c r="E1570" s="102" t="s">
        <v>51</v>
      </c>
      <c r="F1570" s="102">
        <v>127.3</v>
      </c>
      <c r="G1570" s="102">
        <v>125.3</v>
      </c>
      <c r="H1570" s="102">
        <v>128.30000000000001</v>
      </c>
      <c r="I1570" s="102">
        <v>129.30000000000001</v>
      </c>
      <c r="J1570" s="102">
        <v>130.30000000000001</v>
      </c>
      <c r="K1570" s="102">
        <v>130.30000000000001</v>
      </c>
      <c r="L1570" s="102">
        <v>4000</v>
      </c>
      <c r="M1570" s="105">
        <f t="shared" si="893"/>
        <v>12000.000000000056</v>
      </c>
      <c r="N1570" s="106">
        <f t="shared" si="894"/>
        <v>2.3566378633150151</v>
      </c>
    </row>
    <row r="1571" spans="1:14">
      <c r="A1571" s="102">
        <v>17</v>
      </c>
      <c r="B1571" s="103">
        <v>43305</v>
      </c>
      <c r="C1571" s="104" t="s">
        <v>78</v>
      </c>
      <c r="D1571" s="102" t="s">
        <v>21</v>
      </c>
      <c r="E1571" s="102" t="s">
        <v>234</v>
      </c>
      <c r="F1571" s="102">
        <v>56.5</v>
      </c>
      <c r="G1571" s="102">
        <v>55.5</v>
      </c>
      <c r="H1571" s="102">
        <v>57</v>
      </c>
      <c r="I1571" s="102">
        <v>57.5</v>
      </c>
      <c r="J1571" s="102">
        <v>58</v>
      </c>
      <c r="K1571" s="102">
        <v>58</v>
      </c>
      <c r="L1571" s="102">
        <v>7000</v>
      </c>
      <c r="M1571" s="105">
        <f t="shared" si="893"/>
        <v>10500</v>
      </c>
      <c r="N1571" s="106">
        <f t="shared" si="894"/>
        <v>2.6548672566371683</v>
      </c>
    </row>
    <row r="1572" spans="1:14">
      <c r="A1572" s="102">
        <v>18</v>
      </c>
      <c r="B1572" s="103">
        <v>43304</v>
      </c>
      <c r="C1572" s="104" t="s">
        <v>78</v>
      </c>
      <c r="D1572" s="102" t="s">
        <v>21</v>
      </c>
      <c r="E1572" s="102" t="s">
        <v>126</v>
      </c>
      <c r="F1572" s="102">
        <v>517</v>
      </c>
      <c r="G1572" s="102">
        <v>509.5</v>
      </c>
      <c r="H1572" s="102">
        <v>521</v>
      </c>
      <c r="I1572" s="102">
        <v>525</v>
      </c>
      <c r="J1572" s="102">
        <v>529</v>
      </c>
      <c r="K1572" s="102">
        <v>525</v>
      </c>
      <c r="L1572" s="102">
        <v>1061</v>
      </c>
      <c r="M1572" s="105">
        <f t="shared" si="893"/>
        <v>8488</v>
      </c>
      <c r="N1572" s="106">
        <f t="shared" si="894"/>
        <v>1.5473887814313347</v>
      </c>
    </row>
    <row r="1573" spans="1:14">
      <c r="A1573" s="102">
        <v>19</v>
      </c>
      <c r="B1573" s="103">
        <v>43304</v>
      </c>
      <c r="C1573" s="104" t="s">
        <v>78</v>
      </c>
      <c r="D1573" s="102" t="s">
        <v>21</v>
      </c>
      <c r="E1573" s="102" t="s">
        <v>336</v>
      </c>
      <c r="F1573" s="102">
        <v>897.5</v>
      </c>
      <c r="G1573" s="102">
        <v>889</v>
      </c>
      <c r="H1573" s="102">
        <v>902</v>
      </c>
      <c r="I1573" s="102">
        <v>906</v>
      </c>
      <c r="J1573" s="102">
        <v>910</v>
      </c>
      <c r="K1573" s="102">
        <v>906</v>
      </c>
      <c r="L1573" s="102">
        <v>1100</v>
      </c>
      <c r="M1573" s="105">
        <f t="shared" ref="M1573:M1574" si="895">IF(D1573="BUY",(K1573-F1573)*(L1573),(F1573-K1573)*(L1573))</f>
        <v>9350</v>
      </c>
      <c r="N1573" s="106">
        <f t="shared" ref="N1573:N1574" si="896">M1573/(L1573)/F1573%</f>
        <v>0.94707520891364905</v>
      </c>
    </row>
    <row r="1574" spans="1:14">
      <c r="A1574" s="102">
        <v>20</v>
      </c>
      <c r="B1574" s="103">
        <v>43304</v>
      </c>
      <c r="C1574" s="104" t="s">
        <v>78</v>
      </c>
      <c r="D1574" s="102" t="s">
        <v>21</v>
      </c>
      <c r="E1574" s="102" t="s">
        <v>326</v>
      </c>
      <c r="F1574" s="102">
        <v>165</v>
      </c>
      <c r="G1574" s="102">
        <v>163</v>
      </c>
      <c r="H1574" s="102">
        <v>166</v>
      </c>
      <c r="I1574" s="102">
        <v>167</v>
      </c>
      <c r="J1574" s="102">
        <v>168</v>
      </c>
      <c r="K1574" s="102">
        <v>168</v>
      </c>
      <c r="L1574" s="102">
        <v>4000</v>
      </c>
      <c r="M1574" s="105">
        <f t="shared" si="895"/>
        <v>12000</v>
      </c>
      <c r="N1574" s="106">
        <f t="shared" si="896"/>
        <v>1.8181818181818183</v>
      </c>
    </row>
    <row r="1575" spans="1:14">
      <c r="A1575" s="102">
        <v>21</v>
      </c>
      <c r="B1575" s="103">
        <v>43301</v>
      </c>
      <c r="C1575" s="104" t="s">
        <v>78</v>
      </c>
      <c r="D1575" s="102" t="s">
        <v>21</v>
      </c>
      <c r="E1575" s="102" t="s">
        <v>81</v>
      </c>
      <c r="F1575" s="102">
        <v>1135</v>
      </c>
      <c r="G1575" s="102">
        <v>1124</v>
      </c>
      <c r="H1575" s="102">
        <v>1139</v>
      </c>
      <c r="I1575" s="102">
        <v>1143</v>
      </c>
      <c r="J1575" s="102">
        <v>1148</v>
      </c>
      <c r="K1575" s="102">
        <v>1139</v>
      </c>
      <c r="L1575" s="102">
        <v>1000</v>
      </c>
      <c r="M1575" s="105">
        <f t="shared" ref="M1575" si="897">IF(D1575="BUY",(K1575-F1575)*(L1575),(F1575-K1575)*(L1575))</f>
        <v>4000</v>
      </c>
      <c r="N1575" s="106">
        <f t="shared" ref="N1575" si="898">M1575/(L1575)/F1575%</f>
        <v>0.3524229074889868</v>
      </c>
    </row>
    <row r="1576" spans="1:14">
      <c r="A1576" s="102">
        <v>22</v>
      </c>
      <c r="B1576" s="103">
        <v>43301</v>
      </c>
      <c r="C1576" s="104" t="s">
        <v>78</v>
      </c>
      <c r="D1576" s="102" t="s">
        <v>21</v>
      </c>
      <c r="E1576" s="102" t="s">
        <v>366</v>
      </c>
      <c r="F1576" s="102">
        <v>24.5</v>
      </c>
      <c r="G1576" s="102">
        <v>23.8</v>
      </c>
      <c r="H1576" s="102">
        <v>24.9</v>
      </c>
      <c r="I1576" s="102">
        <v>25.3</v>
      </c>
      <c r="J1576" s="102">
        <v>25.7</v>
      </c>
      <c r="K1576" s="102">
        <v>25.3</v>
      </c>
      <c r="L1576" s="102">
        <v>20000</v>
      </c>
      <c r="M1576" s="105">
        <f t="shared" ref="M1576" si="899">IF(D1576="BUY",(K1576-F1576)*(L1576),(F1576-K1576)*(L1576))</f>
        <v>16000.000000000015</v>
      </c>
      <c r="N1576" s="106">
        <f t="shared" ref="N1576" si="900">M1576/(L1576)/F1576%</f>
        <v>3.2653061224489828</v>
      </c>
    </row>
    <row r="1577" spans="1:14">
      <c r="A1577" s="102">
        <v>23</v>
      </c>
      <c r="B1577" s="103">
        <v>43300</v>
      </c>
      <c r="C1577" s="104" t="s">
        <v>78</v>
      </c>
      <c r="D1577" s="102" t="s">
        <v>21</v>
      </c>
      <c r="E1577" s="102" t="s">
        <v>326</v>
      </c>
      <c r="F1577" s="102">
        <v>152</v>
      </c>
      <c r="G1577" s="102">
        <v>150</v>
      </c>
      <c r="H1577" s="102">
        <v>153</v>
      </c>
      <c r="I1577" s="102">
        <v>154</v>
      </c>
      <c r="J1577" s="102">
        <v>155</v>
      </c>
      <c r="K1577" s="102">
        <v>154</v>
      </c>
      <c r="L1577" s="102">
        <v>4000</v>
      </c>
      <c r="M1577" s="105">
        <f t="shared" ref="M1577" si="901">IF(D1577="BUY",(K1577-F1577)*(L1577),(F1577-K1577)*(L1577))</f>
        <v>8000</v>
      </c>
      <c r="N1577" s="106">
        <f t="shared" ref="N1577" si="902">M1577/(L1577)/F1577%</f>
        <v>1.3157894736842106</v>
      </c>
    </row>
    <row r="1578" spans="1:14">
      <c r="A1578" s="102">
        <v>24</v>
      </c>
      <c r="B1578" s="103">
        <v>43300</v>
      </c>
      <c r="C1578" s="104" t="s">
        <v>78</v>
      </c>
      <c r="D1578" s="102" t="s">
        <v>21</v>
      </c>
      <c r="E1578" s="102" t="s">
        <v>326</v>
      </c>
      <c r="F1578" s="102">
        <v>146</v>
      </c>
      <c r="G1578" s="102">
        <v>144</v>
      </c>
      <c r="H1578" s="102">
        <v>147</v>
      </c>
      <c r="I1578" s="102">
        <v>148</v>
      </c>
      <c r="J1578" s="102">
        <v>149</v>
      </c>
      <c r="K1578" s="102">
        <v>149</v>
      </c>
      <c r="L1578" s="102">
        <v>4000</v>
      </c>
      <c r="M1578" s="105">
        <f t="shared" ref="M1578" si="903">IF(D1578="BUY",(K1578-F1578)*(L1578),(F1578-K1578)*(L1578))</f>
        <v>12000</v>
      </c>
      <c r="N1578" s="106">
        <f t="shared" ref="N1578" si="904">M1578/(L1578)/F1578%</f>
        <v>2.0547945205479454</v>
      </c>
    </row>
    <row r="1579" spans="1:14">
      <c r="A1579" s="102">
        <v>25</v>
      </c>
      <c r="B1579" s="103">
        <v>43299</v>
      </c>
      <c r="C1579" s="104" t="s">
        <v>78</v>
      </c>
      <c r="D1579" s="102" t="s">
        <v>21</v>
      </c>
      <c r="E1579" s="102" t="s">
        <v>71</v>
      </c>
      <c r="F1579" s="102">
        <v>2522</v>
      </c>
      <c r="G1579" s="102">
        <v>2507</v>
      </c>
      <c r="H1579" s="102">
        <v>2530</v>
      </c>
      <c r="I1579" s="102">
        <v>2538</v>
      </c>
      <c r="J1579" s="102">
        <v>2546</v>
      </c>
      <c r="K1579" s="102">
        <v>2507</v>
      </c>
      <c r="L1579" s="102">
        <v>500</v>
      </c>
      <c r="M1579" s="105">
        <f t="shared" ref="M1579" si="905">IF(D1579="BUY",(K1579-F1579)*(L1579),(F1579-K1579)*(L1579))</f>
        <v>-7500</v>
      </c>
      <c r="N1579" s="106">
        <f t="shared" ref="N1579" si="906">M1579/(L1579)/F1579%</f>
        <v>-0.59476605868358445</v>
      </c>
    </row>
    <row r="1580" spans="1:14">
      <c r="A1580" s="102">
        <v>26</v>
      </c>
      <c r="B1580" s="103">
        <v>43299</v>
      </c>
      <c r="C1580" s="104" t="s">
        <v>78</v>
      </c>
      <c r="D1580" s="102" t="s">
        <v>21</v>
      </c>
      <c r="E1580" s="102" t="s">
        <v>174</v>
      </c>
      <c r="F1580" s="102">
        <v>161</v>
      </c>
      <c r="G1580" s="102">
        <v>159</v>
      </c>
      <c r="H1580" s="102">
        <v>162</v>
      </c>
      <c r="I1580" s="102">
        <v>163</v>
      </c>
      <c r="J1580" s="102">
        <v>164</v>
      </c>
      <c r="K1580" s="102">
        <v>164</v>
      </c>
      <c r="L1580" s="102">
        <v>3750</v>
      </c>
      <c r="M1580" s="105">
        <f t="shared" ref="M1580" si="907">IF(D1580="BUY",(K1580-F1580)*(L1580),(F1580-K1580)*(L1580))</f>
        <v>11250</v>
      </c>
      <c r="N1580" s="106">
        <f t="shared" ref="N1580" si="908">M1580/(L1580)/F1580%</f>
        <v>1.8633540372670807</v>
      </c>
    </row>
    <row r="1581" spans="1:14">
      <c r="A1581" s="102">
        <v>27</v>
      </c>
      <c r="B1581" s="103">
        <v>43298</v>
      </c>
      <c r="C1581" s="104" t="s">
        <v>78</v>
      </c>
      <c r="D1581" s="102" t="s">
        <v>21</v>
      </c>
      <c r="E1581" s="102" t="s">
        <v>104</v>
      </c>
      <c r="F1581" s="102">
        <v>850</v>
      </c>
      <c r="G1581" s="102">
        <v>839</v>
      </c>
      <c r="H1581" s="102">
        <v>856</v>
      </c>
      <c r="I1581" s="102">
        <v>862</v>
      </c>
      <c r="J1581" s="102">
        <v>868</v>
      </c>
      <c r="K1581" s="102">
        <v>839</v>
      </c>
      <c r="L1581" s="102">
        <v>750</v>
      </c>
      <c r="M1581" s="105">
        <f t="shared" ref="M1581" si="909">IF(D1581="BUY",(K1581-F1581)*(L1581),(F1581-K1581)*(L1581))</f>
        <v>-8250</v>
      </c>
      <c r="N1581" s="106">
        <f t="shared" ref="N1581" si="910">M1581/(L1581)/F1581%</f>
        <v>-1.2941176470588236</v>
      </c>
    </row>
    <row r="1582" spans="1:14">
      <c r="A1582" s="102">
        <v>28</v>
      </c>
      <c r="B1582" s="103">
        <v>43298</v>
      </c>
      <c r="C1582" s="104" t="s">
        <v>78</v>
      </c>
      <c r="D1582" s="102" t="s">
        <v>21</v>
      </c>
      <c r="E1582" s="102" t="s">
        <v>326</v>
      </c>
      <c r="F1582" s="102">
        <v>140</v>
      </c>
      <c r="G1582" s="102">
        <v>138</v>
      </c>
      <c r="H1582" s="102">
        <v>141</v>
      </c>
      <c r="I1582" s="102">
        <v>142</v>
      </c>
      <c r="J1582" s="102">
        <v>143</v>
      </c>
      <c r="K1582" s="102">
        <v>142</v>
      </c>
      <c r="L1582" s="102">
        <v>4000</v>
      </c>
      <c r="M1582" s="105">
        <f t="shared" ref="M1582:M1583" si="911">IF(D1582="BUY",(K1582-F1582)*(L1582),(F1582-K1582)*(L1582))</f>
        <v>8000</v>
      </c>
      <c r="N1582" s="106">
        <f t="shared" ref="N1582:N1583" si="912">M1582/(L1582)/F1582%</f>
        <v>1.4285714285714286</v>
      </c>
    </row>
    <row r="1583" spans="1:14">
      <c r="A1583" s="102">
        <v>29</v>
      </c>
      <c r="B1583" s="103">
        <v>43298</v>
      </c>
      <c r="C1583" s="104" t="s">
        <v>78</v>
      </c>
      <c r="D1583" s="102" t="s">
        <v>21</v>
      </c>
      <c r="E1583" s="102" t="s">
        <v>124</v>
      </c>
      <c r="F1583" s="102">
        <v>386.5</v>
      </c>
      <c r="G1583" s="102">
        <v>381</v>
      </c>
      <c r="H1583" s="102">
        <v>389</v>
      </c>
      <c r="I1583" s="102">
        <v>391.5</v>
      </c>
      <c r="J1583" s="102">
        <v>394</v>
      </c>
      <c r="K1583" s="102">
        <v>381</v>
      </c>
      <c r="L1583" s="102">
        <v>1750</v>
      </c>
      <c r="M1583" s="105">
        <f t="shared" si="911"/>
        <v>-9625</v>
      </c>
      <c r="N1583" s="106">
        <f t="shared" si="912"/>
        <v>-1.4230271668822767</v>
      </c>
    </row>
    <row r="1584" spans="1:14">
      <c r="A1584" s="102">
        <v>30</v>
      </c>
      <c r="B1584" s="103">
        <v>43297</v>
      </c>
      <c r="C1584" s="104" t="s">
        <v>78</v>
      </c>
      <c r="D1584" s="102" t="s">
        <v>47</v>
      </c>
      <c r="E1584" s="102" t="s">
        <v>351</v>
      </c>
      <c r="F1584" s="102">
        <v>80</v>
      </c>
      <c r="G1584" s="102">
        <v>81</v>
      </c>
      <c r="H1584" s="102">
        <v>79.5</v>
      </c>
      <c r="I1584" s="102">
        <v>79</v>
      </c>
      <c r="J1584" s="102">
        <v>78.5</v>
      </c>
      <c r="K1584" s="102">
        <v>79.5</v>
      </c>
      <c r="L1584" s="102">
        <v>8000</v>
      </c>
      <c r="M1584" s="105">
        <f t="shared" ref="M1584" si="913">IF(D1584="BUY",(K1584-F1584)*(L1584),(F1584-K1584)*(L1584))</f>
        <v>4000</v>
      </c>
      <c r="N1584" s="106">
        <f t="shared" ref="N1584" si="914">M1584/(L1584)/F1584%</f>
        <v>0.625</v>
      </c>
    </row>
    <row r="1585" spans="1:14">
      <c r="A1585" s="102">
        <v>31</v>
      </c>
      <c r="B1585" s="103">
        <v>43297</v>
      </c>
      <c r="C1585" s="104" t="s">
        <v>78</v>
      </c>
      <c r="D1585" s="102" t="s">
        <v>47</v>
      </c>
      <c r="E1585" s="102" t="s">
        <v>297</v>
      </c>
      <c r="F1585" s="102">
        <v>844</v>
      </c>
      <c r="G1585" s="102">
        <v>855</v>
      </c>
      <c r="H1585" s="102">
        <v>838</v>
      </c>
      <c r="I1585" s="102">
        <v>832</v>
      </c>
      <c r="J1585" s="102">
        <v>826</v>
      </c>
      <c r="K1585" s="102">
        <v>826</v>
      </c>
      <c r="L1585" s="102">
        <v>700</v>
      </c>
      <c r="M1585" s="105">
        <f t="shared" ref="M1585" si="915">IF(D1585="BUY",(K1585-F1585)*(L1585),(F1585-K1585)*(L1585))</f>
        <v>12600</v>
      </c>
      <c r="N1585" s="106">
        <f t="shared" ref="N1585" si="916">M1585/(L1585)/F1585%</f>
        <v>2.1327014218009479</v>
      </c>
    </row>
    <row r="1586" spans="1:14">
      <c r="A1586" s="102">
        <v>32</v>
      </c>
      <c r="B1586" s="103">
        <v>43294</v>
      </c>
      <c r="C1586" s="104" t="s">
        <v>78</v>
      </c>
      <c r="D1586" s="102" t="s">
        <v>47</v>
      </c>
      <c r="E1586" s="102" t="s">
        <v>48</v>
      </c>
      <c r="F1586" s="102">
        <v>96.8</v>
      </c>
      <c r="G1586" s="102">
        <v>98</v>
      </c>
      <c r="H1586" s="102">
        <v>96.2</v>
      </c>
      <c r="I1586" s="102">
        <v>95.6</v>
      </c>
      <c r="J1586" s="102">
        <v>95</v>
      </c>
      <c r="K1586" s="102">
        <v>96.25</v>
      </c>
      <c r="L1586" s="102">
        <v>6000</v>
      </c>
      <c r="M1586" s="105">
        <f t="shared" ref="M1586" si="917">IF(D1586="BUY",(K1586-F1586)*(L1586),(F1586-K1586)*(L1586))</f>
        <v>3299.9999999999827</v>
      </c>
      <c r="N1586" s="106">
        <f t="shared" ref="N1586" si="918">M1586/(L1586)/F1586%</f>
        <v>0.56818181818181523</v>
      </c>
    </row>
    <row r="1587" spans="1:14">
      <c r="A1587" s="102">
        <v>33</v>
      </c>
      <c r="B1587" s="103">
        <v>43294</v>
      </c>
      <c r="C1587" s="104" t="s">
        <v>78</v>
      </c>
      <c r="D1587" s="102" t="s">
        <v>47</v>
      </c>
      <c r="E1587" s="102" t="s">
        <v>50</v>
      </c>
      <c r="F1587" s="102">
        <v>106.5</v>
      </c>
      <c r="G1587" s="102">
        <v>108.5</v>
      </c>
      <c r="H1587" s="102">
        <v>105.5</v>
      </c>
      <c r="I1587" s="102">
        <v>104.5</v>
      </c>
      <c r="J1587" s="102">
        <v>103.5</v>
      </c>
      <c r="K1587" s="102">
        <v>105.5</v>
      </c>
      <c r="L1587" s="102">
        <v>3500</v>
      </c>
      <c r="M1587" s="105">
        <f t="shared" ref="M1587" si="919">IF(D1587="BUY",(K1587-F1587)*(L1587),(F1587-K1587)*(L1587))</f>
        <v>3500</v>
      </c>
      <c r="N1587" s="106">
        <f t="shared" ref="N1587" si="920">M1587/(L1587)/F1587%</f>
        <v>0.93896713615023475</v>
      </c>
    </row>
    <row r="1588" spans="1:14">
      <c r="A1588" s="102">
        <v>34</v>
      </c>
      <c r="B1588" s="103">
        <v>43293</v>
      </c>
      <c r="C1588" s="104" t="s">
        <v>78</v>
      </c>
      <c r="D1588" s="102" t="s">
        <v>21</v>
      </c>
      <c r="E1588" s="102" t="s">
        <v>364</v>
      </c>
      <c r="F1588" s="102">
        <v>280</v>
      </c>
      <c r="G1588" s="102">
        <v>276.5</v>
      </c>
      <c r="H1588" s="102">
        <v>282</v>
      </c>
      <c r="I1588" s="102">
        <v>284</v>
      </c>
      <c r="J1588" s="102">
        <v>286</v>
      </c>
      <c r="K1588" s="102">
        <v>282</v>
      </c>
      <c r="L1588" s="102">
        <v>2400</v>
      </c>
      <c r="M1588" s="105">
        <f t="shared" ref="M1588" si="921">IF(D1588="BUY",(K1588-F1588)*(L1588),(F1588-K1588)*(L1588))</f>
        <v>4800</v>
      </c>
      <c r="N1588" s="106">
        <f t="shared" ref="N1588" si="922">M1588/(L1588)/F1588%</f>
        <v>0.7142857142857143</v>
      </c>
    </row>
    <row r="1589" spans="1:14">
      <c r="A1589" s="102">
        <v>35</v>
      </c>
      <c r="B1589" s="103">
        <v>43293</v>
      </c>
      <c r="C1589" s="104" t="s">
        <v>78</v>
      </c>
      <c r="D1589" s="102" t="s">
        <v>21</v>
      </c>
      <c r="E1589" s="102" t="s">
        <v>298</v>
      </c>
      <c r="F1589" s="102">
        <v>1226</v>
      </c>
      <c r="G1589" s="102">
        <v>1211</v>
      </c>
      <c r="H1589" s="102">
        <v>1234</v>
      </c>
      <c r="I1589" s="102">
        <v>1242</v>
      </c>
      <c r="J1589" s="102">
        <v>1250</v>
      </c>
      <c r="K1589" s="102">
        <v>1234</v>
      </c>
      <c r="L1589" s="102">
        <v>600</v>
      </c>
      <c r="M1589" s="105">
        <f t="shared" ref="M1589:M1590" si="923">IF(D1589="BUY",(K1589-F1589)*(L1589),(F1589-K1589)*(L1589))</f>
        <v>4800</v>
      </c>
      <c r="N1589" s="106">
        <f t="shared" ref="N1589:N1590" si="924">M1589/(L1589)/F1589%</f>
        <v>0.65252854812398042</v>
      </c>
    </row>
    <row r="1590" spans="1:14">
      <c r="A1590" s="102">
        <v>36</v>
      </c>
      <c r="B1590" s="103">
        <v>43293</v>
      </c>
      <c r="C1590" s="104" t="s">
        <v>78</v>
      </c>
      <c r="D1590" s="102" t="s">
        <v>21</v>
      </c>
      <c r="E1590" s="102" t="s">
        <v>77</v>
      </c>
      <c r="F1590" s="102">
        <v>320</v>
      </c>
      <c r="G1590" s="102">
        <v>317</v>
      </c>
      <c r="H1590" s="102">
        <v>321.5</v>
      </c>
      <c r="I1590" s="102">
        <v>123</v>
      </c>
      <c r="J1590" s="102">
        <v>324.5</v>
      </c>
      <c r="K1590" s="102">
        <v>321.5</v>
      </c>
      <c r="L1590" s="102">
        <v>3000</v>
      </c>
      <c r="M1590" s="105">
        <f t="shared" si="923"/>
        <v>4500</v>
      </c>
      <c r="N1590" s="106">
        <f t="shared" si="924"/>
        <v>0.46875</v>
      </c>
    </row>
    <row r="1591" spans="1:14">
      <c r="A1591" s="102">
        <v>37</v>
      </c>
      <c r="B1591" s="103">
        <v>43292</v>
      </c>
      <c r="C1591" s="104" t="s">
        <v>78</v>
      </c>
      <c r="D1591" s="102" t="s">
        <v>21</v>
      </c>
      <c r="E1591" s="102" t="s">
        <v>124</v>
      </c>
      <c r="F1591" s="102">
        <v>373</v>
      </c>
      <c r="G1591" s="102">
        <v>368.5</v>
      </c>
      <c r="H1591" s="102">
        <v>375.5</v>
      </c>
      <c r="I1591" s="102">
        <v>378</v>
      </c>
      <c r="J1591" s="102">
        <v>380.5</v>
      </c>
      <c r="K1591" s="102">
        <v>375.5</v>
      </c>
      <c r="L1591" s="102">
        <v>1750</v>
      </c>
      <c r="M1591" s="105">
        <f t="shared" ref="M1591" si="925">IF(D1591="BUY",(K1591-F1591)*(L1591),(F1591-K1591)*(L1591))</f>
        <v>4375</v>
      </c>
      <c r="N1591" s="106">
        <f t="shared" ref="N1591" si="926">M1591/(L1591)/F1591%</f>
        <v>0.67024128686327078</v>
      </c>
    </row>
    <row r="1592" spans="1:14">
      <c r="A1592" s="102">
        <v>38</v>
      </c>
      <c r="B1592" s="103">
        <v>43291</v>
      </c>
      <c r="C1592" s="104" t="s">
        <v>78</v>
      </c>
      <c r="D1592" s="102" t="s">
        <v>21</v>
      </c>
      <c r="E1592" s="102" t="s">
        <v>74</v>
      </c>
      <c r="F1592" s="102">
        <v>940</v>
      </c>
      <c r="G1592" s="102">
        <v>928</v>
      </c>
      <c r="H1592" s="102">
        <v>948</v>
      </c>
      <c r="I1592" s="102">
        <v>956</v>
      </c>
      <c r="J1592" s="102">
        <v>964</v>
      </c>
      <c r="K1592" s="102">
        <v>928</v>
      </c>
      <c r="L1592" s="102">
        <v>550</v>
      </c>
      <c r="M1592" s="105">
        <f t="shared" ref="M1592" si="927">IF(D1592="BUY",(K1592-F1592)*(L1592),(F1592-K1592)*(L1592))</f>
        <v>-6600</v>
      </c>
      <c r="N1592" s="106">
        <f t="shared" ref="N1592" si="928">M1592/(L1592)/F1592%</f>
        <v>-1.2765957446808509</v>
      </c>
    </row>
    <row r="1593" spans="1:14">
      <c r="A1593" s="102">
        <v>39</v>
      </c>
      <c r="B1593" s="103">
        <v>43291</v>
      </c>
      <c r="C1593" s="104" t="s">
        <v>78</v>
      </c>
      <c r="D1593" s="102" t="s">
        <v>21</v>
      </c>
      <c r="E1593" s="102" t="s">
        <v>130</v>
      </c>
      <c r="F1593" s="102">
        <v>195.5</v>
      </c>
      <c r="G1593" s="102">
        <v>192.5</v>
      </c>
      <c r="H1593" s="102">
        <v>197</v>
      </c>
      <c r="I1593" s="102">
        <v>198.5</v>
      </c>
      <c r="J1593" s="102">
        <v>200</v>
      </c>
      <c r="K1593" s="102">
        <v>197</v>
      </c>
      <c r="L1593" s="102">
        <v>2500</v>
      </c>
      <c r="M1593" s="105">
        <f t="shared" ref="M1593:M1595" si="929">IF(D1593="BUY",(K1593-F1593)*(L1593),(F1593-K1593)*(L1593))</f>
        <v>3750</v>
      </c>
      <c r="N1593" s="106">
        <f t="shared" ref="N1593:N1594" si="930">M1593/(L1593)/F1593%</f>
        <v>0.76726342710997442</v>
      </c>
    </row>
    <row r="1594" spans="1:14">
      <c r="A1594" s="102">
        <v>40</v>
      </c>
      <c r="B1594" s="103">
        <v>43290</v>
      </c>
      <c r="C1594" s="104" t="s">
        <v>78</v>
      </c>
      <c r="D1594" s="102" t="s">
        <v>21</v>
      </c>
      <c r="E1594" s="102" t="s">
        <v>65</v>
      </c>
      <c r="F1594" s="102">
        <v>227</v>
      </c>
      <c r="G1594" s="102">
        <v>223</v>
      </c>
      <c r="H1594" s="102">
        <v>229.5</v>
      </c>
      <c r="I1594" s="102">
        <v>232</v>
      </c>
      <c r="J1594" s="102">
        <v>234.5</v>
      </c>
      <c r="K1594" s="102">
        <v>223</v>
      </c>
      <c r="L1594" s="102">
        <v>1750</v>
      </c>
      <c r="M1594" s="105">
        <f t="shared" si="929"/>
        <v>-7000</v>
      </c>
      <c r="N1594" s="106">
        <f t="shared" si="930"/>
        <v>-1.7621145374449338</v>
      </c>
    </row>
    <row r="1595" spans="1:14">
      <c r="A1595" s="102">
        <v>41</v>
      </c>
      <c r="B1595" s="103">
        <v>43287</v>
      </c>
      <c r="C1595" s="104" t="s">
        <v>78</v>
      </c>
      <c r="D1595" s="102" t="s">
        <v>21</v>
      </c>
      <c r="E1595" s="102" t="s">
        <v>363</v>
      </c>
      <c r="F1595" s="102">
        <v>42.8</v>
      </c>
      <c r="G1595" s="102">
        <v>41.8</v>
      </c>
      <c r="H1595" s="102">
        <v>43.3</v>
      </c>
      <c r="I1595" s="102">
        <v>43.8</v>
      </c>
      <c r="J1595" s="102">
        <v>44.3</v>
      </c>
      <c r="K1595" s="102">
        <v>43.3</v>
      </c>
      <c r="L1595" s="102">
        <v>10000</v>
      </c>
      <c r="M1595" s="105">
        <f t="shared" si="929"/>
        <v>5000</v>
      </c>
      <c r="N1595" s="106">
        <f t="shared" ref="N1595" si="931">M1595/(L1595)/F1595%</f>
        <v>1.1682242990654206</v>
      </c>
    </row>
    <row r="1596" spans="1:14">
      <c r="A1596" s="102">
        <v>42</v>
      </c>
      <c r="B1596" s="103">
        <v>43287</v>
      </c>
      <c r="C1596" s="104" t="s">
        <v>78</v>
      </c>
      <c r="D1596" s="102" t="s">
        <v>21</v>
      </c>
      <c r="E1596" s="102" t="s">
        <v>51</v>
      </c>
      <c r="F1596" s="102">
        <v>115.4</v>
      </c>
      <c r="G1596" s="102">
        <v>114</v>
      </c>
      <c r="H1596" s="102">
        <v>116.2</v>
      </c>
      <c r="I1596" s="102">
        <v>117</v>
      </c>
      <c r="J1596" s="102">
        <v>117.8</v>
      </c>
      <c r="K1596" s="102">
        <v>116.2</v>
      </c>
      <c r="L1596" s="102">
        <v>4000</v>
      </c>
      <c r="M1596" s="105">
        <f t="shared" ref="M1596:M1597" si="932">IF(D1596="BUY",(K1596-F1596)*(L1596),(F1596-K1596)*(L1596))</f>
        <v>3199.9999999999886</v>
      </c>
      <c r="N1596" s="106">
        <f t="shared" ref="N1596:N1597" si="933">M1596/(L1596)/F1596%</f>
        <v>0.69324090121316906</v>
      </c>
    </row>
    <row r="1597" spans="1:14">
      <c r="A1597" s="102">
        <v>43</v>
      </c>
      <c r="B1597" s="103">
        <v>43287</v>
      </c>
      <c r="C1597" s="104" t="s">
        <v>78</v>
      </c>
      <c r="D1597" s="102" t="s">
        <v>21</v>
      </c>
      <c r="E1597" s="102" t="s">
        <v>302</v>
      </c>
      <c r="F1597" s="102">
        <v>211</v>
      </c>
      <c r="G1597" s="102">
        <v>208</v>
      </c>
      <c r="H1597" s="102">
        <v>212.5</v>
      </c>
      <c r="I1597" s="102">
        <v>214</v>
      </c>
      <c r="J1597" s="102">
        <v>215.5</v>
      </c>
      <c r="K1597" s="102">
        <v>212.5</v>
      </c>
      <c r="L1597" s="102">
        <v>2500</v>
      </c>
      <c r="M1597" s="105">
        <f t="shared" si="932"/>
        <v>3750</v>
      </c>
      <c r="N1597" s="106">
        <f t="shared" si="933"/>
        <v>0.7109004739336493</v>
      </c>
    </row>
    <row r="1598" spans="1:14">
      <c r="A1598" s="102">
        <v>44</v>
      </c>
      <c r="B1598" s="103">
        <v>43286</v>
      </c>
      <c r="C1598" s="104" t="s">
        <v>78</v>
      </c>
      <c r="D1598" s="102" t="s">
        <v>21</v>
      </c>
      <c r="E1598" s="102" t="s">
        <v>124</v>
      </c>
      <c r="F1598" s="102">
        <v>352</v>
      </c>
      <c r="G1598" s="102">
        <v>348</v>
      </c>
      <c r="H1598" s="102">
        <v>354.5</v>
      </c>
      <c r="I1598" s="102">
        <v>357</v>
      </c>
      <c r="J1598" s="102">
        <v>359.5</v>
      </c>
      <c r="K1598" s="102">
        <v>354.5</v>
      </c>
      <c r="L1598" s="102">
        <v>1750</v>
      </c>
      <c r="M1598" s="105">
        <f t="shared" ref="M1598" si="934">IF(D1598="BUY",(K1598-F1598)*(L1598),(F1598-K1598)*(L1598))</f>
        <v>4375</v>
      </c>
      <c r="N1598" s="106">
        <f t="shared" ref="N1598" si="935">M1598/(L1598)/F1598%</f>
        <v>0.71022727272727271</v>
      </c>
    </row>
    <row r="1599" spans="1:14">
      <c r="A1599" s="102">
        <v>45</v>
      </c>
      <c r="B1599" s="103">
        <v>43286</v>
      </c>
      <c r="C1599" s="104" t="s">
        <v>78</v>
      </c>
      <c r="D1599" s="102" t="s">
        <v>21</v>
      </c>
      <c r="E1599" s="102" t="s">
        <v>84</v>
      </c>
      <c r="F1599" s="102">
        <v>157</v>
      </c>
      <c r="G1599" s="102">
        <v>154</v>
      </c>
      <c r="H1599" s="102">
        <v>158.5</v>
      </c>
      <c r="I1599" s="102">
        <v>160</v>
      </c>
      <c r="J1599" s="102">
        <v>161.5</v>
      </c>
      <c r="K1599" s="102">
        <v>158.5</v>
      </c>
      <c r="L1599" s="102">
        <v>3000</v>
      </c>
      <c r="M1599" s="105">
        <f t="shared" ref="M1599:M1602" si="936">IF(D1599="BUY",(K1599-F1599)*(L1599),(F1599-K1599)*(L1599))</f>
        <v>4500</v>
      </c>
      <c r="N1599" s="106">
        <f t="shared" ref="N1599:N1602" si="937">M1599/(L1599)/F1599%</f>
        <v>0.95541401273885351</v>
      </c>
    </row>
    <row r="1600" spans="1:14">
      <c r="A1600" s="102">
        <v>46</v>
      </c>
      <c r="B1600" s="103">
        <v>43285</v>
      </c>
      <c r="C1600" s="104" t="s">
        <v>78</v>
      </c>
      <c r="D1600" s="102" t="s">
        <v>21</v>
      </c>
      <c r="E1600" s="102" t="s">
        <v>204</v>
      </c>
      <c r="F1600" s="102">
        <v>2323</v>
      </c>
      <c r="G1600" s="102">
        <v>2296</v>
      </c>
      <c r="H1600" s="102">
        <v>2338</v>
      </c>
      <c r="I1600" s="102">
        <v>2353</v>
      </c>
      <c r="J1600" s="102">
        <v>2368</v>
      </c>
      <c r="K1600" s="102">
        <v>2296</v>
      </c>
      <c r="L1600" s="102">
        <v>250</v>
      </c>
      <c r="M1600" s="105">
        <f t="shared" si="936"/>
        <v>-6750</v>
      </c>
      <c r="N1600" s="106">
        <f t="shared" si="937"/>
        <v>-1.1622901420576841</v>
      </c>
    </row>
    <row r="1601" spans="1:14">
      <c r="A1601" s="102">
        <v>47</v>
      </c>
      <c r="B1601" s="103">
        <v>43285</v>
      </c>
      <c r="C1601" s="104" t="s">
        <v>78</v>
      </c>
      <c r="D1601" s="102" t="s">
        <v>21</v>
      </c>
      <c r="E1601" s="102" t="s">
        <v>297</v>
      </c>
      <c r="F1601" s="102">
        <v>937</v>
      </c>
      <c r="G1601" s="102">
        <v>926</v>
      </c>
      <c r="H1601" s="102">
        <v>943</v>
      </c>
      <c r="I1601" s="102">
        <v>949</v>
      </c>
      <c r="J1601" s="102">
        <v>955</v>
      </c>
      <c r="K1601" s="102">
        <v>943</v>
      </c>
      <c r="L1601" s="102">
        <v>700</v>
      </c>
      <c r="M1601" s="105">
        <f t="shared" si="936"/>
        <v>4200</v>
      </c>
      <c r="N1601" s="106">
        <f t="shared" si="937"/>
        <v>0.64034151547492002</v>
      </c>
    </row>
    <row r="1602" spans="1:14">
      <c r="A1602" s="102">
        <v>48</v>
      </c>
      <c r="B1602" s="103">
        <v>43285</v>
      </c>
      <c r="C1602" s="104" t="s">
        <v>78</v>
      </c>
      <c r="D1602" s="102" t="s">
        <v>21</v>
      </c>
      <c r="E1602" s="102" t="s">
        <v>361</v>
      </c>
      <c r="F1602" s="102">
        <v>1070</v>
      </c>
      <c r="G1602" s="102">
        <v>1055</v>
      </c>
      <c r="H1602" s="102">
        <v>1078</v>
      </c>
      <c r="I1602" s="102">
        <v>1086</v>
      </c>
      <c r="J1602" s="102">
        <v>1094</v>
      </c>
      <c r="K1602" s="102">
        <v>1078</v>
      </c>
      <c r="L1602" s="102">
        <v>500</v>
      </c>
      <c r="M1602" s="105">
        <f t="shared" si="936"/>
        <v>4000</v>
      </c>
      <c r="N1602" s="106">
        <f t="shared" si="937"/>
        <v>0.74766355140186924</v>
      </c>
    </row>
    <row r="1603" spans="1:14">
      <c r="A1603" s="102">
        <v>49</v>
      </c>
      <c r="B1603" s="103">
        <v>43285</v>
      </c>
      <c r="C1603" s="104" t="s">
        <v>78</v>
      </c>
      <c r="D1603" s="102" t="s">
        <v>21</v>
      </c>
      <c r="E1603" s="102" t="s">
        <v>362</v>
      </c>
      <c r="F1603" s="102">
        <v>409</v>
      </c>
      <c r="G1603" s="102">
        <v>399</v>
      </c>
      <c r="H1603" s="102">
        <v>414</v>
      </c>
      <c r="I1603" s="102">
        <v>419</v>
      </c>
      <c r="J1603" s="102">
        <v>424</v>
      </c>
      <c r="K1603" s="102">
        <v>414</v>
      </c>
      <c r="L1603" s="102">
        <v>800</v>
      </c>
      <c r="M1603" s="105">
        <f t="shared" ref="M1603" si="938">IF(D1603="BUY",(K1603-F1603)*(L1603),(F1603-K1603)*(L1603))</f>
        <v>4000</v>
      </c>
      <c r="N1603" s="106">
        <f t="shared" ref="N1603" si="939">M1603/(L1603)/F1603%</f>
        <v>1.2224938875305624</v>
      </c>
    </row>
    <row r="1604" spans="1:14">
      <c r="A1604" s="102">
        <v>50</v>
      </c>
      <c r="B1604" s="103">
        <v>43284</v>
      </c>
      <c r="C1604" s="104" t="s">
        <v>78</v>
      </c>
      <c r="D1604" s="102" t="s">
        <v>21</v>
      </c>
      <c r="E1604" s="102" t="s">
        <v>116</v>
      </c>
      <c r="F1604" s="102">
        <v>1000</v>
      </c>
      <c r="G1604" s="102">
        <v>992</v>
      </c>
      <c r="H1604" s="102">
        <v>1005</v>
      </c>
      <c r="I1604" s="102">
        <v>1009</v>
      </c>
      <c r="J1604" s="102">
        <v>1013</v>
      </c>
      <c r="K1604" s="102">
        <v>1005</v>
      </c>
      <c r="L1604" s="102">
        <v>1200</v>
      </c>
      <c r="M1604" s="105">
        <f t="shared" ref="M1604" si="940">IF(D1604="BUY",(K1604-F1604)*(L1604),(F1604-K1604)*(L1604))</f>
        <v>6000</v>
      </c>
      <c r="N1604" s="106">
        <f t="shared" ref="N1604" si="941">M1604/(L1604)/F1604%</f>
        <v>0.5</v>
      </c>
    </row>
    <row r="1605" spans="1:14">
      <c r="A1605" s="102">
        <v>51</v>
      </c>
      <c r="B1605" s="103">
        <v>43284</v>
      </c>
      <c r="C1605" s="104" t="s">
        <v>78</v>
      </c>
      <c r="D1605" s="102" t="s">
        <v>21</v>
      </c>
      <c r="E1605" s="102" t="s">
        <v>360</v>
      </c>
      <c r="F1605" s="102">
        <v>750</v>
      </c>
      <c r="G1605" s="102">
        <v>740</v>
      </c>
      <c r="H1605" s="102">
        <v>755</v>
      </c>
      <c r="I1605" s="102">
        <v>760</v>
      </c>
      <c r="J1605" s="102">
        <v>765</v>
      </c>
      <c r="K1605" s="102">
        <v>755</v>
      </c>
      <c r="L1605" s="102">
        <v>700</v>
      </c>
      <c r="M1605" s="105">
        <f t="shared" ref="M1605:M1606" si="942">IF(D1605="BUY",(K1605-F1605)*(L1605),(F1605-K1605)*(L1605))</f>
        <v>3500</v>
      </c>
      <c r="N1605" s="106">
        <f t="shared" ref="N1605:N1606" si="943">M1605/(L1605)/F1605%</f>
        <v>0.66666666666666663</v>
      </c>
    </row>
    <row r="1606" spans="1:14">
      <c r="A1606" s="102">
        <v>52</v>
      </c>
      <c r="B1606" s="103">
        <v>43284</v>
      </c>
      <c r="C1606" s="104" t="s">
        <v>78</v>
      </c>
      <c r="D1606" s="102" t="s">
        <v>21</v>
      </c>
      <c r="E1606" s="102" t="s">
        <v>204</v>
      </c>
      <c r="F1606" s="102">
        <v>2257</v>
      </c>
      <c r="G1606" s="102">
        <v>2230</v>
      </c>
      <c r="H1606" s="102">
        <v>2273</v>
      </c>
      <c r="I1606" s="102">
        <v>2287</v>
      </c>
      <c r="J1606" s="102">
        <v>2304</v>
      </c>
      <c r="K1606" s="102">
        <v>2273</v>
      </c>
      <c r="L1606" s="102">
        <v>250</v>
      </c>
      <c r="M1606" s="105">
        <f t="shared" si="942"/>
        <v>4000</v>
      </c>
      <c r="N1606" s="106">
        <f t="shared" si="943"/>
        <v>0.70890562693841386</v>
      </c>
    </row>
    <row r="1607" spans="1:14">
      <c r="A1607" s="102">
        <v>53</v>
      </c>
      <c r="B1607" s="103">
        <v>43283</v>
      </c>
      <c r="C1607" s="104" t="s">
        <v>78</v>
      </c>
      <c r="D1607" s="102" t="s">
        <v>21</v>
      </c>
      <c r="E1607" s="102" t="s">
        <v>104</v>
      </c>
      <c r="F1607" s="102">
        <v>882</v>
      </c>
      <c r="G1607" s="102">
        <v>871</v>
      </c>
      <c r="H1607" s="102">
        <v>888</v>
      </c>
      <c r="I1607" s="102">
        <v>894</v>
      </c>
      <c r="J1607" s="102">
        <v>900</v>
      </c>
      <c r="K1607" s="102">
        <v>900</v>
      </c>
      <c r="L1607" s="102">
        <v>750</v>
      </c>
      <c r="M1607" s="105">
        <f t="shared" ref="M1607" si="944">IF(D1607="BUY",(K1607-F1607)*(L1607),(F1607-K1607)*(L1607))</f>
        <v>13500</v>
      </c>
      <c r="N1607" s="106">
        <f t="shared" ref="N1607" si="945">M1607/(L1607)/F1607%</f>
        <v>2.0408163265306123</v>
      </c>
    </row>
    <row r="1608" spans="1:14">
      <c r="A1608" s="102">
        <v>54</v>
      </c>
      <c r="B1608" s="103">
        <v>43283</v>
      </c>
      <c r="C1608" s="104" t="s">
        <v>78</v>
      </c>
      <c r="D1608" s="102" t="s">
        <v>47</v>
      </c>
      <c r="E1608" s="102" t="s">
        <v>51</v>
      </c>
      <c r="F1608" s="102">
        <v>111</v>
      </c>
      <c r="G1608" s="102">
        <v>113</v>
      </c>
      <c r="H1608" s="102">
        <v>110</v>
      </c>
      <c r="I1608" s="102">
        <v>109</v>
      </c>
      <c r="J1608" s="102">
        <v>108</v>
      </c>
      <c r="K1608" s="102">
        <v>110</v>
      </c>
      <c r="L1608" s="102">
        <v>4000</v>
      </c>
      <c r="M1608" s="105">
        <f t="shared" ref="M1608" si="946">IF(D1608="BUY",(K1608-F1608)*(L1608),(F1608-K1608)*(L1608))</f>
        <v>4000</v>
      </c>
      <c r="N1608" s="106">
        <f t="shared" ref="N1608" si="947">M1608/(L1608)/F1608%</f>
        <v>0.9009009009009008</v>
      </c>
    </row>
    <row r="1609" spans="1:14">
      <c r="A1609" s="107" t="s">
        <v>25</v>
      </c>
      <c r="B1609" s="108"/>
      <c r="C1609" s="109"/>
      <c r="D1609" s="110"/>
      <c r="E1609" s="111"/>
      <c r="F1609" s="111"/>
      <c r="G1609" s="112"/>
      <c r="H1609" s="111"/>
      <c r="I1609" s="111"/>
      <c r="J1609" s="111"/>
      <c r="K1609" s="111"/>
      <c r="M1609" s="113"/>
    </row>
    <row r="1610" spans="1:14">
      <c r="A1610" s="107" t="s">
        <v>25</v>
      </c>
      <c r="B1610" s="108"/>
      <c r="C1610" s="109"/>
      <c r="D1610" s="110"/>
      <c r="E1610" s="111"/>
      <c r="F1610" s="111"/>
      <c r="G1610" s="112"/>
      <c r="H1610" s="111"/>
      <c r="I1610" s="111"/>
      <c r="J1610" s="111"/>
      <c r="K1610" s="111"/>
    </row>
    <row r="1611" spans="1:14" ht="19.5" thickBot="1">
      <c r="A1611" s="109"/>
      <c r="B1611" s="108"/>
      <c r="C1611" s="111"/>
      <c r="D1611" s="111"/>
      <c r="E1611" s="111"/>
      <c r="F1611" s="114"/>
      <c r="G1611" s="115"/>
      <c r="H1611" s="116" t="s">
        <v>26</v>
      </c>
      <c r="I1611" s="116"/>
      <c r="J1611" s="117"/>
    </row>
    <row r="1612" spans="1:14">
      <c r="A1612" s="109"/>
      <c r="B1612" s="108"/>
      <c r="C1612" s="218" t="s">
        <v>27</v>
      </c>
      <c r="D1612" s="218"/>
      <c r="E1612" s="118">
        <v>54</v>
      </c>
      <c r="F1612" s="119">
        <f>F1613+F1614+F1615+F1616+F1617+F1618</f>
        <v>100</v>
      </c>
      <c r="G1612" s="111">
        <v>54</v>
      </c>
      <c r="H1612" s="120">
        <f>G1613/G1612%</f>
        <v>85.185185185185176</v>
      </c>
      <c r="I1612" s="120"/>
      <c r="J1612" s="120"/>
      <c r="M1612" s="113"/>
    </row>
    <row r="1613" spans="1:14">
      <c r="A1613" s="109"/>
      <c r="B1613" s="108"/>
      <c r="C1613" s="219" t="s">
        <v>28</v>
      </c>
      <c r="D1613" s="219"/>
      <c r="E1613" s="121">
        <v>46</v>
      </c>
      <c r="F1613" s="122">
        <f>(E1613/E1612)*100</f>
        <v>85.18518518518519</v>
      </c>
      <c r="G1613" s="111">
        <v>46</v>
      </c>
      <c r="H1613" s="117"/>
      <c r="I1613" s="117"/>
      <c r="J1613" s="111"/>
      <c r="K1613" s="117"/>
      <c r="M1613" s="113"/>
    </row>
    <row r="1614" spans="1:14">
      <c r="A1614" s="123"/>
      <c r="B1614" s="108"/>
      <c r="C1614" s="219" t="s">
        <v>30</v>
      </c>
      <c r="D1614" s="219"/>
      <c r="E1614" s="121">
        <v>0</v>
      </c>
      <c r="F1614" s="122">
        <f>(E1614/E1612)*100</f>
        <v>0</v>
      </c>
      <c r="G1614" s="124"/>
      <c r="H1614" s="111"/>
      <c r="I1614" s="111"/>
      <c r="J1614" s="111"/>
      <c r="K1614" s="117"/>
      <c r="L1614" s="117"/>
      <c r="M1614" s="109"/>
    </row>
    <row r="1615" spans="1:14">
      <c r="A1615" s="123"/>
      <c r="B1615" s="108"/>
      <c r="C1615" s="219" t="s">
        <v>31</v>
      </c>
      <c r="D1615" s="219"/>
      <c r="E1615" s="121">
        <v>0</v>
      </c>
      <c r="F1615" s="122">
        <f>(E1615/E1612)*100</f>
        <v>0</v>
      </c>
      <c r="G1615" s="124"/>
      <c r="H1615" s="111"/>
      <c r="J1615" s="111"/>
      <c r="K1615" s="117"/>
      <c r="L1615" s="127"/>
    </row>
    <row r="1616" spans="1:14">
      <c r="A1616" s="123"/>
      <c r="B1616" s="108"/>
      <c r="C1616" s="219" t="s">
        <v>32</v>
      </c>
      <c r="D1616" s="219"/>
      <c r="E1616" s="121">
        <v>8</v>
      </c>
      <c r="F1616" s="122">
        <f>(E1616/E1612)*100</f>
        <v>14.814814814814813</v>
      </c>
      <c r="G1616" s="124"/>
      <c r="H1616" s="111"/>
      <c r="I1616" s="111"/>
      <c r="J1616" s="117"/>
    </row>
    <row r="1617" spans="1:14">
      <c r="A1617" s="123"/>
      <c r="B1617" s="108"/>
      <c r="C1617" s="219" t="s">
        <v>34</v>
      </c>
      <c r="D1617" s="219"/>
      <c r="E1617" s="121">
        <v>0</v>
      </c>
      <c r="F1617" s="122">
        <f>(E1617/E1612)*100</f>
        <v>0</v>
      </c>
      <c r="G1617" s="124"/>
      <c r="H1617" s="111"/>
      <c r="I1617" s="111"/>
      <c r="J1617" s="117"/>
      <c r="K1617" s="117"/>
      <c r="N1617" s="111"/>
    </row>
    <row r="1618" spans="1:14" ht="19.5" thickBot="1">
      <c r="A1618" s="123"/>
      <c r="B1618" s="108"/>
      <c r="C1618" s="222" t="s">
        <v>35</v>
      </c>
      <c r="D1618" s="222"/>
      <c r="E1618" s="125"/>
      <c r="F1618" s="126">
        <f>(E1618/E1612)*100</f>
        <v>0</v>
      </c>
      <c r="G1618" s="124"/>
      <c r="H1618" s="111"/>
      <c r="I1618" s="111"/>
      <c r="J1618" s="127"/>
      <c r="K1618" s="127"/>
      <c r="L1618" s="113"/>
    </row>
    <row r="1619" spans="1:14">
      <c r="A1619" s="128" t="s">
        <v>36</v>
      </c>
      <c r="B1619" s="108"/>
      <c r="C1619" s="109"/>
      <c r="D1619" s="109"/>
      <c r="E1619" s="111"/>
      <c r="F1619" s="111"/>
      <c r="G1619" s="112"/>
      <c r="H1619" s="129"/>
      <c r="I1619" s="129"/>
      <c r="J1619" s="129"/>
      <c r="K1619" s="111"/>
      <c r="M1619" s="133"/>
    </row>
    <row r="1620" spans="1:14">
      <c r="A1620" s="110" t="s">
        <v>37</v>
      </c>
      <c r="B1620" s="108"/>
      <c r="C1620" s="130"/>
      <c r="D1620" s="131"/>
      <c r="E1620" s="109"/>
      <c r="F1620" s="129"/>
      <c r="G1620" s="112"/>
      <c r="H1620" s="129"/>
      <c r="I1620" s="129"/>
      <c r="J1620" s="129"/>
      <c r="K1620" s="111"/>
      <c r="M1620" s="109"/>
    </row>
    <row r="1621" spans="1:14">
      <c r="A1621" s="110" t="s">
        <v>38</v>
      </c>
      <c r="B1621" s="108"/>
      <c r="C1621" s="109"/>
      <c r="D1621" s="131"/>
      <c r="E1621" s="109"/>
      <c r="F1621" s="129"/>
      <c r="G1621" s="112"/>
      <c r="H1621" s="117"/>
      <c r="I1621" s="117"/>
      <c r="J1621" s="117"/>
      <c r="K1621" s="111"/>
    </row>
    <row r="1622" spans="1:14">
      <c r="A1622" s="110" t="s">
        <v>39</v>
      </c>
      <c r="B1622" s="130"/>
      <c r="C1622" s="109"/>
      <c r="D1622" s="131"/>
      <c r="E1622" s="109"/>
      <c r="F1622" s="129"/>
      <c r="G1622" s="115"/>
      <c r="H1622" s="117"/>
      <c r="I1622" s="117"/>
      <c r="J1622" s="117"/>
      <c r="K1622" s="111"/>
    </row>
    <row r="1623" spans="1:14">
      <c r="A1623" s="110" t="s">
        <v>40</v>
      </c>
      <c r="B1623" s="123"/>
      <c r="C1623" s="109"/>
      <c r="D1623" s="132"/>
      <c r="E1623" s="129"/>
      <c r="F1623" s="129"/>
      <c r="G1623" s="115"/>
      <c r="H1623" s="117"/>
      <c r="I1623" s="117"/>
      <c r="J1623" s="117"/>
      <c r="K1623" s="129"/>
    </row>
    <row r="1624" spans="1:14" ht="19.5" thickBot="1"/>
    <row r="1625" spans="1:14" ht="19.5" thickBot="1">
      <c r="A1625" s="223" t="s">
        <v>0</v>
      </c>
      <c r="B1625" s="223"/>
      <c r="C1625" s="223"/>
      <c r="D1625" s="223"/>
      <c r="E1625" s="223"/>
      <c r="F1625" s="223"/>
      <c r="G1625" s="223"/>
      <c r="H1625" s="223"/>
      <c r="I1625" s="223"/>
      <c r="J1625" s="223"/>
      <c r="K1625" s="223"/>
      <c r="L1625" s="223"/>
      <c r="M1625" s="223"/>
      <c r="N1625" s="223"/>
    </row>
    <row r="1626" spans="1:14" ht="19.5" thickBot="1">
      <c r="A1626" s="223"/>
      <c r="B1626" s="223"/>
      <c r="C1626" s="223"/>
      <c r="D1626" s="223"/>
      <c r="E1626" s="223"/>
      <c r="F1626" s="223"/>
      <c r="G1626" s="223"/>
      <c r="H1626" s="223"/>
      <c r="I1626" s="223"/>
      <c r="J1626" s="223"/>
      <c r="K1626" s="223"/>
      <c r="L1626" s="223"/>
      <c r="M1626" s="223"/>
      <c r="N1626" s="223"/>
    </row>
    <row r="1627" spans="1:14">
      <c r="A1627" s="223"/>
      <c r="B1627" s="223"/>
      <c r="C1627" s="223"/>
      <c r="D1627" s="223"/>
      <c r="E1627" s="223"/>
      <c r="F1627" s="223"/>
      <c r="G1627" s="223"/>
      <c r="H1627" s="223"/>
      <c r="I1627" s="223"/>
      <c r="J1627" s="223"/>
      <c r="K1627" s="223"/>
      <c r="L1627" s="223"/>
      <c r="M1627" s="223"/>
      <c r="N1627" s="223"/>
    </row>
    <row r="1628" spans="1:14">
      <c r="A1628" s="226" t="s">
        <v>1</v>
      </c>
      <c r="B1628" s="226"/>
      <c r="C1628" s="226"/>
      <c r="D1628" s="226"/>
      <c r="E1628" s="226"/>
      <c r="F1628" s="226"/>
      <c r="G1628" s="226"/>
      <c r="H1628" s="226"/>
      <c r="I1628" s="226"/>
      <c r="J1628" s="226"/>
      <c r="K1628" s="226"/>
      <c r="L1628" s="226"/>
      <c r="M1628" s="226"/>
      <c r="N1628" s="226"/>
    </row>
    <row r="1629" spans="1:14">
      <c r="A1629" s="226" t="s">
        <v>2</v>
      </c>
      <c r="B1629" s="226"/>
      <c r="C1629" s="226"/>
      <c r="D1629" s="226"/>
      <c r="E1629" s="226"/>
      <c r="F1629" s="226"/>
      <c r="G1629" s="226"/>
      <c r="H1629" s="226"/>
      <c r="I1629" s="226"/>
      <c r="J1629" s="226"/>
      <c r="K1629" s="226"/>
      <c r="L1629" s="226"/>
      <c r="M1629" s="226"/>
      <c r="N1629" s="226"/>
    </row>
    <row r="1630" spans="1:14" ht="19.5" thickBot="1">
      <c r="A1630" s="225" t="s">
        <v>3</v>
      </c>
      <c r="B1630" s="225"/>
      <c r="C1630" s="225"/>
      <c r="D1630" s="225"/>
      <c r="E1630" s="225"/>
      <c r="F1630" s="225"/>
      <c r="G1630" s="225"/>
      <c r="H1630" s="225"/>
      <c r="I1630" s="225"/>
      <c r="J1630" s="225"/>
      <c r="K1630" s="225"/>
      <c r="L1630" s="225"/>
      <c r="M1630" s="225"/>
      <c r="N1630" s="225"/>
    </row>
    <row r="1631" spans="1:14">
      <c r="A1631" s="220" t="s">
        <v>355</v>
      </c>
      <c r="B1631" s="220"/>
      <c r="C1631" s="220"/>
      <c r="D1631" s="220"/>
      <c r="E1631" s="220"/>
      <c r="F1631" s="220"/>
      <c r="G1631" s="220"/>
      <c r="H1631" s="220"/>
      <c r="I1631" s="220"/>
      <c r="J1631" s="220"/>
      <c r="K1631" s="220"/>
      <c r="L1631" s="220"/>
      <c r="M1631" s="220"/>
      <c r="N1631" s="220"/>
    </row>
    <row r="1632" spans="1:14">
      <c r="A1632" s="220" t="s">
        <v>5</v>
      </c>
      <c r="B1632" s="220"/>
      <c r="C1632" s="220"/>
      <c r="D1632" s="220"/>
      <c r="E1632" s="220"/>
      <c r="F1632" s="220"/>
      <c r="G1632" s="220"/>
      <c r="H1632" s="220"/>
      <c r="I1632" s="220"/>
      <c r="J1632" s="220"/>
      <c r="K1632" s="220"/>
      <c r="L1632" s="220"/>
      <c r="M1632" s="220"/>
      <c r="N1632" s="220"/>
    </row>
    <row r="1633" spans="1:14">
      <c r="A1633" s="221" t="s">
        <v>6</v>
      </c>
      <c r="B1633" s="215" t="s">
        <v>7</v>
      </c>
      <c r="C1633" s="215" t="s">
        <v>8</v>
      </c>
      <c r="D1633" s="221" t="s">
        <v>9</v>
      </c>
      <c r="E1633" s="221" t="s">
        <v>10</v>
      </c>
      <c r="F1633" s="215" t="s">
        <v>11</v>
      </c>
      <c r="G1633" s="215" t="s">
        <v>12</v>
      </c>
      <c r="H1633" s="214" t="s">
        <v>13</v>
      </c>
      <c r="I1633" s="214" t="s">
        <v>14</v>
      </c>
      <c r="J1633" s="214" t="s">
        <v>15</v>
      </c>
      <c r="K1633" s="216" t="s">
        <v>16</v>
      </c>
      <c r="L1633" s="215" t="s">
        <v>17</v>
      </c>
      <c r="M1633" s="215" t="s">
        <v>18</v>
      </c>
      <c r="N1633" s="215" t="s">
        <v>19</v>
      </c>
    </row>
    <row r="1634" spans="1:14">
      <c r="A1634" s="221"/>
      <c r="B1634" s="215"/>
      <c r="C1634" s="215"/>
      <c r="D1634" s="221"/>
      <c r="E1634" s="221"/>
      <c r="F1634" s="215"/>
      <c r="G1634" s="215"/>
      <c r="H1634" s="215"/>
      <c r="I1634" s="215"/>
      <c r="J1634" s="215"/>
      <c r="K1634" s="217"/>
      <c r="L1634" s="215"/>
      <c r="M1634" s="215"/>
      <c r="N1634" s="215"/>
    </row>
    <row r="1635" spans="1:14">
      <c r="A1635" s="102">
        <v>1</v>
      </c>
      <c r="B1635" s="103">
        <v>43280</v>
      </c>
      <c r="C1635" s="104" t="s">
        <v>78</v>
      </c>
      <c r="D1635" s="102" t="s">
        <v>21</v>
      </c>
      <c r="E1635" s="102" t="s">
        <v>99</v>
      </c>
      <c r="F1635" s="102">
        <v>1354</v>
      </c>
      <c r="G1635" s="102">
        <v>1344</v>
      </c>
      <c r="H1635" s="102">
        <v>1360</v>
      </c>
      <c r="I1635" s="102">
        <v>1365</v>
      </c>
      <c r="J1635" s="102">
        <v>1370</v>
      </c>
      <c r="K1635" s="102">
        <v>1344</v>
      </c>
      <c r="L1635" s="102">
        <v>800</v>
      </c>
      <c r="M1635" s="105">
        <f t="shared" ref="M1635:M1643" si="948">IF(D1635="BUY",(K1635-F1635)*(L1635),(F1635-K1635)*(L1635))</f>
        <v>-8000</v>
      </c>
      <c r="N1635" s="106">
        <f t="shared" ref="N1635:N1643" si="949">M1635/(L1635)/F1635%</f>
        <v>-0.73855243722304287</v>
      </c>
    </row>
    <row r="1636" spans="1:14">
      <c r="A1636" s="102">
        <v>2</v>
      </c>
      <c r="B1636" s="103">
        <v>43280</v>
      </c>
      <c r="C1636" s="104" t="s">
        <v>78</v>
      </c>
      <c r="D1636" s="102" t="s">
        <v>21</v>
      </c>
      <c r="E1636" s="102" t="s">
        <v>67</v>
      </c>
      <c r="F1636" s="102">
        <v>232.5</v>
      </c>
      <c r="G1636" s="102">
        <v>230.5</v>
      </c>
      <c r="H1636" s="102">
        <v>233.5</v>
      </c>
      <c r="I1636" s="102">
        <v>234.5</v>
      </c>
      <c r="J1636" s="102">
        <v>235.5</v>
      </c>
      <c r="K1636" s="102">
        <v>233.5</v>
      </c>
      <c r="L1636" s="102">
        <v>3500</v>
      </c>
      <c r="M1636" s="105">
        <f t="shared" si="948"/>
        <v>3500</v>
      </c>
      <c r="N1636" s="106">
        <f t="shared" si="949"/>
        <v>0.43010752688172038</v>
      </c>
    </row>
    <row r="1637" spans="1:14">
      <c r="A1637" s="102">
        <v>3</v>
      </c>
      <c r="B1637" s="103">
        <v>43280</v>
      </c>
      <c r="C1637" s="104" t="s">
        <v>78</v>
      </c>
      <c r="D1637" s="102" t="s">
        <v>21</v>
      </c>
      <c r="E1637" s="102" t="s">
        <v>336</v>
      </c>
      <c r="F1637" s="102">
        <v>860</v>
      </c>
      <c r="G1637" s="102">
        <v>852</v>
      </c>
      <c r="H1637" s="102">
        <v>864</v>
      </c>
      <c r="I1637" s="102">
        <v>868</v>
      </c>
      <c r="J1637" s="102">
        <v>872</v>
      </c>
      <c r="K1637" s="102">
        <v>864</v>
      </c>
      <c r="L1637" s="102">
        <v>1100</v>
      </c>
      <c r="M1637" s="105">
        <f t="shared" si="948"/>
        <v>4400</v>
      </c>
      <c r="N1637" s="106">
        <f t="shared" si="949"/>
        <v>0.46511627906976744</v>
      </c>
    </row>
    <row r="1638" spans="1:14">
      <c r="A1638" s="102">
        <v>4</v>
      </c>
      <c r="B1638" s="103">
        <v>43279</v>
      </c>
      <c r="C1638" s="104" t="s">
        <v>78</v>
      </c>
      <c r="D1638" s="102" t="s">
        <v>21</v>
      </c>
      <c r="E1638" s="102" t="s">
        <v>126</v>
      </c>
      <c r="F1638" s="102">
        <v>548</v>
      </c>
      <c r="G1638" s="102">
        <v>540</v>
      </c>
      <c r="H1638" s="102">
        <v>552</v>
      </c>
      <c r="I1638" s="102">
        <v>556</v>
      </c>
      <c r="J1638" s="102">
        <v>560</v>
      </c>
      <c r="K1638" s="102">
        <v>540</v>
      </c>
      <c r="L1638" s="102">
        <v>1061</v>
      </c>
      <c r="M1638" s="105">
        <f t="shared" ref="M1638" si="950">IF(D1638="BUY",(K1638-F1638)*(L1638),(F1638-K1638)*(L1638))</f>
        <v>-8488</v>
      </c>
      <c r="N1638" s="106">
        <f t="shared" ref="N1638" si="951">M1638/(L1638)/F1638%</f>
        <v>-1.4598540145985401</v>
      </c>
    </row>
    <row r="1639" spans="1:14">
      <c r="A1639" s="102">
        <v>5</v>
      </c>
      <c r="B1639" s="103">
        <v>43279</v>
      </c>
      <c r="C1639" s="104" t="s">
        <v>78</v>
      </c>
      <c r="D1639" s="102" t="s">
        <v>21</v>
      </c>
      <c r="E1639" s="102" t="s">
        <v>49</v>
      </c>
      <c r="F1639" s="102">
        <v>2127</v>
      </c>
      <c r="G1639" s="102">
        <v>2112</v>
      </c>
      <c r="H1639" s="102">
        <v>2135</v>
      </c>
      <c r="I1639" s="102">
        <v>2143</v>
      </c>
      <c r="J1639" s="102">
        <v>2150</v>
      </c>
      <c r="K1639" s="102">
        <v>2112</v>
      </c>
      <c r="L1639" s="102">
        <v>500</v>
      </c>
      <c r="M1639" s="105">
        <f t="shared" si="948"/>
        <v>-7500</v>
      </c>
      <c r="N1639" s="106">
        <f t="shared" si="949"/>
        <v>-0.70521861777150918</v>
      </c>
    </row>
    <row r="1640" spans="1:14">
      <c r="A1640" s="102">
        <v>6</v>
      </c>
      <c r="B1640" s="103">
        <v>43278</v>
      </c>
      <c r="C1640" s="104" t="s">
        <v>78</v>
      </c>
      <c r="D1640" s="102" t="s">
        <v>21</v>
      </c>
      <c r="E1640" s="102" t="s">
        <v>347</v>
      </c>
      <c r="F1640" s="102">
        <v>579</v>
      </c>
      <c r="G1640" s="102">
        <v>573</v>
      </c>
      <c r="H1640" s="102">
        <v>583</v>
      </c>
      <c r="I1640" s="102">
        <v>587</v>
      </c>
      <c r="J1640" s="102">
        <v>591</v>
      </c>
      <c r="K1640" s="102">
        <v>583</v>
      </c>
      <c r="L1640" s="102">
        <v>1000</v>
      </c>
      <c r="M1640" s="105">
        <f t="shared" si="948"/>
        <v>4000</v>
      </c>
      <c r="N1640" s="106">
        <f t="shared" si="949"/>
        <v>0.69084628670120896</v>
      </c>
    </row>
    <row r="1641" spans="1:14">
      <c r="A1641" s="102">
        <v>7</v>
      </c>
      <c r="B1641" s="103">
        <v>43278</v>
      </c>
      <c r="C1641" s="104" t="s">
        <v>78</v>
      </c>
      <c r="D1641" s="102" t="s">
        <v>47</v>
      </c>
      <c r="E1641" s="102" t="s">
        <v>120</v>
      </c>
      <c r="F1641" s="102">
        <v>275</v>
      </c>
      <c r="G1641" s="102">
        <v>278</v>
      </c>
      <c r="H1641" s="102">
        <v>273.5</v>
      </c>
      <c r="I1641" s="102">
        <v>271</v>
      </c>
      <c r="J1641" s="102">
        <v>268.5</v>
      </c>
      <c r="K1641" s="102">
        <v>278</v>
      </c>
      <c r="L1641" s="102">
        <v>2750</v>
      </c>
      <c r="M1641" s="105">
        <f t="shared" si="948"/>
        <v>-8250</v>
      </c>
      <c r="N1641" s="106">
        <f t="shared" si="949"/>
        <v>-1.0909090909090908</v>
      </c>
    </row>
    <row r="1642" spans="1:14">
      <c r="A1642" s="102">
        <v>8</v>
      </c>
      <c r="B1642" s="103">
        <v>43278</v>
      </c>
      <c r="C1642" s="104" t="s">
        <v>78</v>
      </c>
      <c r="D1642" s="102" t="s">
        <v>47</v>
      </c>
      <c r="E1642" s="102" t="s">
        <v>115</v>
      </c>
      <c r="F1642" s="102">
        <v>276</v>
      </c>
      <c r="G1642" s="102">
        <v>280</v>
      </c>
      <c r="H1642" s="102">
        <v>273.5</v>
      </c>
      <c r="I1642" s="102">
        <v>271</v>
      </c>
      <c r="J1642" s="102">
        <v>268.5</v>
      </c>
      <c r="K1642" s="102">
        <v>271</v>
      </c>
      <c r="L1642" s="102">
        <v>1500</v>
      </c>
      <c r="M1642" s="105">
        <f t="shared" si="948"/>
        <v>7500</v>
      </c>
      <c r="N1642" s="106">
        <f t="shared" si="949"/>
        <v>1.8115942028985508</v>
      </c>
    </row>
    <row r="1643" spans="1:14">
      <c r="A1643" s="102">
        <v>9</v>
      </c>
      <c r="B1643" s="103">
        <v>43277</v>
      </c>
      <c r="C1643" s="104" t="s">
        <v>78</v>
      </c>
      <c r="D1643" s="102" t="s">
        <v>21</v>
      </c>
      <c r="E1643" s="102" t="s">
        <v>60</v>
      </c>
      <c r="F1643" s="102">
        <v>167.5</v>
      </c>
      <c r="G1643" s="102">
        <v>164.5</v>
      </c>
      <c r="H1643" s="102">
        <v>269</v>
      </c>
      <c r="I1643" s="102">
        <v>270.5</v>
      </c>
      <c r="J1643" s="102">
        <v>272</v>
      </c>
      <c r="K1643" s="102">
        <v>164.5</v>
      </c>
      <c r="L1643" s="102">
        <v>2250</v>
      </c>
      <c r="M1643" s="105">
        <f t="shared" si="948"/>
        <v>-6750</v>
      </c>
      <c r="N1643" s="106">
        <f t="shared" si="949"/>
        <v>-1.791044776119403</v>
      </c>
    </row>
    <row r="1644" spans="1:14">
      <c r="A1644" s="102">
        <v>10</v>
      </c>
      <c r="B1644" s="103">
        <v>43277</v>
      </c>
      <c r="C1644" s="104" t="s">
        <v>78</v>
      </c>
      <c r="D1644" s="102" t="s">
        <v>21</v>
      </c>
      <c r="E1644" s="102" t="s">
        <v>358</v>
      </c>
      <c r="F1644" s="102">
        <v>455</v>
      </c>
      <c r="G1644" s="102">
        <v>450</v>
      </c>
      <c r="H1644" s="102">
        <v>459</v>
      </c>
      <c r="I1644" s="102">
        <v>463</v>
      </c>
      <c r="J1644" s="102">
        <v>467</v>
      </c>
      <c r="K1644" s="102">
        <v>459</v>
      </c>
      <c r="L1644" s="102">
        <v>1500</v>
      </c>
      <c r="M1644" s="105">
        <f t="shared" ref="M1644:M1648" si="952">IF(D1644="BUY",(K1644-F1644)*(L1644),(F1644-K1644)*(L1644))</f>
        <v>6000</v>
      </c>
      <c r="N1644" s="106">
        <f t="shared" ref="N1644:N1648" si="953">M1644/(L1644)/F1644%</f>
        <v>0.87912087912087911</v>
      </c>
    </row>
    <row r="1645" spans="1:14">
      <c r="A1645" s="102">
        <v>11</v>
      </c>
      <c r="B1645" s="103">
        <v>43277</v>
      </c>
      <c r="C1645" s="104" t="s">
        <v>78</v>
      </c>
      <c r="D1645" s="102" t="s">
        <v>47</v>
      </c>
      <c r="E1645" s="102" t="s">
        <v>115</v>
      </c>
      <c r="F1645" s="102">
        <v>281.5</v>
      </c>
      <c r="G1645" s="102">
        <v>285</v>
      </c>
      <c r="H1645" s="102">
        <v>279</v>
      </c>
      <c r="I1645" s="102">
        <v>276.5</v>
      </c>
      <c r="J1645" s="102">
        <v>275</v>
      </c>
      <c r="K1645" s="102">
        <v>279</v>
      </c>
      <c r="L1645" s="102">
        <v>1500</v>
      </c>
      <c r="M1645" s="105">
        <f t="shared" si="952"/>
        <v>3750</v>
      </c>
      <c r="N1645" s="106">
        <f t="shared" si="953"/>
        <v>0.88809946714031973</v>
      </c>
    </row>
    <row r="1646" spans="1:14">
      <c r="A1646" s="102">
        <v>12</v>
      </c>
      <c r="B1646" s="103">
        <v>43276</v>
      </c>
      <c r="C1646" s="104" t="s">
        <v>78</v>
      </c>
      <c r="D1646" s="102" t="s">
        <v>21</v>
      </c>
      <c r="E1646" s="102" t="s">
        <v>347</v>
      </c>
      <c r="F1646" s="102">
        <v>587.5</v>
      </c>
      <c r="G1646" s="102">
        <v>582</v>
      </c>
      <c r="H1646" s="102">
        <v>591</v>
      </c>
      <c r="I1646" s="102">
        <v>594.5</v>
      </c>
      <c r="J1646" s="102">
        <v>598</v>
      </c>
      <c r="K1646" s="102">
        <v>591</v>
      </c>
      <c r="L1646" s="102">
        <v>1100</v>
      </c>
      <c r="M1646" s="105">
        <f t="shared" si="952"/>
        <v>3850</v>
      </c>
      <c r="N1646" s="106">
        <f t="shared" si="953"/>
        <v>0.5957446808510638</v>
      </c>
    </row>
    <row r="1647" spans="1:14">
      <c r="A1647" s="102">
        <v>13</v>
      </c>
      <c r="B1647" s="103">
        <v>43276</v>
      </c>
      <c r="C1647" s="104" t="s">
        <v>78</v>
      </c>
      <c r="D1647" s="102" t="s">
        <v>47</v>
      </c>
      <c r="E1647" s="102" t="s">
        <v>51</v>
      </c>
      <c r="F1647" s="102">
        <v>119.5</v>
      </c>
      <c r="G1647" s="102">
        <v>121.5</v>
      </c>
      <c r="H1647" s="102">
        <v>118.5</v>
      </c>
      <c r="I1647" s="102">
        <v>117.5</v>
      </c>
      <c r="J1647" s="102">
        <v>116.5</v>
      </c>
      <c r="K1647" s="102">
        <v>118.5</v>
      </c>
      <c r="L1647" s="102">
        <v>4000</v>
      </c>
      <c r="M1647" s="105">
        <f t="shared" si="952"/>
        <v>4000</v>
      </c>
      <c r="N1647" s="106">
        <f t="shared" si="953"/>
        <v>0.83682008368200833</v>
      </c>
    </row>
    <row r="1648" spans="1:14">
      <c r="A1648" s="102">
        <v>14</v>
      </c>
      <c r="B1648" s="103">
        <v>43273</v>
      </c>
      <c r="C1648" s="104" t="s">
        <v>78</v>
      </c>
      <c r="D1648" s="102" t="s">
        <v>21</v>
      </c>
      <c r="E1648" s="102" t="s">
        <v>241</v>
      </c>
      <c r="F1648" s="102">
        <v>137</v>
      </c>
      <c r="G1648" s="102">
        <v>136</v>
      </c>
      <c r="H1648" s="102">
        <v>137.5</v>
      </c>
      <c r="I1648" s="102">
        <v>138</v>
      </c>
      <c r="J1648" s="102">
        <v>138.5</v>
      </c>
      <c r="K1648" s="102">
        <v>136</v>
      </c>
      <c r="L1648" s="102">
        <v>7000</v>
      </c>
      <c r="M1648" s="105">
        <f t="shared" si="952"/>
        <v>-7000</v>
      </c>
      <c r="N1648" s="106">
        <f t="shared" si="953"/>
        <v>-0.72992700729927007</v>
      </c>
    </row>
    <row r="1649" spans="1:14">
      <c r="A1649" s="102">
        <v>15</v>
      </c>
      <c r="B1649" s="103">
        <v>43273</v>
      </c>
      <c r="C1649" s="104" t="s">
        <v>78</v>
      </c>
      <c r="D1649" s="102" t="s">
        <v>47</v>
      </c>
      <c r="E1649" s="102" t="s">
        <v>278</v>
      </c>
      <c r="F1649" s="102">
        <v>1686</v>
      </c>
      <c r="G1649" s="102">
        <v>1704</v>
      </c>
      <c r="H1649" s="102">
        <v>1678</v>
      </c>
      <c r="I1649" s="102">
        <v>1670</v>
      </c>
      <c r="J1649" s="102">
        <v>1672</v>
      </c>
      <c r="K1649" s="102">
        <v>1672</v>
      </c>
      <c r="L1649" s="102">
        <v>500</v>
      </c>
      <c r="M1649" s="105">
        <f t="shared" ref="M1649" si="954">IF(D1649="BUY",(K1649-F1649)*(L1649),(F1649-K1649)*(L1649))</f>
        <v>7000</v>
      </c>
      <c r="N1649" s="106">
        <f t="shared" ref="N1649" si="955">M1649/(L1649)/F1649%</f>
        <v>0.83036773428232502</v>
      </c>
    </row>
    <row r="1650" spans="1:14">
      <c r="A1650" s="102">
        <v>16</v>
      </c>
      <c r="B1650" s="103">
        <v>43273</v>
      </c>
      <c r="C1650" s="104" t="s">
        <v>78</v>
      </c>
      <c r="D1650" s="102" t="s">
        <v>47</v>
      </c>
      <c r="E1650" s="102" t="s">
        <v>270</v>
      </c>
      <c r="F1650" s="102">
        <v>209.3</v>
      </c>
      <c r="G1650" s="102">
        <v>211.3</v>
      </c>
      <c r="H1650" s="102">
        <v>208</v>
      </c>
      <c r="I1650" s="102">
        <v>206.8</v>
      </c>
      <c r="J1650" s="102">
        <v>205.6</v>
      </c>
      <c r="K1650" s="102">
        <v>211.3</v>
      </c>
      <c r="L1650" s="102">
        <v>3399</v>
      </c>
      <c r="M1650" s="105">
        <f t="shared" ref="M1650:M1651" si="956">IF(D1650="BUY",(K1650-F1650)*(L1650),(F1650-K1650)*(L1650))</f>
        <v>-6798</v>
      </c>
      <c r="N1650" s="106">
        <f t="shared" ref="N1650:N1651" si="957">M1650/(L1650)/F1650%</f>
        <v>-0.95556617295747737</v>
      </c>
    </row>
    <row r="1651" spans="1:14">
      <c r="A1651" s="102">
        <v>17</v>
      </c>
      <c r="B1651" s="103">
        <v>43273</v>
      </c>
      <c r="C1651" s="104" t="s">
        <v>78</v>
      </c>
      <c r="D1651" s="102" t="s">
        <v>47</v>
      </c>
      <c r="E1651" s="102" t="s">
        <v>67</v>
      </c>
      <c r="F1651" s="102">
        <v>221</v>
      </c>
      <c r="G1651" s="102">
        <v>223</v>
      </c>
      <c r="H1651" s="102">
        <v>220</v>
      </c>
      <c r="I1651" s="102">
        <v>219</v>
      </c>
      <c r="J1651" s="102">
        <v>218</v>
      </c>
      <c r="K1651" s="102">
        <v>220</v>
      </c>
      <c r="L1651" s="102">
        <v>3500</v>
      </c>
      <c r="M1651" s="105">
        <f t="shared" si="956"/>
        <v>3500</v>
      </c>
      <c r="N1651" s="106">
        <f t="shared" si="957"/>
        <v>0.45248868778280543</v>
      </c>
    </row>
    <row r="1652" spans="1:14">
      <c r="A1652" s="102">
        <v>18</v>
      </c>
      <c r="B1652" s="103">
        <v>43272</v>
      </c>
      <c r="C1652" s="104" t="s">
        <v>78</v>
      </c>
      <c r="D1652" s="102" t="s">
        <v>47</v>
      </c>
      <c r="E1652" s="102" t="s">
        <v>102</v>
      </c>
      <c r="F1652" s="102">
        <v>378</v>
      </c>
      <c r="G1652" s="102">
        <v>385</v>
      </c>
      <c r="H1652" s="102">
        <v>374.5</v>
      </c>
      <c r="I1652" s="102">
        <v>371</v>
      </c>
      <c r="J1652" s="102">
        <v>368.5</v>
      </c>
      <c r="K1652" s="102">
        <v>371</v>
      </c>
      <c r="L1652" s="102">
        <v>1200</v>
      </c>
      <c r="M1652" s="105">
        <f t="shared" ref="M1652" si="958">IF(D1652="BUY",(K1652-F1652)*(L1652),(F1652-K1652)*(L1652))</f>
        <v>8400</v>
      </c>
      <c r="N1652" s="106">
        <f t="shared" ref="N1652" si="959">M1652/(L1652)/F1652%</f>
        <v>1.8518518518518519</v>
      </c>
    </row>
    <row r="1653" spans="1:14">
      <c r="A1653" s="102">
        <v>19</v>
      </c>
      <c r="B1653" s="103">
        <v>43272</v>
      </c>
      <c r="C1653" s="104" t="s">
        <v>78</v>
      </c>
      <c r="D1653" s="102" t="s">
        <v>47</v>
      </c>
      <c r="E1653" s="102" t="s">
        <v>53</v>
      </c>
      <c r="F1653" s="102">
        <v>84.5</v>
      </c>
      <c r="G1653" s="102">
        <v>86.5</v>
      </c>
      <c r="H1653" s="102">
        <v>83.5</v>
      </c>
      <c r="I1653" s="102">
        <v>82.5</v>
      </c>
      <c r="J1653" s="102">
        <v>81.5</v>
      </c>
      <c r="K1653" s="102">
        <v>83.5</v>
      </c>
      <c r="L1653" s="102">
        <v>3500</v>
      </c>
      <c r="M1653" s="105">
        <f t="shared" ref="M1653:M1654" si="960">IF(D1653="BUY",(K1653-F1653)*(L1653),(F1653-K1653)*(L1653))</f>
        <v>3500</v>
      </c>
      <c r="N1653" s="106">
        <f t="shared" ref="N1653:N1654" si="961">M1653/(L1653)/F1653%</f>
        <v>1.1834319526627219</v>
      </c>
    </row>
    <row r="1654" spans="1:14">
      <c r="A1654" s="102">
        <v>20</v>
      </c>
      <c r="B1654" s="103">
        <v>43272</v>
      </c>
      <c r="C1654" s="104" t="s">
        <v>78</v>
      </c>
      <c r="D1654" s="102" t="s">
        <v>47</v>
      </c>
      <c r="E1654" s="102" t="s">
        <v>278</v>
      </c>
      <c r="F1654" s="102">
        <v>1790</v>
      </c>
      <c r="G1654" s="102">
        <v>1805</v>
      </c>
      <c r="H1654" s="102">
        <v>1782</v>
      </c>
      <c r="I1654" s="102">
        <v>1774</v>
      </c>
      <c r="J1654" s="102">
        <v>1766</v>
      </c>
      <c r="K1654" s="102">
        <v>1766</v>
      </c>
      <c r="L1654" s="102">
        <v>500</v>
      </c>
      <c r="M1654" s="105">
        <f t="shared" si="960"/>
        <v>12000</v>
      </c>
      <c r="N1654" s="106">
        <f t="shared" si="961"/>
        <v>1.3407821229050281</v>
      </c>
    </row>
    <row r="1655" spans="1:14">
      <c r="A1655" s="102">
        <v>21</v>
      </c>
      <c r="B1655" s="103">
        <v>43271</v>
      </c>
      <c r="C1655" s="104" t="s">
        <v>78</v>
      </c>
      <c r="D1655" s="102" t="s">
        <v>21</v>
      </c>
      <c r="E1655" s="102" t="s">
        <v>357</v>
      </c>
      <c r="F1655" s="102">
        <v>334</v>
      </c>
      <c r="G1655" s="102">
        <v>331</v>
      </c>
      <c r="H1655" s="102">
        <v>335.5</v>
      </c>
      <c r="I1655" s="102">
        <v>337</v>
      </c>
      <c r="J1655" s="102">
        <v>338.5</v>
      </c>
      <c r="K1655" s="102">
        <v>335.5</v>
      </c>
      <c r="L1655" s="102">
        <v>3000</v>
      </c>
      <c r="M1655" s="105">
        <f t="shared" ref="M1655" si="962">IF(D1655="BUY",(K1655-F1655)*(L1655),(F1655-K1655)*(L1655))</f>
        <v>4500</v>
      </c>
      <c r="N1655" s="106">
        <f t="shared" ref="N1655" si="963">M1655/(L1655)/F1655%</f>
        <v>0.44910179640718567</v>
      </c>
    </row>
    <row r="1656" spans="1:14">
      <c r="A1656" s="102">
        <v>22</v>
      </c>
      <c r="B1656" s="103">
        <v>43271</v>
      </c>
      <c r="C1656" s="104" t="s">
        <v>78</v>
      </c>
      <c r="D1656" s="102" t="s">
        <v>21</v>
      </c>
      <c r="E1656" s="102" t="s">
        <v>126</v>
      </c>
      <c r="F1656" s="102">
        <v>563</v>
      </c>
      <c r="G1656" s="102">
        <v>557</v>
      </c>
      <c r="H1656" s="102">
        <v>566.5</v>
      </c>
      <c r="I1656" s="102">
        <v>570</v>
      </c>
      <c r="J1656" s="102">
        <v>573.5</v>
      </c>
      <c r="K1656" s="102">
        <v>566.5</v>
      </c>
      <c r="L1656" s="102">
        <v>1061</v>
      </c>
      <c r="M1656" s="105">
        <f t="shared" ref="M1656" si="964">IF(D1656="BUY",(K1656-F1656)*(L1656),(F1656-K1656)*(L1656))</f>
        <v>3713.5</v>
      </c>
      <c r="N1656" s="106">
        <f t="shared" ref="N1656" si="965">M1656/(L1656)/F1656%</f>
        <v>0.62166962699822381</v>
      </c>
    </row>
    <row r="1657" spans="1:14">
      <c r="A1657" s="102">
        <v>23</v>
      </c>
      <c r="B1657" s="103">
        <v>43271</v>
      </c>
      <c r="C1657" s="104" t="s">
        <v>78</v>
      </c>
      <c r="D1657" s="102" t="s">
        <v>47</v>
      </c>
      <c r="E1657" s="102" t="s">
        <v>253</v>
      </c>
      <c r="F1657" s="102">
        <v>855</v>
      </c>
      <c r="G1657" s="102">
        <v>862</v>
      </c>
      <c r="H1657" s="102">
        <v>851</v>
      </c>
      <c r="I1657" s="102">
        <v>847</v>
      </c>
      <c r="J1657" s="102">
        <v>843</v>
      </c>
      <c r="K1657" s="102">
        <v>843</v>
      </c>
      <c r="L1657" s="102">
        <v>1000</v>
      </c>
      <c r="M1657" s="105">
        <f t="shared" ref="M1657" si="966">IF(D1657="BUY",(K1657-F1657)*(L1657),(F1657-K1657)*(L1657))</f>
        <v>12000</v>
      </c>
      <c r="N1657" s="106">
        <f t="shared" ref="N1657" si="967">M1657/(L1657)/F1657%</f>
        <v>1.4035087719298245</v>
      </c>
    </row>
    <row r="1658" spans="1:14">
      <c r="A1658" s="102">
        <v>24</v>
      </c>
      <c r="B1658" s="103">
        <v>43270</v>
      </c>
      <c r="C1658" s="104" t="s">
        <v>78</v>
      </c>
      <c r="D1658" s="102" t="s">
        <v>47</v>
      </c>
      <c r="E1658" s="102" t="s">
        <v>48</v>
      </c>
      <c r="F1658" s="102">
        <v>110.6</v>
      </c>
      <c r="G1658" s="102">
        <v>111.8</v>
      </c>
      <c r="H1658" s="102">
        <v>110</v>
      </c>
      <c r="I1658" s="102">
        <v>109.4</v>
      </c>
      <c r="J1658" s="102">
        <v>108.8</v>
      </c>
      <c r="K1658" s="102">
        <v>109.4</v>
      </c>
      <c r="L1658" s="102">
        <v>6000</v>
      </c>
      <c r="M1658" s="105">
        <f t="shared" ref="M1658" si="968">IF(D1658="BUY",(K1658-F1658)*(L1658),(F1658-K1658)*(L1658))</f>
        <v>7199.9999999999318</v>
      </c>
      <c r="N1658" s="106">
        <f t="shared" ref="N1658" si="969">M1658/(L1658)/F1658%</f>
        <v>1.0849909584086699</v>
      </c>
    </row>
    <row r="1659" spans="1:14">
      <c r="A1659" s="102">
        <v>25</v>
      </c>
      <c r="B1659" s="103">
        <v>43270</v>
      </c>
      <c r="C1659" s="104" t="s">
        <v>78</v>
      </c>
      <c r="D1659" s="102" t="s">
        <v>47</v>
      </c>
      <c r="E1659" s="102" t="s">
        <v>194</v>
      </c>
      <c r="F1659" s="102">
        <v>946</v>
      </c>
      <c r="G1659" s="102">
        <v>661</v>
      </c>
      <c r="H1659" s="102">
        <v>938</v>
      </c>
      <c r="I1659" s="102">
        <v>930</v>
      </c>
      <c r="J1659" s="102">
        <v>922</v>
      </c>
      <c r="K1659" s="102">
        <v>938</v>
      </c>
      <c r="L1659" s="102">
        <v>550</v>
      </c>
      <c r="M1659" s="105">
        <f t="shared" ref="M1659:M1661" si="970">IF(D1659="BUY",(K1659-F1659)*(L1659),(F1659-K1659)*(L1659))</f>
        <v>4400</v>
      </c>
      <c r="N1659" s="106">
        <f t="shared" ref="N1659:N1661" si="971">M1659/(L1659)/F1659%</f>
        <v>0.84566596194503163</v>
      </c>
    </row>
    <row r="1660" spans="1:14">
      <c r="A1660" s="102">
        <v>26</v>
      </c>
      <c r="B1660" s="103">
        <v>43269</v>
      </c>
      <c r="C1660" s="104" t="s">
        <v>78</v>
      </c>
      <c r="D1660" s="102" t="s">
        <v>21</v>
      </c>
      <c r="E1660" s="102" t="s">
        <v>120</v>
      </c>
      <c r="F1660" s="102">
        <v>293.2</v>
      </c>
      <c r="G1660" s="102">
        <v>290</v>
      </c>
      <c r="H1660" s="102">
        <v>295</v>
      </c>
      <c r="I1660" s="102">
        <v>296.5</v>
      </c>
      <c r="J1660" s="102">
        <v>298</v>
      </c>
      <c r="K1660" s="102">
        <v>290</v>
      </c>
      <c r="L1660" s="102">
        <v>2750</v>
      </c>
      <c r="M1660" s="105">
        <f t="shared" si="970"/>
        <v>-8799.9999999999691</v>
      </c>
      <c r="N1660" s="106">
        <f t="shared" si="971"/>
        <v>-1.0914051841746211</v>
      </c>
    </row>
    <row r="1661" spans="1:14">
      <c r="A1661" s="102">
        <v>27</v>
      </c>
      <c r="B1661" s="103">
        <v>43269</v>
      </c>
      <c r="C1661" s="104" t="s">
        <v>78</v>
      </c>
      <c r="D1661" s="102" t="s">
        <v>21</v>
      </c>
      <c r="E1661" s="102" t="s">
        <v>115</v>
      </c>
      <c r="F1661" s="102">
        <v>309</v>
      </c>
      <c r="G1661" s="102">
        <v>304.5</v>
      </c>
      <c r="H1661" s="102">
        <v>311.5</v>
      </c>
      <c r="I1661" s="102">
        <v>314</v>
      </c>
      <c r="J1661" s="102">
        <v>316.5</v>
      </c>
      <c r="K1661" s="102">
        <v>311.5</v>
      </c>
      <c r="L1661" s="102">
        <v>1500</v>
      </c>
      <c r="M1661" s="105">
        <f t="shared" si="970"/>
        <v>3750</v>
      </c>
      <c r="N1661" s="106">
        <f t="shared" si="971"/>
        <v>0.80906148867313921</v>
      </c>
    </row>
    <row r="1662" spans="1:14">
      <c r="A1662" s="102">
        <v>28</v>
      </c>
      <c r="B1662" s="103">
        <v>43266</v>
      </c>
      <c r="C1662" s="104" t="s">
        <v>78</v>
      </c>
      <c r="D1662" s="102" t="s">
        <v>21</v>
      </c>
      <c r="E1662" s="102" t="s">
        <v>204</v>
      </c>
      <c r="F1662" s="102">
        <v>2354</v>
      </c>
      <c r="G1662" s="102">
        <v>2328</v>
      </c>
      <c r="H1662" s="102">
        <v>2370</v>
      </c>
      <c r="I1662" s="102">
        <v>2385</v>
      </c>
      <c r="J1662" s="102">
        <v>2400</v>
      </c>
      <c r="K1662" s="102">
        <v>2385</v>
      </c>
      <c r="L1662" s="102">
        <v>250</v>
      </c>
      <c r="M1662" s="105">
        <f t="shared" ref="M1662" si="972">IF(D1662="BUY",(K1662-F1662)*(L1662),(F1662-K1662)*(L1662))</f>
        <v>7750</v>
      </c>
      <c r="N1662" s="106">
        <f t="shared" ref="N1662" si="973">M1662/(L1662)/F1662%</f>
        <v>1.3169073916737468</v>
      </c>
    </row>
    <row r="1663" spans="1:14">
      <c r="A1663" s="102">
        <v>29</v>
      </c>
      <c r="B1663" s="103">
        <v>43266</v>
      </c>
      <c r="C1663" s="104" t="s">
        <v>78</v>
      </c>
      <c r="D1663" s="102" t="s">
        <v>21</v>
      </c>
      <c r="E1663" s="102" t="s">
        <v>43</v>
      </c>
      <c r="F1663" s="102">
        <v>1254</v>
      </c>
      <c r="G1663" s="102">
        <v>1241</v>
      </c>
      <c r="H1663" s="102">
        <v>1261</v>
      </c>
      <c r="I1663" s="102">
        <v>1268</v>
      </c>
      <c r="J1663" s="102">
        <v>1275</v>
      </c>
      <c r="K1663" s="102">
        <v>1261</v>
      </c>
      <c r="L1663" s="102">
        <v>600</v>
      </c>
      <c r="M1663" s="105">
        <f t="shared" ref="M1663" si="974">IF(D1663="BUY",(K1663-F1663)*(L1663),(F1663-K1663)*(L1663))</f>
        <v>4200</v>
      </c>
      <c r="N1663" s="106">
        <f t="shared" ref="N1663" si="975">M1663/(L1663)/F1663%</f>
        <v>0.55821371610845294</v>
      </c>
    </row>
    <row r="1664" spans="1:14">
      <c r="A1664" s="102">
        <v>30</v>
      </c>
      <c r="B1664" s="103">
        <v>43265</v>
      </c>
      <c r="C1664" s="104" t="s">
        <v>78</v>
      </c>
      <c r="D1664" s="102" t="s">
        <v>21</v>
      </c>
      <c r="E1664" s="102" t="s">
        <v>309</v>
      </c>
      <c r="F1664" s="102">
        <v>731</v>
      </c>
      <c r="G1664" s="102">
        <v>724</v>
      </c>
      <c r="H1664" s="102">
        <v>735</v>
      </c>
      <c r="I1664" s="102">
        <v>739</v>
      </c>
      <c r="J1664" s="102">
        <v>743</v>
      </c>
      <c r="K1664" s="102">
        <v>735</v>
      </c>
      <c r="L1664" s="102">
        <v>900</v>
      </c>
      <c r="M1664" s="105">
        <f t="shared" ref="M1664" si="976">IF(D1664="BUY",(K1664-F1664)*(L1664),(F1664-K1664)*(L1664))</f>
        <v>3600</v>
      </c>
      <c r="N1664" s="106">
        <f t="shared" ref="N1664" si="977">M1664/(L1664)/F1664%</f>
        <v>0.54719562243502051</v>
      </c>
    </row>
    <row r="1665" spans="1:14">
      <c r="A1665" s="102">
        <v>31</v>
      </c>
      <c r="B1665" s="103">
        <v>43265</v>
      </c>
      <c r="C1665" s="104" t="s">
        <v>78</v>
      </c>
      <c r="D1665" s="102" t="s">
        <v>21</v>
      </c>
      <c r="E1665" s="102" t="s">
        <v>297</v>
      </c>
      <c r="F1665" s="102">
        <v>888</v>
      </c>
      <c r="G1665" s="102">
        <v>876</v>
      </c>
      <c r="H1665" s="102">
        <v>895</v>
      </c>
      <c r="I1665" s="102">
        <v>902</v>
      </c>
      <c r="J1665" s="102">
        <v>909</v>
      </c>
      <c r="K1665" s="102">
        <v>895</v>
      </c>
      <c r="L1665" s="102">
        <v>600</v>
      </c>
      <c r="M1665" s="105">
        <f t="shared" ref="M1665:M1666" si="978">IF(D1665="BUY",(K1665-F1665)*(L1665),(F1665-K1665)*(L1665))</f>
        <v>4200</v>
      </c>
      <c r="N1665" s="106">
        <f t="shared" ref="N1665:N1666" si="979">M1665/(L1665)/F1665%</f>
        <v>0.78828828828828823</v>
      </c>
    </row>
    <row r="1666" spans="1:14">
      <c r="A1666" s="102">
        <v>32</v>
      </c>
      <c r="B1666" s="103">
        <v>43265</v>
      </c>
      <c r="C1666" s="104" t="s">
        <v>78</v>
      </c>
      <c r="D1666" s="102" t="s">
        <v>21</v>
      </c>
      <c r="E1666" s="102" t="s">
        <v>60</v>
      </c>
      <c r="F1666" s="102">
        <v>274.3</v>
      </c>
      <c r="G1666" s="102">
        <v>270</v>
      </c>
      <c r="H1666" s="102">
        <v>276</v>
      </c>
      <c r="I1666" s="102">
        <v>278</v>
      </c>
      <c r="J1666" s="102">
        <v>280</v>
      </c>
      <c r="K1666" s="102">
        <v>278</v>
      </c>
      <c r="L1666" s="102">
        <v>2250</v>
      </c>
      <c r="M1666" s="105">
        <f t="shared" si="978"/>
        <v>8324.9999999999745</v>
      </c>
      <c r="N1666" s="106">
        <f t="shared" si="979"/>
        <v>1.3488880787458943</v>
      </c>
    </row>
    <row r="1667" spans="1:14">
      <c r="A1667" s="102">
        <v>33</v>
      </c>
      <c r="B1667" s="103">
        <v>43264</v>
      </c>
      <c r="C1667" s="104" t="s">
        <v>78</v>
      </c>
      <c r="D1667" s="102" t="s">
        <v>21</v>
      </c>
      <c r="E1667" s="102" t="s">
        <v>52</v>
      </c>
      <c r="F1667" s="102">
        <v>287.5</v>
      </c>
      <c r="G1667" s="102">
        <v>284.5</v>
      </c>
      <c r="H1667" s="102">
        <v>289</v>
      </c>
      <c r="I1667" s="102">
        <v>290.5</v>
      </c>
      <c r="J1667" s="102">
        <v>292</v>
      </c>
      <c r="K1667" s="102">
        <v>288.89999999999998</v>
      </c>
      <c r="L1667" s="102">
        <v>3000</v>
      </c>
      <c r="M1667" s="105">
        <f t="shared" ref="M1667" si="980">IF(D1667="BUY",(K1667-F1667)*(L1667),(F1667-K1667)*(L1667))</f>
        <v>4199.9999999999318</v>
      </c>
      <c r="N1667" s="106">
        <f t="shared" ref="N1667" si="981">M1667/(L1667)/F1667%</f>
        <v>0.48695652173912252</v>
      </c>
    </row>
    <row r="1668" spans="1:14">
      <c r="A1668" s="102">
        <v>34</v>
      </c>
      <c r="B1668" s="103">
        <v>43264</v>
      </c>
      <c r="C1668" s="104" t="s">
        <v>78</v>
      </c>
      <c r="D1668" s="102" t="s">
        <v>21</v>
      </c>
      <c r="E1668" s="102" t="s">
        <v>321</v>
      </c>
      <c r="F1668" s="102">
        <v>154</v>
      </c>
      <c r="G1668" s="102">
        <v>150</v>
      </c>
      <c r="H1668" s="102">
        <v>156.5</v>
      </c>
      <c r="I1668" s="102">
        <v>159</v>
      </c>
      <c r="J1668" s="102">
        <v>161.5</v>
      </c>
      <c r="K1668" s="102">
        <v>159</v>
      </c>
      <c r="L1668" s="102">
        <v>1500</v>
      </c>
      <c r="M1668" s="105">
        <f t="shared" ref="M1668" si="982">IF(D1668="BUY",(K1668-F1668)*(L1668),(F1668-K1668)*(L1668))</f>
        <v>7500</v>
      </c>
      <c r="N1668" s="106">
        <f t="shared" ref="N1668" si="983">M1668/(L1668)/F1668%</f>
        <v>3.2467532467532467</v>
      </c>
    </row>
    <row r="1669" spans="1:14">
      <c r="A1669" s="102">
        <v>35</v>
      </c>
      <c r="B1669" s="103">
        <v>43263</v>
      </c>
      <c r="C1669" s="104" t="s">
        <v>78</v>
      </c>
      <c r="D1669" s="102" t="s">
        <v>21</v>
      </c>
      <c r="E1669" s="102" t="s">
        <v>87</v>
      </c>
      <c r="F1669" s="102">
        <v>273.5</v>
      </c>
      <c r="G1669" s="102">
        <v>270</v>
      </c>
      <c r="H1669" s="102">
        <v>275.5</v>
      </c>
      <c r="I1669" s="102">
        <v>277.5</v>
      </c>
      <c r="J1669" s="102">
        <v>279.5</v>
      </c>
      <c r="K1669" s="102">
        <v>270</v>
      </c>
      <c r="L1669" s="102">
        <v>2400</v>
      </c>
      <c r="M1669" s="105">
        <f t="shared" ref="M1669" si="984">IF(D1669="BUY",(K1669-F1669)*(L1669),(F1669-K1669)*(L1669))</f>
        <v>-8400</v>
      </c>
      <c r="N1669" s="106">
        <f t="shared" ref="N1669" si="985">M1669/(L1669)/F1669%</f>
        <v>-1.2797074954296161</v>
      </c>
    </row>
    <row r="1670" spans="1:14">
      <c r="A1670" s="102">
        <v>36</v>
      </c>
      <c r="B1670" s="103">
        <v>43263</v>
      </c>
      <c r="C1670" s="104" t="s">
        <v>78</v>
      </c>
      <c r="D1670" s="102" t="s">
        <v>21</v>
      </c>
      <c r="E1670" s="102" t="s">
        <v>52</v>
      </c>
      <c r="F1670" s="102">
        <v>279</v>
      </c>
      <c r="G1670" s="102">
        <v>276</v>
      </c>
      <c r="H1670" s="102">
        <v>280.5</v>
      </c>
      <c r="I1670" s="102">
        <v>282</v>
      </c>
      <c r="J1670" s="102">
        <v>283.5</v>
      </c>
      <c r="K1670" s="102">
        <v>280.5</v>
      </c>
      <c r="L1670" s="102">
        <v>3000</v>
      </c>
      <c r="M1670" s="105">
        <f t="shared" ref="M1670" si="986">IF(D1670="BUY",(K1670-F1670)*(L1670),(F1670-K1670)*(L1670))</f>
        <v>4500</v>
      </c>
      <c r="N1670" s="106">
        <f t="shared" ref="N1670" si="987">M1670/(L1670)/F1670%</f>
        <v>0.5376344086021505</v>
      </c>
    </row>
    <row r="1671" spans="1:14">
      <c r="A1671" s="102">
        <v>37</v>
      </c>
      <c r="B1671" s="103">
        <v>43262</v>
      </c>
      <c r="C1671" s="104" t="s">
        <v>78</v>
      </c>
      <c r="D1671" s="102" t="s">
        <v>21</v>
      </c>
      <c r="E1671" s="102" t="s">
        <v>123</v>
      </c>
      <c r="F1671" s="102">
        <v>89</v>
      </c>
      <c r="G1671" s="102">
        <v>87.5</v>
      </c>
      <c r="H1671" s="102">
        <v>89.8</v>
      </c>
      <c r="I1671" s="102">
        <v>90.6</v>
      </c>
      <c r="J1671" s="102">
        <v>91.4</v>
      </c>
      <c r="K1671" s="102">
        <v>89.8</v>
      </c>
      <c r="L1671" s="102">
        <v>5500</v>
      </c>
      <c r="M1671" s="105">
        <f t="shared" ref="M1671" si="988">IF(D1671="BUY",(K1671-F1671)*(L1671),(F1671-K1671)*(L1671))</f>
        <v>4399.9999999999845</v>
      </c>
      <c r="N1671" s="106">
        <f t="shared" ref="N1671" si="989">M1671/(L1671)/F1671%</f>
        <v>0.89887640449437878</v>
      </c>
    </row>
    <row r="1672" spans="1:14">
      <c r="A1672" s="102">
        <v>38</v>
      </c>
      <c r="B1672" s="103">
        <v>43262</v>
      </c>
      <c r="C1672" s="104" t="s">
        <v>78</v>
      </c>
      <c r="D1672" s="102" t="s">
        <v>21</v>
      </c>
      <c r="E1672" s="102" t="s">
        <v>91</v>
      </c>
      <c r="F1672" s="102">
        <v>619.5</v>
      </c>
      <c r="G1672" s="102">
        <v>615</v>
      </c>
      <c r="H1672" s="102">
        <v>623</v>
      </c>
      <c r="I1672" s="102">
        <v>625.5</v>
      </c>
      <c r="J1672" s="102">
        <v>628</v>
      </c>
      <c r="K1672" s="102">
        <v>615</v>
      </c>
      <c r="L1672" s="102">
        <v>1500</v>
      </c>
      <c r="M1672" s="105">
        <f t="shared" ref="M1672" si="990">IF(D1672="BUY",(K1672-F1672)*(L1672),(F1672-K1672)*(L1672))</f>
        <v>-6750</v>
      </c>
      <c r="N1672" s="106">
        <f t="shared" ref="N1672" si="991">M1672/(L1672)/F1672%</f>
        <v>-0.72639225181598055</v>
      </c>
    </row>
    <row r="1673" spans="1:14">
      <c r="A1673" s="102">
        <v>39</v>
      </c>
      <c r="B1673" s="103">
        <v>43259</v>
      </c>
      <c r="C1673" s="104" t="s">
        <v>78</v>
      </c>
      <c r="D1673" s="102" t="s">
        <v>21</v>
      </c>
      <c r="E1673" s="102" t="s">
        <v>81</v>
      </c>
      <c r="F1673" s="102">
        <v>973</v>
      </c>
      <c r="G1673" s="102">
        <v>966</v>
      </c>
      <c r="H1673" s="102">
        <v>977</v>
      </c>
      <c r="I1673" s="102">
        <v>981</v>
      </c>
      <c r="J1673" s="102">
        <v>985</v>
      </c>
      <c r="K1673" s="102">
        <v>981</v>
      </c>
      <c r="L1673" s="102">
        <v>1000</v>
      </c>
      <c r="M1673" s="105">
        <f t="shared" ref="M1673" si="992">IF(D1673="BUY",(K1673-F1673)*(L1673),(F1673-K1673)*(L1673))</f>
        <v>8000</v>
      </c>
      <c r="N1673" s="106">
        <f t="shared" ref="N1673" si="993">M1673/(L1673)/F1673%</f>
        <v>0.8221993833504625</v>
      </c>
    </row>
    <row r="1674" spans="1:14">
      <c r="A1674" s="102">
        <v>40</v>
      </c>
      <c r="B1674" s="103">
        <v>43259</v>
      </c>
      <c r="C1674" s="104" t="s">
        <v>78</v>
      </c>
      <c r="D1674" s="102" t="s">
        <v>21</v>
      </c>
      <c r="E1674" s="102" t="s">
        <v>320</v>
      </c>
      <c r="F1674" s="102">
        <v>95</v>
      </c>
      <c r="G1674" s="102">
        <v>93</v>
      </c>
      <c r="H1674" s="102">
        <v>96</v>
      </c>
      <c r="I1674" s="102">
        <v>97</v>
      </c>
      <c r="J1674" s="102">
        <v>98</v>
      </c>
      <c r="K1674" s="102">
        <v>96</v>
      </c>
      <c r="L1674" s="102">
        <v>4500</v>
      </c>
      <c r="M1674" s="105">
        <f t="shared" ref="M1674:M1675" si="994">IF(D1674="BUY",(K1674-F1674)*(L1674),(F1674-K1674)*(L1674))</f>
        <v>4500</v>
      </c>
      <c r="N1674" s="106">
        <f t="shared" ref="N1674:N1675" si="995">M1674/(L1674)/F1674%</f>
        <v>1.0526315789473684</v>
      </c>
    </row>
    <row r="1675" spans="1:14">
      <c r="A1675" s="102">
        <v>41</v>
      </c>
      <c r="B1675" s="103">
        <v>43259</v>
      </c>
      <c r="C1675" s="104" t="s">
        <v>78</v>
      </c>
      <c r="D1675" s="102" t="s">
        <v>21</v>
      </c>
      <c r="E1675" s="102" t="s">
        <v>309</v>
      </c>
      <c r="F1675" s="102">
        <v>674</v>
      </c>
      <c r="G1675" s="102">
        <v>666</v>
      </c>
      <c r="H1675" s="102">
        <v>678</v>
      </c>
      <c r="I1675" s="102">
        <v>682</v>
      </c>
      <c r="J1675" s="102">
        <v>686</v>
      </c>
      <c r="K1675" s="102">
        <v>686</v>
      </c>
      <c r="L1675" s="102">
        <v>900</v>
      </c>
      <c r="M1675" s="105">
        <f t="shared" si="994"/>
        <v>10800</v>
      </c>
      <c r="N1675" s="106">
        <f t="shared" si="995"/>
        <v>1.7804154302670623</v>
      </c>
    </row>
    <row r="1676" spans="1:14">
      <c r="A1676" s="102">
        <v>42</v>
      </c>
      <c r="B1676" s="103">
        <v>43258</v>
      </c>
      <c r="C1676" s="104" t="s">
        <v>78</v>
      </c>
      <c r="D1676" s="102" t="s">
        <v>21</v>
      </c>
      <c r="E1676" s="102" t="s">
        <v>126</v>
      </c>
      <c r="F1676" s="102">
        <v>603</v>
      </c>
      <c r="G1676" s="102">
        <v>595</v>
      </c>
      <c r="H1676" s="102">
        <v>607</v>
      </c>
      <c r="I1676" s="102">
        <v>611</v>
      </c>
      <c r="J1676" s="102">
        <v>615</v>
      </c>
      <c r="K1676" s="102">
        <v>607</v>
      </c>
      <c r="L1676" s="102">
        <v>1061</v>
      </c>
      <c r="M1676" s="105">
        <f t="shared" ref="M1676" si="996">IF(D1676="BUY",(K1676-F1676)*(L1676),(F1676-K1676)*(L1676))</f>
        <v>4244</v>
      </c>
      <c r="N1676" s="106">
        <f t="shared" ref="N1676" si="997">M1676/(L1676)/F1676%</f>
        <v>0.66334991708126034</v>
      </c>
    </row>
    <row r="1677" spans="1:14">
      <c r="A1677" s="102">
        <v>43</v>
      </c>
      <c r="B1677" s="103">
        <v>43258</v>
      </c>
      <c r="C1677" s="104" t="s">
        <v>78</v>
      </c>
      <c r="D1677" s="102" t="s">
        <v>21</v>
      </c>
      <c r="E1677" s="102" t="s">
        <v>65</v>
      </c>
      <c r="F1677" s="102">
        <v>255</v>
      </c>
      <c r="G1677" s="102">
        <v>251</v>
      </c>
      <c r="H1677" s="102">
        <v>258</v>
      </c>
      <c r="I1677" s="102">
        <v>261</v>
      </c>
      <c r="J1677" s="102">
        <v>264</v>
      </c>
      <c r="K1677" s="102">
        <v>257.75</v>
      </c>
      <c r="L1677" s="102">
        <v>1750</v>
      </c>
      <c r="M1677" s="105">
        <f>IF(D1677="BUY",(K1677-F1677)*(L1677),(F1677-K1677)*(L1677))</f>
        <v>4812.5</v>
      </c>
      <c r="N1677" s="106">
        <f t="shared" ref="N1677:N1678" si="998">M1677/(L1677)/F1677%</f>
        <v>1.0784313725490198</v>
      </c>
    </row>
    <row r="1678" spans="1:14">
      <c r="A1678" s="102">
        <v>44</v>
      </c>
      <c r="B1678" s="103">
        <v>43258</v>
      </c>
      <c r="C1678" s="104" t="s">
        <v>78</v>
      </c>
      <c r="D1678" s="102" t="s">
        <v>21</v>
      </c>
      <c r="E1678" s="102" t="s">
        <v>126</v>
      </c>
      <c r="F1678" s="102">
        <v>596</v>
      </c>
      <c r="G1678" s="102">
        <v>589</v>
      </c>
      <c r="H1678" s="102">
        <v>600</v>
      </c>
      <c r="I1678" s="102">
        <v>604</v>
      </c>
      <c r="J1678" s="102">
        <v>608</v>
      </c>
      <c r="K1678" s="102">
        <v>604</v>
      </c>
      <c r="L1678" s="102">
        <v>1061</v>
      </c>
      <c r="M1678" s="105">
        <f t="shared" ref="M1678" si="999">IF(D1678="BUY",(K1678-F1678)*(L1678),(F1678-K1678)*(L1678))</f>
        <v>8488</v>
      </c>
      <c r="N1678" s="106">
        <f t="shared" si="998"/>
        <v>1.3422818791946309</v>
      </c>
    </row>
    <row r="1679" spans="1:14">
      <c r="A1679" s="102">
        <v>45</v>
      </c>
      <c r="B1679" s="103">
        <v>43257</v>
      </c>
      <c r="C1679" s="104" t="s">
        <v>78</v>
      </c>
      <c r="D1679" s="102" t="s">
        <v>21</v>
      </c>
      <c r="E1679" s="102" t="s">
        <v>60</v>
      </c>
      <c r="F1679" s="102">
        <v>262.5</v>
      </c>
      <c r="G1679" s="102">
        <v>258.5</v>
      </c>
      <c r="H1679" s="102">
        <v>264.5</v>
      </c>
      <c r="I1679" s="102">
        <v>266.5</v>
      </c>
      <c r="J1679" s="102">
        <v>268.5</v>
      </c>
      <c r="K1679" s="102">
        <v>266.5</v>
      </c>
      <c r="L1679" s="102">
        <v>2250</v>
      </c>
      <c r="M1679" s="105">
        <f t="shared" ref="M1679" si="1000">IF(D1679="BUY",(K1679-F1679)*(L1679),(F1679-K1679)*(L1679))</f>
        <v>9000</v>
      </c>
      <c r="N1679" s="106">
        <f t="shared" ref="N1679" si="1001">M1679/(L1679)/F1679%</f>
        <v>1.5238095238095237</v>
      </c>
    </row>
    <row r="1680" spans="1:14">
      <c r="A1680" s="102">
        <v>46</v>
      </c>
      <c r="B1680" s="103">
        <v>43257</v>
      </c>
      <c r="C1680" s="104" t="s">
        <v>78</v>
      </c>
      <c r="D1680" s="102" t="s">
        <v>21</v>
      </c>
      <c r="E1680" s="102" t="s">
        <v>241</v>
      </c>
      <c r="F1680" s="102">
        <v>149</v>
      </c>
      <c r="G1680" s="102">
        <v>148</v>
      </c>
      <c r="H1680" s="102">
        <v>149.5</v>
      </c>
      <c r="I1680" s="102">
        <v>150</v>
      </c>
      <c r="J1680" s="102">
        <v>150.5</v>
      </c>
      <c r="K1680" s="102">
        <v>149.5</v>
      </c>
      <c r="L1680" s="102">
        <v>7000</v>
      </c>
      <c r="M1680" s="105">
        <f t="shared" ref="M1680:M1681" si="1002">IF(D1680="BUY",(K1680-F1680)*(L1680),(F1680-K1680)*(L1680))</f>
        <v>3500</v>
      </c>
      <c r="N1680" s="106">
        <f t="shared" ref="N1680:N1681" si="1003">M1680/(L1680)/F1680%</f>
        <v>0.33557046979865773</v>
      </c>
    </row>
    <row r="1681" spans="1:14">
      <c r="A1681" s="102">
        <v>47</v>
      </c>
      <c r="B1681" s="103">
        <v>43257</v>
      </c>
      <c r="C1681" s="104" t="s">
        <v>78</v>
      </c>
      <c r="D1681" s="102" t="s">
        <v>21</v>
      </c>
      <c r="E1681" s="102" t="s">
        <v>115</v>
      </c>
      <c r="F1681" s="102">
        <v>292.5</v>
      </c>
      <c r="G1681" s="102">
        <v>288</v>
      </c>
      <c r="H1681" s="102">
        <v>295</v>
      </c>
      <c r="I1681" s="102">
        <v>297.5</v>
      </c>
      <c r="J1681" s="102">
        <v>300</v>
      </c>
      <c r="K1681" s="102">
        <v>297.5</v>
      </c>
      <c r="L1681" s="102">
        <v>1500</v>
      </c>
      <c r="M1681" s="105">
        <f t="shared" si="1002"/>
        <v>7500</v>
      </c>
      <c r="N1681" s="106">
        <f t="shared" si="1003"/>
        <v>1.7094017094017095</v>
      </c>
    </row>
    <row r="1682" spans="1:14">
      <c r="A1682" s="102">
        <v>48</v>
      </c>
      <c r="B1682" s="103">
        <v>43256</v>
      </c>
      <c r="C1682" s="104" t="s">
        <v>78</v>
      </c>
      <c r="D1682" s="102" t="s">
        <v>47</v>
      </c>
      <c r="E1682" s="102" t="s">
        <v>356</v>
      </c>
      <c r="F1682" s="102">
        <v>46.15</v>
      </c>
      <c r="G1682" s="102">
        <v>47</v>
      </c>
      <c r="H1682" s="102">
        <v>45.7</v>
      </c>
      <c r="I1682" s="102">
        <v>45.3</v>
      </c>
      <c r="J1682" s="102">
        <v>45</v>
      </c>
      <c r="K1682" s="102">
        <v>45.8</v>
      </c>
      <c r="L1682" s="102">
        <v>13200</v>
      </c>
      <c r="M1682" s="105">
        <f t="shared" ref="M1682" si="1004">IF(D1682="BUY",(K1682-F1682)*(L1682),(F1682-K1682)*(L1682))</f>
        <v>4620.0000000000191</v>
      </c>
      <c r="N1682" s="106">
        <f t="shared" ref="N1682" si="1005">M1682/(L1682)/F1682%</f>
        <v>0.75839653304442345</v>
      </c>
    </row>
    <row r="1683" spans="1:14">
      <c r="A1683" s="102">
        <v>49</v>
      </c>
      <c r="B1683" s="103">
        <v>43256</v>
      </c>
      <c r="C1683" s="104" t="s">
        <v>78</v>
      </c>
      <c r="D1683" s="102" t="s">
        <v>47</v>
      </c>
      <c r="E1683" s="102" t="s">
        <v>48</v>
      </c>
      <c r="F1683" s="102">
        <v>112.3</v>
      </c>
      <c r="G1683" s="102">
        <v>113.5</v>
      </c>
      <c r="H1683" s="102">
        <v>111.7</v>
      </c>
      <c r="I1683" s="102">
        <v>111.3</v>
      </c>
      <c r="J1683" s="102">
        <v>110.7</v>
      </c>
      <c r="K1683" s="102">
        <v>110.7</v>
      </c>
      <c r="L1683" s="102">
        <v>6000</v>
      </c>
      <c r="M1683" s="105">
        <f t="shared" ref="M1683" si="1006">IF(D1683="BUY",(K1683-F1683)*(L1683),(F1683-K1683)*(L1683))</f>
        <v>9599.9999999999654</v>
      </c>
      <c r="N1683" s="106">
        <f t="shared" ref="N1683" si="1007">M1683/(L1683)/F1683%</f>
        <v>1.4247551202137083</v>
      </c>
    </row>
    <row r="1684" spans="1:14">
      <c r="A1684" s="102">
        <v>50</v>
      </c>
      <c r="B1684" s="103">
        <v>43253</v>
      </c>
      <c r="C1684" s="104" t="s">
        <v>78</v>
      </c>
      <c r="D1684" s="102" t="s">
        <v>47</v>
      </c>
      <c r="E1684" s="102" t="s">
        <v>174</v>
      </c>
      <c r="F1684" s="102">
        <v>171</v>
      </c>
      <c r="G1684" s="102">
        <v>174</v>
      </c>
      <c r="H1684" s="102">
        <v>169.5</v>
      </c>
      <c r="I1684" s="102">
        <v>168</v>
      </c>
      <c r="J1684" s="102">
        <v>166.5</v>
      </c>
      <c r="K1684" s="102">
        <v>169.5</v>
      </c>
      <c r="L1684" s="102">
        <v>3750</v>
      </c>
      <c r="M1684" s="105">
        <f t="shared" ref="M1684" si="1008">IF(D1684="BUY",(K1684-F1684)*(L1684),(F1684-K1684)*(L1684))</f>
        <v>5625</v>
      </c>
      <c r="N1684" s="106">
        <f t="shared" ref="N1684" si="1009">M1684/(L1684)/F1684%</f>
        <v>0.87719298245614041</v>
      </c>
    </row>
    <row r="1685" spans="1:14">
      <c r="A1685" s="102">
        <v>51</v>
      </c>
      <c r="B1685" s="103">
        <v>43253</v>
      </c>
      <c r="C1685" s="104" t="s">
        <v>78</v>
      </c>
      <c r="D1685" s="102" t="s">
        <v>21</v>
      </c>
      <c r="E1685" s="102" t="s">
        <v>314</v>
      </c>
      <c r="F1685" s="102">
        <v>548</v>
      </c>
      <c r="G1685" s="102">
        <v>540</v>
      </c>
      <c r="H1685" s="102">
        <v>552</v>
      </c>
      <c r="I1685" s="102">
        <v>556</v>
      </c>
      <c r="J1685" s="102">
        <v>560</v>
      </c>
      <c r="K1685" s="102">
        <v>540</v>
      </c>
      <c r="L1685" s="102">
        <v>900</v>
      </c>
      <c r="M1685" s="105">
        <f t="shared" ref="M1685" si="1010">IF(D1685="BUY",(K1685-F1685)*(L1685),(F1685-K1685)*(L1685))</f>
        <v>-7200</v>
      </c>
      <c r="N1685" s="106">
        <f t="shared" ref="N1685" si="1011">M1685/(L1685)/F1685%</f>
        <v>-1.4598540145985401</v>
      </c>
    </row>
    <row r="1686" spans="1:14">
      <c r="A1686" s="102">
        <v>52</v>
      </c>
      <c r="B1686" s="103">
        <v>43253</v>
      </c>
      <c r="C1686" s="104" t="s">
        <v>78</v>
      </c>
      <c r="D1686" s="102" t="s">
        <v>47</v>
      </c>
      <c r="E1686" s="102" t="s">
        <v>50</v>
      </c>
      <c r="F1686" s="102">
        <v>117.5</v>
      </c>
      <c r="G1686" s="102">
        <v>119.5</v>
      </c>
      <c r="H1686" s="102">
        <v>116.5</v>
      </c>
      <c r="I1686" s="102">
        <v>115.5</v>
      </c>
      <c r="J1686" s="102">
        <v>114.5</v>
      </c>
      <c r="K1686" s="102">
        <v>116.5</v>
      </c>
      <c r="L1686" s="102">
        <v>3500</v>
      </c>
      <c r="M1686" s="105">
        <f t="shared" ref="M1686" si="1012">IF(D1686="BUY",(K1686-F1686)*(L1686),(F1686-K1686)*(L1686))</f>
        <v>3500</v>
      </c>
      <c r="N1686" s="106">
        <f t="shared" ref="N1686" si="1013">M1686/(L1686)/F1686%</f>
        <v>0.85106382978723405</v>
      </c>
    </row>
    <row r="1687" spans="1:14">
      <c r="A1687" s="102">
        <v>53</v>
      </c>
      <c r="B1687" s="103">
        <v>43252</v>
      </c>
      <c r="C1687" s="104" t="s">
        <v>78</v>
      </c>
      <c r="D1687" s="102" t="s">
        <v>21</v>
      </c>
      <c r="E1687" s="102" t="s">
        <v>67</v>
      </c>
      <c r="F1687" s="102">
        <v>237.5</v>
      </c>
      <c r="G1687" s="102">
        <v>235.5</v>
      </c>
      <c r="H1687" s="102">
        <v>238.5</v>
      </c>
      <c r="I1687" s="102">
        <v>239.5</v>
      </c>
      <c r="J1687" s="102">
        <v>240.5</v>
      </c>
      <c r="K1687" s="102">
        <v>239.5</v>
      </c>
      <c r="L1687" s="102">
        <v>3500</v>
      </c>
      <c r="M1687" s="105">
        <f t="shared" ref="M1687" si="1014">IF(D1687="BUY",(K1687-F1687)*(L1687),(F1687-K1687)*(L1687))</f>
        <v>7000</v>
      </c>
      <c r="N1687" s="106">
        <f t="shared" ref="N1687" si="1015">M1687/(L1687)/F1687%</f>
        <v>0.84210526315789469</v>
      </c>
    </row>
    <row r="1688" spans="1:14">
      <c r="A1688" s="102">
        <v>54</v>
      </c>
      <c r="B1688" s="103">
        <v>43252</v>
      </c>
      <c r="C1688" s="104" t="s">
        <v>78</v>
      </c>
      <c r="D1688" s="102" t="s">
        <v>47</v>
      </c>
      <c r="E1688" s="102" t="s">
        <v>235</v>
      </c>
      <c r="F1688" s="102">
        <v>166.5</v>
      </c>
      <c r="G1688" s="102">
        <v>168</v>
      </c>
      <c r="H1688" s="102">
        <v>165.5</v>
      </c>
      <c r="I1688" s="102">
        <v>164.5</v>
      </c>
      <c r="J1688" s="102">
        <v>163.5</v>
      </c>
      <c r="K1688" s="102">
        <v>164.5</v>
      </c>
      <c r="L1688" s="102">
        <v>4500</v>
      </c>
      <c r="M1688" s="105">
        <f t="shared" ref="M1688" si="1016">IF(D1688="BUY",(K1688-F1688)*(L1688),(F1688-K1688)*(L1688))</f>
        <v>9000</v>
      </c>
      <c r="N1688" s="106">
        <f t="shared" ref="N1688" si="1017">M1688/(L1688)/F1688%</f>
        <v>1.2012012012012012</v>
      </c>
    </row>
    <row r="1689" spans="1:14">
      <c r="A1689" s="102">
        <v>55</v>
      </c>
      <c r="B1689" s="103">
        <v>43252</v>
      </c>
      <c r="C1689" s="104" t="s">
        <v>78</v>
      </c>
      <c r="D1689" s="102" t="s">
        <v>21</v>
      </c>
      <c r="E1689" s="102" t="s">
        <v>323</v>
      </c>
      <c r="F1689" s="102">
        <v>264</v>
      </c>
      <c r="G1689" s="102">
        <v>260</v>
      </c>
      <c r="H1689" s="102">
        <v>266.5</v>
      </c>
      <c r="I1689" s="102">
        <v>269</v>
      </c>
      <c r="J1689" s="102">
        <v>271.5</v>
      </c>
      <c r="K1689" s="102">
        <v>260</v>
      </c>
      <c r="L1689" s="102">
        <v>1600</v>
      </c>
      <c r="M1689" s="105">
        <f t="shared" ref="M1689" si="1018">IF(D1689="BUY",(K1689-F1689)*(L1689),(F1689-K1689)*(L1689))</f>
        <v>-6400</v>
      </c>
      <c r="N1689" s="106">
        <f t="shared" ref="N1689" si="1019">M1689/(L1689)/F1689%</f>
        <v>-1.5151515151515151</v>
      </c>
    </row>
    <row r="1690" spans="1:14">
      <c r="A1690" s="107" t="s">
        <v>25</v>
      </c>
      <c r="B1690" s="108"/>
      <c r="C1690" s="109"/>
      <c r="D1690" s="110"/>
      <c r="E1690" s="111"/>
      <c r="F1690" s="111"/>
      <c r="G1690" s="112"/>
      <c r="H1690" s="111"/>
      <c r="I1690" s="111"/>
      <c r="J1690" s="111"/>
      <c r="K1690" s="111"/>
      <c r="M1690" s="113"/>
    </row>
    <row r="1691" spans="1:14">
      <c r="A1691" s="107" t="s">
        <v>25</v>
      </c>
      <c r="B1691" s="108"/>
      <c r="C1691" s="109"/>
      <c r="D1691" s="110"/>
      <c r="E1691" s="111"/>
      <c r="F1691" s="111"/>
      <c r="G1691" s="112"/>
      <c r="H1691" s="111"/>
      <c r="I1691" s="111"/>
      <c r="J1691" s="111"/>
      <c r="K1691" s="111"/>
    </row>
    <row r="1692" spans="1:14" ht="19.5" thickBot="1">
      <c r="A1692" s="109"/>
      <c r="B1692" s="108"/>
      <c r="C1692" s="111"/>
      <c r="D1692" s="111"/>
      <c r="E1692" s="111"/>
      <c r="F1692" s="114"/>
      <c r="G1692" s="115"/>
      <c r="H1692" s="116" t="s">
        <v>26</v>
      </c>
      <c r="I1692" s="116"/>
      <c r="J1692" s="117"/>
      <c r="K1692" s="117"/>
    </row>
    <row r="1693" spans="1:14">
      <c r="A1693" s="109"/>
      <c r="B1693" s="108"/>
      <c r="C1693" s="218" t="s">
        <v>27</v>
      </c>
      <c r="D1693" s="218"/>
      <c r="E1693" s="118">
        <v>55</v>
      </c>
      <c r="F1693" s="119">
        <f>F1694+F1695+F1696+F1697+F1698+F1699</f>
        <v>100</v>
      </c>
      <c r="G1693" s="111">
        <v>55</v>
      </c>
      <c r="H1693" s="120">
        <f>G1694/G1693%</f>
        <v>78.181818181818173</v>
      </c>
      <c r="I1693" s="120"/>
      <c r="J1693" s="120"/>
      <c r="K1693" s="127"/>
      <c r="M1693" s="113"/>
    </row>
    <row r="1694" spans="1:14">
      <c r="A1694" s="109"/>
      <c r="B1694" s="108"/>
      <c r="C1694" s="219" t="s">
        <v>28</v>
      </c>
      <c r="D1694" s="219"/>
      <c r="E1694" s="121">
        <v>43</v>
      </c>
      <c r="F1694" s="122">
        <f>(E1694/E1693)*100</f>
        <v>78.181818181818187</v>
      </c>
      <c r="G1694" s="111">
        <v>43</v>
      </c>
      <c r="H1694" s="117"/>
      <c r="I1694" s="117"/>
      <c r="J1694" s="111"/>
      <c r="K1694" s="117"/>
      <c r="M1694" s="113"/>
      <c r="N1694" s="111"/>
    </row>
    <row r="1695" spans="1:14">
      <c r="A1695" s="123"/>
      <c r="B1695" s="108"/>
      <c r="C1695" s="219" t="s">
        <v>30</v>
      </c>
      <c r="D1695" s="219"/>
      <c r="E1695" s="121">
        <v>0</v>
      </c>
      <c r="F1695" s="122">
        <f>(E1695/E1693)*100</f>
        <v>0</v>
      </c>
      <c r="G1695" s="124"/>
      <c r="H1695" s="111"/>
      <c r="I1695" s="111"/>
      <c r="J1695" s="111"/>
      <c r="K1695" s="117"/>
      <c r="L1695" s="113"/>
      <c r="M1695" s="109"/>
    </row>
    <row r="1696" spans="1:14">
      <c r="A1696" s="123"/>
      <c r="B1696" s="108"/>
      <c r="C1696" s="219" t="s">
        <v>31</v>
      </c>
      <c r="D1696" s="219"/>
      <c r="E1696" s="121">
        <v>0</v>
      </c>
      <c r="F1696" s="122">
        <f>(E1696/E1693)*100</f>
        <v>0</v>
      </c>
      <c r="G1696" s="124"/>
      <c r="H1696" s="111"/>
      <c r="J1696" s="111"/>
      <c r="K1696" s="117"/>
      <c r="L1696" s="117"/>
      <c r="N1696" s="109"/>
    </row>
    <row r="1697" spans="1:14">
      <c r="A1697" s="123"/>
      <c r="B1697" s="108"/>
      <c r="C1697" s="219" t="s">
        <v>32</v>
      </c>
      <c r="D1697" s="219"/>
      <c r="E1697" s="121">
        <v>12</v>
      </c>
      <c r="F1697" s="122">
        <f>(E1697/E1693)*100</f>
        <v>21.818181818181817</v>
      </c>
      <c r="G1697" s="124"/>
      <c r="H1697" s="111"/>
      <c r="I1697" s="111"/>
      <c r="J1697" s="117"/>
      <c r="K1697" s="117"/>
    </row>
    <row r="1698" spans="1:14">
      <c r="A1698" s="123"/>
      <c r="B1698" s="108"/>
      <c r="C1698" s="219" t="s">
        <v>34</v>
      </c>
      <c r="D1698" s="219"/>
      <c r="E1698" s="121">
        <v>0</v>
      </c>
      <c r="F1698" s="122">
        <f>(E1698/E1693)*100</f>
        <v>0</v>
      </c>
      <c r="G1698" s="124"/>
      <c r="H1698" s="111"/>
      <c r="I1698" s="111"/>
      <c r="J1698" s="117"/>
      <c r="K1698" s="117"/>
    </row>
    <row r="1699" spans="1:14" ht="19.5" thickBot="1">
      <c r="A1699" s="123"/>
      <c r="B1699" s="108"/>
      <c r="C1699" s="222" t="s">
        <v>35</v>
      </c>
      <c r="D1699" s="222"/>
      <c r="E1699" s="125"/>
      <c r="F1699" s="126">
        <f>(E1699/E1693)*100</f>
        <v>0</v>
      </c>
      <c r="G1699" s="124"/>
      <c r="H1699" s="111"/>
      <c r="I1699" s="111"/>
      <c r="J1699" s="127"/>
      <c r="K1699" s="127"/>
      <c r="L1699" s="113"/>
    </row>
    <row r="1700" spans="1:14">
      <c r="A1700" s="128" t="s">
        <v>36</v>
      </c>
      <c r="B1700" s="108"/>
      <c r="C1700" s="109"/>
      <c r="D1700" s="109"/>
      <c r="E1700" s="111"/>
      <c r="F1700" s="111"/>
      <c r="G1700" s="112"/>
      <c r="H1700" s="129"/>
      <c r="I1700" s="129"/>
      <c r="J1700" s="129"/>
      <c r="K1700" s="111"/>
      <c r="M1700" s="133"/>
    </row>
    <row r="1701" spans="1:14">
      <c r="A1701" s="110" t="s">
        <v>37</v>
      </c>
      <c r="B1701" s="108"/>
      <c r="C1701" s="130"/>
      <c r="D1701" s="131"/>
      <c r="E1701" s="109"/>
      <c r="F1701" s="129"/>
      <c r="G1701" s="112"/>
      <c r="H1701" s="129"/>
      <c r="I1701" s="129"/>
      <c r="J1701" s="129"/>
      <c r="K1701" s="111"/>
      <c r="M1701" s="109"/>
    </row>
    <row r="1702" spans="1:14">
      <c r="A1702" s="110" t="s">
        <v>38</v>
      </c>
      <c r="B1702" s="108"/>
      <c r="C1702" s="109"/>
      <c r="D1702" s="131"/>
      <c r="E1702" s="109"/>
      <c r="F1702" s="129"/>
      <c r="G1702" s="112"/>
      <c r="H1702" s="117"/>
      <c r="I1702" s="117"/>
      <c r="J1702" s="117"/>
      <c r="K1702" s="111"/>
    </row>
    <row r="1703" spans="1:14">
      <c r="A1703" s="110" t="s">
        <v>39</v>
      </c>
      <c r="B1703" s="130"/>
      <c r="C1703" s="109"/>
      <c r="D1703" s="131"/>
      <c r="E1703" s="109"/>
      <c r="F1703" s="129"/>
      <c r="G1703" s="115"/>
      <c r="H1703" s="117"/>
      <c r="I1703" s="117"/>
      <c r="J1703" s="117"/>
      <c r="K1703" s="111"/>
      <c r="N1703" s="109"/>
    </row>
    <row r="1704" spans="1:14">
      <c r="A1704" s="110" t="s">
        <v>40</v>
      </c>
      <c r="B1704" s="123"/>
      <c r="C1704" s="109"/>
      <c r="D1704" s="132"/>
      <c r="E1704" s="129"/>
      <c r="F1704" s="129"/>
      <c r="G1704" s="115"/>
      <c r="H1704" s="117"/>
      <c r="I1704" s="117"/>
      <c r="J1704" s="117"/>
      <c r="K1704" s="129"/>
    </row>
    <row r="1705" spans="1:14" ht="19.5" thickBot="1"/>
    <row r="1706" spans="1:14" ht="19.5" thickBot="1">
      <c r="A1706" s="223" t="s">
        <v>0</v>
      </c>
      <c r="B1706" s="223"/>
      <c r="C1706" s="223"/>
      <c r="D1706" s="223"/>
      <c r="E1706" s="223"/>
      <c r="F1706" s="223"/>
      <c r="G1706" s="223"/>
      <c r="H1706" s="223"/>
      <c r="I1706" s="223"/>
      <c r="J1706" s="223"/>
      <c r="K1706" s="223"/>
      <c r="L1706" s="223"/>
      <c r="M1706" s="223"/>
      <c r="N1706" s="223"/>
    </row>
    <row r="1707" spans="1:14" ht="19.5" thickBot="1">
      <c r="A1707" s="223"/>
      <c r="B1707" s="223"/>
      <c r="C1707" s="223"/>
      <c r="D1707" s="223"/>
      <c r="E1707" s="223"/>
      <c r="F1707" s="223"/>
      <c r="G1707" s="223"/>
      <c r="H1707" s="223"/>
      <c r="I1707" s="223"/>
      <c r="J1707" s="223"/>
      <c r="K1707" s="223"/>
      <c r="L1707" s="223"/>
      <c r="M1707" s="223"/>
      <c r="N1707" s="223"/>
    </row>
    <row r="1708" spans="1:14">
      <c r="A1708" s="223"/>
      <c r="B1708" s="223"/>
      <c r="C1708" s="223"/>
      <c r="D1708" s="223"/>
      <c r="E1708" s="223"/>
      <c r="F1708" s="223"/>
      <c r="G1708" s="223"/>
      <c r="H1708" s="223"/>
      <c r="I1708" s="223"/>
      <c r="J1708" s="223"/>
      <c r="K1708" s="223"/>
      <c r="L1708" s="223"/>
      <c r="M1708" s="223"/>
      <c r="N1708" s="223"/>
    </row>
    <row r="1709" spans="1:14">
      <c r="A1709" s="226" t="s">
        <v>1</v>
      </c>
      <c r="B1709" s="226"/>
      <c r="C1709" s="226"/>
      <c r="D1709" s="226"/>
      <c r="E1709" s="226"/>
      <c r="F1709" s="226"/>
      <c r="G1709" s="226"/>
      <c r="H1709" s="226"/>
      <c r="I1709" s="226"/>
      <c r="J1709" s="226"/>
      <c r="K1709" s="226"/>
      <c r="L1709" s="226"/>
      <c r="M1709" s="226"/>
      <c r="N1709" s="226"/>
    </row>
    <row r="1710" spans="1:14">
      <c r="A1710" s="226" t="s">
        <v>2</v>
      </c>
      <c r="B1710" s="226"/>
      <c r="C1710" s="226"/>
      <c r="D1710" s="226"/>
      <c r="E1710" s="226"/>
      <c r="F1710" s="226"/>
      <c r="G1710" s="226"/>
      <c r="H1710" s="226"/>
      <c r="I1710" s="226"/>
      <c r="J1710" s="226"/>
      <c r="K1710" s="226"/>
      <c r="L1710" s="226"/>
      <c r="M1710" s="226"/>
      <c r="N1710" s="226"/>
    </row>
    <row r="1711" spans="1:14" ht="19.5" thickBot="1">
      <c r="A1711" s="225" t="s">
        <v>3</v>
      </c>
      <c r="B1711" s="225"/>
      <c r="C1711" s="225"/>
      <c r="D1711" s="225"/>
      <c r="E1711" s="225"/>
      <c r="F1711" s="225"/>
      <c r="G1711" s="225"/>
      <c r="H1711" s="225"/>
      <c r="I1711" s="225"/>
      <c r="J1711" s="225"/>
      <c r="K1711" s="225"/>
      <c r="L1711" s="225"/>
      <c r="M1711" s="225"/>
      <c r="N1711" s="225"/>
    </row>
    <row r="1712" spans="1:14">
      <c r="A1712" s="220" t="s">
        <v>346</v>
      </c>
      <c r="B1712" s="220"/>
      <c r="C1712" s="220"/>
      <c r="D1712" s="220"/>
      <c r="E1712" s="220"/>
      <c r="F1712" s="220"/>
      <c r="G1712" s="220"/>
      <c r="H1712" s="220"/>
      <c r="I1712" s="220"/>
      <c r="J1712" s="220"/>
      <c r="K1712" s="220"/>
      <c r="L1712" s="220"/>
      <c r="M1712" s="220"/>
      <c r="N1712" s="220"/>
    </row>
    <row r="1713" spans="1:14">
      <c r="A1713" s="220" t="s">
        <v>5</v>
      </c>
      <c r="B1713" s="220"/>
      <c r="C1713" s="220"/>
      <c r="D1713" s="220"/>
      <c r="E1713" s="220"/>
      <c r="F1713" s="220"/>
      <c r="G1713" s="220"/>
      <c r="H1713" s="220"/>
      <c r="I1713" s="220"/>
      <c r="J1713" s="220"/>
      <c r="K1713" s="220"/>
      <c r="L1713" s="220"/>
      <c r="M1713" s="220"/>
      <c r="N1713" s="220"/>
    </row>
    <row r="1714" spans="1:14">
      <c r="A1714" s="221" t="s">
        <v>6</v>
      </c>
      <c r="B1714" s="215" t="s">
        <v>7</v>
      </c>
      <c r="C1714" s="215" t="s">
        <v>8</v>
      </c>
      <c r="D1714" s="221" t="s">
        <v>9</v>
      </c>
      <c r="E1714" s="221" t="s">
        <v>10</v>
      </c>
      <c r="F1714" s="215" t="s">
        <v>11</v>
      </c>
      <c r="G1714" s="215" t="s">
        <v>12</v>
      </c>
      <c r="H1714" s="214" t="s">
        <v>13</v>
      </c>
      <c r="I1714" s="214" t="s">
        <v>14</v>
      </c>
      <c r="J1714" s="214" t="s">
        <v>15</v>
      </c>
      <c r="K1714" s="216" t="s">
        <v>16</v>
      </c>
      <c r="L1714" s="215" t="s">
        <v>17</v>
      </c>
      <c r="M1714" s="215" t="s">
        <v>18</v>
      </c>
      <c r="N1714" s="215" t="s">
        <v>19</v>
      </c>
    </row>
    <row r="1715" spans="1:14">
      <c r="A1715" s="221"/>
      <c r="B1715" s="215"/>
      <c r="C1715" s="215"/>
      <c r="D1715" s="221"/>
      <c r="E1715" s="221"/>
      <c r="F1715" s="215"/>
      <c r="G1715" s="215"/>
      <c r="H1715" s="215"/>
      <c r="I1715" s="215"/>
      <c r="J1715" s="215"/>
      <c r="K1715" s="217"/>
      <c r="L1715" s="215"/>
      <c r="M1715" s="215"/>
      <c r="N1715" s="215"/>
    </row>
    <row r="1716" spans="1:14">
      <c r="A1716" s="102">
        <v>1</v>
      </c>
      <c r="B1716" s="103">
        <v>43251</v>
      </c>
      <c r="C1716" s="104" t="s">
        <v>78</v>
      </c>
      <c r="D1716" s="102" t="s">
        <v>21</v>
      </c>
      <c r="E1716" s="102" t="s">
        <v>77</v>
      </c>
      <c r="F1716" s="102">
        <v>338</v>
      </c>
      <c r="G1716" s="102">
        <v>335</v>
      </c>
      <c r="H1716" s="102">
        <v>339.5</v>
      </c>
      <c r="I1716" s="102">
        <v>341</v>
      </c>
      <c r="J1716" s="102">
        <v>342.5</v>
      </c>
      <c r="K1716" s="102">
        <v>335</v>
      </c>
      <c r="L1716" s="102">
        <v>3000</v>
      </c>
      <c r="M1716" s="105">
        <f t="shared" ref="M1716:M1720" si="1020">IF(D1716="BUY",(K1716-F1716)*(L1716),(F1716-K1716)*(L1716))</f>
        <v>-9000</v>
      </c>
      <c r="N1716" s="106">
        <f t="shared" ref="N1716:N1720" si="1021">M1716/(L1716)/F1716%</f>
        <v>-0.8875739644970414</v>
      </c>
    </row>
    <row r="1717" spans="1:14">
      <c r="A1717" s="102">
        <v>2</v>
      </c>
      <c r="B1717" s="103">
        <v>43251</v>
      </c>
      <c r="C1717" s="104" t="s">
        <v>78</v>
      </c>
      <c r="D1717" s="102" t="s">
        <v>47</v>
      </c>
      <c r="E1717" s="102" t="s">
        <v>125</v>
      </c>
      <c r="F1717" s="102">
        <v>307.5</v>
      </c>
      <c r="G1717" s="102">
        <v>312</v>
      </c>
      <c r="H1717" s="102">
        <v>305</v>
      </c>
      <c r="I1717" s="102">
        <v>302.5</v>
      </c>
      <c r="J1717" s="102">
        <v>300</v>
      </c>
      <c r="K1717" s="102">
        <v>305.5</v>
      </c>
      <c r="L1717" s="102">
        <v>1400</v>
      </c>
      <c r="M1717" s="105">
        <f t="shared" ref="M1717" si="1022">IF(D1717="BUY",(K1717-F1717)*(L1717),(F1717-K1717)*(L1717))</f>
        <v>2800</v>
      </c>
      <c r="N1717" s="106">
        <f t="shared" ref="N1717" si="1023">M1717/(L1717)/F1717%</f>
        <v>0.65040650406504064</v>
      </c>
    </row>
    <row r="1718" spans="1:14">
      <c r="A1718" s="102">
        <v>3</v>
      </c>
      <c r="B1718" s="103">
        <v>43250</v>
      </c>
      <c r="C1718" s="104" t="s">
        <v>78</v>
      </c>
      <c r="D1718" s="102" t="s">
        <v>21</v>
      </c>
      <c r="E1718" s="102" t="s">
        <v>50</v>
      </c>
      <c r="F1718" s="102">
        <v>134</v>
      </c>
      <c r="G1718" s="102">
        <v>132</v>
      </c>
      <c r="H1718" s="102">
        <v>135</v>
      </c>
      <c r="I1718" s="102">
        <v>136</v>
      </c>
      <c r="J1718" s="102">
        <v>137</v>
      </c>
      <c r="K1718" s="102">
        <v>132</v>
      </c>
      <c r="L1718" s="102">
        <v>3500</v>
      </c>
      <c r="M1718" s="105">
        <f t="shared" ref="M1718" si="1024">IF(D1718="BUY",(K1718-F1718)*(L1718),(F1718-K1718)*(L1718))</f>
        <v>-7000</v>
      </c>
      <c r="N1718" s="106">
        <f t="shared" ref="N1718" si="1025">M1718/(L1718)/F1718%</f>
        <v>-1.4925373134328357</v>
      </c>
    </row>
    <row r="1719" spans="1:14" ht="16.5" customHeight="1">
      <c r="A1719" s="102">
        <v>4</v>
      </c>
      <c r="B1719" s="103">
        <v>43250</v>
      </c>
      <c r="C1719" s="104" t="s">
        <v>78</v>
      </c>
      <c r="D1719" s="102" t="s">
        <v>21</v>
      </c>
      <c r="E1719" s="102" t="s">
        <v>354</v>
      </c>
      <c r="F1719" s="102">
        <v>438</v>
      </c>
      <c r="G1719" s="102">
        <v>432</v>
      </c>
      <c r="H1719" s="102">
        <v>441</v>
      </c>
      <c r="I1719" s="102">
        <v>444</v>
      </c>
      <c r="J1719" s="102">
        <v>447</v>
      </c>
      <c r="K1719" s="102">
        <v>432</v>
      </c>
      <c r="L1719" s="102">
        <v>1300</v>
      </c>
      <c r="M1719" s="105">
        <f t="shared" si="1020"/>
        <v>-7800</v>
      </c>
      <c r="N1719" s="106">
        <f t="shared" si="1021"/>
        <v>-1.3698630136986301</v>
      </c>
    </row>
    <row r="1720" spans="1:14">
      <c r="A1720" s="102">
        <v>5</v>
      </c>
      <c r="B1720" s="103">
        <v>43249</v>
      </c>
      <c r="C1720" s="104" t="s">
        <v>78</v>
      </c>
      <c r="D1720" s="102" t="s">
        <v>21</v>
      </c>
      <c r="E1720" s="102" t="s">
        <v>248</v>
      </c>
      <c r="F1720" s="102">
        <v>677</v>
      </c>
      <c r="G1720" s="102">
        <v>670</v>
      </c>
      <c r="H1720" s="102">
        <v>681</v>
      </c>
      <c r="I1720" s="102">
        <v>685</v>
      </c>
      <c r="J1720" s="102">
        <v>689</v>
      </c>
      <c r="K1720" s="102">
        <v>681</v>
      </c>
      <c r="L1720" s="102">
        <v>900</v>
      </c>
      <c r="M1720" s="105">
        <f t="shared" si="1020"/>
        <v>3600</v>
      </c>
      <c r="N1720" s="106">
        <f t="shared" si="1021"/>
        <v>0.59084194977843429</v>
      </c>
    </row>
    <row r="1721" spans="1:14">
      <c r="A1721" s="102">
        <v>6</v>
      </c>
      <c r="B1721" s="103">
        <v>43248</v>
      </c>
      <c r="C1721" s="104" t="s">
        <v>78</v>
      </c>
      <c r="D1721" s="102" t="s">
        <v>21</v>
      </c>
      <c r="E1721" s="102" t="s">
        <v>269</v>
      </c>
      <c r="F1721" s="102">
        <v>500</v>
      </c>
      <c r="G1721" s="102">
        <v>496</v>
      </c>
      <c r="H1721" s="102">
        <v>504</v>
      </c>
      <c r="I1721" s="102">
        <v>508</v>
      </c>
      <c r="J1721" s="102">
        <v>512</v>
      </c>
      <c r="K1721" s="102">
        <v>504</v>
      </c>
      <c r="L1721" s="102">
        <v>1100</v>
      </c>
      <c r="M1721" s="105">
        <f t="shared" ref="M1721" si="1026">IF(D1721="BUY",(K1721-F1721)*(L1721),(F1721-K1721)*(L1721))</f>
        <v>4400</v>
      </c>
      <c r="N1721" s="106">
        <f t="shared" ref="N1721" si="1027">M1721/(L1721)/F1721%</f>
        <v>0.8</v>
      </c>
    </row>
    <row r="1722" spans="1:14">
      <c r="A1722" s="102">
        <v>7</v>
      </c>
      <c r="B1722" s="103">
        <v>43245</v>
      </c>
      <c r="C1722" s="104" t="s">
        <v>78</v>
      </c>
      <c r="D1722" s="102" t="s">
        <v>21</v>
      </c>
      <c r="E1722" s="102" t="s">
        <v>67</v>
      </c>
      <c r="F1722" s="102">
        <v>242</v>
      </c>
      <c r="G1722" s="102">
        <v>240</v>
      </c>
      <c r="H1722" s="102">
        <v>243</v>
      </c>
      <c r="I1722" s="102">
        <v>244</v>
      </c>
      <c r="J1722" s="102">
        <v>245</v>
      </c>
      <c r="K1722" s="102">
        <v>245</v>
      </c>
      <c r="L1722" s="102">
        <v>3500</v>
      </c>
      <c r="M1722" s="105">
        <f t="shared" ref="M1722" si="1028">IF(D1722="BUY",(K1722-F1722)*(L1722),(F1722-K1722)*(L1722))</f>
        <v>10500</v>
      </c>
      <c r="N1722" s="106">
        <f t="shared" ref="N1722" si="1029">M1722/(L1722)/F1722%</f>
        <v>1.2396694214876034</v>
      </c>
    </row>
    <row r="1723" spans="1:14">
      <c r="A1723" s="102">
        <v>8</v>
      </c>
      <c r="B1723" s="103">
        <v>43245</v>
      </c>
      <c r="C1723" s="104" t="s">
        <v>78</v>
      </c>
      <c r="D1723" s="102" t="s">
        <v>21</v>
      </c>
      <c r="E1723" s="102" t="s">
        <v>345</v>
      </c>
      <c r="F1723" s="102">
        <v>856</v>
      </c>
      <c r="G1723" s="102">
        <v>848</v>
      </c>
      <c r="H1723" s="102">
        <v>860</v>
      </c>
      <c r="I1723" s="102">
        <v>864</v>
      </c>
      <c r="J1723" s="102">
        <v>868</v>
      </c>
      <c r="K1723" s="102">
        <v>860</v>
      </c>
      <c r="L1723" s="102">
        <v>1000</v>
      </c>
      <c r="M1723" s="105">
        <f t="shared" ref="M1723" si="1030">IF(D1723="BUY",(K1723-F1723)*(L1723),(F1723-K1723)*(L1723))</f>
        <v>4000</v>
      </c>
      <c r="N1723" s="106">
        <f t="shared" ref="N1723" si="1031">M1723/(L1723)/F1723%</f>
        <v>0.46728971962616822</v>
      </c>
    </row>
    <row r="1724" spans="1:14">
      <c r="A1724" s="102">
        <v>9</v>
      </c>
      <c r="B1724" s="103">
        <v>43244</v>
      </c>
      <c r="C1724" s="104" t="s">
        <v>78</v>
      </c>
      <c r="D1724" s="102" t="s">
        <v>21</v>
      </c>
      <c r="E1724" s="102" t="s">
        <v>332</v>
      </c>
      <c r="F1724" s="102">
        <v>67</v>
      </c>
      <c r="G1724" s="102">
        <v>66</v>
      </c>
      <c r="H1724" s="102">
        <v>67.5</v>
      </c>
      <c r="I1724" s="102">
        <v>68</v>
      </c>
      <c r="J1724" s="102">
        <v>68.5</v>
      </c>
      <c r="K1724" s="102">
        <v>68.5</v>
      </c>
      <c r="L1724" s="102">
        <v>10000</v>
      </c>
      <c r="M1724" s="105">
        <f t="shared" ref="M1724" si="1032">IF(D1724="BUY",(K1724-F1724)*(L1724),(F1724-K1724)*(L1724))</f>
        <v>15000</v>
      </c>
      <c r="N1724" s="106">
        <f t="shared" ref="N1724" si="1033">M1724/(L1724)/F1724%</f>
        <v>2.2388059701492535</v>
      </c>
    </row>
    <row r="1725" spans="1:14">
      <c r="A1725" s="102">
        <v>10</v>
      </c>
      <c r="B1725" s="103">
        <v>43244</v>
      </c>
      <c r="C1725" s="104" t="s">
        <v>78</v>
      </c>
      <c r="D1725" s="102" t="s">
        <v>21</v>
      </c>
      <c r="E1725" s="102" t="s">
        <v>60</v>
      </c>
      <c r="F1725" s="102">
        <v>253</v>
      </c>
      <c r="G1725" s="102">
        <v>250</v>
      </c>
      <c r="H1725" s="102">
        <v>254.5</v>
      </c>
      <c r="I1725" s="102">
        <v>256</v>
      </c>
      <c r="J1725" s="102">
        <v>257.5</v>
      </c>
      <c r="K1725" s="102">
        <v>254.5</v>
      </c>
      <c r="L1725" s="102">
        <v>2250</v>
      </c>
      <c r="M1725" s="105">
        <f t="shared" ref="M1725" si="1034">IF(D1725="BUY",(K1725-F1725)*(L1725),(F1725-K1725)*(L1725))</f>
        <v>3375</v>
      </c>
      <c r="N1725" s="106">
        <f t="shared" ref="N1725" si="1035">M1725/(L1725)/F1725%</f>
        <v>0.59288537549407117</v>
      </c>
    </row>
    <row r="1726" spans="1:14">
      <c r="A1726" s="102">
        <v>11</v>
      </c>
      <c r="B1726" s="103">
        <v>43244</v>
      </c>
      <c r="C1726" s="104" t="s">
        <v>78</v>
      </c>
      <c r="D1726" s="102" t="s">
        <v>47</v>
      </c>
      <c r="E1726" s="102" t="s">
        <v>209</v>
      </c>
      <c r="F1726" s="102">
        <v>477</v>
      </c>
      <c r="G1726" s="102">
        <v>481</v>
      </c>
      <c r="H1726" s="102">
        <v>474.5</v>
      </c>
      <c r="I1726" s="102">
        <v>471</v>
      </c>
      <c r="J1726" s="102">
        <v>468.5</v>
      </c>
      <c r="K1726" s="102">
        <v>474.5</v>
      </c>
      <c r="L1726" s="102">
        <v>1575</v>
      </c>
      <c r="M1726" s="105">
        <f t="shared" ref="M1726:M1727" si="1036">IF(D1726="BUY",(K1726-F1726)*(L1726),(F1726-K1726)*(L1726))</f>
        <v>3937.5</v>
      </c>
      <c r="N1726" s="106">
        <f t="shared" ref="N1726:N1727" si="1037">M1726/(L1726)/F1726%</f>
        <v>0.52410901467505244</v>
      </c>
    </row>
    <row r="1727" spans="1:14">
      <c r="A1727" s="102">
        <v>12</v>
      </c>
      <c r="B1727" s="103">
        <v>43244</v>
      </c>
      <c r="C1727" s="104" t="s">
        <v>78</v>
      </c>
      <c r="D1727" s="102" t="s">
        <v>21</v>
      </c>
      <c r="E1727" s="102" t="s">
        <v>48</v>
      </c>
      <c r="F1727" s="102">
        <v>112</v>
      </c>
      <c r="G1727" s="102">
        <v>110.8</v>
      </c>
      <c r="H1727" s="102">
        <v>112.6</v>
      </c>
      <c r="I1727" s="102">
        <v>113.2</v>
      </c>
      <c r="J1727" s="102">
        <v>113.7</v>
      </c>
      <c r="K1727" s="102">
        <v>113.7</v>
      </c>
      <c r="L1727" s="102">
        <v>6000</v>
      </c>
      <c r="M1727" s="105">
        <f t="shared" si="1036"/>
        <v>10200.000000000016</v>
      </c>
      <c r="N1727" s="106">
        <f t="shared" si="1037"/>
        <v>1.517857142857145</v>
      </c>
    </row>
    <row r="1728" spans="1:14">
      <c r="A1728" s="102">
        <v>13</v>
      </c>
      <c r="B1728" s="103">
        <v>43243</v>
      </c>
      <c r="C1728" s="104" t="s">
        <v>78</v>
      </c>
      <c r="D1728" s="102" t="s">
        <v>21</v>
      </c>
      <c r="E1728" s="102" t="s">
        <v>332</v>
      </c>
      <c r="F1728" s="102">
        <v>65</v>
      </c>
      <c r="G1728" s="102">
        <v>64</v>
      </c>
      <c r="H1728" s="102">
        <v>64.5</v>
      </c>
      <c r="I1728" s="102">
        <v>66</v>
      </c>
      <c r="J1728" s="102">
        <v>66.5</v>
      </c>
      <c r="K1728" s="102">
        <v>66.5</v>
      </c>
      <c r="L1728" s="102">
        <v>10000</v>
      </c>
      <c r="M1728" s="105">
        <f t="shared" ref="M1728" si="1038">IF(D1728="BUY",(K1728-F1728)*(L1728),(F1728-K1728)*(L1728))</f>
        <v>15000</v>
      </c>
      <c r="N1728" s="106">
        <f t="shared" ref="N1728" si="1039">M1728/(L1728)/F1728%</f>
        <v>2.3076923076923075</v>
      </c>
    </row>
    <row r="1729" spans="1:14">
      <c r="A1729" s="102">
        <v>14</v>
      </c>
      <c r="B1729" s="103">
        <v>43243</v>
      </c>
      <c r="C1729" s="104" t="s">
        <v>78</v>
      </c>
      <c r="D1729" s="102" t="s">
        <v>21</v>
      </c>
      <c r="E1729" s="102" t="s">
        <v>120</v>
      </c>
      <c r="F1729" s="102">
        <v>298</v>
      </c>
      <c r="G1729" s="102">
        <v>295</v>
      </c>
      <c r="H1729" s="102">
        <v>299.5</v>
      </c>
      <c r="I1729" s="102">
        <v>301</v>
      </c>
      <c r="J1729" s="102">
        <v>302.5</v>
      </c>
      <c r="K1729" s="102">
        <v>295</v>
      </c>
      <c r="L1729" s="102">
        <v>2750</v>
      </c>
      <c r="M1729" s="105">
        <f t="shared" ref="M1729:M1730" si="1040">IF(D1729="BUY",(K1729-F1729)*(L1729),(F1729-K1729)*(L1729))</f>
        <v>-8250</v>
      </c>
      <c r="N1729" s="106">
        <f t="shared" ref="N1729:N1730" si="1041">M1729/(L1729)/F1729%</f>
        <v>-1.0067114093959733</v>
      </c>
    </row>
    <row r="1730" spans="1:14">
      <c r="A1730" s="102">
        <v>15</v>
      </c>
      <c r="B1730" s="103">
        <v>43243</v>
      </c>
      <c r="C1730" s="104" t="s">
        <v>78</v>
      </c>
      <c r="D1730" s="102" t="s">
        <v>47</v>
      </c>
      <c r="E1730" s="102" t="s">
        <v>126</v>
      </c>
      <c r="F1730" s="102">
        <v>557</v>
      </c>
      <c r="G1730" s="102">
        <v>562</v>
      </c>
      <c r="H1730" s="102">
        <v>553</v>
      </c>
      <c r="I1730" s="102">
        <v>549</v>
      </c>
      <c r="J1730" s="102">
        <v>545</v>
      </c>
      <c r="K1730" s="102">
        <v>545</v>
      </c>
      <c r="L1730" s="102">
        <v>1061</v>
      </c>
      <c r="M1730" s="105">
        <f t="shared" si="1040"/>
        <v>12732</v>
      </c>
      <c r="N1730" s="106">
        <f t="shared" si="1041"/>
        <v>2.1543985637342908</v>
      </c>
    </row>
    <row r="1731" spans="1:14">
      <c r="A1731" s="102">
        <v>16</v>
      </c>
      <c r="B1731" s="103">
        <v>43242</v>
      </c>
      <c r="C1731" s="104" t="s">
        <v>78</v>
      </c>
      <c r="D1731" s="102" t="s">
        <v>21</v>
      </c>
      <c r="E1731" s="102" t="s">
        <v>51</v>
      </c>
      <c r="F1731" s="102">
        <v>134</v>
      </c>
      <c r="G1731" s="102">
        <v>132</v>
      </c>
      <c r="H1731" s="102">
        <v>135</v>
      </c>
      <c r="I1731" s="102">
        <v>136</v>
      </c>
      <c r="J1731" s="102">
        <v>137</v>
      </c>
      <c r="K1731" s="102">
        <v>136</v>
      </c>
      <c r="L1731" s="102">
        <v>4000</v>
      </c>
      <c r="M1731" s="105">
        <f t="shared" ref="M1731" si="1042">IF(D1731="BUY",(K1731-F1731)*(L1731),(F1731-K1731)*(L1731))</f>
        <v>8000</v>
      </c>
      <c r="N1731" s="106">
        <f t="shared" ref="N1731" si="1043">M1731/(L1731)/F1731%</f>
        <v>1.4925373134328357</v>
      </c>
    </row>
    <row r="1732" spans="1:14">
      <c r="A1732" s="102">
        <v>17</v>
      </c>
      <c r="B1732" s="103">
        <v>43241</v>
      </c>
      <c r="C1732" s="104" t="s">
        <v>78</v>
      </c>
      <c r="D1732" s="102" t="s">
        <v>47</v>
      </c>
      <c r="E1732" s="102" t="s">
        <v>236</v>
      </c>
      <c r="F1732" s="102">
        <v>1340</v>
      </c>
      <c r="G1732" s="102">
        <v>1354</v>
      </c>
      <c r="H1732" s="102">
        <v>1332</v>
      </c>
      <c r="I1732" s="102">
        <v>1324</v>
      </c>
      <c r="J1732" s="102">
        <v>1316</v>
      </c>
      <c r="K1732" s="102">
        <v>1332</v>
      </c>
      <c r="L1732" s="102">
        <v>400</v>
      </c>
      <c r="M1732" s="105">
        <f t="shared" ref="M1732" si="1044">IF(D1732="BUY",(K1732-F1732)*(L1732),(F1732-K1732)*(L1732))</f>
        <v>3200</v>
      </c>
      <c r="N1732" s="106">
        <f t="shared" ref="N1732" si="1045">M1732/(L1732)/F1732%</f>
        <v>0.59701492537313428</v>
      </c>
    </row>
    <row r="1733" spans="1:14">
      <c r="A1733" s="102">
        <v>18</v>
      </c>
      <c r="B1733" s="103">
        <v>43241</v>
      </c>
      <c r="C1733" s="104" t="s">
        <v>78</v>
      </c>
      <c r="D1733" s="102" t="s">
        <v>47</v>
      </c>
      <c r="E1733" s="102" t="s">
        <v>123</v>
      </c>
      <c r="F1733" s="102">
        <v>81.400000000000006</v>
      </c>
      <c r="G1733" s="102">
        <v>83</v>
      </c>
      <c r="H1733" s="102">
        <v>80.599999999999994</v>
      </c>
      <c r="I1733" s="102">
        <v>79.400000000000006</v>
      </c>
      <c r="J1733" s="102">
        <v>78.2</v>
      </c>
      <c r="K1733" s="102">
        <v>80.599999999999994</v>
      </c>
      <c r="L1733" s="102">
        <v>5500</v>
      </c>
      <c r="M1733" s="105">
        <f t="shared" ref="M1733" si="1046">IF(D1733="BUY",(K1733-F1733)*(L1733),(F1733-K1733)*(L1733))</f>
        <v>4400.0000000000628</v>
      </c>
      <c r="N1733" s="106">
        <f t="shared" ref="N1733" si="1047">M1733/(L1733)/F1733%</f>
        <v>0.9828009828009967</v>
      </c>
    </row>
    <row r="1734" spans="1:14">
      <c r="A1734" s="102">
        <v>19</v>
      </c>
      <c r="B1734" s="103">
        <v>43238</v>
      </c>
      <c r="C1734" s="104" t="s">
        <v>78</v>
      </c>
      <c r="D1734" s="102" t="s">
        <v>21</v>
      </c>
      <c r="E1734" s="102" t="s">
        <v>248</v>
      </c>
      <c r="F1734" s="102">
        <v>654</v>
      </c>
      <c r="G1734" s="102">
        <v>644</v>
      </c>
      <c r="H1734" s="102">
        <v>659</v>
      </c>
      <c r="I1734" s="102">
        <v>664</v>
      </c>
      <c r="J1734" s="102">
        <v>669</v>
      </c>
      <c r="K1734" s="102">
        <v>659</v>
      </c>
      <c r="L1734" s="102">
        <v>900</v>
      </c>
      <c r="M1734" s="105">
        <f t="shared" ref="M1734" si="1048">IF(D1734="BUY",(K1734-F1734)*(L1734),(F1734-K1734)*(L1734))</f>
        <v>4500</v>
      </c>
      <c r="N1734" s="106">
        <f t="shared" ref="N1734" si="1049">M1734/(L1734)/F1734%</f>
        <v>0.76452599388379205</v>
      </c>
    </row>
    <row r="1735" spans="1:14">
      <c r="A1735" s="102">
        <v>20</v>
      </c>
      <c r="B1735" s="103">
        <v>43238</v>
      </c>
      <c r="C1735" s="104" t="s">
        <v>78</v>
      </c>
      <c r="D1735" s="102" t="s">
        <v>21</v>
      </c>
      <c r="E1735" s="102" t="s">
        <v>276</v>
      </c>
      <c r="F1735" s="102">
        <v>265</v>
      </c>
      <c r="G1735" s="102">
        <v>263</v>
      </c>
      <c r="H1735" s="102">
        <v>266</v>
      </c>
      <c r="I1735" s="102">
        <v>267</v>
      </c>
      <c r="J1735" s="102">
        <v>268</v>
      </c>
      <c r="K1735" s="102">
        <v>263</v>
      </c>
      <c r="L1735" s="102">
        <v>4500</v>
      </c>
      <c r="M1735" s="105">
        <f t="shared" ref="M1735:M1736" si="1050">IF(D1735="BUY",(K1735-F1735)*(L1735),(F1735-K1735)*(L1735))</f>
        <v>-9000</v>
      </c>
      <c r="N1735" s="106">
        <f t="shared" ref="N1735:N1736" si="1051">M1735/(L1735)/F1735%</f>
        <v>-0.75471698113207553</v>
      </c>
    </row>
    <row r="1736" spans="1:14">
      <c r="A1736" s="102">
        <v>21</v>
      </c>
      <c r="B1736" s="103">
        <v>43237</v>
      </c>
      <c r="C1736" s="104" t="s">
        <v>78</v>
      </c>
      <c r="D1736" s="102" t="s">
        <v>21</v>
      </c>
      <c r="E1736" s="102" t="s">
        <v>241</v>
      </c>
      <c r="F1736" s="102">
        <v>155.19999999999999</v>
      </c>
      <c r="G1736" s="102">
        <v>153.4</v>
      </c>
      <c r="H1736" s="102">
        <v>156</v>
      </c>
      <c r="I1736" s="102">
        <v>156.80000000000001</v>
      </c>
      <c r="J1736" s="102">
        <v>157.6</v>
      </c>
      <c r="K1736" s="102">
        <v>153.4</v>
      </c>
      <c r="L1736" s="102">
        <v>7000</v>
      </c>
      <c r="M1736" s="105">
        <f t="shared" si="1050"/>
        <v>-12599.99999999988</v>
      </c>
      <c r="N1736" s="106">
        <f t="shared" si="1051"/>
        <v>-1.1597938144329789</v>
      </c>
    </row>
    <row r="1737" spans="1:14">
      <c r="A1737" s="102">
        <v>22</v>
      </c>
      <c r="B1737" s="103">
        <v>43237</v>
      </c>
      <c r="C1737" s="104" t="s">
        <v>78</v>
      </c>
      <c r="D1737" s="102" t="s">
        <v>21</v>
      </c>
      <c r="E1737" s="102" t="s">
        <v>167</v>
      </c>
      <c r="F1737" s="102">
        <v>448</v>
      </c>
      <c r="G1737" s="102">
        <v>444</v>
      </c>
      <c r="H1737" s="102">
        <v>450.5</v>
      </c>
      <c r="I1737" s="102">
        <v>453</v>
      </c>
      <c r="J1737" s="102">
        <v>455.5</v>
      </c>
      <c r="K1737" s="102">
        <v>450.5</v>
      </c>
      <c r="L1737" s="102">
        <v>1400</v>
      </c>
      <c r="M1737" s="105">
        <f t="shared" ref="M1737:M1738" si="1052">IF(D1737="BUY",(K1737-F1737)*(L1737),(F1737-K1737)*(L1737))</f>
        <v>3500</v>
      </c>
      <c r="N1737" s="106">
        <f t="shared" ref="N1737:N1738" si="1053">M1737/(L1737)/F1737%</f>
        <v>0.55803571428571419</v>
      </c>
    </row>
    <row r="1738" spans="1:14">
      <c r="A1738" s="102">
        <v>23</v>
      </c>
      <c r="B1738" s="103">
        <v>43237</v>
      </c>
      <c r="C1738" s="104" t="s">
        <v>78</v>
      </c>
      <c r="D1738" s="102" t="s">
        <v>47</v>
      </c>
      <c r="E1738" s="102" t="s">
        <v>123</v>
      </c>
      <c r="F1738" s="102">
        <v>82.5</v>
      </c>
      <c r="G1738" s="102">
        <v>83</v>
      </c>
      <c r="H1738" s="102">
        <v>81.7</v>
      </c>
      <c r="I1738" s="102">
        <v>81</v>
      </c>
      <c r="J1738" s="102">
        <v>80.2</v>
      </c>
      <c r="K1738" s="102">
        <v>81.75</v>
      </c>
      <c r="L1738" s="102">
        <v>5500</v>
      </c>
      <c r="M1738" s="105">
        <f t="shared" si="1052"/>
        <v>4125</v>
      </c>
      <c r="N1738" s="106">
        <f t="shared" si="1053"/>
        <v>0.90909090909090917</v>
      </c>
    </row>
    <row r="1739" spans="1:14">
      <c r="A1739" s="102">
        <v>24</v>
      </c>
      <c r="B1739" s="103">
        <v>43236</v>
      </c>
      <c r="C1739" s="104" t="s">
        <v>78</v>
      </c>
      <c r="D1739" s="102" t="s">
        <v>47</v>
      </c>
      <c r="E1739" s="102" t="s">
        <v>51</v>
      </c>
      <c r="F1739" s="102">
        <v>132.5</v>
      </c>
      <c r="G1739" s="102">
        <v>134.5</v>
      </c>
      <c r="H1739" s="102">
        <v>131.5</v>
      </c>
      <c r="I1739" s="102">
        <v>130.5</v>
      </c>
      <c r="J1739" s="102">
        <v>129.5</v>
      </c>
      <c r="K1739" s="102">
        <v>131.5</v>
      </c>
      <c r="L1739" s="102">
        <v>4000</v>
      </c>
      <c r="M1739" s="105">
        <f t="shared" ref="M1739" si="1054">IF(D1739="BUY",(K1739-F1739)*(L1739),(F1739-K1739)*(L1739))</f>
        <v>4000</v>
      </c>
      <c r="N1739" s="106">
        <f t="shared" ref="N1739" si="1055">M1739/(L1739)/F1739%</f>
        <v>0.75471698113207553</v>
      </c>
    </row>
    <row r="1740" spans="1:14">
      <c r="A1740" s="102">
        <v>25</v>
      </c>
      <c r="B1740" s="103">
        <v>43236</v>
      </c>
      <c r="C1740" s="104" t="s">
        <v>78</v>
      </c>
      <c r="D1740" s="102" t="s">
        <v>47</v>
      </c>
      <c r="E1740" s="102" t="s">
        <v>349</v>
      </c>
      <c r="F1740" s="102">
        <v>83</v>
      </c>
      <c r="G1740" s="102">
        <v>84.3</v>
      </c>
      <c r="H1740" s="102">
        <v>82.3</v>
      </c>
      <c r="I1740" s="102">
        <v>81.599999999999994</v>
      </c>
      <c r="J1740" s="102">
        <v>81</v>
      </c>
      <c r="K1740" s="102">
        <v>82.3</v>
      </c>
      <c r="L1740" s="102">
        <v>5500</v>
      </c>
      <c r="M1740" s="105">
        <f t="shared" ref="M1740:M1741" si="1056">IF(D1740="BUY",(K1740-F1740)*(L1740),(F1740-K1740)*(L1740))</f>
        <v>3850.0000000000155</v>
      </c>
      <c r="N1740" s="106">
        <f t="shared" ref="N1740:N1741" si="1057">M1740/(L1740)/F1740%</f>
        <v>0.84337349397590711</v>
      </c>
    </row>
    <row r="1741" spans="1:14">
      <c r="A1741" s="102">
        <v>26</v>
      </c>
      <c r="B1741" s="103">
        <v>43236</v>
      </c>
      <c r="C1741" s="104" t="s">
        <v>78</v>
      </c>
      <c r="D1741" s="102" t="s">
        <v>47</v>
      </c>
      <c r="E1741" s="102" t="s">
        <v>348</v>
      </c>
      <c r="F1741" s="102">
        <v>428</v>
      </c>
      <c r="G1741" s="102">
        <v>434</v>
      </c>
      <c r="H1741" s="102">
        <v>425</v>
      </c>
      <c r="I1741" s="102">
        <v>422</v>
      </c>
      <c r="J1741" s="102">
        <v>419</v>
      </c>
      <c r="K1741" s="102">
        <v>425</v>
      </c>
      <c r="L1741" s="102">
        <v>1200</v>
      </c>
      <c r="M1741" s="105">
        <f t="shared" si="1056"/>
        <v>3600</v>
      </c>
      <c r="N1741" s="106">
        <f t="shared" si="1057"/>
        <v>0.7009345794392523</v>
      </c>
    </row>
    <row r="1742" spans="1:14">
      <c r="A1742" s="102">
        <v>27</v>
      </c>
      <c r="B1742" s="103">
        <v>43235</v>
      </c>
      <c r="C1742" s="104" t="s">
        <v>78</v>
      </c>
      <c r="D1742" s="102" t="s">
        <v>21</v>
      </c>
      <c r="E1742" s="102" t="s">
        <v>253</v>
      </c>
      <c r="F1742" s="102">
        <v>978</v>
      </c>
      <c r="G1742" s="102">
        <v>970</v>
      </c>
      <c r="H1742" s="102">
        <v>982</v>
      </c>
      <c r="I1742" s="102">
        <v>986</v>
      </c>
      <c r="J1742" s="102">
        <v>990</v>
      </c>
      <c r="K1742" s="102">
        <v>986</v>
      </c>
      <c r="L1742" s="102">
        <v>1000</v>
      </c>
      <c r="M1742" s="105">
        <f t="shared" ref="M1742" si="1058">IF(D1742="BUY",(K1742-F1742)*(L1742),(F1742-K1742)*(L1742))</f>
        <v>8000</v>
      </c>
      <c r="N1742" s="106">
        <f t="shared" ref="N1742" si="1059">M1742/(L1742)/F1742%</f>
        <v>0.81799591002044991</v>
      </c>
    </row>
    <row r="1743" spans="1:14">
      <c r="A1743" s="102">
        <v>28</v>
      </c>
      <c r="B1743" s="103">
        <v>43235</v>
      </c>
      <c r="C1743" s="104" t="s">
        <v>78</v>
      </c>
      <c r="D1743" s="102" t="s">
        <v>21</v>
      </c>
      <c r="E1743" s="102" t="s">
        <v>126</v>
      </c>
      <c r="F1743" s="102">
        <v>629</v>
      </c>
      <c r="G1743" s="102">
        <v>621</v>
      </c>
      <c r="H1743" s="102">
        <v>633</v>
      </c>
      <c r="I1743" s="102">
        <v>637</v>
      </c>
      <c r="J1743" s="102">
        <v>641</v>
      </c>
      <c r="K1743" s="102">
        <v>633</v>
      </c>
      <c r="L1743" s="102">
        <v>1061</v>
      </c>
      <c r="M1743" s="105">
        <f t="shared" ref="M1743" si="1060">IF(D1743="BUY",(K1743-F1743)*(L1743),(F1743-K1743)*(L1743))</f>
        <v>4244</v>
      </c>
      <c r="N1743" s="106">
        <f t="shared" ref="N1743" si="1061">M1743/(L1743)/F1743%</f>
        <v>0.63593004769475359</v>
      </c>
    </row>
    <row r="1744" spans="1:14">
      <c r="A1744" s="102">
        <v>29</v>
      </c>
      <c r="B1744" s="103">
        <v>43234</v>
      </c>
      <c r="C1744" s="104" t="s">
        <v>78</v>
      </c>
      <c r="D1744" s="102" t="s">
        <v>21</v>
      </c>
      <c r="E1744" s="102" t="s">
        <v>77</v>
      </c>
      <c r="F1744" s="102">
        <v>330</v>
      </c>
      <c r="G1744" s="102">
        <v>327</v>
      </c>
      <c r="H1744" s="102">
        <v>331.5</v>
      </c>
      <c r="I1744" s="102">
        <v>333</v>
      </c>
      <c r="J1744" s="102">
        <v>334.5</v>
      </c>
      <c r="K1744" s="102">
        <v>331.5</v>
      </c>
      <c r="L1744" s="102">
        <v>3000</v>
      </c>
      <c r="M1744" s="105">
        <f t="shared" ref="M1744" si="1062">IF(D1744="BUY",(K1744-F1744)*(L1744),(F1744-K1744)*(L1744))</f>
        <v>4500</v>
      </c>
      <c r="N1744" s="106">
        <f t="shared" ref="N1744" si="1063">M1744/(L1744)/F1744%</f>
        <v>0.45454545454545459</v>
      </c>
    </row>
    <row r="1745" spans="1:14">
      <c r="A1745" s="102">
        <v>30</v>
      </c>
      <c r="B1745" s="103">
        <v>43234</v>
      </c>
      <c r="C1745" s="104" t="s">
        <v>78</v>
      </c>
      <c r="D1745" s="102" t="s">
        <v>21</v>
      </c>
      <c r="E1745" s="102" t="s">
        <v>248</v>
      </c>
      <c r="F1745" s="102">
        <v>642</v>
      </c>
      <c r="G1745" s="102">
        <v>632</v>
      </c>
      <c r="H1745" s="102">
        <v>646</v>
      </c>
      <c r="I1745" s="102">
        <v>650</v>
      </c>
      <c r="J1745" s="102">
        <v>654</v>
      </c>
      <c r="K1745" s="102">
        <v>632</v>
      </c>
      <c r="L1745" s="102">
        <v>900</v>
      </c>
      <c r="M1745" s="105">
        <f t="shared" ref="M1745" si="1064">IF(D1745="BUY",(K1745-F1745)*(L1745),(F1745-K1745)*(L1745))</f>
        <v>-9000</v>
      </c>
      <c r="N1745" s="106">
        <f t="shared" ref="N1745" si="1065">M1745/(L1745)/F1745%</f>
        <v>-1.557632398753894</v>
      </c>
    </row>
    <row r="1746" spans="1:14">
      <c r="A1746" s="102">
        <v>31</v>
      </c>
      <c r="B1746" s="103">
        <v>43234</v>
      </c>
      <c r="C1746" s="104" t="s">
        <v>78</v>
      </c>
      <c r="D1746" s="102" t="s">
        <v>47</v>
      </c>
      <c r="E1746" s="102" t="s">
        <v>48</v>
      </c>
      <c r="F1746" s="102">
        <v>117</v>
      </c>
      <c r="G1746" s="102">
        <v>118</v>
      </c>
      <c r="H1746" s="102">
        <v>116.5</v>
      </c>
      <c r="I1746" s="102">
        <v>116</v>
      </c>
      <c r="J1746" s="102">
        <v>115.5</v>
      </c>
      <c r="K1746" s="102">
        <v>116</v>
      </c>
      <c r="L1746" s="102">
        <v>6000</v>
      </c>
      <c r="M1746" s="105">
        <f t="shared" ref="M1746:M1747" si="1066">IF(D1746="BUY",(K1746-F1746)*(L1746),(F1746-K1746)*(L1746))</f>
        <v>6000</v>
      </c>
      <c r="N1746" s="106">
        <f t="shared" ref="N1746:N1747" si="1067">M1746/(L1746)/F1746%</f>
        <v>0.85470085470085477</v>
      </c>
    </row>
    <row r="1747" spans="1:14">
      <c r="A1747" s="102">
        <v>32</v>
      </c>
      <c r="B1747" s="103">
        <v>43234</v>
      </c>
      <c r="C1747" s="104" t="s">
        <v>78</v>
      </c>
      <c r="D1747" s="102" t="s">
        <v>47</v>
      </c>
      <c r="E1747" s="102" t="s">
        <v>348</v>
      </c>
      <c r="F1747" s="102">
        <v>472</v>
      </c>
      <c r="G1747" s="102">
        <v>477.5</v>
      </c>
      <c r="H1747" s="102">
        <v>469</v>
      </c>
      <c r="I1747" s="102">
        <v>466</v>
      </c>
      <c r="J1747" s="102">
        <v>463</v>
      </c>
      <c r="K1747" s="102">
        <v>463</v>
      </c>
      <c r="L1747" s="102">
        <v>1200</v>
      </c>
      <c r="M1747" s="105">
        <f t="shared" si="1066"/>
        <v>10800</v>
      </c>
      <c r="N1747" s="106">
        <f t="shared" si="1067"/>
        <v>1.9067796610169492</v>
      </c>
    </row>
    <row r="1748" spans="1:14">
      <c r="A1748" s="102">
        <v>33</v>
      </c>
      <c r="B1748" s="103">
        <v>43234</v>
      </c>
      <c r="C1748" s="104" t="s">
        <v>78</v>
      </c>
      <c r="D1748" s="102" t="s">
        <v>21</v>
      </c>
      <c r="E1748" s="102" t="s">
        <v>75</v>
      </c>
      <c r="F1748" s="102">
        <v>1394</v>
      </c>
      <c r="G1748" s="102">
        <v>1384</v>
      </c>
      <c r="H1748" s="102">
        <v>1399</v>
      </c>
      <c r="I1748" s="102">
        <v>1405</v>
      </c>
      <c r="J1748" s="102">
        <v>1410</v>
      </c>
      <c r="K1748" s="102">
        <v>1384</v>
      </c>
      <c r="L1748" s="102">
        <v>750</v>
      </c>
      <c r="M1748" s="105">
        <f t="shared" ref="M1748" si="1068">IF(D1748="BUY",(K1748-F1748)*(L1748),(F1748-K1748)*(L1748))</f>
        <v>-7500</v>
      </c>
      <c r="N1748" s="106">
        <f t="shared" ref="N1748" si="1069">M1748/(L1748)/F1748%</f>
        <v>-0.71736011477761841</v>
      </c>
    </row>
    <row r="1749" spans="1:14">
      <c r="A1749" s="102">
        <v>34</v>
      </c>
      <c r="B1749" s="103">
        <v>43231</v>
      </c>
      <c r="C1749" s="104" t="s">
        <v>78</v>
      </c>
      <c r="D1749" s="102" t="s">
        <v>21</v>
      </c>
      <c r="E1749" s="102" t="s">
        <v>84</v>
      </c>
      <c r="F1749" s="102">
        <v>172.5</v>
      </c>
      <c r="G1749" s="102">
        <v>169.5</v>
      </c>
      <c r="H1749" s="102">
        <v>174</v>
      </c>
      <c r="I1749" s="102">
        <v>175.5</v>
      </c>
      <c r="J1749" s="102">
        <v>177</v>
      </c>
      <c r="K1749" s="102">
        <v>174</v>
      </c>
      <c r="L1749" s="102">
        <v>3000</v>
      </c>
      <c r="M1749" s="105">
        <f t="shared" ref="M1749" si="1070">IF(D1749="BUY",(K1749-F1749)*(L1749),(F1749-K1749)*(L1749))</f>
        <v>4500</v>
      </c>
      <c r="N1749" s="106">
        <f t="shared" ref="N1749" si="1071">M1749/(L1749)/F1749%</f>
        <v>0.86956521739130432</v>
      </c>
    </row>
    <row r="1750" spans="1:14">
      <c r="A1750" s="102">
        <v>35</v>
      </c>
      <c r="B1750" s="103">
        <v>43231</v>
      </c>
      <c r="C1750" s="104" t="s">
        <v>78</v>
      </c>
      <c r="D1750" s="102" t="s">
        <v>47</v>
      </c>
      <c r="E1750" s="102" t="s">
        <v>234</v>
      </c>
      <c r="F1750" s="102">
        <v>51.5</v>
      </c>
      <c r="G1750" s="102">
        <v>52.5</v>
      </c>
      <c r="H1750" s="102">
        <v>51</v>
      </c>
      <c r="I1750" s="102">
        <v>50.5</v>
      </c>
      <c r="J1750" s="102">
        <v>50</v>
      </c>
      <c r="K1750" s="102">
        <v>50.5</v>
      </c>
      <c r="L1750" s="102">
        <v>7000</v>
      </c>
      <c r="M1750" s="105">
        <f t="shared" ref="M1750:M1752" si="1072">IF(D1750="BUY",(K1750-F1750)*(L1750),(F1750-K1750)*(L1750))</f>
        <v>7000</v>
      </c>
      <c r="N1750" s="106">
        <f t="shared" ref="N1750:N1752" si="1073">M1750/(L1750)/F1750%</f>
        <v>1.941747572815534</v>
      </c>
    </row>
    <row r="1751" spans="1:14">
      <c r="A1751" s="102">
        <v>36</v>
      </c>
      <c r="B1751" s="103">
        <v>43231</v>
      </c>
      <c r="C1751" s="104" t="s">
        <v>78</v>
      </c>
      <c r="D1751" s="102" t="s">
        <v>47</v>
      </c>
      <c r="E1751" s="102" t="s">
        <v>108</v>
      </c>
      <c r="F1751" s="102">
        <v>282.5</v>
      </c>
      <c r="G1751" s="102">
        <v>285.5</v>
      </c>
      <c r="H1751" s="102">
        <v>281</v>
      </c>
      <c r="I1751" s="102">
        <v>279.5</v>
      </c>
      <c r="J1751" s="102">
        <v>278</v>
      </c>
      <c r="K1751" s="102">
        <v>279.5</v>
      </c>
      <c r="L1751" s="102">
        <v>3000</v>
      </c>
      <c r="M1751" s="105">
        <f t="shared" si="1072"/>
        <v>9000</v>
      </c>
      <c r="N1751" s="106">
        <f t="shared" si="1073"/>
        <v>1.0619469026548671</v>
      </c>
    </row>
    <row r="1752" spans="1:14">
      <c r="A1752" s="102">
        <v>37</v>
      </c>
      <c r="B1752" s="103">
        <v>43231</v>
      </c>
      <c r="C1752" s="104" t="s">
        <v>78</v>
      </c>
      <c r="D1752" s="102" t="s">
        <v>47</v>
      </c>
      <c r="E1752" s="102" t="s">
        <v>234</v>
      </c>
      <c r="F1752" s="102">
        <v>58.6</v>
      </c>
      <c r="G1752" s="102">
        <v>59.6</v>
      </c>
      <c r="H1752" s="102">
        <v>58.1</v>
      </c>
      <c r="I1752" s="102">
        <v>57.6</v>
      </c>
      <c r="J1752" s="102">
        <v>57.1</v>
      </c>
      <c r="K1752" s="102">
        <v>57.1</v>
      </c>
      <c r="L1752" s="102">
        <v>7000</v>
      </c>
      <c r="M1752" s="105">
        <f t="shared" si="1072"/>
        <v>10500</v>
      </c>
      <c r="N1752" s="106">
        <f t="shared" si="1073"/>
        <v>2.5597269624573382</v>
      </c>
    </row>
    <row r="1753" spans="1:14">
      <c r="A1753" s="102">
        <v>38</v>
      </c>
      <c r="B1753" s="103">
        <v>43230</v>
      </c>
      <c r="C1753" s="104" t="s">
        <v>78</v>
      </c>
      <c r="D1753" s="102" t="s">
        <v>21</v>
      </c>
      <c r="E1753" s="102" t="s">
        <v>174</v>
      </c>
      <c r="F1753" s="102">
        <v>187.75</v>
      </c>
      <c r="G1753" s="102">
        <v>186.8</v>
      </c>
      <c r="H1753" s="102">
        <v>188.8</v>
      </c>
      <c r="I1753" s="102">
        <v>189.8</v>
      </c>
      <c r="J1753" s="102">
        <v>190.8</v>
      </c>
      <c r="K1753" s="102">
        <v>188.8</v>
      </c>
      <c r="L1753" s="102">
        <v>3750</v>
      </c>
      <c r="M1753" s="105">
        <f t="shared" ref="M1753:M1755" si="1074">IF(D1753="BUY",(K1753-F1753)*(L1753),(F1753-K1753)*(L1753))</f>
        <v>3937.5000000000427</v>
      </c>
      <c r="N1753" s="106">
        <f t="shared" ref="N1753:N1755" si="1075">M1753/(L1753)/F1753%</f>
        <v>0.5592543275632551</v>
      </c>
    </row>
    <row r="1754" spans="1:14">
      <c r="A1754" s="102">
        <v>39</v>
      </c>
      <c r="B1754" s="103">
        <v>43230</v>
      </c>
      <c r="C1754" s="104" t="s">
        <v>78</v>
      </c>
      <c r="D1754" s="102" t="s">
        <v>47</v>
      </c>
      <c r="E1754" s="102" t="s">
        <v>348</v>
      </c>
      <c r="F1754" s="102">
        <v>490</v>
      </c>
      <c r="G1754" s="102">
        <v>496</v>
      </c>
      <c r="H1754" s="102">
        <v>487</v>
      </c>
      <c r="I1754" s="102">
        <v>484</v>
      </c>
      <c r="J1754" s="102">
        <v>481</v>
      </c>
      <c r="K1754" s="102">
        <v>484</v>
      </c>
      <c r="L1754" s="102">
        <v>1200</v>
      </c>
      <c r="M1754" s="105">
        <f t="shared" si="1074"/>
        <v>7200</v>
      </c>
      <c r="N1754" s="106">
        <f t="shared" si="1075"/>
        <v>1.2244897959183672</v>
      </c>
    </row>
    <row r="1755" spans="1:14">
      <c r="A1755" s="102">
        <v>40</v>
      </c>
      <c r="B1755" s="103">
        <v>43229</v>
      </c>
      <c r="C1755" s="104" t="s">
        <v>78</v>
      </c>
      <c r="D1755" s="102" t="s">
        <v>21</v>
      </c>
      <c r="E1755" s="102" t="s">
        <v>209</v>
      </c>
      <c r="F1755" s="102">
        <v>309.5</v>
      </c>
      <c r="G1755" s="102">
        <v>304</v>
      </c>
      <c r="H1755" s="102">
        <v>312.5</v>
      </c>
      <c r="I1755" s="102">
        <v>315.5</v>
      </c>
      <c r="J1755" s="102">
        <v>318.5</v>
      </c>
      <c r="K1755" s="102">
        <v>304</v>
      </c>
      <c r="L1755" s="102">
        <v>1575</v>
      </c>
      <c r="M1755" s="105">
        <f t="shared" si="1074"/>
        <v>-8662.5</v>
      </c>
      <c r="N1755" s="106">
        <f t="shared" si="1075"/>
        <v>-1.7770597738287559</v>
      </c>
    </row>
    <row r="1756" spans="1:14">
      <c r="A1756" s="102">
        <v>41</v>
      </c>
      <c r="B1756" s="103">
        <v>43229</v>
      </c>
      <c r="C1756" s="104" t="s">
        <v>78</v>
      </c>
      <c r="D1756" s="102" t="s">
        <v>21</v>
      </c>
      <c r="E1756" s="102" t="s">
        <v>57</v>
      </c>
      <c r="F1756" s="102">
        <v>548.5</v>
      </c>
      <c r="G1756" s="102">
        <v>543</v>
      </c>
      <c r="H1756" s="102">
        <v>551.5</v>
      </c>
      <c r="I1756" s="102">
        <v>554.5</v>
      </c>
      <c r="J1756" s="102">
        <v>557.5</v>
      </c>
      <c r="K1756" s="102">
        <v>554.5</v>
      </c>
      <c r="L1756" s="102">
        <v>1200</v>
      </c>
      <c r="M1756" s="105">
        <f t="shared" ref="M1756:M1758" si="1076">IF(D1756="BUY",(K1756-F1756)*(L1756),(F1756-K1756)*(L1756))</f>
        <v>7200</v>
      </c>
      <c r="N1756" s="106">
        <f t="shared" ref="N1756:N1758" si="1077">M1756/(L1756)/F1756%</f>
        <v>1.0938924339106655</v>
      </c>
    </row>
    <row r="1757" spans="1:14">
      <c r="A1757" s="102">
        <v>42</v>
      </c>
      <c r="B1757" s="103">
        <v>43228</v>
      </c>
      <c r="C1757" s="104" t="s">
        <v>78</v>
      </c>
      <c r="D1757" s="102" t="s">
        <v>21</v>
      </c>
      <c r="E1757" s="102" t="s">
        <v>126</v>
      </c>
      <c r="F1757" s="102">
        <v>606</v>
      </c>
      <c r="G1757" s="102">
        <v>598.5</v>
      </c>
      <c r="H1757" s="102">
        <v>610</v>
      </c>
      <c r="I1757" s="102">
        <v>614</v>
      </c>
      <c r="J1757" s="102">
        <v>618</v>
      </c>
      <c r="K1757" s="102">
        <v>610</v>
      </c>
      <c r="L1757" s="102">
        <v>1061</v>
      </c>
      <c r="M1757" s="105">
        <f t="shared" si="1076"/>
        <v>4244</v>
      </c>
      <c r="N1757" s="106">
        <f t="shared" si="1077"/>
        <v>0.66006600660066006</v>
      </c>
    </row>
    <row r="1758" spans="1:14">
      <c r="A1758" s="102">
        <v>43</v>
      </c>
      <c r="B1758" s="103">
        <v>43228</v>
      </c>
      <c r="C1758" s="104" t="s">
        <v>78</v>
      </c>
      <c r="D1758" s="102" t="s">
        <v>21</v>
      </c>
      <c r="E1758" s="102" t="s">
        <v>61</v>
      </c>
      <c r="F1758" s="102">
        <v>261</v>
      </c>
      <c r="G1758" s="102">
        <v>258</v>
      </c>
      <c r="H1758" s="102">
        <v>262.5</v>
      </c>
      <c r="I1758" s="102">
        <v>264</v>
      </c>
      <c r="J1758" s="102">
        <v>265.5</v>
      </c>
      <c r="K1758" s="102">
        <v>262.5</v>
      </c>
      <c r="L1758" s="102">
        <v>2250</v>
      </c>
      <c r="M1758" s="105">
        <f t="shared" si="1076"/>
        <v>3375</v>
      </c>
      <c r="N1758" s="106">
        <f t="shared" si="1077"/>
        <v>0.57471264367816099</v>
      </c>
    </row>
    <row r="1759" spans="1:14">
      <c r="A1759" s="102">
        <v>44</v>
      </c>
      <c r="B1759" s="103">
        <v>43228</v>
      </c>
      <c r="C1759" s="104" t="s">
        <v>78</v>
      </c>
      <c r="D1759" s="102" t="s">
        <v>21</v>
      </c>
      <c r="E1759" s="102" t="s">
        <v>209</v>
      </c>
      <c r="F1759" s="102">
        <v>302.5</v>
      </c>
      <c r="G1759" s="102">
        <v>298</v>
      </c>
      <c r="H1759" s="102">
        <v>205</v>
      </c>
      <c r="I1759" s="102">
        <v>307.5</v>
      </c>
      <c r="J1759" s="102">
        <v>310</v>
      </c>
      <c r="K1759" s="102">
        <v>307.5</v>
      </c>
      <c r="L1759" s="102">
        <v>1575</v>
      </c>
      <c r="M1759" s="105">
        <f t="shared" ref="M1759:M1760" si="1078">IF(D1759="BUY",(K1759-F1759)*(L1759),(F1759-K1759)*(L1759))</f>
        <v>7875</v>
      </c>
      <c r="N1759" s="106">
        <f t="shared" ref="N1759:N1760" si="1079">M1759/(L1759)/F1759%</f>
        <v>1.6528925619834711</v>
      </c>
    </row>
    <row r="1760" spans="1:14">
      <c r="A1760" s="102">
        <v>45</v>
      </c>
      <c r="B1760" s="103">
        <v>43228</v>
      </c>
      <c r="C1760" s="104" t="s">
        <v>78</v>
      </c>
      <c r="D1760" s="102" t="s">
        <v>21</v>
      </c>
      <c r="E1760" s="102" t="s">
        <v>157</v>
      </c>
      <c r="F1760" s="102">
        <v>212</v>
      </c>
      <c r="G1760" s="102">
        <v>210.5</v>
      </c>
      <c r="H1760" s="102">
        <v>212.8</v>
      </c>
      <c r="I1760" s="102">
        <v>214.6</v>
      </c>
      <c r="J1760" s="102">
        <v>215.4</v>
      </c>
      <c r="K1760" s="102">
        <v>212.8</v>
      </c>
      <c r="L1760" s="102">
        <v>4000</v>
      </c>
      <c r="M1760" s="105">
        <f t="shared" si="1078"/>
        <v>3200.0000000000455</v>
      </c>
      <c r="N1760" s="106">
        <f t="shared" si="1079"/>
        <v>0.37735849056604309</v>
      </c>
    </row>
    <row r="1761" spans="1:14">
      <c r="A1761" s="102">
        <v>46</v>
      </c>
      <c r="B1761" s="103">
        <v>43225</v>
      </c>
      <c r="C1761" s="104" t="s">
        <v>78</v>
      </c>
      <c r="D1761" s="102" t="s">
        <v>21</v>
      </c>
      <c r="E1761" s="102" t="s">
        <v>120</v>
      </c>
      <c r="F1761" s="102">
        <v>291</v>
      </c>
      <c r="G1761" s="102">
        <v>288</v>
      </c>
      <c r="H1761" s="102">
        <v>292.5</v>
      </c>
      <c r="I1761" s="102">
        <v>294</v>
      </c>
      <c r="J1761" s="102">
        <v>295.5</v>
      </c>
      <c r="K1761" s="102">
        <v>295.5</v>
      </c>
      <c r="L1761" s="102">
        <v>3000</v>
      </c>
      <c r="M1761" s="105">
        <f t="shared" ref="M1761" si="1080">IF(D1761="BUY",(K1761-F1761)*(L1761),(F1761-K1761)*(L1761))</f>
        <v>13500</v>
      </c>
      <c r="N1761" s="106">
        <f t="shared" ref="N1761" si="1081">M1761/(L1761)/F1761%</f>
        <v>1.5463917525773194</v>
      </c>
    </row>
    <row r="1762" spans="1:14">
      <c r="A1762" s="102">
        <v>47</v>
      </c>
      <c r="B1762" s="103">
        <v>43225</v>
      </c>
      <c r="C1762" s="104" t="s">
        <v>78</v>
      </c>
      <c r="D1762" s="102" t="s">
        <v>21</v>
      </c>
      <c r="E1762" s="102" t="s">
        <v>198</v>
      </c>
      <c r="F1762" s="102">
        <v>343.5</v>
      </c>
      <c r="G1762" s="102">
        <v>340.5</v>
      </c>
      <c r="H1762" s="102">
        <v>345</v>
      </c>
      <c r="I1762" s="102">
        <v>346.5</v>
      </c>
      <c r="J1762" s="102">
        <v>348</v>
      </c>
      <c r="K1762" s="102">
        <v>345</v>
      </c>
      <c r="L1762" s="102">
        <v>2667</v>
      </c>
      <c r="M1762" s="105">
        <f t="shared" ref="M1762:M1763" si="1082">IF(D1762="BUY",(K1762-F1762)*(L1762),(F1762-K1762)*(L1762))</f>
        <v>4000.5</v>
      </c>
      <c r="N1762" s="106">
        <f t="shared" ref="N1762:N1763" si="1083">M1762/(L1762)/F1762%</f>
        <v>0.4366812227074236</v>
      </c>
    </row>
    <row r="1763" spans="1:14">
      <c r="A1763" s="102">
        <v>48</v>
      </c>
      <c r="B1763" s="103">
        <v>43225</v>
      </c>
      <c r="C1763" s="104" t="s">
        <v>78</v>
      </c>
      <c r="D1763" s="102" t="s">
        <v>21</v>
      </c>
      <c r="E1763" s="102" t="s">
        <v>108</v>
      </c>
      <c r="F1763" s="102">
        <v>291</v>
      </c>
      <c r="G1763" s="102">
        <v>288</v>
      </c>
      <c r="H1763" s="102">
        <v>292.5</v>
      </c>
      <c r="I1763" s="102">
        <v>294</v>
      </c>
      <c r="J1763" s="102">
        <v>295.5</v>
      </c>
      <c r="K1763" s="102">
        <v>295.5</v>
      </c>
      <c r="L1763" s="102">
        <v>3000</v>
      </c>
      <c r="M1763" s="105">
        <f t="shared" si="1082"/>
        <v>13500</v>
      </c>
      <c r="N1763" s="106">
        <f t="shared" si="1083"/>
        <v>1.5463917525773194</v>
      </c>
    </row>
    <row r="1764" spans="1:14">
      <c r="A1764" s="102">
        <v>49</v>
      </c>
      <c r="B1764" s="103">
        <v>43224</v>
      </c>
      <c r="C1764" s="104" t="s">
        <v>78</v>
      </c>
      <c r="D1764" s="102" t="s">
        <v>21</v>
      </c>
      <c r="E1764" s="102" t="s">
        <v>340</v>
      </c>
      <c r="F1764" s="102">
        <v>169</v>
      </c>
      <c r="G1764" s="102">
        <v>167</v>
      </c>
      <c r="H1764" s="102">
        <v>170</v>
      </c>
      <c r="I1764" s="102">
        <v>171</v>
      </c>
      <c r="J1764" s="102">
        <v>172</v>
      </c>
      <c r="K1764" s="102">
        <v>170</v>
      </c>
      <c r="L1764" s="102">
        <v>4000</v>
      </c>
      <c r="M1764" s="105">
        <f t="shared" ref="M1764" si="1084">IF(D1764="BUY",(K1764-F1764)*(L1764),(F1764-K1764)*(L1764))</f>
        <v>4000</v>
      </c>
      <c r="N1764" s="106">
        <f t="shared" ref="N1764" si="1085">M1764/(L1764)/F1764%</f>
        <v>0.59171597633136097</v>
      </c>
    </row>
    <row r="1765" spans="1:14">
      <c r="A1765" s="102">
        <v>50</v>
      </c>
      <c r="B1765" s="103">
        <v>43224</v>
      </c>
      <c r="C1765" s="104" t="s">
        <v>78</v>
      </c>
      <c r="D1765" s="102" t="s">
        <v>21</v>
      </c>
      <c r="E1765" s="102" t="s">
        <v>340</v>
      </c>
      <c r="F1765" s="102">
        <v>167</v>
      </c>
      <c r="G1765" s="102">
        <v>165</v>
      </c>
      <c r="H1765" s="102">
        <v>168</v>
      </c>
      <c r="I1765" s="102">
        <v>169</v>
      </c>
      <c r="J1765" s="102">
        <v>170</v>
      </c>
      <c r="K1765" s="102">
        <v>169</v>
      </c>
      <c r="L1765" s="102">
        <v>4000</v>
      </c>
      <c r="M1765" s="105">
        <f t="shared" ref="M1765:M1766" si="1086">IF(D1765="BUY",(K1765-F1765)*(L1765),(F1765-K1765)*(L1765))</f>
        <v>8000</v>
      </c>
      <c r="N1765" s="106">
        <f t="shared" ref="N1765:N1766" si="1087">M1765/(L1765)/F1765%</f>
        <v>1.1976047904191618</v>
      </c>
    </row>
    <row r="1766" spans="1:14">
      <c r="A1766" s="102">
        <v>51</v>
      </c>
      <c r="B1766" s="103">
        <v>43224</v>
      </c>
      <c r="C1766" s="104" t="s">
        <v>78</v>
      </c>
      <c r="D1766" s="102" t="s">
        <v>47</v>
      </c>
      <c r="E1766" s="102" t="s">
        <v>125</v>
      </c>
      <c r="F1766" s="102">
        <v>339</v>
      </c>
      <c r="G1766" s="102">
        <v>342</v>
      </c>
      <c r="H1766" s="102">
        <v>336.5</v>
      </c>
      <c r="I1766" s="102">
        <v>334</v>
      </c>
      <c r="J1766" s="102">
        <v>332</v>
      </c>
      <c r="K1766" s="102">
        <v>332</v>
      </c>
      <c r="L1766" s="102">
        <v>1600</v>
      </c>
      <c r="M1766" s="105">
        <f t="shared" si="1086"/>
        <v>11200</v>
      </c>
      <c r="N1766" s="106">
        <f t="shared" si="1087"/>
        <v>2.0648967551622417</v>
      </c>
    </row>
    <row r="1767" spans="1:14">
      <c r="A1767" s="102">
        <v>52</v>
      </c>
      <c r="B1767" s="103">
        <v>43223</v>
      </c>
      <c r="C1767" s="104" t="s">
        <v>78</v>
      </c>
      <c r="D1767" s="102" t="s">
        <v>21</v>
      </c>
      <c r="E1767" s="102" t="s">
        <v>241</v>
      </c>
      <c r="F1767" s="102">
        <v>164.5</v>
      </c>
      <c r="G1767" s="102">
        <v>163.19999999999999</v>
      </c>
      <c r="H1767" s="102">
        <v>165.2</v>
      </c>
      <c r="I1767" s="102">
        <v>165.8</v>
      </c>
      <c r="J1767" s="102">
        <v>166.4</v>
      </c>
      <c r="K1767" s="102">
        <v>165.2</v>
      </c>
      <c r="L1767" s="102">
        <v>7000</v>
      </c>
      <c r="M1767" s="105">
        <f t="shared" ref="M1767" si="1088">IF(D1767="BUY",(K1767-F1767)*(L1767),(F1767-K1767)*(L1767))</f>
        <v>4899.99999999992</v>
      </c>
      <c r="N1767" s="106">
        <f t="shared" ref="N1767" si="1089">M1767/(L1767)/F1767%</f>
        <v>0.42553191489361003</v>
      </c>
    </row>
    <row r="1768" spans="1:14">
      <c r="A1768" s="102">
        <v>53</v>
      </c>
      <c r="B1768" s="103">
        <v>43223</v>
      </c>
      <c r="C1768" s="104" t="s">
        <v>78</v>
      </c>
      <c r="D1768" s="102" t="s">
        <v>47</v>
      </c>
      <c r="E1768" s="102" t="s">
        <v>65</v>
      </c>
      <c r="F1768" s="102">
        <v>280.5</v>
      </c>
      <c r="G1768" s="102">
        <v>285</v>
      </c>
      <c r="H1768" s="102">
        <v>278</v>
      </c>
      <c r="I1768" s="102">
        <v>275.5</v>
      </c>
      <c r="J1768" s="102">
        <v>273</v>
      </c>
      <c r="K1768" s="102">
        <v>285</v>
      </c>
      <c r="L1768" s="102">
        <v>1750</v>
      </c>
      <c r="M1768" s="105">
        <f t="shared" ref="M1768:M1769" si="1090">IF(D1768="BUY",(K1768-F1768)*(L1768),(F1768-K1768)*(L1768))</f>
        <v>-7875</v>
      </c>
      <c r="N1768" s="106">
        <f t="shared" ref="N1768:N1769" si="1091">M1768/(L1768)/F1768%</f>
        <v>-1.6042780748663101</v>
      </c>
    </row>
    <row r="1769" spans="1:14">
      <c r="A1769" s="102">
        <v>54</v>
      </c>
      <c r="B1769" s="103">
        <v>43222</v>
      </c>
      <c r="C1769" s="104" t="s">
        <v>78</v>
      </c>
      <c r="D1769" s="102" t="s">
        <v>21</v>
      </c>
      <c r="E1769" s="102" t="s">
        <v>72</v>
      </c>
      <c r="F1769" s="102">
        <v>613</v>
      </c>
      <c r="G1769" s="102">
        <v>608</v>
      </c>
      <c r="H1769" s="102">
        <v>616</v>
      </c>
      <c r="I1769" s="102">
        <v>619</v>
      </c>
      <c r="J1769" s="102">
        <v>622</v>
      </c>
      <c r="K1769" s="102">
        <v>608</v>
      </c>
      <c r="L1769" s="102">
        <v>1300</v>
      </c>
      <c r="M1769" s="105">
        <f t="shared" si="1090"/>
        <v>-6500</v>
      </c>
      <c r="N1769" s="106">
        <f t="shared" si="1091"/>
        <v>-0.81566068515497558</v>
      </c>
    </row>
    <row r="1770" spans="1:14">
      <c r="A1770" s="102">
        <v>55</v>
      </c>
      <c r="B1770" s="103">
        <v>43222</v>
      </c>
      <c r="C1770" s="104" t="s">
        <v>78</v>
      </c>
      <c r="D1770" s="102" t="s">
        <v>21</v>
      </c>
      <c r="E1770" s="102" t="s">
        <v>99</v>
      </c>
      <c r="F1770" s="102">
        <v>1278</v>
      </c>
      <c r="G1770" s="102">
        <v>1268</v>
      </c>
      <c r="H1770" s="102">
        <v>1283</v>
      </c>
      <c r="I1770" s="102">
        <v>1288</v>
      </c>
      <c r="J1770" s="102">
        <v>1293</v>
      </c>
      <c r="K1770" s="102">
        <v>1288</v>
      </c>
      <c r="L1770" s="102">
        <v>800</v>
      </c>
      <c r="M1770" s="105">
        <f t="shared" ref="M1770" si="1092">IF(D1770="BUY",(K1770-F1770)*(L1770),(F1770-K1770)*(L1770))</f>
        <v>8000</v>
      </c>
      <c r="N1770" s="106">
        <f t="shared" ref="N1770" si="1093">M1770/(L1770)/F1770%</f>
        <v>0.78247261345852903</v>
      </c>
    </row>
    <row r="1771" spans="1:14">
      <c r="A1771" s="102">
        <v>56</v>
      </c>
      <c r="B1771" s="103">
        <v>43222</v>
      </c>
      <c r="C1771" s="104" t="s">
        <v>78</v>
      </c>
      <c r="D1771" s="102" t="s">
        <v>21</v>
      </c>
      <c r="E1771" s="102" t="s">
        <v>288</v>
      </c>
      <c r="F1771" s="102">
        <v>893</v>
      </c>
      <c r="G1771" s="102">
        <v>883</v>
      </c>
      <c r="H1771" s="102">
        <v>898</v>
      </c>
      <c r="I1771" s="102">
        <v>903</v>
      </c>
      <c r="J1771" s="102">
        <v>908</v>
      </c>
      <c r="K1771" s="102">
        <v>898</v>
      </c>
      <c r="L1771" s="102">
        <v>700</v>
      </c>
      <c r="M1771" s="105">
        <f t="shared" ref="M1771" si="1094">IF(D1771="BUY",(K1771-F1771)*(L1771),(F1771-K1771)*(L1771))</f>
        <v>3500</v>
      </c>
      <c r="N1771" s="106">
        <f t="shared" ref="N1771" si="1095">M1771/(L1771)/F1771%</f>
        <v>0.55991041433370659</v>
      </c>
    </row>
    <row r="1772" spans="1:14">
      <c r="A1772" s="102">
        <v>57</v>
      </c>
      <c r="B1772" s="103">
        <v>43222</v>
      </c>
      <c r="C1772" s="104" t="s">
        <v>78</v>
      </c>
      <c r="D1772" s="102" t="s">
        <v>47</v>
      </c>
      <c r="E1772" s="102" t="s">
        <v>321</v>
      </c>
      <c r="F1772" s="102">
        <v>133.5</v>
      </c>
      <c r="G1772" s="102">
        <v>136.5</v>
      </c>
      <c r="H1772" s="102">
        <v>131</v>
      </c>
      <c r="I1772" s="102">
        <v>128.5</v>
      </c>
      <c r="J1772" s="102">
        <v>126</v>
      </c>
      <c r="K1772" s="102">
        <v>126</v>
      </c>
      <c r="L1772" s="102">
        <v>1500</v>
      </c>
      <c r="M1772" s="105">
        <f t="shared" ref="M1772" si="1096">IF(D1772="BUY",(K1772-F1772)*(L1772),(F1772-K1772)*(L1772))</f>
        <v>11250</v>
      </c>
      <c r="N1772" s="106">
        <f t="shared" ref="N1772" si="1097">M1772/(L1772)/F1772%</f>
        <v>5.617977528089888</v>
      </c>
    </row>
    <row r="1773" spans="1:14">
      <c r="A1773" s="107" t="s">
        <v>25</v>
      </c>
      <c r="B1773" s="108"/>
      <c r="C1773" s="109"/>
      <c r="D1773" s="110"/>
      <c r="E1773" s="111"/>
      <c r="F1773" s="111"/>
      <c r="G1773" s="112"/>
      <c r="H1773" s="111"/>
      <c r="I1773" s="111"/>
      <c r="J1773" s="111"/>
      <c r="K1773" s="111"/>
      <c r="M1773" s="113"/>
    </row>
    <row r="1774" spans="1:14">
      <c r="A1774" s="107" t="s">
        <v>25</v>
      </c>
      <c r="B1774" s="108"/>
      <c r="C1774" s="109"/>
      <c r="D1774" s="110"/>
      <c r="E1774" s="111"/>
      <c r="F1774" s="111"/>
      <c r="G1774" s="112"/>
      <c r="H1774" s="111"/>
      <c r="I1774" s="111"/>
      <c r="J1774" s="111"/>
      <c r="K1774" s="111"/>
    </row>
    <row r="1775" spans="1:14" ht="19.5" thickBot="1">
      <c r="A1775" s="109"/>
      <c r="B1775" s="108"/>
      <c r="C1775" s="111"/>
      <c r="D1775" s="111"/>
      <c r="E1775" s="111"/>
      <c r="F1775" s="114"/>
      <c r="G1775" s="115"/>
      <c r="H1775" s="116" t="s">
        <v>26</v>
      </c>
      <c r="I1775" s="116"/>
      <c r="J1775" s="117"/>
      <c r="K1775" s="117"/>
    </row>
    <row r="1776" spans="1:14">
      <c r="A1776" s="109"/>
      <c r="B1776" s="108"/>
      <c r="C1776" s="218" t="s">
        <v>27</v>
      </c>
      <c r="D1776" s="218"/>
      <c r="E1776" s="118">
        <v>57</v>
      </c>
      <c r="F1776" s="119">
        <f>F1777+F1778+F1779+F1780+F1781+F1782</f>
        <v>99.999999999999986</v>
      </c>
      <c r="G1776" s="111">
        <v>57</v>
      </c>
      <c r="H1776" s="120">
        <f>G1777/G1776%</f>
        <v>80.701754385964918</v>
      </c>
      <c r="I1776" s="120"/>
      <c r="J1776" s="120"/>
      <c r="K1776" s="127"/>
      <c r="M1776" s="113"/>
      <c r="N1776" s="113"/>
    </row>
    <row r="1777" spans="1:14">
      <c r="A1777" s="109"/>
      <c r="B1777" s="108"/>
      <c r="C1777" s="219" t="s">
        <v>28</v>
      </c>
      <c r="D1777" s="219"/>
      <c r="E1777" s="121">
        <v>46</v>
      </c>
      <c r="F1777" s="122">
        <f>(E1777/E1776)*100</f>
        <v>80.701754385964904</v>
      </c>
      <c r="G1777" s="111">
        <v>46</v>
      </c>
      <c r="H1777" s="117"/>
      <c r="I1777" s="117"/>
      <c r="J1777" s="111"/>
      <c r="K1777" s="117"/>
      <c r="M1777" s="113"/>
      <c r="N1777" s="111"/>
    </row>
    <row r="1778" spans="1:14">
      <c r="A1778" s="123"/>
      <c r="B1778" s="108"/>
      <c r="C1778" s="219" t="s">
        <v>30</v>
      </c>
      <c r="D1778" s="219"/>
      <c r="E1778" s="121">
        <v>0</v>
      </c>
      <c r="F1778" s="122">
        <f>(E1778/E1776)*100</f>
        <v>0</v>
      </c>
      <c r="G1778" s="124"/>
      <c r="H1778" s="111"/>
      <c r="I1778" s="111"/>
      <c r="J1778" s="111"/>
      <c r="K1778" s="117"/>
      <c r="L1778" s="113"/>
      <c r="M1778" s="109"/>
      <c r="N1778" s="109"/>
    </row>
    <row r="1779" spans="1:14">
      <c r="A1779" s="123"/>
      <c r="B1779" s="108"/>
      <c r="C1779" s="219" t="s">
        <v>31</v>
      </c>
      <c r="D1779" s="219"/>
      <c r="E1779" s="121">
        <v>0</v>
      </c>
      <c r="F1779" s="122">
        <f>(E1779/E1776)*100</f>
        <v>0</v>
      </c>
      <c r="G1779" s="124"/>
      <c r="H1779" s="111"/>
      <c r="I1779" s="111"/>
      <c r="J1779" s="111"/>
      <c r="K1779" s="117"/>
      <c r="L1779" s="117"/>
    </row>
    <row r="1780" spans="1:14">
      <c r="A1780" s="123"/>
      <c r="B1780" s="108"/>
      <c r="C1780" s="219" t="s">
        <v>32</v>
      </c>
      <c r="D1780" s="219"/>
      <c r="E1780" s="121">
        <v>11</v>
      </c>
      <c r="F1780" s="122">
        <f>(E1780/E1776)*100</f>
        <v>19.298245614035086</v>
      </c>
      <c r="G1780" s="124"/>
      <c r="H1780" s="111"/>
      <c r="I1780" s="111"/>
      <c r="J1780" s="117"/>
      <c r="K1780" s="117"/>
    </row>
    <row r="1781" spans="1:14">
      <c r="A1781" s="123"/>
      <c r="B1781" s="108"/>
      <c r="C1781" s="219" t="s">
        <v>34</v>
      </c>
      <c r="D1781" s="219"/>
      <c r="E1781" s="121">
        <v>0</v>
      </c>
      <c r="F1781" s="122">
        <f>(E1781/E1776)*100</f>
        <v>0</v>
      </c>
      <c r="G1781" s="124"/>
      <c r="H1781" s="111"/>
      <c r="I1781" s="111"/>
      <c r="J1781" s="117"/>
      <c r="K1781" s="117"/>
    </row>
    <row r="1782" spans="1:14" ht="19.5" thickBot="1">
      <c r="A1782" s="123"/>
      <c r="B1782" s="108"/>
      <c r="C1782" s="222" t="s">
        <v>35</v>
      </c>
      <c r="D1782" s="222"/>
      <c r="E1782" s="125"/>
      <c r="F1782" s="126">
        <f>(E1782/E1776)*100</f>
        <v>0</v>
      </c>
      <c r="G1782" s="124"/>
      <c r="H1782" s="111"/>
      <c r="I1782" s="111"/>
      <c r="J1782" s="127"/>
      <c r="K1782" s="127"/>
      <c r="L1782" s="113"/>
    </row>
    <row r="1783" spans="1:14">
      <c r="A1783" s="128" t="s">
        <v>36</v>
      </c>
      <c r="B1783" s="108"/>
      <c r="C1783" s="109"/>
      <c r="D1783" s="109"/>
      <c r="E1783" s="111"/>
      <c r="F1783" s="111"/>
      <c r="G1783" s="112"/>
      <c r="H1783" s="129"/>
      <c r="I1783" s="129"/>
      <c r="J1783" s="129"/>
      <c r="K1783" s="111"/>
      <c r="M1783" s="133"/>
    </row>
    <row r="1784" spans="1:14">
      <c r="A1784" s="110" t="s">
        <v>37</v>
      </c>
      <c r="B1784" s="108"/>
      <c r="C1784" s="130"/>
      <c r="D1784" s="131"/>
      <c r="E1784" s="109"/>
      <c r="F1784" s="129"/>
      <c r="G1784" s="112"/>
      <c r="H1784" s="129"/>
      <c r="I1784" s="129"/>
      <c r="J1784" s="129"/>
      <c r="K1784" s="111"/>
      <c r="M1784" s="109"/>
      <c r="N1784" s="109"/>
    </row>
    <row r="1785" spans="1:14">
      <c r="A1785" s="110" t="s">
        <v>38</v>
      </c>
      <c r="B1785" s="108"/>
      <c r="C1785" s="109"/>
      <c r="D1785" s="131"/>
      <c r="E1785" s="109"/>
      <c r="F1785" s="129"/>
      <c r="G1785" s="112"/>
      <c r="H1785" s="117"/>
      <c r="I1785" s="117"/>
      <c r="J1785" s="117"/>
      <c r="K1785" s="111"/>
    </row>
    <row r="1786" spans="1:14">
      <c r="A1786" s="110" t="s">
        <v>39</v>
      </c>
      <c r="B1786" s="130"/>
      <c r="C1786" s="109"/>
      <c r="D1786" s="131"/>
      <c r="E1786" s="109"/>
      <c r="F1786" s="129"/>
      <c r="G1786" s="115"/>
      <c r="H1786" s="117"/>
      <c r="I1786" s="117"/>
      <c r="J1786" s="117"/>
      <c r="K1786" s="111"/>
    </row>
    <row r="1787" spans="1:14">
      <c r="A1787" s="110" t="s">
        <v>40</v>
      </c>
      <c r="B1787" s="123"/>
      <c r="C1787" s="109"/>
      <c r="D1787" s="132"/>
      <c r="E1787" s="129"/>
      <c r="F1787" s="129"/>
      <c r="G1787" s="115"/>
      <c r="H1787" s="117"/>
      <c r="I1787" s="117"/>
      <c r="J1787" s="117"/>
      <c r="K1787" s="129"/>
    </row>
    <row r="1788" spans="1:14" ht="19.5" thickBot="1"/>
    <row r="1789" spans="1:14" ht="19.5" thickBot="1">
      <c r="A1789" s="223" t="s">
        <v>0</v>
      </c>
      <c r="B1789" s="223"/>
      <c r="C1789" s="223"/>
      <c r="D1789" s="223"/>
      <c r="E1789" s="223"/>
      <c r="F1789" s="223"/>
      <c r="G1789" s="223"/>
      <c r="H1789" s="223"/>
      <c r="I1789" s="223"/>
      <c r="J1789" s="223"/>
      <c r="K1789" s="223"/>
      <c r="L1789" s="223"/>
      <c r="M1789" s="223"/>
      <c r="N1789" s="223"/>
    </row>
    <row r="1790" spans="1:14" ht="19.5" thickBot="1">
      <c r="A1790" s="223"/>
      <c r="B1790" s="223"/>
      <c r="C1790" s="223"/>
      <c r="D1790" s="223"/>
      <c r="E1790" s="223"/>
      <c r="F1790" s="223"/>
      <c r="G1790" s="223"/>
      <c r="H1790" s="223"/>
      <c r="I1790" s="223"/>
      <c r="J1790" s="223"/>
      <c r="K1790" s="223"/>
      <c r="L1790" s="223"/>
      <c r="M1790" s="223"/>
      <c r="N1790" s="223"/>
    </row>
    <row r="1791" spans="1:14">
      <c r="A1791" s="223"/>
      <c r="B1791" s="223"/>
      <c r="C1791" s="223"/>
      <c r="D1791" s="223"/>
      <c r="E1791" s="223"/>
      <c r="F1791" s="223"/>
      <c r="G1791" s="223"/>
      <c r="H1791" s="223"/>
      <c r="I1791" s="223"/>
      <c r="J1791" s="223"/>
      <c r="K1791" s="223"/>
      <c r="L1791" s="223"/>
      <c r="M1791" s="223"/>
      <c r="N1791" s="223"/>
    </row>
    <row r="1792" spans="1:14">
      <c r="A1792" s="226" t="s">
        <v>1</v>
      </c>
      <c r="B1792" s="226"/>
      <c r="C1792" s="226"/>
      <c r="D1792" s="226"/>
      <c r="E1792" s="226"/>
      <c r="F1792" s="226"/>
      <c r="G1792" s="226"/>
      <c r="H1792" s="226"/>
      <c r="I1792" s="226"/>
      <c r="J1792" s="226"/>
      <c r="K1792" s="226"/>
      <c r="L1792" s="226"/>
      <c r="M1792" s="226"/>
      <c r="N1792" s="226"/>
    </row>
    <row r="1793" spans="1:14">
      <c r="A1793" s="226" t="s">
        <v>2</v>
      </c>
      <c r="B1793" s="226"/>
      <c r="C1793" s="226"/>
      <c r="D1793" s="226"/>
      <c r="E1793" s="226"/>
      <c r="F1793" s="226"/>
      <c r="G1793" s="226"/>
      <c r="H1793" s="226"/>
      <c r="I1793" s="226"/>
      <c r="J1793" s="226"/>
      <c r="K1793" s="226"/>
      <c r="L1793" s="226"/>
      <c r="M1793" s="226"/>
      <c r="N1793" s="226"/>
    </row>
    <row r="1794" spans="1:14" ht="19.5" thickBot="1">
      <c r="A1794" s="225" t="s">
        <v>3</v>
      </c>
      <c r="B1794" s="225"/>
      <c r="C1794" s="225"/>
      <c r="D1794" s="225"/>
      <c r="E1794" s="225"/>
      <c r="F1794" s="225"/>
      <c r="G1794" s="225"/>
      <c r="H1794" s="225"/>
      <c r="I1794" s="225"/>
      <c r="J1794" s="225"/>
      <c r="K1794" s="225"/>
      <c r="L1794" s="225"/>
      <c r="M1794" s="225"/>
      <c r="N1794" s="225"/>
    </row>
    <row r="1795" spans="1:14">
      <c r="A1795" s="220" t="s">
        <v>337</v>
      </c>
      <c r="B1795" s="220"/>
      <c r="C1795" s="220"/>
      <c r="D1795" s="220"/>
      <c r="E1795" s="220"/>
      <c r="F1795" s="220"/>
      <c r="G1795" s="220"/>
      <c r="H1795" s="220"/>
      <c r="I1795" s="220"/>
      <c r="J1795" s="220"/>
      <c r="K1795" s="220"/>
      <c r="L1795" s="220"/>
      <c r="M1795" s="220"/>
      <c r="N1795" s="220"/>
    </row>
    <row r="1796" spans="1:14">
      <c r="A1796" s="220" t="s">
        <v>5</v>
      </c>
      <c r="B1796" s="220"/>
      <c r="C1796" s="220"/>
      <c r="D1796" s="220"/>
      <c r="E1796" s="220"/>
      <c r="F1796" s="220"/>
      <c r="G1796" s="220"/>
      <c r="H1796" s="220"/>
      <c r="I1796" s="220"/>
      <c r="J1796" s="220"/>
      <c r="K1796" s="220"/>
      <c r="L1796" s="220"/>
      <c r="M1796" s="220"/>
      <c r="N1796" s="220"/>
    </row>
    <row r="1797" spans="1:14">
      <c r="A1797" s="221" t="s">
        <v>6</v>
      </c>
      <c r="B1797" s="215" t="s">
        <v>7</v>
      </c>
      <c r="C1797" s="215" t="s">
        <v>8</v>
      </c>
      <c r="D1797" s="221" t="s">
        <v>9</v>
      </c>
      <c r="E1797" s="221" t="s">
        <v>10</v>
      </c>
      <c r="F1797" s="215" t="s">
        <v>11</v>
      </c>
      <c r="G1797" s="215" t="s">
        <v>12</v>
      </c>
      <c r="H1797" s="214" t="s">
        <v>13</v>
      </c>
      <c r="I1797" s="214" t="s">
        <v>14</v>
      </c>
      <c r="J1797" s="214" t="s">
        <v>15</v>
      </c>
      <c r="K1797" s="216" t="s">
        <v>16</v>
      </c>
      <c r="L1797" s="215" t="s">
        <v>17</v>
      </c>
      <c r="M1797" s="215" t="s">
        <v>18</v>
      </c>
      <c r="N1797" s="215" t="s">
        <v>19</v>
      </c>
    </row>
    <row r="1798" spans="1:14">
      <c r="A1798" s="221"/>
      <c r="B1798" s="215"/>
      <c r="C1798" s="215"/>
      <c r="D1798" s="221"/>
      <c r="E1798" s="221"/>
      <c r="F1798" s="215"/>
      <c r="G1798" s="215"/>
      <c r="H1798" s="215"/>
      <c r="I1798" s="215"/>
      <c r="J1798" s="215"/>
      <c r="K1798" s="217"/>
      <c r="L1798" s="215"/>
      <c r="M1798" s="215"/>
      <c r="N1798" s="215"/>
    </row>
    <row r="1799" spans="1:14">
      <c r="A1799" s="102">
        <v>1</v>
      </c>
      <c r="B1799" s="103">
        <v>43220</v>
      </c>
      <c r="C1799" s="104" t="s">
        <v>78</v>
      </c>
      <c r="D1799" s="102" t="s">
        <v>21</v>
      </c>
      <c r="E1799" s="102" t="s">
        <v>65</v>
      </c>
      <c r="F1799" s="102">
        <v>300</v>
      </c>
      <c r="G1799" s="102">
        <v>296</v>
      </c>
      <c r="H1799" s="102">
        <v>303</v>
      </c>
      <c r="I1799" s="102">
        <v>205.5</v>
      </c>
      <c r="J1799" s="102">
        <v>308</v>
      </c>
      <c r="K1799" s="102">
        <v>303</v>
      </c>
      <c r="L1799" s="102">
        <v>1750</v>
      </c>
      <c r="M1799" s="105">
        <f t="shared" ref="M1799:M1802" si="1098">IF(D1799="BUY",(K1799-F1799)*(L1799),(F1799-K1799)*(L1799))</f>
        <v>5250</v>
      </c>
      <c r="N1799" s="106">
        <f t="shared" ref="N1799:N1802" si="1099">M1799/(L1799)/F1799%</f>
        <v>1</v>
      </c>
    </row>
    <row r="1800" spans="1:14" s="113" customFormat="1">
      <c r="A1800" s="102">
        <v>2</v>
      </c>
      <c r="B1800" s="103">
        <v>43220</v>
      </c>
      <c r="C1800" s="104" t="s">
        <v>78</v>
      </c>
      <c r="D1800" s="102" t="s">
        <v>21</v>
      </c>
      <c r="E1800" s="102" t="s">
        <v>276</v>
      </c>
      <c r="F1800" s="102">
        <v>258.7</v>
      </c>
      <c r="G1800" s="102">
        <v>257</v>
      </c>
      <c r="H1800" s="102">
        <v>259.5</v>
      </c>
      <c r="I1800" s="102">
        <v>260.3</v>
      </c>
      <c r="J1800" s="102">
        <v>261.10000000000002</v>
      </c>
      <c r="K1800" s="102">
        <v>259.5</v>
      </c>
      <c r="L1800" s="102">
        <v>4500</v>
      </c>
      <c r="M1800" s="105">
        <f t="shared" si="1098"/>
        <v>3600.0000000000509</v>
      </c>
      <c r="N1800" s="106">
        <f t="shared" si="1099"/>
        <v>0.30923850019327848</v>
      </c>
    </row>
    <row r="1801" spans="1:14" s="113" customFormat="1">
      <c r="A1801" s="102">
        <v>3</v>
      </c>
      <c r="B1801" s="103">
        <v>43220</v>
      </c>
      <c r="C1801" s="104" t="s">
        <v>78</v>
      </c>
      <c r="D1801" s="102" t="s">
        <v>21</v>
      </c>
      <c r="E1801" s="102" t="s">
        <v>124</v>
      </c>
      <c r="F1801" s="102">
        <v>360</v>
      </c>
      <c r="G1801" s="102">
        <v>355</v>
      </c>
      <c r="H1801" s="102">
        <v>362.5</v>
      </c>
      <c r="I1801" s="102">
        <v>365</v>
      </c>
      <c r="J1801" s="102">
        <v>367.5</v>
      </c>
      <c r="K1801" s="102">
        <v>367.5</v>
      </c>
      <c r="L1801" s="104">
        <v>1750</v>
      </c>
      <c r="M1801" s="105">
        <f t="shared" si="1098"/>
        <v>13125</v>
      </c>
      <c r="N1801" s="106">
        <f t="shared" si="1099"/>
        <v>2.0833333333333335</v>
      </c>
    </row>
    <row r="1802" spans="1:14" s="135" customFormat="1">
      <c r="A1802" s="102">
        <v>4</v>
      </c>
      <c r="B1802" s="103">
        <v>43216</v>
      </c>
      <c r="C1802" s="102" t="s">
        <v>78</v>
      </c>
      <c r="D1802" s="102" t="s">
        <v>21</v>
      </c>
      <c r="E1802" s="134" t="s">
        <v>271</v>
      </c>
      <c r="F1802" s="102">
        <v>3530</v>
      </c>
      <c r="G1802" s="102">
        <v>3505</v>
      </c>
      <c r="H1802" s="102">
        <v>3543</v>
      </c>
      <c r="I1802" s="102">
        <v>3556</v>
      </c>
      <c r="J1802" s="102">
        <v>3570</v>
      </c>
      <c r="K1802" s="102">
        <v>3556</v>
      </c>
      <c r="L1802" s="102">
        <v>250</v>
      </c>
      <c r="M1802" s="105">
        <f t="shared" si="1098"/>
        <v>6500</v>
      </c>
      <c r="N1802" s="106">
        <f t="shared" si="1099"/>
        <v>0.73654390934844194</v>
      </c>
    </row>
    <row r="1803" spans="1:14" s="135" customFormat="1">
      <c r="A1803" s="102">
        <v>5</v>
      </c>
      <c r="B1803" s="103">
        <v>43216</v>
      </c>
      <c r="C1803" s="102" t="s">
        <v>78</v>
      </c>
      <c r="D1803" s="102" t="s">
        <v>47</v>
      </c>
      <c r="E1803" s="134" t="s">
        <v>234</v>
      </c>
      <c r="F1803" s="102">
        <v>67.900000000000006</v>
      </c>
      <c r="G1803" s="102">
        <v>68.900000000000006</v>
      </c>
      <c r="H1803" s="102">
        <v>67.400000000000006</v>
      </c>
      <c r="I1803" s="102">
        <v>66.900000000000006</v>
      </c>
      <c r="J1803" s="102">
        <v>66.400000000000006</v>
      </c>
      <c r="K1803" s="102">
        <v>67.400000000000006</v>
      </c>
      <c r="L1803" s="102">
        <v>7000</v>
      </c>
      <c r="M1803" s="105">
        <f t="shared" ref="M1803" si="1100">IF(D1803="BUY",(K1803-F1803)*(L1803),(F1803-K1803)*(L1803))</f>
        <v>3500</v>
      </c>
      <c r="N1803" s="106">
        <f t="shared" ref="N1803" si="1101">M1803/(L1803)/F1803%</f>
        <v>0.73637702503681879</v>
      </c>
    </row>
    <row r="1804" spans="1:14" s="135" customFormat="1">
      <c r="A1804" s="102">
        <v>6</v>
      </c>
      <c r="B1804" s="103">
        <v>43215</v>
      </c>
      <c r="C1804" s="102" t="s">
        <v>78</v>
      </c>
      <c r="D1804" s="102" t="s">
        <v>21</v>
      </c>
      <c r="E1804" s="134" t="s">
        <v>241</v>
      </c>
      <c r="F1804" s="102">
        <v>162.69999999999999</v>
      </c>
      <c r="G1804" s="102">
        <v>161.69999999999999</v>
      </c>
      <c r="H1804" s="102">
        <v>163.19999999999999</v>
      </c>
      <c r="I1804" s="102">
        <v>163.69999999999999</v>
      </c>
      <c r="J1804" s="102">
        <v>164.2</v>
      </c>
      <c r="K1804" s="102">
        <v>164.2</v>
      </c>
      <c r="L1804" s="102">
        <v>7000</v>
      </c>
      <c r="M1804" s="105">
        <f t="shared" ref="M1804" si="1102">IF(D1804="BUY",(K1804-F1804)*(L1804),(F1804-K1804)*(L1804))</f>
        <v>10500</v>
      </c>
      <c r="N1804" s="106">
        <f t="shared" ref="N1804" si="1103">M1804/(L1804)/F1804%</f>
        <v>0.92194222495390299</v>
      </c>
    </row>
    <row r="1805" spans="1:14" s="135" customFormat="1">
      <c r="A1805" s="102">
        <v>7</v>
      </c>
      <c r="B1805" s="103">
        <v>43215</v>
      </c>
      <c r="C1805" s="102" t="s">
        <v>78</v>
      </c>
      <c r="D1805" s="102" t="s">
        <v>21</v>
      </c>
      <c r="E1805" s="134" t="s">
        <v>345</v>
      </c>
      <c r="F1805" s="102">
        <v>852</v>
      </c>
      <c r="G1805" s="102">
        <v>845</v>
      </c>
      <c r="H1805" s="102">
        <v>856</v>
      </c>
      <c r="I1805" s="102">
        <v>860</v>
      </c>
      <c r="J1805" s="102">
        <v>864</v>
      </c>
      <c r="K1805" s="102">
        <v>856</v>
      </c>
      <c r="L1805" s="102">
        <v>1000</v>
      </c>
      <c r="M1805" s="105">
        <f t="shared" ref="M1805:M1806" si="1104">IF(D1805="BUY",(K1805-F1805)*(L1805),(F1805-K1805)*(L1805))</f>
        <v>4000</v>
      </c>
      <c r="N1805" s="106">
        <f t="shared" ref="N1805:N1806" si="1105">M1805/(L1805)/F1805%</f>
        <v>0.46948356807511737</v>
      </c>
    </row>
    <row r="1806" spans="1:14" s="135" customFormat="1">
      <c r="A1806" s="102">
        <v>8</v>
      </c>
      <c r="B1806" s="103">
        <v>43215</v>
      </c>
      <c r="C1806" s="102" t="s">
        <v>78</v>
      </c>
      <c r="D1806" s="102" t="s">
        <v>21</v>
      </c>
      <c r="E1806" s="134" t="s">
        <v>239</v>
      </c>
      <c r="F1806" s="102">
        <v>327</v>
      </c>
      <c r="G1806" s="102">
        <v>325</v>
      </c>
      <c r="H1806" s="102">
        <v>328.5</v>
      </c>
      <c r="I1806" s="102">
        <v>330</v>
      </c>
      <c r="J1806" s="102">
        <v>331.5</v>
      </c>
      <c r="K1806" s="102">
        <v>325</v>
      </c>
      <c r="L1806" s="102">
        <v>3000</v>
      </c>
      <c r="M1806" s="105">
        <f t="shared" si="1104"/>
        <v>-6000</v>
      </c>
      <c r="N1806" s="106">
        <f t="shared" si="1105"/>
        <v>-0.6116207951070336</v>
      </c>
    </row>
    <row r="1807" spans="1:14" s="135" customFormat="1">
      <c r="A1807" s="102">
        <v>9</v>
      </c>
      <c r="B1807" s="103">
        <v>43214</v>
      </c>
      <c r="C1807" s="102" t="s">
        <v>78</v>
      </c>
      <c r="D1807" s="102" t="s">
        <v>21</v>
      </c>
      <c r="E1807" s="134" t="s">
        <v>77</v>
      </c>
      <c r="F1807" s="102">
        <v>323.5</v>
      </c>
      <c r="G1807" s="102">
        <v>321.5</v>
      </c>
      <c r="H1807" s="102">
        <v>324.5</v>
      </c>
      <c r="I1807" s="102">
        <v>325.3</v>
      </c>
      <c r="J1807" s="102">
        <v>326.5</v>
      </c>
      <c r="K1807" s="102">
        <v>325.3</v>
      </c>
      <c r="L1807" s="102">
        <v>3000</v>
      </c>
      <c r="M1807" s="105">
        <f t="shared" ref="M1807:M1808" si="1106">IF(D1807="BUY",(K1807-F1807)*(L1807),(F1807-K1807)*(L1807))</f>
        <v>5400.0000000000346</v>
      </c>
      <c r="N1807" s="106">
        <f t="shared" ref="N1807:N1808" si="1107">M1807/(L1807)/F1807%</f>
        <v>0.55641421947450131</v>
      </c>
    </row>
    <row r="1808" spans="1:14" s="113" customFormat="1">
      <c r="A1808" s="102">
        <v>10</v>
      </c>
      <c r="B1808" s="103">
        <v>43213</v>
      </c>
      <c r="C1808" s="102" t="s">
        <v>78</v>
      </c>
      <c r="D1808" s="102" t="s">
        <v>21</v>
      </c>
      <c r="E1808" s="102" t="s">
        <v>344</v>
      </c>
      <c r="F1808" s="102">
        <v>1875</v>
      </c>
      <c r="G1808" s="102">
        <v>1865</v>
      </c>
      <c r="H1808" s="102">
        <v>1880</v>
      </c>
      <c r="I1808" s="102">
        <v>1895</v>
      </c>
      <c r="J1808" s="102">
        <v>1900</v>
      </c>
      <c r="K1808" s="102">
        <v>1880</v>
      </c>
      <c r="L1808" s="102">
        <v>300</v>
      </c>
      <c r="M1808" s="105">
        <f t="shared" si="1106"/>
        <v>1500</v>
      </c>
      <c r="N1808" s="106">
        <f t="shared" si="1107"/>
        <v>0.26666666666666666</v>
      </c>
    </row>
    <row r="1809" spans="1:14" s="135" customFormat="1">
      <c r="A1809" s="102">
        <v>11</v>
      </c>
      <c r="B1809" s="103">
        <v>43210</v>
      </c>
      <c r="C1809" s="104" t="s">
        <v>78</v>
      </c>
      <c r="D1809" s="102" t="s">
        <v>21</v>
      </c>
      <c r="E1809" s="102" t="s">
        <v>297</v>
      </c>
      <c r="F1809" s="102">
        <v>798</v>
      </c>
      <c r="G1809" s="102">
        <v>790</v>
      </c>
      <c r="H1809" s="102">
        <v>804</v>
      </c>
      <c r="I1809" s="102">
        <v>808</v>
      </c>
      <c r="J1809" s="102">
        <v>812</v>
      </c>
      <c r="K1809" s="102">
        <v>800</v>
      </c>
      <c r="L1809" s="102">
        <v>600</v>
      </c>
      <c r="M1809" s="105">
        <f>IF(D1809="BUY",(K1809-F1809)*(L1809),(F1809-K1809)*(L1809))</f>
        <v>1200</v>
      </c>
      <c r="N1809" s="106">
        <f>M1809/(L1809)/F1809%</f>
        <v>0.25062656641604009</v>
      </c>
    </row>
    <row r="1810" spans="1:14" s="135" customFormat="1">
      <c r="A1810" s="102">
        <v>12</v>
      </c>
      <c r="B1810" s="103">
        <v>43210</v>
      </c>
      <c r="C1810" s="104" t="s">
        <v>78</v>
      </c>
      <c r="D1810" s="102" t="s">
        <v>21</v>
      </c>
      <c r="E1810" s="102" t="s">
        <v>271</v>
      </c>
      <c r="F1810" s="102">
        <v>3370</v>
      </c>
      <c r="G1810" s="102">
        <v>3350</v>
      </c>
      <c r="H1810" s="102">
        <v>3390</v>
      </c>
      <c r="I1810" s="102">
        <v>3400</v>
      </c>
      <c r="J1810" s="102">
        <v>3410</v>
      </c>
      <c r="K1810" s="102">
        <v>3410</v>
      </c>
      <c r="L1810" s="102">
        <v>250</v>
      </c>
      <c r="M1810" s="105">
        <f t="shared" ref="M1810:M1814" si="1108">IF(D1810="BUY",(K1810-F1810)*(L1810),(F1810-K1810)*(L1810))</f>
        <v>10000</v>
      </c>
      <c r="N1810" s="106">
        <f t="shared" ref="N1810:N1814" si="1109">M1810/(L1810)/F1810%</f>
        <v>1.1869436201780414</v>
      </c>
    </row>
    <row r="1811" spans="1:14" s="113" customFormat="1">
      <c r="A1811" s="102">
        <v>13</v>
      </c>
      <c r="B1811" s="103">
        <v>43209</v>
      </c>
      <c r="C1811" s="104" t="s">
        <v>78</v>
      </c>
      <c r="D1811" s="102" t="s">
        <v>21</v>
      </c>
      <c r="E1811" s="102" t="s">
        <v>342</v>
      </c>
      <c r="F1811" s="102">
        <v>306</v>
      </c>
      <c r="G1811" s="102">
        <v>304</v>
      </c>
      <c r="H1811" s="102">
        <v>307</v>
      </c>
      <c r="I1811" s="102">
        <v>308</v>
      </c>
      <c r="J1811" s="102">
        <v>309</v>
      </c>
      <c r="K1811" s="102">
        <v>309</v>
      </c>
      <c r="L1811" s="102">
        <v>1750</v>
      </c>
      <c r="M1811" s="105">
        <f t="shared" si="1108"/>
        <v>5250</v>
      </c>
      <c r="N1811" s="106">
        <f t="shared" si="1109"/>
        <v>0.98039215686274506</v>
      </c>
    </row>
    <row r="1812" spans="1:14">
      <c r="A1812" s="102">
        <v>14</v>
      </c>
      <c r="B1812" s="103">
        <v>43209</v>
      </c>
      <c r="C1812" s="104" t="s">
        <v>78</v>
      </c>
      <c r="D1812" s="102" t="s">
        <v>21</v>
      </c>
      <c r="E1812" s="102" t="s">
        <v>126</v>
      </c>
      <c r="F1812" s="102">
        <v>617</v>
      </c>
      <c r="G1812" s="102">
        <v>613</v>
      </c>
      <c r="H1812" s="102">
        <v>620</v>
      </c>
      <c r="I1812" s="102">
        <v>623</v>
      </c>
      <c r="J1812" s="102">
        <v>629</v>
      </c>
      <c r="K1812" s="102">
        <v>623</v>
      </c>
      <c r="L1812" s="102">
        <v>1061</v>
      </c>
      <c r="M1812" s="105">
        <f t="shared" si="1108"/>
        <v>6366</v>
      </c>
      <c r="N1812" s="106">
        <f t="shared" si="1109"/>
        <v>0.97244732576985415</v>
      </c>
    </row>
    <row r="1813" spans="1:14">
      <c r="A1813" s="102">
        <v>15</v>
      </c>
      <c r="B1813" s="103">
        <v>43209</v>
      </c>
      <c r="C1813" s="104" t="s">
        <v>78</v>
      </c>
      <c r="D1813" s="102" t="s">
        <v>21</v>
      </c>
      <c r="E1813" s="102" t="s">
        <v>67</v>
      </c>
      <c r="F1813" s="102">
        <v>255.5</v>
      </c>
      <c r="G1813" s="102">
        <v>252.5</v>
      </c>
      <c r="H1813" s="102">
        <v>257</v>
      </c>
      <c r="I1813" s="102">
        <v>258.5</v>
      </c>
      <c r="J1813" s="102">
        <v>260</v>
      </c>
      <c r="K1813" s="102">
        <v>258</v>
      </c>
      <c r="L1813" s="102">
        <v>3500</v>
      </c>
      <c r="M1813" s="105">
        <f t="shared" si="1108"/>
        <v>8750</v>
      </c>
      <c r="N1813" s="106">
        <f t="shared" si="1109"/>
        <v>0.97847358121330719</v>
      </c>
    </row>
    <row r="1814" spans="1:14" s="113" customFormat="1">
      <c r="A1814" s="102">
        <v>16</v>
      </c>
      <c r="B1814" s="103">
        <v>43208</v>
      </c>
      <c r="C1814" s="104" t="s">
        <v>78</v>
      </c>
      <c r="D1814" s="102" t="s">
        <v>21</v>
      </c>
      <c r="E1814" s="102" t="s">
        <v>87</v>
      </c>
      <c r="F1814" s="102">
        <v>272.5</v>
      </c>
      <c r="G1814" s="102">
        <v>270.5</v>
      </c>
      <c r="H1814" s="102">
        <v>274.5</v>
      </c>
      <c r="I1814" s="102">
        <v>275.5</v>
      </c>
      <c r="J1814" s="102">
        <v>276.5</v>
      </c>
      <c r="K1814" s="102">
        <v>275.5</v>
      </c>
      <c r="L1814" s="102">
        <v>2400</v>
      </c>
      <c r="M1814" s="105">
        <f t="shared" si="1108"/>
        <v>7200</v>
      </c>
      <c r="N1814" s="106">
        <f t="shared" si="1109"/>
        <v>1.1009174311926606</v>
      </c>
    </row>
    <row r="1815" spans="1:14" s="113" customFormat="1">
      <c r="A1815" s="102">
        <v>17</v>
      </c>
      <c r="B1815" s="103">
        <v>43207</v>
      </c>
      <c r="C1815" s="104" t="s">
        <v>78</v>
      </c>
      <c r="D1815" s="102" t="s">
        <v>21</v>
      </c>
      <c r="E1815" s="102" t="s">
        <v>87</v>
      </c>
      <c r="F1815" s="102">
        <v>264.5</v>
      </c>
      <c r="G1815" s="102">
        <v>261.5</v>
      </c>
      <c r="H1815" s="102">
        <v>266</v>
      </c>
      <c r="I1815" s="102">
        <v>268</v>
      </c>
      <c r="J1815" s="102">
        <v>0</v>
      </c>
      <c r="K1815" s="102">
        <v>268</v>
      </c>
      <c r="L1815" s="104">
        <v>2400</v>
      </c>
      <c r="M1815" s="105">
        <f t="shared" ref="M1815" si="1110">IF(D1815="BUY",(K1815-F1815)*(L1815),(F1815-K1815)*(L1815))</f>
        <v>8400</v>
      </c>
      <c r="N1815" s="106">
        <f t="shared" ref="N1815" si="1111">M1815/(L1815)/F1815%</f>
        <v>1.3232514177693762</v>
      </c>
    </row>
    <row r="1816" spans="1:14" s="113" customFormat="1">
      <c r="A1816" s="102">
        <v>18</v>
      </c>
      <c r="B1816" s="103">
        <v>43207</v>
      </c>
      <c r="C1816" s="104" t="s">
        <v>78</v>
      </c>
      <c r="D1816" s="102" t="s">
        <v>21</v>
      </c>
      <c r="E1816" s="102" t="s">
        <v>341</v>
      </c>
      <c r="F1816" s="102">
        <v>194</v>
      </c>
      <c r="G1816" s="102">
        <v>192.5</v>
      </c>
      <c r="H1816" s="102">
        <v>194.7</v>
      </c>
      <c r="I1816" s="102">
        <v>195.5</v>
      </c>
      <c r="J1816" s="102">
        <v>196.3</v>
      </c>
      <c r="K1816" s="102">
        <v>196.3</v>
      </c>
      <c r="L1816" s="104">
        <v>4500</v>
      </c>
      <c r="M1816" s="105">
        <f t="shared" ref="M1816" si="1112">IF(D1816="BUY",(K1816-F1816)*(L1816),(F1816-K1816)*(L1816))</f>
        <v>10350.000000000051</v>
      </c>
      <c r="N1816" s="106">
        <f t="shared" ref="N1816" si="1113">M1816/(L1816)/F1816%</f>
        <v>1.1855670103092844</v>
      </c>
    </row>
    <row r="1817" spans="1:14">
      <c r="A1817" s="102">
        <v>19</v>
      </c>
      <c r="B1817" s="103">
        <v>43203</v>
      </c>
      <c r="C1817" s="104" t="s">
        <v>20</v>
      </c>
      <c r="D1817" s="104" t="s">
        <v>21</v>
      </c>
      <c r="E1817" s="104" t="s">
        <v>218</v>
      </c>
      <c r="F1817" s="104">
        <v>656</v>
      </c>
      <c r="G1817" s="104">
        <v>649</v>
      </c>
      <c r="H1817" s="104">
        <v>660</v>
      </c>
      <c r="I1817" s="104">
        <v>664</v>
      </c>
      <c r="J1817" s="104">
        <v>668</v>
      </c>
      <c r="K1817" s="104">
        <v>668</v>
      </c>
      <c r="L1817" s="104">
        <v>1100</v>
      </c>
      <c r="M1817" s="105">
        <f>IF(D1817="BUY",(K1817-F1817)*(L1817),(F1817-K1817)*(L1817))</f>
        <v>13200</v>
      </c>
      <c r="N1817" s="106">
        <f>M1817/(L1817)/F1817%</f>
        <v>1.8292682926829269</v>
      </c>
    </row>
    <row r="1818" spans="1:14">
      <c r="A1818" s="102">
        <v>20</v>
      </c>
      <c r="B1818" s="103">
        <v>43203</v>
      </c>
      <c r="C1818" s="104" t="s">
        <v>20</v>
      </c>
      <c r="D1818" s="104" t="s">
        <v>21</v>
      </c>
      <c r="E1818" s="104" t="s">
        <v>61</v>
      </c>
      <c r="F1818" s="104">
        <v>251.5</v>
      </c>
      <c r="G1818" s="104">
        <v>250</v>
      </c>
      <c r="H1818" s="104">
        <v>252.3</v>
      </c>
      <c r="I1818" s="104">
        <v>253</v>
      </c>
      <c r="J1818" s="104">
        <v>253.7</v>
      </c>
      <c r="K1818" s="104">
        <v>253</v>
      </c>
      <c r="L1818" s="104">
        <v>4500</v>
      </c>
      <c r="M1818" s="105">
        <f t="shared" ref="M1818:M1819" si="1114">IF(D1818="BUY",(K1818-F1818)*(L1818),(F1818-K1818)*(L1818))</f>
        <v>6750</v>
      </c>
      <c r="N1818" s="106">
        <f t="shared" ref="N1818:N1819" si="1115">M1818/(L1818)/F1818%</f>
        <v>0.59642147117296218</v>
      </c>
    </row>
    <row r="1819" spans="1:14">
      <c r="A1819" s="102">
        <v>21</v>
      </c>
      <c r="B1819" s="103">
        <v>43203</v>
      </c>
      <c r="C1819" s="104" t="s">
        <v>20</v>
      </c>
      <c r="D1819" s="104" t="s">
        <v>21</v>
      </c>
      <c r="E1819" s="104" t="s">
        <v>311</v>
      </c>
      <c r="F1819" s="104">
        <v>853</v>
      </c>
      <c r="G1819" s="104">
        <v>846</v>
      </c>
      <c r="H1819" s="104">
        <v>857</v>
      </c>
      <c r="I1819" s="104">
        <v>860</v>
      </c>
      <c r="J1819" s="104">
        <v>863</v>
      </c>
      <c r="K1819" s="104">
        <v>857</v>
      </c>
      <c r="L1819" s="104">
        <v>1200</v>
      </c>
      <c r="M1819" s="105">
        <f t="shared" si="1114"/>
        <v>4800</v>
      </c>
      <c r="N1819" s="106">
        <f t="shared" si="1115"/>
        <v>0.46893317702227438</v>
      </c>
    </row>
    <row r="1820" spans="1:14">
      <c r="A1820" s="102">
        <v>22</v>
      </c>
      <c r="B1820" s="103">
        <v>43202</v>
      </c>
      <c r="C1820" s="104" t="s">
        <v>20</v>
      </c>
      <c r="D1820" s="104" t="s">
        <v>21</v>
      </c>
      <c r="E1820" s="104" t="s">
        <v>104</v>
      </c>
      <c r="F1820" s="104">
        <v>993</v>
      </c>
      <c r="G1820" s="104">
        <v>988.5</v>
      </c>
      <c r="H1820" s="104">
        <v>995.5</v>
      </c>
      <c r="I1820" s="104">
        <v>998</v>
      </c>
      <c r="J1820" s="104">
        <v>1000</v>
      </c>
      <c r="K1820" s="104">
        <v>988.5</v>
      </c>
      <c r="L1820" s="104">
        <v>1500</v>
      </c>
      <c r="M1820" s="105">
        <f t="shared" ref="M1820" si="1116">IF(D1820="BUY",(K1820-F1820)*(L1820),(F1820-K1820)*(L1820))</f>
        <v>-6750</v>
      </c>
      <c r="N1820" s="106">
        <f t="shared" ref="N1820" si="1117">M1820/(L1820)/F1820%</f>
        <v>-0.45317220543806647</v>
      </c>
    </row>
    <row r="1821" spans="1:14">
      <c r="A1821" s="102">
        <v>23</v>
      </c>
      <c r="B1821" s="103">
        <v>43202</v>
      </c>
      <c r="C1821" s="104" t="s">
        <v>20</v>
      </c>
      <c r="D1821" s="104" t="s">
        <v>21</v>
      </c>
      <c r="E1821" s="104" t="s">
        <v>115</v>
      </c>
      <c r="F1821" s="104">
        <v>363.5</v>
      </c>
      <c r="G1821" s="104">
        <v>359</v>
      </c>
      <c r="H1821" s="104">
        <v>366</v>
      </c>
      <c r="I1821" s="104">
        <v>368.5</v>
      </c>
      <c r="J1821" s="104">
        <v>371</v>
      </c>
      <c r="K1821" s="104">
        <v>359</v>
      </c>
      <c r="L1821" s="104">
        <v>1500</v>
      </c>
      <c r="M1821" s="105">
        <f t="shared" ref="M1821:M1824" si="1118">IF(D1821="BUY",(K1821-F1821)*(L1821),(F1821-K1821)*(L1821))</f>
        <v>-6750</v>
      </c>
      <c r="N1821" s="106">
        <f t="shared" ref="N1821:N1824" si="1119">M1821/(L1821)/F1821%</f>
        <v>-1.2379642365887209</v>
      </c>
    </row>
    <row r="1822" spans="1:14">
      <c r="A1822" s="102">
        <v>24</v>
      </c>
      <c r="B1822" s="103">
        <v>43202</v>
      </c>
      <c r="C1822" s="104" t="s">
        <v>20</v>
      </c>
      <c r="D1822" s="104" t="s">
        <v>21</v>
      </c>
      <c r="E1822" s="104" t="s">
        <v>233</v>
      </c>
      <c r="F1822" s="104">
        <v>1000</v>
      </c>
      <c r="G1822" s="104">
        <v>990</v>
      </c>
      <c r="H1822" s="104">
        <v>1005</v>
      </c>
      <c r="I1822" s="104">
        <v>1010</v>
      </c>
      <c r="J1822" s="104">
        <v>1020</v>
      </c>
      <c r="K1822" s="104">
        <v>1010</v>
      </c>
      <c r="L1822" s="104">
        <v>700</v>
      </c>
      <c r="M1822" s="105">
        <f t="shared" ref="M1822" si="1120">IF(D1822="BUY",(K1822-F1822)*(L1822),(F1822-K1822)*(L1822))</f>
        <v>7000</v>
      </c>
      <c r="N1822" s="106">
        <f t="shared" ref="N1822" si="1121">M1822/(L1822)/F1822%</f>
        <v>1</v>
      </c>
    </row>
    <row r="1823" spans="1:14">
      <c r="A1823" s="102">
        <v>25</v>
      </c>
      <c r="B1823" s="103">
        <v>43201</v>
      </c>
      <c r="C1823" s="104" t="s">
        <v>20</v>
      </c>
      <c r="D1823" s="104" t="s">
        <v>47</v>
      </c>
      <c r="E1823" s="104" t="s">
        <v>84</v>
      </c>
      <c r="F1823" s="104">
        <v>167.5</v>
      </c>
      <c r="G1823" s="104">
        <v>170.5</v>
      </c>
      <c r="H1823" s="104">
        <v>166</v>
      </c>
      <c r="I1823" s="104">
        <v>164.5</v>
      </c>
      <c r="J1823" s="104">
        <v>163</v>
      </c>
      <c r="K1823" s="104">
        <v>163</v>
      </c>
      <c r="L1823" s="104">
        <v>3000</v>
      </c>
      <c r="M1823" s="105">
        <f t="shared" ref="M1823" si="1122">IF(D1823="BUY",(K1823-F1823)*(L1823),(F1823-K1823)*(L1823))</f>
        <v>13500</v>
      </c>
      <c r="N1823" s="106">
        <f t="shared" ref="N1823" si="1123">M1823/(L1823)/F1823%</f>
        <v>2.6865671641791042</v>
      </c>
    </row>
    <row r="1824" spans="1:14">
      <c r="A1824" s="102">
        <v>26</v>
      </c>
      <c r="B1824" s="103">
        <v>43201</v>
      </c>
      <c r="C1824" s="104" t="s">
        <v>20</v>
      </c>
      <c r="D1824" s="104" t="s">
        <v>21</v>
      </c>
      <c r="E1824" s="104" t="s">
        <v>340</v>
      </c>
      <c r="F1824" s="104">
        <v>571</v>
      </c>
      <c r="G1824" s="104">
        <v>569.29999999999995</v>
      </c>
      <c r="H1824" s="104">
        <v>572</v>
      </c>
      <c r="I1824" s="104">
        <v>572.79999999999995</v>
      </c>
      <c r="J1824" s="104">
        <v>573.6</v>
      </c>
      <c r="K1824" s="104">
        <v>572.79999999999995</v>
      </c>
      <c r="L1824" s="104">
        <v>4000</v>
      </c>
      <c r="M1824" s="105">
        <f t="shared" si="1118"/>
        <v>7199.9999999998181</v>
      </c>
      <c r="N1824" s="106">
        <f t="shared" si="1119"/>
        <v>0.3152364273204824</v>
      </c>
    </row>
    <row r="1825" spans="1:14">
      <c r="A1825" s="102">
        <v>27</v>
      </c>
      <c r="B1825" s="103">
        <v>43200</v>
      </c>
      <c r="C1825" s="104" t="s">
        <v>20</v>
      </c>
      <c r="D1825" s="104" t="s">
        <v>21</v>
      </c>
      <c r="E1825" s="104" t="s">
        <v>57</v>
      </c>
      <c r="F1825" s="104">
        <v>540</v>
      </c>
      <c r="G1825" s="104">
        <v>534.5</v>
      </c>
      <c r="H1825" s="104">
        <v>543</v>
      </c>
      <c r="I1825" s="104">
        <v>546</v>
      </c>
      <c r="J1825" s="104">
        <v>549</v>
      </c>
      <c r="K1825" s="104">
        <v>546</v>
      </c>
      <c r="L1825" s="104">
        <v>1200</v>
      </c>
      <c r="M1825" s="105">
        <f t="shared" ref="M1825" si="1124">IF(D1825="BUY",(K1825-F1825)*(L1825),(F1825-K1825)*(L1825))</f>
        <v>7200</v>
      </c>
      <c r="N1825" s="106">
        <f t="shared" ref="N1825" si="1125">M1825/(L1825)/F1825%</f>
        <v>1.1111111111111109</v>
      </c>
    </row>
    <row r="1826" spans="1:14">
      <c r="A1826" s="102">
        <v>28</v>
      </c>
      <c r="B1826" s="103">
        <v>43199</v>
      </c>
      <c r="C1826" s="104" t="s">
        <v>20</v>
      </c>
      <c r="D1826" s="104" t="s">
        <v>21</v>
      </c>
      <c r="E1826" s="104" t="s">
        <v>52</v>
      </c>
      <c r="F1826" s="104">
        <v>262</v>
      </c>
      <c r="G1826" s="104">
        <v>259</v>
      </c>
      <c r="H1826" s="104">
        <v>263.5</v>
      </c>
      <c r="I1826" s="104">
        <v>265</v>
      </c>
      <c r="J1826" s="104">
        <v>266.5</v>
      </c>
      <c r="K1826" s="104">
        <v>265</v>
      </c>
      <c r="L1826" s="104">
        <v>3000</v>
      </c>
      <c r="M1826" s="105">
        <f t="shared" ref="M1826:M1828" si="1126">IF(D1826="BUY",(K1826-F1826)*(L1826),(F1826-K1826)*(L1826))</f>
        <v>9000</v>
      </c>
      <c r="N1826" s="106">
        <f t="shared" ref="N1826:N1828" si="1127">M1826/(L1826)/F1826%</f>
        <v>1.1450381679389312</v>
      </c>
    </row>
    <row r="1827" spans="1:14">
      <c r="A1827" s="102">
        <v>29</v>
      </c>
      <c r="B1827" s="103">
        <v>43199</v>
      </c>
      <c r="C1827" s="104" t="s">
        <v>20</v>
      </c>
      <c r="D1827" s="104" t="s">
        <v>21</v>
      </c>
      <c r="E1827" s="104" t="s">
        <v>77</v>
      </c>
      <c r="F1827" s="104">
        <v>313</v>
      </c>
      <c r="G1827" s="104">
        <v>310</v>
      </c>
      <c r="H1827" s="104">
        <v>314.5</v>
      </c>
      <c r="I1827" s="104">
        <v>316</v>
      </c>
      <c r="J1827" s="104">
        <v>317.5</v>
      </c>
      <c r="K1827" s="104">
        <v>310</v>
      </c>
      <c r="L1827" s="104">
        <v>3000</v>
      </c>
      <c r="M1827" s="105">
        <f t="shared" si="1126"/>
        <v>-9000</v>
      </c>
      <c r="N1827" s="106">
        <f t="shared" si="1127"/>
        <v>-0.95846645367412142</v>
      </c>
    </row>
    <row r="1828" spans="1:14">
      <c r="A1828" s="102">
        <v>30</v>
      </c>
      <c r="B1828" s="103">
        <v>43199</v>
      </c>
      <c r="C1828" s="104" t="s">
        <v>20</v>
      </c>
      <c r="D1828" s="104" t="s">
        <v>21</v>
      </c>
      <c r="E1828" s="104" t="s">
        <v>22</v>
      </c>
      <c r="F1828" s="104">
        <v>446.5</v>
      </c>
      <c r="G1828" s="104">
        <v>442.5</v>
      </c>
      <c r="H1828" s="104">
        <v>448.5</v>
      </c>
      <c r="I1828" s="104">
        <v>450.5</v>
      </c>
      <c r="J1828" s="104">
        <v>452.5</v>
      </c>
      <c r="K1828" s="104">
        <v>452.5</v>
      </c>
      <c r="L1828" s="104">
        <v>1800</v>
      </c>
      <c r="M1828" s="105">
        <f t="shared" si="1126"/>
        <v>10800</v>
      </c>
      <c r="N1828" s="106">
        <f t="shared" si="1127"/>
        <v>1.3437849944008959</v>
      </c>
    </row>
    <row r="1829" spans="1:14">
      <c r="A1829" s="102">
        <v>31</v>
      </c>
      <c r="B1829" s="103">
        <v>43196</v>
      </c>
      <c r="C1829" s="104" t="s">
        <v>20</v>
      </c>
      <c r="D1829" s="104" t="s">
        <v>21</v>
      </c>
      <c r="E1829" s="104" t="s">
        <v>52</v>
      </c>
      <c r="F1829" s="104">
        <v>260</v>
      </c>
      <c r="G1829" s="104">
        <v>257</v>
      </c>
      <c r="H1829" s="104">
        <v>261.5</v>
      </c>
      <c r="I1829" s="104">
        <v>263</v>
      </c>
      <c r="J1829" s="104">
        <v>264.5</v>
      </c>
      <c r="K1829" s="104">
        <v>261.5</v>
      </c>
      <c r="L1829" s="104">
        <v>3000</v>
      </c>
      <c r="M1829" s="105">
        <f t="shared" ref="M1829" si="1128">IF(D1829="BUY",(K1829-F1829)*(L1829),(F1829-K1829)*(L1829))</f>
        <v>4500</v>
      </c>
      <c r="N1829" s="106">
        <f t="shared" ref="N1829" si="1129">M1829/(L1829)/F1829%</f>
        <v>0.57692307692307687</v>
      </c>
    </row>
    <row r="1830" spans="1:14">
      <c r="A1830" s="102">
        <v>32</v>
      </c>
      <c r="B1830" s="103">
        <v>43196</v>
      </c>
      <c r="C1830" s="104" t="s">
        <v>20</v>
      </c>
      <c r="D1830" s="104" t="s">
        <v>21</v>
      </c>
      <c r="E1830" s="104" t="s">
        <v>295</v>
      </c>
      <c r="F1830" s="104">
        <v>618</v>
      </c>
      <c r="G1830" s="104">
        <v>609.5</v>
      </c>
      <c r="H1830" s="104">
        <v>623</v>
      </c>
      <c r="I1830" s="104">
        <v>628</v>
      </c>
      <c r="J1830" s="104">
        <v>633</v>
      </c>
      <c r="K1830" s="104">
        <v>623</v>
      </c>
      <c r="L1830" s="104">
        <v>800</v>
      </c>
      <c r="M1830" s="105">
        <f t="shared" ref="M1830:M1832" si="1130">IF(D1830="BUY",(K1830-F1830)*(L1830),(F1830-K1830)*(L1830))</f>
        <v>4000</v>
      </c>
      <c r="N1830" s="106">
        <f t="shared" ref="N1830:N1832" si="1131">M1830/(L1830)/F1830%</f>
        <v>0.80906148867313921</v>
      </c>
    </row>
    <row r="1831" spans="1:14">
      <c r="A1831" s="102">
        <v>33</v>
      </c>
      <c r="B1831" s="103">
        <v>43196</v>
      </c>
      <c r="C1831" s="104" t="s">
        <v>20</v>
      </c>
      <c r="D1831" s="104" t="s">
        <v>21</v>
      </c>
      <c r="E1831" s="104" t="s">
        <v>298</v>
      </c>
      <c r="F1831" s="104">
        <v>1572</v>
      </c>
      <c r="G1831" s="104">
        <v>1558</v>
      </c>
      <c r="H1831" s="104">
        <v>1580</v>
      </c>
      <c r="I1831" s="104">
        <v>1588</v>
      </c>
      <c r="J1831" s="104">
        <v>1596</v>
      </c>
      <c r="K1831" s="104">
        <v>1588</v>
      </c>
      <c r="L1831" s="104">
        <v>600</v>
      </c>
      <c r="M1831" s="105">
        <f t="shared" si="1130"/>
        <v>9600</v>
      </c>
      <c r="N1831" s="106">
        <f t="shared" si="1131"/>
        <v>1.0178117048346056</v>
      </c>
    </row>
    <row r="1832" spans="1:14">
      <c r="A1832" s="102">
        <v>34</v>
      </c>
      <c r="B1832" s="103">
        <v>43195</v>
      </c>
      <c r="C1832" s="104" t="s">
        <v>20</v>
      </c>
      <c r="D1832" s="104" t="s">
        <v>21</v>
      </c>
      <c r="E1832" s="104" t="s">
        <v>52</v>
      </c>
      <c r="F1832" s="104">
        <v>261</v>
      </c>
      <c r="G1832" s="104">
        <v>257</v>
      </c>
      <c r="H1832" s="104">
        <v>263</v>
      </c>
      <c r="I1832" s="104">
        <v>265</v>
      </c>
      <c r="J1832" s="104">
        <v>267</v>
      </c>
      <c r="K1832" s="104">
        <v>257</v>
      </c>
      <c r="L1832" s="104">
        <v>3000</v>
      </c>
      <c r="M1832" s="105">
        <f t="shared" si="1130"/>
        <v>-12000</v>
      </c>
      <c r="N1832" s="106">
        <f t="shared" si="1131"/>
        <v>-1.5325670498084292</v>
      </c>
    </row>
    <row r="1833" spans="1:14">
      <c r="A1833" s="102">
        <v>35</v>
      </c>
      <c r="B1833" s="103">
        <v>43195</v>
      </c>
      <c r="C1833" s="104" t="s">
        <v>20</v>
      </c>
      <c r="D1833" s="104" t="s">
        <v>21</v>
      </c>
      <c r="E1833" s="104" t="s">
        <v>52</v>
      </c>
      <c r="F1833" s="104">
        <v>255</v>
      </c>
      <c r="G1833" s="104">
        <v>252</v>
      </c>
      <c r="H1833" s="104">
        <v>256.5</v>
      </c>
      <c r="I1833" s="104">
        <v>258</v>
      </c>
      <c r="J1833" s="104">
        <v>259.5</v>
      </c>
      <c r="K1833" s="104">
        <v>259.5</v>
      </c>
      <c r="L1833" s="104">
        <v>3000</v>
      </c>
      <c r="M1833" s="105">
        <f t="shared" ref="M1833:M1834" si="1132">IF(D1833="BUY",(K1833-F1833)*(L1833),(F1833-K1833)*(L1833))</f>
        <v>13500</v>
      </c>
      <c r="N1833" s="106">
        <f t="shared" ref="N1833:N1834" si="1133">M1833/(L1833)/F1833%</f>
        <v>1.7647058823529413</v>
      </c>
    </row>
    <row r="1834" spans="1:14">
      <c r="A1834" s="102">
        <v>36</v>
      </c>
      <c r="B1834" s="103">
        <v>43195</v>
      </c>
      <c r="C1834" s="104" t="s">
        <v>20</v>
      </c>
      <c r="D1834" s="104" t="s">
        <v>21</v>
      </c>
      <c r="E1834" s="104" t="s">
        <v>120</v>
      </c>
      <c r="F1834" s="104">
        <v>275.5</v>
      </c>
      <c r="G1834" s="104">
        <v>272.5</v>
      </c>
      <c r="H1834" s="104">
        <v>277</v>
      </c>
      <c r="I1834" s="104">
        <v>278.5</v>
      </c>
      <c r="J1834" s="104">
        <v>280</v>
      </c>
      <c r="K1834" s="104">
        <v>280</v>
      </c>
      <c r="L1834" s="104">
        <v>2750</v>
      </c>
      <c r="M1834" s="105">
        <f t="shared" si="1132"/>
        <v>12375</v>
      </c>
      <c r="N1834" s="106">
        <f t="shared" si="1133"/>
        <v>1.633393829401089</v>
      </c>
    </row>
    <row r="1835" spans="1:14">
      <c r="A1835" s="102">
        <v>37</v>
      </c>
      <c r="B1835" s="103">
        <v>43194</v>
      </c>
      <c r="C1835" s="104" t="s">
        <v>20</v>
      </c>
      <c r="D1835" s="104" t="s">
        <v>47</v>
      </c>
      <c r="E1835" s="104" t="s">
        <v>84</v>
      </c>
      <c r="F1835" s="104">
        <v>170.5</v>
      </c>
      <c r="G1835" s="104">
        <v>173</v>
      </c>
      <c r="H1835" s="104">
        <v>169</v>
      </c>
      <c r="I1835" s="104">
        <v>167.5</v>
      </c>
      <c r="J1835" s="104">
        <v>166</v>
      </c>
      <c r="K1835" s="104">
        <v>173</v>
      </c>
      <c r="L1835" s="104">
        <v>3000</v>
      </c>
      <c r="M1835" s="105">
        <f t="shared" ref="M1835" si="1134">IF(D1835="BUY",(K1835-F1835)*(L1835),(F1835-K1835)*(L1835))</f>
        <v>-7500</v>
      </c>
      <c r="N1835" s="106">
        <f t="shared" ref="N1835" si="1135">M1835/(L1835)/F1835%</f>
        <v>-1.466275659824047</v>
      </c>
    </row>
    <row r="1836" spans="1:14">
      <c r="A1836" s="102">
        <v>38</v>
      </c>
      <c r="B1836" s="103">
        <v>43194</v>
      </c>
      <c r="C1836" s="104" t="s">
        <v>20</v>
      </c>
      <c r="D1836" s="104" t="s">
        <v>21</v>
      </c>
      <c r="E1836" s="104" t="s">
        <v>124</v>
      </c>
      <c r="F1836" s="104">
        <v>318.5</v>
      </c>
      <c r="G1836" s="104">
        <v>314.5</v>
      </c>
      <c r="H1836" s="104">
        <v>320.5</v>
      </c>
      <c r="I1836" s="104">
        <v>322.5</v>
      </c>
      <c r="J1836" s="104">
        <v>324.5</v>
      </c>
      <c r="K1836" s="104">
        <v>320.5</v>
      </c>
      <c r="L1836" s="104">
        <v>1750</v>
      </c>
      <c r="M1836" s="105">
        <f t="shared" ref="M1836" si="1136">IF(D1836="BUY",(K1836-F1836)*(L1836),(F1836-K1836)*(L1836))</f>
        <v>3500</v>
      </c>
      <c r="N1836" s="106">
        <f t="shared" ref="N1836" si="1137">M1836/(L1836)/F1836%</f>
        <v>0.62794348508634223</v>
      </c>
    </row>
    <row r="1837" spans="1:14">
      <c r="A1837" s="102">
        <v>39</v>
      </c>
      <c r="B1837" s="103">
        <v>43193</v>
      </c>
      <c r="C1837" s="104" t="s">
        <v>20</v>
      </c>
      <c r="D1837" s="104" t="s">
        <v>21</v>
      </c>
      <c r="E1837" s="104" t="s">
        <v>309</v>
      </c>
      <c r="F1837" s="104">
        <v>784</v>
      </c>
      <c r="G1837" s="104">
        <v>777</v>
      </c>
      <c r="H1837" s="104">
        <v>788</v>
      </c>
      <c r="I1837" s="104">
        <v>792</v>
      </c>
      <c r="J1837" s="104">
        <v>796</v>
      </c>
      <c r="K1837" s="104">
        <v>777</v>
      </c>
      <c r="L1837" s="104">
        <v>900</v>
      </c>
      <c r="M1837" s="105">
        <f t="shared" ref="M1837" si="1138">IF(D1837="BUY",(K1837-F1837)*(L1837),(F1837-K1837)*(L1837))</f>
        <v>-6300</v>
      </c>
      <c r="N1837" s="106">
        <f t="shared" ref="N1837" si="1139">M1837/(L1837)/F1837%</f>
        <v>-0.8928571428571429</v>
      </c>
    </row>
    <row r="1838" spans="1:14">
      <c r="A1838" s="102">
        <v>40</v>
      </c>
      <c r="B1838" s="103">
        <v>43193</v>
      </c>
      <c r="C1838" s="104" t="s">
        <v>20</v>
      </c>
      <c r="D1838" s="104" t="s">
        <v>21</v>
      </c>
      <c r="E1838" s="104" t="s">
        <v>103</v>
      </c>
      <c r="F1838" s="104">
        <v>404</v>
      </c>
      <c r="G1838" s="104">
        <v>400</v>
      </c>
      <c r="H1838" s="104">
        <v>406</v>
      </c>
      <c r="I1838" s="104">
        <v>408</v>
      </c>
      <c r="J1838" s="104">
        <v>410</v>
      </c>
      <c r="K1838" s="104">
        <v>410</v>
      </c>
      <c r="L1838" s="104">
        <v>2000</v>
      </c>
      <c r="M1838" s="105">
        <f t="shared" ref="M1838:M1839" si="1140">IF(D1838="BUY",(K1838-F1838)*(L1838),(F1838-K1838)*(L1838))</f>
        <v>12000</v>
      </c>
      <c r="N1838" s="106">
        <f t="shared" ref="N1838:N1839" si="1141">M1838/(L1838)/F1838%</f>
        <v>1.4851485148514851</v>
      </c>
    </row>
    <row r="1839" spans="1:14">
      <c r="A1839" s="102">
        <v>41</v>
      </c>
      <c r="B1839" s="103">
        <v>43193</v>
      </c>
      <c r="C1839" s="104" t="s">
        <v>20</v>
      </c>
      <c r="D1839" s="104" t="s">
        <v>21</v>
      </c>
      <c r="E1839" s="104" t="s">
        <v>61</v>
      </c>
      <c r="F1839" s="104">
        <v>231.5</v>
      </c>
      <c r="G1839" s="104">
        <v>229.5</v>
      </c>
      <c r="H1839" s="104">
        <v>232.5</v>
      </c>
      <c r="I1839" s="104">
        <v>233.5</v>
      </c>
      <c r="J1839" s="104">
        <v>234.5</v>
      </c>
      <c r="K1839" s="104">
        <v>229.5</v>
      </c>
      <c r="L1839" s="104">
        <v>4500</v>
      </c>
      <c r="M1839" s="105">
        <f t="shared" si="1140"/>
        <v>-9000</v>
      </c>
      <c r="N1839" s="106">
        <f t="shared" si="1141"/>
        <v>-0.86393088552915764</v>
      </c>
    </row>
    <row r="1840" spans="1:14">
      <c r="A1840" s="102">
        <v>42</v>
      </c>
      <c r="B1840" s="103">
        <v>43193</v>
      </c>
      <c r="C1840" s="104" t="s">
        <v>20</v>
      </c>
      <c r="D1840" s="104" t="s">
        <v>21</v>
      </c>
      <c r="E1840" s="104" t="s">
        <v>126</v>
      </c>
      <c r="F1840" s="104">
        <v>583</v>
      </c>
      <c r="G1840" s="104">
        <v>574</v>
      </c>
      <c r="H1840" s="104">
        <v>586.5</v>
      </c>
      <c r="I1840" s="104">
        <v>590</v>
      </c>
      <c r="J1840" s="104">
        <v>593.5</v>
      </c>
      <c r="K1840" s="104">
        <v>586.5</v>
      </c>
      <c r="L1840" s="104">
        <v>1061</v>
      </c>
      <c r="M1840" s="105">
        <f t="shared" ref="M1840:M1841" si="1142">IF(D1840="BUY",(K1840-F1840)*(L1840),(F1840-K1840)*(L1840))</f>
        <v>3713.5</v>
      </c>
      <c r="N1840" s="106">
        <f t="shared" ref="N1840:N1841" si="1143">M1840/(L1840)/F1840%</f>
        <v>0.60034305317324188</v>
      </c>
    </row>
    <row r="1841" spans="1:14">
      <c r="A1841" s="102">
        <v>43</v>
      </c>
      <c r="B1841" s="103">
        <v>43193</v>
      </c>
      <c r="C1841" s="104" t="s">
        <v>20</v>
      </c>
      <c r="D1841" s="104" t="s">
        <v>21</v>
      </c>
      <c r="E1841" s="104" t="s">
        <v>77</v>
      </c>
      <c r="F1841" s="104">
        <v>302</v>
      </c>
      <c r="G1841" s="104">
        <v>299</v>
      </c>
      <c r="H1841" s="104">
        <v>303.5</v>
      </c>
      <c r="I1841" s="104">
        <v>305</v>
      </c>
      <c r="J1841" s="104">
        <v>306.5</v>
      </c>
      <c r="K1841" s="104">
        <v>305</v>
      </c>
      <c r="L1841" s="104">
        <v>3000</v>
      </c>
      <c r="M1841" s="105">
        <f t="shared" si="1142"/>
        <v>9000</v>
      </c>
      <c r="N1841" s="106">
        <f t="shared" si="1143"/>
        <v>0.99337748344370858</v>
      </c>
    </row>
    <row r="1842" spans="1:14">
      <c r="A1842" s="102">
        <v>44</v>
      </c>
      <c r="B1842" s="103">
        <v>43192</v>
      </c>
      <c r="C1842" s="104" t="s">
        <v>20</v>
      </c>
      <c r="D1842" s="104" t="s">
        <v>21</v>
      </c>
      <c r="E1842" s="104" t="s">
        <v>338</v>
      </c>
      <c r="F1842" s="104">
        <v>475</v>
      </c>
      <c r="G1842" s="104">
        <v>470</v>
      </c>
      <c r="H1842" s="104">
        <v>478</v>
      </c>
      <c r="I1842" s="104">
        <v>481</v>
      </c>
      <c r="J1842" s="104">
        <v>484</v>
      </c>
      <c r="K1842" s="104">
        <v>478</v>
      </c>
      <c r="L1842" s="104">
        <v>1250</v>
      </c>
      <c r="M1842" s="105">
        <f t="shared" ref="M1842" si="1144">IF(D1842="BUY",(K1842-F1842)*(L1842),(F1842-K1842)*(L1842))</f>
        <v>3750</v>
      </c>
      <c r="N1842" s="106">
        <f t="shared" ref="N1842" si="1145">M1842/(L1842)/F1842%</f>
        <v>0.63157894736842102</v>
      </c>
    </row>
    <row r="1843" spans="1:14" ht="16.5" customHeight="1">
      <c r="A1843" s="102">
        <v>45</v>
      </c>
      <c r="B1843" s="103">
        <v>43192</v>
      </c>
      <c r="C1843" s="104" t="s">
        <v>20</v>
      </c>
      <c r="D1843" s="104" t="s">
        <v>21</v>
      </c>
      <c r="E1843" s="104" t="s">
        <v>60</v>
      </c>
      <c r="F1843" s="104">
        <v>277</v>
      </c>
      <c r="G1843" s="104">
        <v>275</v>
      </c>
      <c r="H1843" s="104">
        <v>277.8</v>
      </c>
      <c r="I1843" s="104">
        <v>278.60000000000002</v>
      </c>
      <c r="J1843" s="104">
        <v>279.39999999999998</v>
      </c>
      <c r="K1843" s="104">
        <v>277.8</v>
      </c>
      <c r="L1843" s="104">
        <v>4500</v>
      </c>
      <c r="M1843" s="105">
        <f t="shared" ref="M1843" si="1146">IF(D1843="BUY",(K1843-F1843)*(L1843),(F1843-K1843)*(L1843))</f>
        <v>3600.0000000000509</v>
      </c>
      <c r="N1843" s="106">
        <f t="shared" ref="N1843" si="1147">M1843/(L1843)/F1843%</f>
        <v>0.2888086642599319</v>
      </c>
    </row>
    <row r="1844" spans="1:14" ht="16.5" customHeight="1">
      <c r="A1844" s="102">
        <v>46</v>
      </c>
      <c r="B1844" s="103">
        <v>43192</v>
      </c>
      <c r="C1844" s="104" t="s">
        <v>20</v>
      </c>
      <c r="D1844" s="104" t="s">
        <v>47</v>
      </c>
      <c r="E1844" s="104" t="s">
        <v>120</v>
      </c>
      <c r="F1844" s="104">
        <v>260.7</v>
      </c>
      <c r="G1844" s="104">
        <v>262.7</v>
      </c>
      <c r="H1844" s="104">
        <v>259.3</v>
      </c>
      <c r="I1844" s="104">
        <v>258</v>
      </c>
      <c r="J1844" s="104">
        <v>256.7</v>
      </c>
      <c r="K1844" s="104">
        <v>262.7</v>
      </c>
      <c r="L1844" s="104">
        <v>2750</v>
      </c>
      <c r="M1844" s="105">
        <f t="shared" ref="M1844:M1845" si="1148">IF(D1844="BUY",(K1844-F1844)*(L1844),(F1844-K1844)*(L1844))</f>
        <v>-5500</v>
      </c>
      <c r="N1844" s="106">
        <f t="shared" ref="N1844:N1845" si="1149">M1844/(L1844)/F1844%</f>
        <v>-0.7671653241273495</v>
      </c>
    </row>
    <row r="1845" spans="1:14" ht="16.5" customHeight="1">
      <c r="A1845" s="102">
        <v>47</v>
      </c>
      <c r="B1845" s="103">
        <v>43192</v>
      </c>
      <c r="C1845" s="104" t="s">
        <v>20</v>
      </c>
      <c r="D1845" s="104" t="s">
        <v>21</v>
      </c>
      <c r="E1845" s="104" t="s">
        <v>59</v>
      </c>
      <c r="F1845" s="104">
        <v>573</v>
      </c>
      <c r="G1845" s="104">
        <v>567</v>
      </c>
      <c r="H1845" s="104">
        <v>576.5</v>
      </c>
      <c r="I1845" s="104">
        <v>580</v>
      </c>
      <c r="J1845" s="104">
        <v>583.5</v>
      </c>
      <c r="K1845" s="104">
        <v>576.5</v>
      </c>
      <c r="L1845" s="104">
        <v>1000</v>
      </c>
      <c r="M1845" s="105">
        <f t="shared" si="1148"/>
        <v>3500</v>
      </c>
      <c r="N1845" s="106">
        <f t="shared" si="1149"/>
        <v>0.61082024432809767</v>
      </c>
    </row>
    <row r="1846" spans="1:14">
      <c r="A1846" s="107" t="s">
        <v>25</v>
      </c>
      <c r="B1846" s="108"/>
      <c r="C1846" s="109"/>
      <c r="D1846" s="110"/>
      <c r="E1846" s="111"/>
      <c r="F1846" s="111"/>
      <c r="G1846" s="112"/>
      <c r="H1846" s="111"/>
      <c r="I1846" s="111"/>
      <c r="J1846" s="111"/>
      <c r="K1846" s="111"/>
      <c r="M1846" s="113"/>
    </row>
    <row r="1847" spans="1:14">
      <c r="A1847" s="107" t="s">
        <v>25</v>
      </c>
      <c r="B1847" s="108"/>
      <c r="C1847" s="109"/>
      <c r="D1847" s="110"/>
      <c r="E1847" s="111"/>
      <c r="F1847" s="111"/>
      <c r="G1847" s="112"/>
      <c r="H1847" s="111"/>
      <c r="I1847" s="111"/>
      <c r="J1847" s="111"/>
      <c r="K1847" s="111"/>
    </row>
    <row r="1848" spans="1:14" ht="19.5" thickBot="1">
      <c r="A1848" s="109"/>
      <c r="B1848" s="108"/>
      <c r="C1848" s="111"/>
      <c r="D1848" s="111"/>
      <c r="E1848" s="111"/>
      <c r="F1848" s="114"/>
      <c r="G1848" s="115"/>
      <c r="H1848" s="116" t="s">
        <v>26</v>
      </c>
      <c r="I1848" s="116"/>
      <c r="J1848" s="117"/>
      <c r="K1848" s="117"/>
    </row>
    <row r="1849" spans="1:14">
      <c r="A1849" s="109"/>
      <c r="B1849" s="108"/>
      <c r="C1849" s="218" t="s">
        <v>27</v>
      </c>
      <c r="D1849" s="218"/>
      <c r="E1849" s="118">
        <v>47</v>
      </c>
      <c r="F1849" s="119">
        <f>F1850+F1851+F1852+F1853+F1854+F1855</f>
        <v>99.999999999999986</v>
      </c>
      <c r="G1849" s="111">
        <v>47</v>
      </c>
      <c r="H1849" s="120">
        <f>G1850/G1849%</f>
        <v>80.851063829787236</v>
      </c>
      <c r="I1849" s="120"/>
      <c r="J1849" s="120"/>
      <c r="K1849" s="127"/>
      <c r="M1849" s="113"/>
      <c r="N1849" s="113"/>
    </row>
    <row r="1850" spans="1:14">
      <c r="A1850" s="109"/>
      <c r="B1850" s="108"/>
      <c r="C1850" s="219" t="s">
        <v>28</v>
      </c>
      <c r="D1850" s="219"/>
      <c r="E1850" s="121">
        <v>38</v>
      </c>
      <c r="F1850" s="122">
        <f>(E1850/E1849)*100</f>
        <v>80.851063829787222</v>
      </c>
      <c r="G1850" s="111">
        <v>38</v>
      </c>
      <c r="H1850" s="117"/>
      <c r="I1850" s="117"/>
      <c r="J1850" s="111"/>
      <c r="K1850" s="117"/>
      <c r="L1850" s="113"/>
      <c r="M1850" s="113"/>
      <c r="N1850" s="111"/>
    </row>
    <row r="1851" spans="1:14">
      <c r="A1851" s="123"/>
      <c r="B1851" s="108"/>
      <c r="C1851" s="219" t="s">
        <v>30</v>
      </c>
      <c r="D1851" s="219"/>
      <c r="E1851" s="121">
        <v>0</v>
      </c>
      <c r="F1851" s="122">
        <f>(E1851/E1849)*100</f>
        <v>0</v>
      </c>
      <c r="G1851" s="124"/>
      <c r="H1851" s="111"/>
      <c r="I1851" s="111"/>
      <c r="J1851" s="111"/>
      <c r="K1851" s="117"/>
      <c r="L1851" s="117"/>
      <c r="M1851" s="109"/>
      <c r="N1851" s="109"/>
    </row>
    <row r="1852" spans="1:14">
      <c r="A1852" s="123"/>
      <c r="B1852" s="108"/>
      <c r="C1852" s="219" t="s">
        <v>31</v>
      </c>
      <c r="D1852" s="219"/>
      <c r="E1852" s="121">
        <v>0</v>
      </c>
      <c r="F1852" s="122">
        <f>(E1852/E1849)*100</f>
        <v>0</v>
      </c>
      <c r="G1852" s="124"/>
      <c r="H1852" s="111"/>
      <c r="I1852" s="111"/>
      <c r="J1852" s="111"/>
      <c r="K1852" s="117"/>
      <c r="L1852" s="117"/>
    </row>
    <row r="1853" spans="1:14">
      <c r="A1853" s="123"/>
      <c r="B1853" s="108"/>
      <c r="C1853" s="219" t="s">
        <v>32</v>
      </c>
      <c r="D1853" s="219"/>
      <c r="E1853" s="121">
        <v>9</v>
      </c>
      <c r="F1853" s="122">
        <f>(E1853/E1849)*100</f>
        <v>19.148936170212767</v>
      </c>
      <c r="G1853" s="124"/>
      <c r="H1853" s="111"/>
      <c r="I1853" s="111"/>
      <c r="J1853" s="117"/>
      <c r="K1853" s="117"/>
    </row>
    <row r="1854" spans="1:14">
      <c r="A1854" s="123"/>
      <c r="B1854" s="108"/>
      <c r="C1854" s="219" t="s">
        <v>34</v>
      </c>
      <c r="D1854" s="219"/>
      <c r="E1854" s="121">
        <v>0</v>
      </c>
      <c r="F1854" s="122">
        <f>(E1854/E1849)*100</f>
        <v>0</v>
      </c>
      <c r="G1854" s="124"/>
      <c r="H1854" s="111"/>
      <c r="I1854" s="111"/>
      <c r="J1854" s="117"/>
      <c r="K1854" s="117"/>
    </row>
    <row r="1855" spans="1:14" ht="19.5" thickBot="1">
      <c r="A1855" s="123"/>
      <c r="B1855" s="108"/>
      <c r="C1855" s="222" t="s">
        <v>35</v>
      </c>
      <c r="D1855" s="222"/>
      <c r="E1855" s="125"/>
      <c r="F1855" s="126">
        <f>(E1855/E1849)*100</f>
        <v>0</v>
      </c>
      <c r="G1855" s="124"/>
      <c r="H1855" s="111"/>
      <c r="I1855" s="111"/>
      <c r="J1855" s="127"/>
      <c r="K1855" s="127"/>
      <c r="L1855" s="113"/>
    </row>
    <row r="1856" spans="1:14">
      <c r="A1856" s="128" t="s">
        <v>36</v>
      </c>
      <c r="B1856" s="108"/>
      <c r="C1856" s="109"/>
      <c r="D1856" s="109"/>
      <c r="E1856" s="111"/>
      <c r="F1856" s="111"/>
      <c r="G1856" s="112"/>
      <c r="H1856" s="129"/>
      <c r="I1856" s="129"/>
      <c r="J1856" s="129"/>
      <c r="K1856" s="111"/>
      <c r="M1856" s="133"/>
      <c r="N1856" s="133"/>
    </row>
    <row r="1857" spans="1:14">
      <c r="A1857" s="110" t="s">
        <v>37</v>
      </c>
      <c r="B1857" s="108"/>
      <c r="C1857" s="130"/>
      <c r="D1857" s="131"/>
      <c r="E1857" s="109"/>
      <c r="F1857" s="129"/>
      <c r="G1857" s="112"/>
      <c r="H1857" s="129"/>
      <c r="I1857" s="129"/>
      <c r="J1857" s="129"/>
      <c r="K1857" s="111"/>
      <c r="M1857" s="109"/>
      <c r="N1857" s="109"/>
    </row>
    <row r="1858" spans="1:14">
      <c r="A1858" s="110" t="s">
        <v>38</v>
      </c>
      <c r="B1858" s="108"/>
      <c r="C1858" s="109"/>
      <c r="D1858" s="131"/>
      <c r="E1858" s="109"/>
      <c r="F1858" s="129"/>
      <c r="G1858" s="112"/>
      <c r="H1858" s="117"/>
      <c r="I1858" s="117"/>
      <c r="J1858" s="117"/>
      <c r="K1858" s="111"/>
    </row>
    <row r="1859" spans="1:14">
      <c r="A1859" s="110" t="s">
        <v>39</v>
      </c>
      <c r="B1859" s="130"/>
      <c r="C1859" s="109"/>
      <c r="D1859" s="131"/>
      <c r="E1859" s="109"/>
      <c r="F1859" s="129"/>
      <c r="G1859" s="115"/>
      <c r="H1859" s="117"/>
      <c r="I1859" s="117"/>
      <c r="J1859" s="117"/>
      <c r="K1859" s="111"/>
    </row>
    <row r="1860" spans="1:14">
      <c r="A1860" s="110" t="s">
        <v>40</v>
      </c>
      <c r="B1860" s="123"/>
      <c r="C1860" s="109"/>
      <c r="D1860" s="132"/>
      <c r="E1860" s="129"/>
      <c r="F1860" s="129"/>
      <c r="G1860" s="115"/>
      <c r="H1860" s="117"/>
      <c r="I1860" s="117"/>
      <c r="J1860" s="117"/>
      <c r="K1860" s="129"/>
    </row>
    <row r="1861" spans="1:14" ht="19.5" thickBot="1"/>
    <row r="1862" spans="1:14" ht="19.5" thickBot="1">
      <c r="A1862" s="223" t="s">
        <v>0</v>
      </c>
      <c r="B1862" s="223"/>
      <c r="C1862" s="223"/>
      <c r="D1862" s="223"/>
      <c r="E1862" s="223"/>
      <c r="F1862" s="223"/>
      <c r="G1862" s="223"/>
      <c r="H1862" s="223"/>
      <c r="I1862" s="223"/>
      <c r="J1862" s="223"/>
      <c r="K1862" s="223"/>
      <c r="L1862" s="223"/>
      <c r="M1862" s="223"/>
      <c r="N1862" s="223"/>
    </row>
    <row r="1863" spans="1:14" ht="19.5" thickBot="1">
      <c r="A1863" s="223"/>
      <c r="B1863" s="223"/>
      <c r="C1863" s="223"/>
      <c r="D1863" s="223"/>
      <c r="E1863" s="223"/>
      <c r="F1863" s="223"/>
      <c r="G1863" s="223"/>
      <c r="H1863" s="223"/>
      <c r="I1863" s="223"/>
      <c r="J1863" s="223"/>
      <c r="K1863" s="223"/>
      <c r="L1863" s="223"/>
      <c r="M1863" s="223"/>
      <c r="N1863" s="223"/>
    </row>
    <row r="1864" spans="1:14">
      <c r="A1864" s="223"/>
      <c r="B1864" s="223"/>
      <c r="C1864" s="223"/>
      <c r="D1864" s="223"/>
      <c r="E1864" s="223"/>
      <c r="F1864" s="223"/>
      <c r="G1864" s="223"/>
      <c r="H1864" s="223"/>
      <c r="I1864" s="223"/>
      <c r="J1864" s="223"/>
      <c r="K1864" s="223"/>
      <c r="L1864" s="223"/>
      <c r="M1864" s="223"/>
      <c r="N1864" s="223"/>
    </row>
    <row r="1865" spans="1:14">
      <c r="A1865" s="226" t="s">
        <v>1</v>
      </c>
      <c r="B1865" s="226"/>
      <c r="C1865" s="226"/>
      <c r="D1865" s="226"/>
      <c r="E1865" s="226"/>
      <c r="F1865" s="226"/>
      <c r="G1865" s="226"/>
      <c r="H1865" s="226"/>
      <c r="I1865" s="226"/>
      <c r="J1865" s="226"/>
      <c r="K1865" s="226"/>
      <c r="L1865" s="226"/>
      <c r="M1865" s="226"/>
      <c r="N1865" s="226"/>
    </row>
    <row r="1866" spans="1:14">
      <c r="A1866" s="226" t="s">
        <v>2</v>
      </c>
      <c r="B1866" s="226"/>
      <c r="C1866" s="226"/>
      <c r="D1866" s="226"/>
      <c r="E1866" s="226"/>
      <c r="F1866" s="226"/>
      <c r="G1866" s="226"/>
      <c r="H1866" s="226"/>
      <c r="I1866" s="226"/>
      <c r="J1866" s="226"/>
      <c r="K1866" s="226"/>
      <c r="L1866" s="226"/>
      <c r="M1866" s="226"/>
      <c r="N1866" s="226"/>
    </row>
    <row r="1867" spans="1:14" ht="19.5" thickBot="1">
      <c r="A1867" s="225" t="s">
        <v>3</v>
      </c>
      <c r="B1867" s="225"/>
      <c r="C1867" s="225"/>
      <c r="D1867" s="225"/>
      <c r="E1867" s="225"/>
      <c r="F1867" s="225"/>
      <c r="G1867" s="225"/>
      <c r="H1867" s="225"/>
      <c r="I1867" s="225"/>
      <c r="J1867" s="225"/>
      <c r="K1867" s="225"/>
      <c r="L1867" s="225"/>
      <c r="M1867" s="225"/>
      <c r="N1867" s="225"/>
    </row>
    <row r="1868" spans="1:14">
      <c r="A1868" s="220" t="s">
        <v>330</v>
      </c>
      <c r="B1868" s="220"/>
      <c r="C1868" s="220"/>
      <c r="D1868" s="220"/>
      <c r="E1868" s="220"/>
      <c r="F1868" s="220"/>
      <c r="G1868" s="220"/>
      <c r="H1868" s="220"/>
      <c r="I1868" s="220"/>
      <c r="J1868" s="220"/>
      <c r="K1868" s="220"/>
      <c r="L1868" s="220"/>
      <c r="M1868" s="220"/>
      <c r="N1868" s="220"/>
    </row>
    <row r="1869" spans="1:14">
      <c r="A1869" s="220" t="s">
        <v>5</v>
      </c>
      <c r="B1869" s="220"/>
      <c r="C1869" s="220"/>
      <c r="D1869" s="220"/>
      <c r="E1869" s="220"/>
      <c r="F1869" s="220"/>
      <c r="G1869" s="220"/>
      <c r="H1869" s="220"/>
      <c r="I1869" s="220"/>
      <c r="J1869" s="220"/>
      <c r="K1869" s="220"/>
      <c r="L1869" s="220"/>
      <c r="M1869" s="220"/>
      <c r="N1869" s="220"/>
    </row>
    <row r="1870" spans="1:14">
      <c r="A1870" s="221" t="s">
        <v>6</v>
      </c>
      <c r="B1870" s="215" t="s">
        <v>7</v>
      </c>
      <c r="C1870" s="215" t="s">
        <v>8</v>
      </c>
      <c r="D1870" s="221" t="s">
        <v>9</v>
      </c>
      <c r="E1870" s="221" t="s">
        <v>10</v>
      </c>
      <c r="F1870" s="215" t="s">
        <v>11</v>
      </c>
      <c r="G1870" s="215" t="s">
        <v>12</v>
      </c>
      <c r="H1870" s="214" t="s">
        <v>13</v>
      </c>
      <c r="I1870" s="214" t="s">
        <v>14</v>
      </c>
      <c r="J1870" s="214" t="s">
        <v>15</v>
      </c>
      <c r="K1870" s="216" t="s">
        <v>16</v>
      </c>
      <c r="L1870" s="215" t="s">
        <v>17</v>
      </c>
      <c r="M1870" s="215" t="s">
        <v>18</v>
      </c>
      <c r="N1870" s="215" t="s">
        <v>19</v>
      </c>
    </row>
    <row r="1871" spans="1:14">
      <c r="A1871" s="221"/>
      <c r="B1871" s="215"/>
      <c r="C1871" s="215"/>
      <c r="D1871" s="221"/>
      <c r="E1871" s="221"/>
      <c r="F1871" s="215"/>
      <c r="G1871" s="215"/>
      <c r="H1871" s="215"/>
      <c r="I1871" s="215"/>
      <c r="J1871" s="215"/>
      <c r="K1871" s="217"/>
      <c r="L1871" s="215"/>
      <c r="M1871" s="215"/>
      <c r="N1871" s="215"/>
    </row>
    <row r="1872" spans="1:14">
      <c r="A1872" s="104">
        <v>1</v>
      </c>
      <c r="B1872" s="136">
        <v>43187</v>
      </c>
      <c r="C1872" s="104" t="s">
        <v>20</v>
      </c>
      <c r="D1872" s="104" t="s">
        <v>21</v>
      </c>
      <c r="E1872" s="104" t="s">
        <v>198</v>
      </c>
      <c r="F1872" s="104">
        <v>331.5</v>
      </c>
      <c r="G1872" s="104">
        <v>328.5</v>
      </c>
      <c r="H1872" s="104">
        <v>333</v>
      </c>
      <c r="I1872" s="104">
        <v>334.5</v>
      </c>
      <c r="J1872" s="104">
        <v>336</v>
      </c>
      <c r="K1872" s="104">
        <v>336</v>
      </c>
      <c r="L1872" s="104">
        <v>3000</v>
      </c>
      <c r="M1872" s="105">
        <f t="shared" ref="M1872:M1874" si="1150">IF(D1872="BUY",(K1872-F1872)*(L1872),(F1872-K1872)*(L1872))</f>
        <v>13500</v>
      </c>
      <c r="N1872" s="106">
        <f t="shared" ref="N1872:N1874" si="1151">M1872/(L1872)/F1872%</f>
        <v>1.3574660633484164</v>
      </c>
    </row>
    <row r="1873" spans="1:14">
      <c r="A1873" s="104">
        <v>2</v>
      </c>
      <c r="B1873" s="136">
        <v>43187</v>
      </c>
      <c r="C1873" s="104" t="s">
        <v>20</v>
      </c>
      <c r="D1873" s="104" t="s">
        <v>21</v>
      </c>
      <c r="E1873" s="104" t="s">
        <v>104</v>
      </c>
      <c r="F1873" s="104">
        <v>953</v>
      </c>
      <c r="G1873" s="104">
        <v>948.5</v>
      </c>
      <c r="H1873" s="104">
        <v>955.5</v>
      </c>
      <c r="I1873" s="104">
        <v>958</v>
      </c>
      <c r="J1873" s="104">
        <v>960.5</v>
      </c>
      <c r="K1873" s="104">
        <v>960.5</v>
      </c>
      <c r="L1873" s="104">
        <v>1500</v>
      </c>
      <c r="M1873" s="105">
        <f t="shared" si="1150"/>
        <v>11250</v>
      </c>
      <c r="N1873" s="106">
        <f t="shared" si="1151"/>
        <v>0.78698845750262336</v>
      </c>
    </row>
    <row r="1874" spans="1:14">
      <c r="A1874" s="104">
        <v>3</v>
      </c>
      <c r="B1874" s="136">
        <v>43186</v>
      </c>
      <c r="C1874" s="104" t="s">
        <v>20</v>
      </c>
      <c r="D1874" s="104" t="s">
        <v>21</v>
      </c>
      <c r="E1874" s="104" t="s">
        <v>84</v>
      </c>
      <c r="F1874" s="104">
        <v>175</v>
      </c>
      <c r="G1874" s="104">
        <v>172.8</v>
      </c>
      <c r="H1874" s="104">
        <v>176.2</v>
      </c>
      <c r="I1874" s="104">
        <v>177.4</v>
      </c>
      <c r="J1874" s="104">
        <v>178.6</v>
      </c>
      <c r="K1874" s="104">
        <v>176.2</v>
      </c>
      <c r="L1874" s="104">
        <v>3000</v>
      </c>
      <c r="M1874" s="105">
        <f t="shared" si="1150"/>
        <v>3599.9999999999659</v>
      </c>
      <c r="N1874" s="106">
        <f t="shared" si="1151"/>
        <v>0.68571428571427917</v>
      </c>
    </row>
    <row r="1875" spans="1:14">
      <c r="A1875" s="104">
        <v>4</v>
      </c>
      <c r="B1875" s="136">
        <v>43186</v>
      </c>
      <c r="C1875" s="104" t="s">
        <v>20</v>
      </c>
      <c r="D1875" s="104" t="s">
        <v>21</v>
      </c>
      <c r="E1875" s="104" t="s">
        <v>248</v>
      </c>
      <c r="F1875" s="104">
        <v>602</v>
      </c>
      <c r="G1875" s="104">
        <v>598.5</v>
      </c>
      <c r="H1875" s="104">
        <v>604</v>
      </c>
      <c r="I1875" s="104">
        <v>606</v>
      </c>
      <c r="J1875" s="104">
        <v>608</v>
      </c>
      <c r="K1875" s="104">
        <v>604</v>
      </c>
      <c r="L1875" s="104">
        <v>1800</v>
      </c>
      <c r="M1875" s="105">
        <f t="shared" ref="M1875" si="1152">IF(D1875="BUY",(K1875-F1875)*(L1875),(F1875-K1875)*(L1875))</f>
        <v>3600</v>
      </c>
      <c r="N1875" s="106">
        <f t="shared" ref="N1875" si="1153">M1875/(L1875)/F1875%</f>
        <v>0.33222591362126247</v>
      </c>
    </row>
    <row r="1876" spans="1:14">
      <c r="A1876" s="104">
        <v>5</v>
      </c>
      <c r="B1876" s="136">
        <v>43185</v>
      </c>
      <c r="C1876" s="104" t="s">
        <v>20</v>
      </c>
      <c r="D1876" s="104" t="s">
        <v>21</v>
      </c>
      <c r="E1876" s="104" t="s">
        <v>336</v>
      </c>
      <c r="F1876" s="104">
        <v>743</v>
      </c>
      <c r="G1876" s="104">
        <v>735</v>
      </c>
      <c r="H1876" s="104">
        <v>747</v>
      </c>
      <c r="I1876" s="104">
        <v>751</v>
      </c>
      <c r="J1876" s="104">
        <v>755</v>
      </c>
      <c r="K1876" s="104">
        <v>747</v>
      </c>
      <c r="L1876" s="104">
        <v>1200</v>
      </c>
      <c r="M1876" s="105">
        <f t="shared" ref="M1876" si="1154">IF(D1876="BUY",(K1876-F1876)*(L1876),(F1876-K1876)*(L1876))</f>
        <v>4800</v>
      </c>
      <c r="N1876" s="106">
        <f t="shared" ref="N1876" si="1155">M1876/(L1876)/F1876%</f>
        <v>0.53835800807537015</v>
      </c>
    </row>
    <row r="1877" spans="1:14">
      <c r="A1877" s="104">
        <v>6</v>
      </c>
      <c r="B1877" s="136">
        <v>43185</v>
      </c>
      <c r="C1877" s="104" t="s">
        <v>20</v>
      </c>
      <c r="D1877" s="104" t="s">
        <v>21</v>
      </c>
      <c r="E1877" s="104" t="s">
        <v>269</v>
      </c>
      <c r="F1877" s="104">
        <v>540</v>
      </c>
      <c r="G1877" s="104">
        <v>535</v>
      </c>
      <c r="H1877" s="104">
        <v>543.5</v>
      </c>
      <c r="I1877" s="104">
        <v>547</v>
      </c>
      <c r="J1877" s="104">
        <v>550.5</v>
      </c>
      <c r="K1877" s="104">
        <v>547</v>
      </c>
      <c r="L1877" s="104">
        <v>1100</v>
      </c>
      <c r="M1877" s="105">
        <f t="shared" ref="M1877:M1878" si="1156">IF(D1877="BUY",(K1877-F1877)*(L1877),(F1877-K1877)*(L1877))</f>
        <v>7700</v>
      </c>
      <c r="N1877" s="106">
        <f t="shared" ref="N1877:N1878" si="1157">M1877/(L1877)/F1877%</f>
        <v>1.2962962962962963</v>
      </c>
    </row>
    <row r="1878" spans="1:14">
      <c r="A1878" s="104">
        <v>7</v>
      </c>
      <c r="B1878" s="136">
        <v>43185</v>
      </c>
      <c r="C1878" s="104" t="s">
        <v>20</v>
      </c>
      <c r="D1878" s="104" t="s">
        <v>21</v>
      </c>
      <c r="E1878" s="104" t="s">
        <v>104</v>
      </c>
      <c r="F1878" s="104">
        <v>925</v>
      </c>
      <c r="G1878" s="104">
        <v>920</v>
      </c>
      <c r="H1878" s="104">
        <v>928</v>
      </c>
      <c r="I1878" s="104">
        <v>931</v>
      </c>
      <c r="J1878" s="104">
        <v>934</v>
      </c>
      <c r="K1878" s="104">
        <v>934</v>
      </c>
      <c r="L1878" s="104">
        <v>1500</v>
      </c>
      <c r="M1878" s="105">
        <f t="shared" si="1156"/>
        <v>13500</v>
      </c>
      <c r="N1878" s="106">
        <f t="shared" si="1157"/>
        <v>0.97297297297297303</v>
      </c>
    </row>
    <row r="1879" spans="1:14">
      <c r="A1879" s="104">
        <v>8</v>
      </c>
      <c r="B1879" s="136">
        <v>43182</v>
      </c>
      <c r="C1879" s="104" t="s">
        <v>20</v>
      </c>
      <c r="D1879" s="104" t="s">
        <v>47</v>
      </c>
      <c r="E1879" s="104" t="s">
        <v>52</v>
      </c>
      <c r="F1879" s="104">
        <v>235</v>
      </c>
      <c r="G1879" s="104">
        <v>237.5</v>
      </c>
      <c r="H1879" s="104">
        <v>233.5</v>
      </c>
      <c r="I1879" s="104">
        <v>232</v>
      </c>
      <c r="J1879" s="104">
        <v>230.5</v>
      </c>
      <c r="K1879" s="104">
        <v>233.5</v>
      </c>
      <c r="L1879" s="104">
        <v>3000</v>
      </c>
      <c r="M1879" s="105">
        <f t="shared" ref="M1879" si="1158">IF(D1879="BUY",(K1879-F1879)*(L1879),(F1879-K1879)*(L1879))</f>
        <v>4500</v>
      </c>
      <c r="N1879" s="106">
        <f t="shared" ref="N1879" si="1159">M1879/(L1879)/F1879%</f>
        <v>0.63829787234042545</v>
      </c>
    </row>
    <row r="1880" spans="1:14">
      <c r="A1880" s="104">
        <v>9</v>
      </c>
      <c r="B1880" s="136">
        <v>43182</v>
      </c>
      <c r="C1880" s="104" t="s">
        <v>20</v>
      </c>
      <c r="D1880" s="104" t="s">
        <v>47</v>
      </c>
      <c r="E1880" s="104" t="s">
        <v>66</v>
      </c>
      <c r="F1880" s="104">
        <v>84.3</v>
      </c>
      <c r="G1880" s="104">
        <v>85.3</v>
      </c>
      <c r="H1880" s="104">
        <v>83.7</v>
      </c>
      <c r="I1880" s="104">
        <v>83.2</v>
      </c>
      <c r="J1880" s="104">
        <v>82.7</v>
      </c>
      <c r="K1880" s="104">
        <v>83.7</v>
      </c>
      <c r="L1880" s="104">
        <v>6000</v>
      </c>
      <c r="M1880" s="105">
        <f t="shared" ref="M1880:M1881" si="1160">IF(D1880="BUY",(K1880-F1880)*(L1880),(F1880-K1880)*(L1880))</f>
        <v>3599.9999999999659</v>
      </c>
      <c r="N1880" s="106">
        <f t="shared" ref="N1880:N1881" si="1161">M1880/(L1880)/F1880%</f>
        <v>0.71174377224198615</v>
      </c>
    </row>
    <row r="1881" spans="1:14">
      <c r="A1881" s="104">
        <v>10</v>
      </c>
      <c r="B1881" s="136">
        <v>43182</v>
      </c>
      <c r="C1881" s="104" t="s">
        <v>20</v>
      </c>
      <c r="D1881" s="104" t="s">
        <v>47</v>
      </c>
      <c r="E1881" s="104" t="s">
        <v>323</v>
      </c>
      <c r="F1881" s="104">
        <v>244.5</v>
      </c>
      <c r="G1881" s="104">
        <v>248</v>
      </c>
      <c r="H1881" s="104">
        <v>242.5</v>
      </c>
      <c r="I1881" s="104">
        <v>240.5</v>
      </c>
      <c r="J1881" s="104">
        <v>238.5</v>
      </c>
      <c r="K1881" s="104">
        <v>242.5</v>
      </c>
      <c r="L1881" s="104">
        <v>1600</v>
      </c>
      <c r="M1881" s="105">
        <f t="shared" si="1160"/>
        <v>3200</v>
      </c>
      <c r="N1881" s="106">
        <f t="shared" si="1161"/>
        <v>0.81799591002044991</v>
      </c>
    </row>
    <row r="1882" spans="1:14">
      <c r="A1882" s="104">
        <v>11</v>
      </c>
      <c r="B1882" s="136">
        <v>43181</v>
      </c>
      <c r="C1882" s="104" t="s">
        <v>20</v>
      </c>
      <c r="D1882" s="104" t="s">
        <v>47</v>
      </c>
      <c r="E1882" s="104" t="s">
        <v>52</v>
      </c>
      <c r="F1882" s="104">
        <v>243.8</v>
      </c>
      <c r="G1882" s="104">
        <v>246.5</v>
      </c>
      <c r="H1882" s="104">
        <v>242</v>
      </c>
      <c r="I1882" s="104">
        <v>240.5</v>
      </c>
      <c r="J1882" s="104">
        <v>239</v>
      </c>
      <c r="K1882" s="104">
        <v>242</v>
      </c>
      <c r="L1882" s="104">
        <v>3000</v>
      </c>
      <c r="M1882" s="105">
        <f t="shared" ref="M1882" si="1162">IF(D1882="BUY",(K1882-F1882)*(L1882),(F1882-K1882)*(L1882))</f>
        <v>5400.0000000000346</v>
      </c>
      <c r="N1882" s="106">
        <f t="shared" ref="N1882" si="1163">M1882/(L1882)/F1882%</f>
        <v>0.73831009023790461</v>
      </c>
    </row>
    <row r="1883" spans="1:14">
      <c r="A1883" s="104">
        <v>12</v>
      </c>
      <c r="B1883" s="136">
        <v>43180</v>
      </c>
      <c r="C1883" s="104" t="s">
        <v>20</v>
      </c>
      <c r="D1883" s="104" t="s">
        <v>21</v>
      </c>
      <c r="E1883" s="104" t="s">
        <v>278</v>
      </c>
      <c r="F1883" s="104">
        <v>1950</v>
      </c>
      <c r="G1883" s="104">
        <v>1935</v>
      </c>
      <c r="H1883" s="104">
        <v>1960</v>
      </c>
      <c r="I1883" s="104">
        <v>1968</v>
      </c>
      <c r="J1883" s="104">
        <v>1976</v>
      </c>
      <c r="K1883" s="104">
        <v>1960</v>
      </c>
      <c r="L1883" s="104">
        <v>750</v>
      </c>
      <c r="M1883" s="105">
        <f t="shared" ref="M1883" si="1164">IF(D1883="BUY",(K1883-F1883)*(L1883),(F1883-K1883)*(L1883))</f>
        <v>7500</v>
      </c>
      <c r="N1883" s="106">
        <f t="shared" ref="N1883" si="1165">M1883/(L1883)/F1883%</f>
        <v>0.51282051282051277</v>
      </c>
    </row>
    <row r="1884" spans="1:14">
      <c r="A1884" s="104">
        <v>13</v>
      </c>
      <c r="B1884" s="136">
        <v>43180</v>
      </c>
      <c r="C1884" s="104" t="s">
        <v>20</v>
      </c>
      <c r="D1884" s="104" t="s">
        <v>47</v>
      </c>
      <c r="E1884" s="104" t="s">
        <v>84</v>
      </c>
      <c r="F1884" s="104">
        <v>172.5</v>
      </c>
      <c r="G1884" s="104">
        <v>175</v>
      </c>
      <c r="H1884" s="104">
        <v>171</v>
      </c>
      <c r="I1884" s="104">
        <v>169.5</v>
      </c>
      <c r="J1884" s="104">
        <v>167</v>
      </c>
      <c r="K1884" s="104">
        <v>171.1</v>
      </c>
      <c r="L1884" s="104">
        <v>3000</v>
      </c>
      <c r="M1884" s="105">
        <f t="shared" ref="M1884:M1886" si="1166">IF(D1884="BUY",(K1884-F1884)*(L1884),(F1884-K1884)*(L1884))</f>
        <v>4200.0000000000173</v>
      </c>
      <c r="N1884" s="106">
        <f t="shared" ref="N1884:N1886" si="1167">M1884/(L1884)/F1884%</f>
        <v>0.811594202898554</v>
      </c>
    </row>
    <row r="1885" spans="1:14">
      <c r="A1885" s="104">
        <v>14</v>
      </c>
      <c r="B1885" s="136">
        <v>43180</v>
      </c>
      <c r="C1885" s="104" t="s">
        <v>20</v>
      </c>
      <c r="D1885" s="104" t="s">
        <v>21</v>
      </c>
      <c r="E1885" s="104" t="s">
        <v>334</v>
      </c>
      <c r="F1885" s="104">
        <v>93.5</v>
      </c>
      <c r="G1885" s="104">
        <v>91.5</v>
      </c>
      <c r="H1885" s="104">
        <v>94.5</v>
      </c>
      <c r="I1885" s="104">
        <v>95.5</v>
      </c>
      <c r="J1885" s="104">
        <v>96.5</v>
      </c>
      <c r="K1885" s="104">
        <v>95.5</v>
      </c>
      <c r="L1885" s="104">
        <v>3500</v>
      </c>
      <c r="M1885" s="105">
        <f t="shared" si="1166"/>
        <v>7000</v>
      </c>
      <c r="N1885" s="106">
        <f t="shared" si="1167"/>
        <v>2.1390374331550799</v>
      </c>
    </row>
    <row r="1886" spans="1:14">
      <c r="A1886" s="104">
        <v>15</v>
      </c>
      <c r="B1886" s="136">
        <v>43179</v>
      </c>
      <c r="C1886" s="104" t="s">
        <v>20</v>
      </c>
      <c r="D1886" s="104" t="s">
        <v>21</v>
      </c>
      <c r="E1886" s="104" t="s">
        <v>75</v>
      </c>
      <c r="F1886" s="104">
        <v>1300</v>
      </c>
      <c r="G1886" s="104">
        <v>1291</v>
      </c>
      <c r="H1886" s="104">
        <v>1305</v>
      </c>
      <c r="I1886" s="104">
        <v>1310</v>
      </c>
      <c r="J1886" s="104">
        <v>1315</v>
      </c>
      <c r="K1886" s="104">
        <v>1310</v>
      </c>
      <c r="L1886" s="104">
        <v>750</v>
      </c>
      <c r="M1886" s="105">
        <f t="shared" si="1166"/>
        <v>7500</v>
      </c>
      <c r="N1886" s="106">
        <f t="shared" si="1167"/>
        <v>0.76923076923076927</v>
      </c>
    </row>
    <row r="1887" spans="1:14">
      <c r="A1887" s="104">
        <v>16</v>
      </c>
      <c r="B1887" s="136">
        <v>43179</v>
      </c>
      <c r="C1887" s="104" t="s">
        <v>20</v>
      </c>
      <c r="D1887" s="104" t="s">
        <v>21</v>
      </c>
      <c r="E1887" s="104" t="s">
        <v>61</v>
      </c>
      <c r="F1887" s="104">
        <v>232</v>
      </c>
      <c r="G1887" s="104">
        <v>230.5</v>
      </c>
      <c r="H1887" s="104">
        <v>232.8</v>
      </c>
      <c r="I1887" s="104">
        <v>233.4</v>
      </c>
      <c r="J1887" s="104">
        <v>234.2</v>
      </c>
      <c r="K1887" s="104">
        <v>234.2</v>
      </c>
      <c r="L1887" s="104">
        <v>4500</v>
      </c>
      <c r="M1887" s="105">
        <f t="shared" ref="M1887" si="1168">IF(D1887="BUY",(K1887-F1887)*(L1887),(F1887-K1887)*(L1887))</f>
        <v>9899.9999999999491</v>
      </c>
      <c r="N1887" s="106">
        <f t="shared" ref="N1887" si="1169">M1887/(L1887)/F1887%</f>
        <v>0.94827586206896064</v>
      </c>
    </row>
    <row r="1888" spans="1:14">
      <c r="A1888" s="104">
        <v>17</v>
      </c>
      <c r="B1888" s="136">
        <v>43178</v>
      </c>
      <c r="C1888" s="104" t="s">
        <v>20</v>
      </c>
      <c r="D1888" s="104" t="s">
        <v>47</v>
      </c>
      <c r="E1888" s="104" t="s">
        <v>57</v>
      </c>
      <c r="F1888" s="104">
        <v>518.5</v>
      </c>
      <c r="G1888" s="104">
        <v>524</v>
      </c>
      <c r="H1888" s="104">
        <v>515</v>
      </c>
      <c r="I1888" s="104">
        <v>512</v>
      </c>
      <c r="J1888" s="104">
        <v>509</v>
      </c>
      <c r="K1888" s="104">
        <v>512</v>
      </c>
      <c r="L1888" s="104">
        <v>1200</v>
      </c>
      <c r="M1888" s="105">
        <f t="shared" ref="M1888" si="1170">IF(D1888="BUY",(K1888-F1888)*(L1888),(F1888-K1888)*(L1888))</f>
        <v>7800</v>
      </c>
      <c r="N1888" s="106">
        <f t="shared" ref="N1888" si="1171">M1888/(L1888)/F1888%</f>
        <v>1.2536162005785922</v>
      </c>
    </row>
    <row r="1889" spans="1:14">
      <c r="A1889" s="104">
        <v>18</v>
      </c>
      <c r="B1889" s="136">
        <v>43178</v>
      </c>
      <c r="C1889" s="104" t="s">
        <v>20</v>
      </c>
      <c r="D1889" s="104" t="s">
        <v>47</v>
      </c>
      <c r="E1889" s="104" t="s">
        <v>63</v>
      </c>
      <c r="F1889" s="104">
        <v>588.5</v>
      </c>
      <c r="G1889" s="104">
        <v>594</v>
      </c>
      <c r="H1889" s="104">
        <v>585</v>
      </c>
      <c r="I1889" s="104">
        <v>581.5</v>
      </c>
      <c r="J1889" s="104">
        <v>578</v>
      </c>
      <c r="K1889" s="104">
        <v>578</v>
      </c>
      <c r="L1889" s="104">
        <v>1061</v>
      </c>
      <c r="M1889" s="105">
        <f t="shared" ref="M1889" si="1172">IF(D1889="BUY",(K1889-F1889)*(L1889),(F1889-K1889)*(L1889))</f>
        <v>11140.5</v>
      </c>
      <c r="N1889" s="106">
        <f t="shared" ref="N1889" si="1173">M1889/(L1889)/F1889%</f>
        <v>1.7841971112999151</v>
      </c>
    </row>
    <row r="1890" spans="1:14">
      <c r="A1890" s="104">
        <v>19</v>
      </c>
      <c r="B1890" s="136">
        <v>43178</v>
      </c>
      <c r="C1890" s="104" t="s">
        <v>20</v>
      </c>
      <c r="D1890" s="104" t="s">
        <v>47</v>
      </c>
      <c r="E1890" s="104" t="s">
        <v>48</v>
      </c>
      <c r="F1890" s="104">
        <v>123.9</v>
      </c>
      <c r="G1890" s="104">
        <v>124.9</v>
      </c>
      <c r="H1890" s="104">
        <v>123.3</v>
      </c>
      <c r="I1890" s="104">
        <v>122.8</v>
      </c>
      <c r="J1890" s="104">
        <v>122.3</v>
      </c>
      <c r="K1890" s="104">
        <v>122.3</v>
      </c>
      <c r="L1890" s="104">
        <v>6000</v>
      </c>
      <c r="M1890" s="105">
        <f t="shared" ref="M1890:M1891" si="1174">IF(D1890="BUY",(K1890-F1890)*(L1890),(F1890-K1890)*(L1890))</f>
        <v>9600.0000000000509</v>
      </c>
      <c r="N1890" s="106">
        <f t="shared" ref="N1890:N1891" si="1175">M1890/(L1890)/F1890%</f>
        <v>1.2913640032284168</v>
      </c>
    </row>
    <row r="1891" spans="1:14">
      <c r="A1891" s="104">
        <v>20</v>
      </c>
      <c r="B1891" s="136">
        <v>43178</v>
      </c>
      <c r="C1891" s="104" t="s">
        <v>20</v>
      </c>
      <c r="D1891" s="104" t="s">
        <v>21</v>
      </c>
      <c r="E1891" s="104" t="s">
        <v>104</v>
      </c>
      <c r="F1891" s="104">
        <v>891</v>
      </c>
      <c r="G1891" s="104">
        <v>886.5</v>
      </c>
      <c r="H1891" s="104">
        <v>893.5</v>
      </c>
      <c r="I1891" s="104">
        <v>896</v>
      </c>
      <c r="J1891" s="104">
        <v>898.5</v>
      </c>
      <c r="K1891" s="104">
        <v>886.5</v>
      </c>
      <c r="L1891" s="104">
        <v>1500</v>
      </c>
      <c r="M1891" s="105">
        <f t="shared" si="1174"/>
        <v>-6750</v>
      </c>
      <c r="N1891" s="106">
        <f t="shared" si="1175"/>
        <v>-0.50505050505050508</v>
      </c>
    </row>
    <row r="1892" spans="1:14">
      <c r="A1892" s="104">
        <v>21</v>
      </c>
      <c r="B1892" s="136">
        <v>43175</v>
      </c>
      <c r="C1892" s="104" t="s">
        <v>20</v>
      </c>
      <c r="D1892" s="104" t="s">
        <v>47</v>
      </c>
      <c r="E1892" s="104" t="s">
        <v>63</v>
      </c>
      <c r="F1892" s="104">
        <v>601</v>
      </c>
      <c r="G1892" s="104">
        <v>607</v>
      </c>
      <c r="H1892" s="104">
        <v>597.5</v>
      </c>
      <c r="I1892" s="104">
        <v>594</v>
      </c>
      <c r="J1892" s="104">
        <v>591</v>
      </c>
      <c r="K1892" s="104">
        <v>597.5</v>
      </c>
      <c r="L1892" s="104">
        <v>1061</v>
      </c>
      <c r="M1892" s="105">
        <f t="shared" ref="M1892" si="1176">IF(D1892="BUY",(K1892-F1892)*(L1892),(F1892-K1892)*(L1892))</f>
        <v>3713.5</v>
      </c>
      <c r="N1892" s="106">
        <f t="shared" ref="N1892" si="1177">M1892/(L1892)/F1892%</f>
        <v>0.58236272878535777</v>
      </c>
    </row>
    <row r="1893" spans="1:14">
      <c r="A1893" s="104">
        <v>22</v>
      </c>
      <c r="B1893" s="136">
        <v>43175</v>
      </c>
      <c r="C1893" s="104" t="s">
        <v>20</v>
      </c>
      <c r="D1893" s="104" t="s">
        <v>21</v>
      </c>
      <c r="E1893" s="104" t="s">
        <v>167</v>
      </c>
      <c r="F1893" s="104">
        <v>461</v>
      </c>
      <c r="G1893" s="104">
        <v>456</v>
      </c>
      <c r="H1893" s="104">
        <v>464</v>
      </c>
      <c r="I1893" s="104">
        <v>467</v>
      </c>
      <c r="J1893" s="104">
        <v>470</v>
      </c>
      <c r="K1893" s="104">
        <v>463.8</v>
      </c>
      <c r="L1893" s="104">
        <v>1400</v>
      </c>
      <c r="M1893" s="105">
        <f t="shared" ref="M1893" si="1178">IF(D1893="BUY",(K1893-F1893)*(L1893),(F1893-K1893)*(L1893))</f>
        <v>3920.0000000000159</v>
      </c>
      <c r="N1893" s="106">
        <f t="shared" ref="N1893" si="1179">M1893/(L1893)/F1893%</f>
        <v>0.60737527114967704</v>
      </c>
    </row>
    <row r="1894" spans="1:14">
      <c r="A1894" s="104">
        <v>23</v>
      </c>
      <c r="B1894" s="136">
        <v>43174</v>
      </c>
      <c r="C1894" s="104" t="s">
        <v>20</v>
      </c>
      <c r="D1894" s="104" t="s">
        <v>21</v>
      </c>
      <c r="E1894" s="104" t="s">
        <v>241</v>
      </c>
      <c r="F1894" s="104">
        <v>151.5</v>
      </c>
      <c r="G1894" s="104">
        <v>150.5</v>
      </c>
      <c r="H1894" s="104">
        <v>152</v>
      </c>
      <c r="I1894" s="104">
        <v>152.5</v>
      </c>
      <c r="J1894" s="104">
        <v>152</v>
      </c>
      <c r="K1894" s="104">
        <v>150.5</v>
      </c>
      <c r="L1894" s="104">
        <v>7000</v>
      </c>
      <c r="M1894" s="105">
        <f t="shared" ref="M1894" si="1180">IF(D1894="BUY",(K1894-F1894)*(L1894),(F1894-K1894)*(L1894))</f>
        <v>-7000</v>
      </c>
      <c r="N1894" s="106">
        <f t="shared" ref="N1894" si="1181">M1894/(L1894)/F1894%</f>
        <v>-0.66006600660066006</v>
      </c>
    </row>
    <row r="1895" spans="1:14">
      <c r="A1895" s="104">
        <v>24</v>
      </c>
      <c r="B1895" s="136">
        <v>43174</v>
      </c>
      <c r="C1895" s="104" t="s">
        <v>20</v>
      </c>
      <c r="D1895" s="104" t="s">
        <v>21</v>
      </c>
      <c r="E1895" s="104" t="s">
        <v>272</v>
      </c>
      <c r="F1895" s="104">
        <v>938</v>
      </c>
      <c r="G1895" s="104">
        <v>932</v>
      </c>
      <c r="H1895" s="104">
        <v>941</v>
      </c>
      <c r="I1895" s="104">
        <v>944</v>
      </c>
      <c r="J1895" s="104">
        <v>947</v>
      </c>
      <c r="K1895" s="104">
        <v>947</v>
      </c>
      <c r="L1895" s="104">
        <v>1500</v>
      </c>
      <c r="M1895" s="105">
        <f t="shared" ref="M1895:M1896" si="1182">IF(D1895="BUY",(K1895-F1895)*(L1895),(F1895-K1895)*(L1895))</f>
        <v>13500</v>
      </c>
      <c r="N1895" s="106">
        <f t="shared" ref="N1895:N1896" si="1183">M1895/(L1895)/F1895%</f>
        <v>0.95948827292110861</v>
      </c>
    </row>
    <row r="1896" spans="1:14">
      <c r="A1896" s="104">
        <v>25</v>
      </c>
      <c r="B1896" s="136">
        <v>43174</v>
      </c>
      <c r="C1896" s="104" t="s">
        <v>20</v>
      </c>
      <c r="D1896" s="104" t="s">
        <v>21</v>
      </c>
      <c r="E1896" s="104" t="s">
        <v>269</v>
      </c>
      <c r="F1896" s="104">
        <v>525.5</v>
      </c>
      <c r="G1896" s="104">
        <v>520</v>
      </c>
      <c r="H1896" s="104">
        <v>529</v>
      </c>
      <c r="I1896" s="104">
        <v>532</v>
      </c>
      <c r="J1896" s="104">
        <v>535</v>
      </c>
      <c r="K1896" s="104">
        <v>528.9</v>
      </c>
      <c r="L1896" s="104">
        <v>1200</v>
      </c>
      <c r="M1896" s="105">
        <f t="shared" si="1182"/>
        <v>4079.9999999999727</v>
      </c>
      <c r="N1896" s="106">
        <f t="shared" si="1183"/>
        <v>0.64700285442435346</v>
      </c>
    </row>
    <row r="1897" spans="1:14">
      <c r="A1897" s="104">
        <v>26</v>
      </c>
      <c r="B1897" s="136">
        <v>43173</v>
      </c>
      <c r="C1897" s="104" t="s">
        <v>20</v>
      </c>
      <c r="D1897" s="104" t="s">
        <v>21</v>
      </c>
      <c r="E1897" s="104" t="s">
        <v>51</v>
      </c>
      <c r="F1897" s="104">
        <v>147.5</v>
      </c>
      <c r="G1897" s="104">
        <v>145</v>
      </c>
      <c r="H1897" s="104">
        <v>148.30000000000001</v>
      </c>
      <c r="I1897" s="104">
        <v>149</v>
      </c>
      <c r="J1897" s="104">
        <v>149.80000000000001</v>
      </c>
      <c r="K1897" s="104">
        <v>145</v>
      </c>
      <c r="L1897" s="104">
        <v>4000</v>
      </c>
      <c r="M1897" s="105">
        <f t="shared" ref="M1897" si="1184">IF(D1897="BUY",(K1897-F1897)*(L1897),(F1897-K1897)*(L1897))</f>
        <v>-10000</v>
      </c>
      <c r="N1897" s="106">
        <f t="shared" ref="N1897" si="1185">M1897/(L1897)/F1897%</f>
        <v>-1.6949152542372881</v>
      </c>
    </row>
    <row r="1898" spans="1:14">
      <c r="A1898" s="104">
        <v>27</v>
      </c>
      <c r="B1898" s="136">
        <v>43173</v>
      </c>
      <c r="C1898" s="104" t="s">
        <v>20</v>
      </c>
      <c r="D1898" s="104" t="s">
        <v>21</v>
      </c>
      <c r="E1898" s="104" t="s">
        <v>102</v>
      </c>
      <c r="F1898" s="104">
        <v>715</v>
      </c>
      <c r="G1898" s="104">
        <v>709.5</v>
      </c>
      <c r="H1898" s="104">
        <v>718</v>
      </c>
      <c r="I1898" s="104">
        <v>721</v>
      </c>
      <c r="J1898" s="104">
        <v>724</v>
      </c>
      <c r="K1898" s="104">
        <v>718</v>
      </c>
      <c r="L1898" s="104">
        <v>1200</v>
      </c>
      <c r="M1898" s="105">
        <f t="shared" ref="M1898:M1900" si="1186">IF(D1898="BUY",(K1898-F1898)*(L1898),(F1898-K1898)*(L1898))</f>
        <v>3600</v>
      </c>
      <c r="N1898" s="106">
        <f t="shared" ref="N1898:N1900" si="1187">M1898/(L1898)/F1898%</f>
        <v>0.41958041958041958</v>
      </c>
    </row>
    <row r="1899" spans="1:14">
      <c r="A1899" s="104">
        <v>28</v>
      </c>
      <c r="B1899" s="136">
        <v>43173</v>
      </c>
      <c r="C1899" s="104" t="s">
        <v>20</v>
      </c>
      <c r="D1899" s="104" t="s">
        <v>21</v>
      </c>
      <c r="E1899" s="104" t="s">
        <v>124</v>
      </c>
      <c r="F1899" s="104">
        <v>318</v>
      </c>
      <c r="G1899" s="104">
        <v>314.5</v>
      </c>
      <c r="H1899" s="104">
        <v>320</v>
      </c>
      <c r="I1899" s="104">
        <v>322</v>
      </c>
      <c r="J1899" s="104">
        <v>324</v>
      </c>
      <c r="K1899" s="104">
        <v>322</v>
      </c>
      <c r="L1899" s="104">
        <v>1750</v>
      </c>
      <c r="M1899" s="105">
        <f t="shared" si="1186"/>
        <v>7000</v>
      </c>
      <c r="N1899" s="106">
        <f t="shared" si="1187"/>
        <v>1.2578616352201257</v>
      </c>
    </row>
    <row r="1900" spans="1:14">
      <c r="A1900" s="104">
        <v>29</v>
      </c>
      <c r="B1900" s="136">
        <v>43172</v>
      </c>
      <c r="C1900" s="104" t="s">
        <v>20</v>
      </c>
      <c r="D1900" s="104" t="s">
        <v>21</v>
      </c>
      <c r="E1900" s="104" t="s">
        <v>123</v>
      </c>
      <c r="F1900" s="104">
        <v>97</v>
      </c>
      <c r="G1900" s="104">
        <v>95.6</v>
      </c>
      <c r="H1900" s="104">
        <v>97.7</v>
      </c>
      <c r="I1900" s="104">
        <v>98.4</v>
      </c>
      <c r="J1900" s="104">
        <v>99.1</v>
      </c>
      <c r="K1900" s="104">
        <v>95.6</v>
      </c>
      <c r="L1900" s="104">
        <v>5500</v>
      </c>
      <c r="M1900" s="105">
        <f t="shared" si="1186"/>
        <v>-7700.0000000000309</v>
      </c>
      <c r="N1900" s="106">
        <f t="shared" si="1187"/>
        <v>-1.4432989690721709</v>
      </c>
    </row>
    <row r="1901" spans="1:14">
      <c r="A1901" s="104">
        <v>30</v>
      </c>
      <c r="B1901" s="136">
        <v>43172</v>
      </c>
      <c r="C1901" s="104" t="s">
        <v>20</v>
      </c>
      <c r="D1901" s="104" t="s">
        <v>21</v>
      </c>
      <c r="E1901" s="104" t="s">
        <v>126</v>
      </c>
      <c r="F1901" s="104">
        <v>631</v>
      </c>
      <c r="G1901" s="104">
        <v>626</v>
      </c>
      <c r="H1901" s="104">
        <v>634.5</v>
      </c>
      <c r="I1901" s="104">
        <v>638</v>
      </c>
      <c r="J1901" s="104">
        <v>641.5</v>
      </c>
      <c r="K1901" s="104">
        <v>626</v>
      </c>
      <c r="L1901" s="104">
        <v>1060</v>
      </c>
      <c r="M1901" s="105">
        <f t="shared" ref="M1901:M1904" si="1188">IF(D1901="BUY",(K1901-F1901)*(L1901),(F1901-K1901)*(L1901))</f>
        <v>-5300</v>
      </c>
      <c r="N1901" s="106">
        <f t="shared" ref="N1901:N1904" si="1189">M1901/(L1901)/F1901%</f>
        <v>-0.79239302694136293</v>
      </c>
    </row>
    <row r="1902" spans="1:14">
      <c r="A1902" s="104">
        <v>31</v>
      </c>
      <c r="B1902" s="136">
        <v>43172</v>
      </c>
      <c r="C1902" s="104" t="s">
        <v>20</v>
      </c>
      <c r="D1902" s="104" t="s">
        <v>21</v>
      </c>
      <c r="E1902" s="104" t="s">
        <v>46</v>
      </c>
      <c r="F1902" s="104">
        <v>516.5</v>
      </c>
      <c r="G1902" s="104">
        <v>513.5</v>
      </c>
      <c r="H1902" s="104">
        <v>518</v>
      </c>
      <c r="I1902" s="104">
        <v>519.5</v>
      </c>
      <c r="J1902" s="104">
        <v>21</v>
      </c>
      <c r="K1902" s="104">
        <v>519.5</v>
      </c>
      <c r="L1902" s="104">
        <v>2000</v>
      </c>
      <c r="M1902" s="105">
        <f t="shared" si="1188"/>
        <v>6000</v>
      </c>
      <c r="N1902" s="106">
        <f t="shared" si="1189"/>
        <v>0.58083252662149076</v>
      </c>
    </row>
    <row r="1903" spans="1:14">
      <c r="A1903" s="104">
        <v>32</v>
      </c>
      <c r="B1903" s="136">
        <v>43172</v>
      </c>
      <c r="C1903" s="104" t="s">
        <v>20</v>
      </c>
      <c r="D1903" s="104" t="s">
        <v>21</v>
      </c>
      <c r="E1903" s="104" t="s">
        <v>104</v>
      </c>
      <c r="F1903" s="104">
        <v>854</v>
      </c>
      <c r="G1903" s="104">
        <v>849.5</v>
      </c>
      <c r="H1903" s="104">
        <v>856.5</v>
      </c>
      <c r="I1903" s="104">
        <v>859</v>
      </c>
      <c r="J1903" s="104">
        <v>861.5</v>
      </c>
      <c r="K1903" s="104">
        <v>859</v>
      </c>
      <c r="L1903" s="104">
        <v>1500</v>
      </c>
      <c r="M1903" s="105">
        <f t="shared" si="1188"/>
        <v>7500</v>
      </c>
      <c r="N1903" s="106">
        <f t="shared" si="1189"/>
        <v>0.58548009367681508</v>
      </c>
    </row>
    <row r="1904" spans="1:14">
      <c r="A1904" s="104">
        <v>33</v>
      </c>
      <c r="B1904" s="136">
        <v>43171</v>
      </c>
      <c r="C1904" s="104" t="s">
        <v>20</v>
      </c>
      <c r="D1904" s="104" t="s">
        <v>21</v>
      </c>
      <c r="E1904" s="104" t="s">
        <v>115</v>
      </c>
      <c r="F1904" s="104">
        <v>353</v>
      </c>
      <c r="G1904" s="104">
        <v>348</v>
      </c>
      <c r="H1904" s="104">
        <v>355.5</v>
      </c>
      <c r="I1904" s="104">
        <v>358</v>
      </c>
      <c r="J1904" s="104">
        <v>360.5</v>
      </c>
      <c r="K1904" s="104">
        <v>355.5</v>
      </c>
      <c r="L1904" s="104">
        <v>1500</v>
      </c>
      <c r="M1904" s="105">
        <f t="shared" si="1188"/>
        <v>3750</v>
      </c>
      <c r="N1904" s="106">
        <f t="shared" si="1189"/>
        <v>0.708215297450425</v>
      </c>
    </row>
    <row r="1905" spans="1:14">
      <c r="A1905" s="104">
        <v>34</v>
      </c>
      <c r="B1905" s="136">
        <v>43171</v>
      </c>
      <c r="C1905" s="104" t="s">
        <v>20</v>
      </c>
      <c r="D1905" s="104" t="s">
        <v>47</v>
      </c>
      <c r="E1905" s="104" t="s">
        <v>323</v>
      </c>
      <c r="F1905" s="104">
        <v>227.5</v>
      </c>
      <c r="G1905" s="104">
        <v>232</v>
      </c>
      <c r="H1905" s="104">
        <v>225</v>
      </c>
      <c r="I1905" s="104">
        <v>222.5</v>
      </c>
      <c r="J1905" s="104">
        <v>220</v>
      </c>
      <c r="K1905" s="104">
        <v>232</v>
      </c>
      <c r="L1905" s="104">
        <v>1600</v>
      </c>
      <c r="M1905" s="105">
        <f t="shared" ref="M1905:M1906" si="1190">IF(D1905="BUY",(K1905-F1905)*(L1905),(F1905-K1905)*(L1905))</f>
        <v>-7200</v>
      </c>
      <c r="N1905" s="106">
        <f t="shared" ref="N1905:N1906" si="1191">M1905/(L1905)/F1905%</f>
        <v>-1.9780219780219781</v>
      </c>
    </row>
    <row r="1906" spans="1:14">
      <c r="A1906" s="104">
        <v>35</v>
      </c>
      <c r="B1906" s="136">
        <v>43171</v>
      </c>
      <c r="C1906" s="104" t="s">
        <v>20</v>
      </c>
      <c r="D1906" s="104" t="s">
        <v>47</v>
      </c>
      <c r="E1906" s="104" t="s">
        <v>51</v>
      </c>
      <c r="F1906" s="104">
        <v>130</v>
      </c>
      <c r="G1906" s="104">
        <v>132</v>
      </c>
      <c r="H1906" s="104">
        <v>129</v>
      </c>
      <c r="I1906" s="104">
        <v>128</v>
      </c>
      <c r="J1906" s="104">
        <v>127</v>
      </c>
      <c r="K1906" s="104">
        <v>129</v>
      </c>
      <c r="L1906" s="104">
        <v>3500</v>
      </c>
      <c r="M1906" s="105">
        <f t="shared" si="1190"/>
        <v>3500</v>
      </c>
      <c r="N1906" s="106">
        <f t="shared" si="1191"/>
        <v>0.76923076923076916</v>
      </c>
    </row>
    <row r="1907" spans="1:14">
      <c r="A1907" s="104">
        <v>36</v>
      </c>
      <c r="B1907" s="136">
        <v>43168</v>
      </c>
      <c r="C1907" s="104" t="s">
        <v>20</v>
      </c>
      <c r="D1907" s="104" t="s">
        <v>47</v>
      </c>
      <c r="E1907" s="104" t="s">
        <v>120</v>
      </c>
      <c r="F1907" s="104">
        <v>295</v>
      </c>
      <c r="G1907" s="104">
        <v>298</v>
      </c>
      <c r="H1907" s="104">
        <v>293</v>
      </c>
      <c r="I1907" s="104">
        <v>291</v>
      </c>
      <c r="J1907" s="104">
        <v>289</v>
      </c>
      <c r="K1907" s="104">
        <v>291</v>
      </c>
      <c r="L1907" s="104">
        <v>2750</v>
      </c>
      <c r="M1907" s="105">
        <f t="shared" ref="M1907" si="1192">IF(D1907="BUY",(K1907-F1907)*(L1907),(F1907-K1907)*(L1907))</f>
        <v>11000</v>
      </c>
      <c r="N1907" s="106">
        <f t="shared" ref="N1907" si="1193">M1907/(L1907)/F1907%</f>
        <v>1.3559322033898304</v>
      </c>
    </row>
    <row r="1908" spans="1:14">
      <c r="A1908" s="104">
        <v>37</v>
      </c>
      <c r="B1908" s="136">
        <v>43168</v>
      </c>
      <c r="C1908" s="104" t="s">
        <v>20</v>
      </c>
      <c r="D1908" s="104" t="s">
        <v>47</v>
      </c>
      <c r="E1908" s="104" t="s">
        <v>126</v>
      </c>
      <c r="F1908" s="104">
        <v>621</v>
      </c>
      <c r="G1908" s="104">
        <v>626</v>
      </c>
      <c r="H1908" s="104">
        <v>617.5</v>
      </c>
      <c r="I1908" s="104">
        <v>614</v>
      </c>
      <c r="J1908" s="104">
        <v>610.5</v>
      </c>
      <c r="K1908" s="104">
        <v>610.5</v>
      </c>
      <c r="L1908" s="104">
        <v>1061</v>
      </c>
      <c r="M1908" s="105">
        <f t="shared" ref="M1908" si="1194">IF(D1908="BUY",(K1908-F1908)*(L1908),(F1908-K1908)*(L1908))</f>
        <v>11140.5</v>
      </c>
      <c r="N1908" s="106">
        <f t="shared" ref="N1908" si="1195">M1908/(L1908)/F1908%</f>
        <v>1.6908212560386473</v>
      </c>
    </row>
    <row r="1909" spans="1:14">
      <c r="A1909" s="104">
        <v>38</v>
      </c>
      <c r="B1909" s="136">
        <v>43167</v>
      </c>
      <c r="C1909" s="104" t="s">
        <v>20</v>
      </c>
      <c r="D1909" s="104" t="s">
        <v>47</v>
      </c>
      <c r="E1909" s="104" t="s">
        <v>48</v>
      </c>
      <c r="F1909" s="104">
        <v>124.9</v>
      </c>
      <c r="G1909" s="104">
        <v>125.9</v>
      </c>
      <c r="H1909" s="104">
        <v>124.4</v>
      </c>
      <c r="I1909" s="104">
        <v>123.9</v>
      </c>
      <c r="J1909" s="104">
        <v>123.4</v>
      </c>
      <c r="K1909" s="104">
        <v>124.4</v>
      </c>
      <c r="L1909" s="104">
        <v>6000</v>
      </c>
      <c r="M1909" s="105">
        <f t="shared" ref="M1909" si="1196">IF(D1909="BUY",(K1909-F1909)*(L1909),(F1909-K1909)*(L1909))</f>
        <v>3000</v>
      </c>
      <c r="N1909" s="106">
        <f t="shared" ref="N1909" si="1197">M1909/(L1909)/F1909%</f>
        <v>0.40032025620496392</v>
      </c>
    </row>
    <row r="1910" spans="1:14">
      <c r="A1910" s="104">
        <v>39</v>
      </c>
      <c r="B1910" s="136">
        <v>43167</v>
      </c>
      <c r="C1910" s="104" t="s">
        <v>20</v>
      </c>
      <c r="D1910" s="104" t="s">
        <v>47</v>
      </c>
      <c r="E1910" s="104" t="s">
        <v>52</v>
      </c>
      <c r="F1910" s="104">
        <v>246</v>
      </c>
      <c r="G1910" s="104">
        <v>249</v>
      </c>
      <c r="H1910" s="104">
        <v>244.5</v>
      </c>
      <c r="I1910" s="104">
        <v>243</v>
      </c>
      <c r="J1910" s="104">
        <v>241.5</v>
      </c>
      <c r="K1910" s="104">
        <v>249</v>
      </c>
      <c r="L1910" s="104">
        <v>3000</v>
      </c>
      <c r="M1910" s="105">
        <f t="shared" ref="M1910:M1911" si="1198">IF(D1910="BUY",(K1910-F1910)*(L1910),(F1910-K1910)*(L1910))</f>
        <v>-9000</v>
      </c>
      <c r="N1910" s="106">
        <f t="shared" ref="N1910:N1911" si="1199">M1910/(L1910)/F1910%</f>
        <v>-1.2195121951219512</v>
      </c>
    </row>
    <row r="1911" spans="1:14">
      <c r="A1911" s="104">
        <v>40</v>
      </c>
      <c r="B1911" s="136">
        <v>43167</v>
      </c>
      <c r="C1911" s="104" t="s">
        <v>20</v>
      </c>
      <c r="D1911" s="104" t="s">
        <v>47</v>
      </c>
      <c r="E1911" s="104" t="s">
        <v>48</v>
      </c>
      <c r="F1911" s="104">
        <v>131</v>
      </c>
      <c r="G1911" s="104">
        <v>132</v>
      </c>
      <c r="H1911" s="104">
        <v>130.5</v>
      </c>
      <c r="I1911" s="104">
        <v>130</v>
      </c>
      <c r="J1911" s="104">
        <v>129.5</v>
      </c>
      <c r="K1911" s="104">
        <v>129.5</v>
      </c>
      <c r="L1911" s="104">
        <v>6000</v>
      </c>
      <c r="M1911" s="105">
        <f t="shared" si="1198"/>
        <v>9000</v>
      </c>
      <c r="N1911" s="106">
        <f t="shared" si="1199"/>
        <v>1.1450381679389312</v>
      </c>
    </row>
    <row r="1912" spans="1:14">
      <c r="A1912" s="104">
        <v>41</v>
      </c>
      <c r="B1912" s="136">
        <v>43166</v>
      </c>
      <c r="C1912" s="104" t="s">
        <v>20</v>
      </c>
      <c r="D1912" s="104" t="s">
        <v>47</v>
      </c>
      <c r="E1912" s="104" t="s">
        <v>53</v>
      </c>
      <c r="F1912" s="104">
        <v>95</v>
      </c>
      <c r="G1912" s="104">
        <v>97</v>
      </c>
      <c r="H1912" s="104">
        <v>94</v>
      </c>
      <c r="I1912" s="104">
        <v>93</v>
      </c>
      <c r="J1912" s="104">
        <v>92</v>
      </c>
      <c r="K1912" s="104">
        <v>97</v>
      </c>
      <c r="L1912" s="104">
        <v>3500</v>
      </c>
      <c r="M1912" s="105">
        <f t="shared" ref="M1912:M1915" si="1200">IF(D1912="BUY",(K1912-F1912)*(L1912),(F1912-K1912)*(L1912))</f>
        <v>-7000</v>
      </c>
      <c r="N1912" s="106">
        <f t="shared" ref="N1912:N1915" si="1201">M1912/(L1912)/F1912%</f>
        <v>-2.1052631578947367</v>
      </c>
    </row>
    <row r="1913" spans="1:14">
      <c r="A1913" s="104">
        <v>42</v>
      </c>
      <c r="B1913" s="136">
        <v>43166</v>
      </c>
      <c r="C1913" s="104" t="s">
        <v>20</v>
      </c>
      <c r="D1913" s="104" t="s">
        <v>47</v>
      </c>
      <c r="E1913" s="104" t="s">
        <v>57</v>
      </c>
      <c r="F1913" s="104">
        <v>510</v>
      </c>
      <c r="G1913" s="104">
        <v>515</v>
      </c>
      <c r="H1913" s="104">
        <v>507</v>
      </c>
      <c r="I1913" s="104">
        <v>504</v>
      </c>
      <c r="J1913" s="104">
        <v>501</v>
      </c>
      <c r="K1913" s="104">
        <v>515</v>
      </c>
      <c r="L1913" s="104">
        <v>1200</v>
      </c>
      <c r="M1913" s="105">
        <f t="shared" si="1200"/>
        <v>-6000</v>
      </c>
      <c r="N1913" s="106">
        <f t="shared" si="1201"/>
        <v>-0.98039215686274517</v>
      </c>
    </row>
    <row r="1914" spans="1:14">
      <c r="A1914" s="104">
        <v>43</v>
      </c>
      <c r="B1914" s="136">
        <v>43166</v>
      </c>
      <c r="C1914" s="104" t="s">
        <v>20</v>
      </c>
      <c r="D1914" s="104" t="s">
        <v>47</v>
      </c>
      <c r="E1914" s="104" t="s">
        <v>48</v>
      </c>
      <c r="F1914" s="104">
        <v>135.30000000000001</v>
      </c>
      <c r="G1914" s="104">
        <v>136.30000000000001</v>
      </c>
      <c r="H1914" s="104">
        <v>134.80000000000001</v>
      </c>
      <c r="I1914" s="104">
        <v>134.30000000000001</v>
      </c>
      <c r="J1914" s="104">
        <v>133.80000000000001</v>
      </c>
      <c r="K1914" s="104">
        <v>134.80000000000001</v>
      </c>
      <c r="L1914" s="104">
        <v>6000</v>
      </c>
      <c r="M1914" s="105">
        <f t="shared" si="1200"/>
        <v>3000</v>
      </c>
      <c r="N1914" s="106">
        <f t="shared" si="1201"/>
        <v>0.36954915003695488</v>
      </c>
    </row>
    <row r="1915" spans="1:14">
      <c r="A1915" s="104">
        <v>44</v>
      </c>
      <c r="B1915" s="136">
        <v>43166</v>
      </c>
      <c r="C1915" s="104" t="s">
        <v>20</v>
      </c>
      <c r="D1915" s="104" t="s">
        <v>47</v>
      </c>
      <c r="E1915" s="104" t="s">
        <v>44</v>
      </c>
      <c r="F1915" s="104">
        <v>101.3</v>
      </c>
      <c r="G1915" s="104">
        <v>102.4</v>
      </c>
      <c r="H1915" s="104">
        <v>100.7</v>
      </c>
      <c r="I1915" s="104">
        <v>100</v>
      </c>
      <c r="J1915" s="104">
        <v>99.3</v>
      </c>
      <c r="K1915" s="104">
        <v>99.3</v>
      </c>
      <c r="L1915" s="104">
        <v>6000</v>
      </c>
      <c r="M1915" s="105">
        <f t="shared" si="1200"/>
        <v>12000</v>
      </c>
      <c r="N1915" s="106">
        <f t="shared" si="1201"/>
        <v>1.974333662388944</v>
      </c>
    </row>
    <row r="1916" spans="1:14">
      <c r="A1916" s="104">
        <v>45</v>
      </c>
      <c r="B1916" s="136">
        <v>43165</v>
      </c>
      <c r="C1916" s="104" t="s">
        <v>20</v>
      </c>
      <c r="D1916" s="104" t="s">
        <v>21</v>
      </c>
      <c r="E1916" s="104" t="s">
        <v>311</v>
      </c>
      <c r="F1916" s="104">
        <v>837</v>
      </c>
      <c r="G1916" s="104">
        <v>832</v>
      </c>
      <c r="H1916" s="104">
        <v>840</v>
      </c>
      <c r="I1916" s="104">
        <v>843</v>
      </c>
      <c r="J1916" s="104">
        <v>846</v>
      </c>
      <c r="K1916" s="104">
        <v>846</v>
      </c>
      <c r="L1916" s="104">
        <v>1200</v>
      </c>
      <c r="M1916" s="105">
        <f t="shared" ref="M1916" si="1202">IF(D1916="BUY",(K1916-F1916)*(L1916),(F1916-K1916)*(L1916))</f>
        <v>10800</v>
      </c>
      <c r="N1916" s="106">
        <f t="shared" ref="N1916" si="1203">M1916/(L1916)/F1916%</f>
        <v>1.0752688172043012</v>
      </c>
    </row>
    <row r="1917" spans="1:14">
      <c r="A1917" s="104">
        <v>46</v>
      </c>
      <c r="B1917" s="136">
        <v>43165</v>
      </c>
      <c r="C1917" s="104" t="s">
        <v>20</v>
      </c>
      <c r="D1917" s="104" t="s">
        <v>21</v>
      </c>
      <c r="E1917" s="104" t="s">
        <v>333</v>
      </c>
      <c r="F1917" s="104">
        <v>205</v>
      </c>
      <c r="G1917" s="104">
        <v>202</v>
      </c>
      <c r="H1917" s="104">
        <v>206.5</v>
      </c>
      <c r="I1917" s="104">
        <v>208</v>
      </c>
      <c r="J1917" s="104">
        <v>209.5</v>
      </c>
      <c r="K1917" s="104">
        <v>202</v>
      </c>
      <c r="L1917" s="104">
        <v>3000</v>
      </c>
      <c r="M1917" s="105">
        <f t="shared" ref="M1917:M1919" si="1204">IF(D1917="BUY",(K1917-F1917)*(L1917),(F1917-K1917)*(L1917))</f>
        <v>-9000</v>
      </c>
      <c r="N1917" s="106">
        <f t="shared" ref="N1917:N1919" si="1205">M1917/(L1917)/F1917%</f>
        <v>-1.4634146341463417</v>
      </c>
    </row>
    <row r="1918" spans="1:14">
      <c r="A1918" s="104">
        <v>47</v>
      </c>
      <c r="B1918" s="136">
        <v>43165</v>
      </c>
      <c r="C1918" s="104" t="s">
        <v>20</v>
      </c>
      <c r="D1918" s="104" t="s">
        <v>21</v>
      </c>
      <c r="E1918" s="104" t="s">
        <v>248</v>
      </c>
      <c r="F1918" s="104">
        <v>639</v>
      </c>
      <c r="G1918" s="104">
        <v>635</v>
      </c>
      <c r="H1918" s="104">
        <v>641</v>
      </c>
      <c r="I1918" s="104">
        <v>643</v>
      </c>
      <c r="J1918" s="104">
        <v>445</v>
      </c>
      <c r="K1918" s="104">
        <v>643</v>
      </c>
      <c r="L1918" s="104">
        <v>1800</v>
      </c>
      <c r="M1918" s="105">
        <f t="shared" si="1204"/>
        <v>7200</v>
      </c>
      <c r="N1918" s="106">
        <f t="shared" si="1205"/>
        <v>0.6259780907668232</v>
      </c>
    </row>
    <row r="1919" spans="1:14">
      <c r="A1919" s="104">
        <v>48</v>
      </c>
      <c r="B1919" s="136">
        <v>43165</v>
      </c>
      <c r="C1919" s="104" t="s">
        <v>20</v>
      </c>
      <c r="D1919" s="104" t="s">
        <v>47</v>
      </c>
      <c r="E1919" s="104" t="s">
        <v>120</v>
      </c>
      <c r="F1919" s="104">
        <v>300</v>
      </c>
      <c r="G1919" s="104">
        <v>303</v>
      </c>
      <c r="H1919" s="104">
        <v>298.5</v>
      </c>
      <c r="I1919" s="104">
        <v>297</v>
      </c>
      <c r="J1919" s="104">
        <v>295.5</v>
      </c>
      <c r="K1919" s="104">
        <v>295.5</v>
      </c>
      <c r="L1919" s="104">
        <v>2750</v>
      </c>
      <c r="M1919" s="105">
        <f t="shared" si="1204"/>
        <v>12375</v>
      </c>
      <c r="N1919" s="106">
        <f t="shared" si="1205"/>
        <v>1.5</v>
      </c>
    </row>
    <row r="1920" spans="1:14">
      <c r="A1920" s="104">
        <v>49</v>
      </c>
      <c r="B1920" s="136">
        <v>43164</v>
      </c>
      <c r="C1920" s="104" t="s">
        <v>20</v>
      </c>
      <c r="D1920" s="104" t="s">
        <v>21</v>
      </c>
      <c r="E1920" s="104" t="s">
        <v>311</v>
      </c>
      <c r="F1920" s="104">
        <v>837</v>
      </c>
      <c r="G1920" s="104">
        <v>832</v>
      </c>
      <c r="H1920" s="104">
        <v>840</v>
      </c>
      <c r="I1920" s="104">
        <v>843</v>
      </c>
      <c r="J1920" s="104">
        <v>846</v>
      </c>
      <c r="K1920" s="104">
        <v>846</v>
      </c>
      <c r="L1920" s="104">
        <v>1200</v>
      </c>
      <c r="M1920" s="105">
        <f t="shared" ref="M1920" si="1206">IF(D1920="BUY",(K1920-F1920)*(L1920),(F1920-K1920)*(L1920))</f>
        <v>10800</v>
      </c>
      <c r="N1920" s="106">
        <f t="shared" ref="N1920" si="1207">M1920/(L1920)/F1920%</f>
        <v>1.0752688172043012</v>
      </c>
    </row>
    <row r="1921" spans="1:14">
      <c r="A1921" s="104">
        <v>50</v>
      </c>
      <c r="B1921" s="136">
        <v>43164</v>
      </c>
      <c r="C1921" s="104" t="s">
        <v>20</v>
      </c>
      <c r="D1921" s="104" t="s">
        <v>47</v>
      </c>
      <c r="E1921" s="104" t="s">
        <v>61</v>
      </c>
      <c r="F1921" s="104">
        <v>232</v>
      </c>
      <c r="G1921" s="104">
        <v>235</v>
      </c>
      <c r="H1921" s="104">
        <v>231</v>
      </c>
      <c r="I1921" s="104">
        <v>230</v>
      </c>
      <c r="J1921" s="104">
        <v>231</v>
      </c>
      <c r="K1921" s="104">
        <v>230</v>
      </c>
      <c r="L1921" s="104">
        <v>4500</v>
      </c>
      <c r="M1921" s="105">
        <f t="shared" ref="M1921" si="1208">IF(D1921="BUY",(K1921-F1921)*(L1921),(F1921-K1921)*(L1921))</f>
        <v>9000</v>
      </c>
      <c r="N1921" s="106">
        <f t="shared" ref="N1921" si="1209">M1921/(L1921)/F1921%</f>
        <v>0.86206896551724144</v>
      </c>
    </row>
    <row r="1922" spans="1:14">
      <c r="A1922" s="104">
        <v>51</v>
      </c>
      <c r="B1922" s="136">
        <v>43164</v>
      </c>
      <c r="C1922" s="104" t="s">
        <v>20</v>
      </c>
      <c r="D1922" s="104" t="s">
        <v>47</v>
      </c>
      <c r="E1922" s="104" t="s">
        <v>50</v>
      </c>
      <c r="F1922" s="104">
        <v>153</v>
      </c>
      <c r="G1922" s="104">
        <v>155</v>
      </c>
      <c r="H1922" s="104">
        <v>152</v>
      </c>
      <c r="I1922" s="104">
        <v>151</v>
      </c>
      <c r="J1922" s="104">
        <v>150</v>
      </c>
      <c r="K1922" s="104">
        <v>151</v>
      </c>
      <c r="L1922" s="104">
        <v>3500</v>
      </c>
      <c r="M1922" s="105">
        <f t="shared" ref="M1922:M1923" si="1210">IF(D1922="BUY",(K1922-F1922)*(L1922),(F1922-K1922)*(L1922))</f>
        <v>7000</v>
      </c>
      <c r="N1922" s="106">
        <f t="shared" ref="N1922:N1923" si="1211">M1922/(L1922)/F1922%</f>
        <v>1.3071895424836601</v>
      </c>
    </row>
    <row r="1923" spans="1:14">
      <c r="A1923" s="104">
        <v>52</v>
      </c>
      <c r="B1923" s="136">
        <v>43164</v>
      </c>
      <c r="C1923" s="104" t="s">
        <v>20</v>
      </c>
      <c r="D1923" s="104" t="s">
        <v>47</v>
      </c>
      <c r="E1923" s="104" t="s">
        <v>67</v>
      </c>
      <c r="F1923" s="104">
        <v>231.7</v>
      </c>
      <c r="G1923" s="104">
        <v>233.5</v>
      </c>
      <c r="H1923" s="104">
        <v>230.7</v>
      </c>
      <c r="I1923" s="104">
        <v>229.7</v>
      </c>
      <c r="J1923" s="104">
        <v>228.7</v>
      </c>
      <c r="K1923" s="104">
        <v>229.7</v>
      </c>
      <c r="L1923" s="104">
        <v>3500</v>
      </c>
      <c r="M1923" s="105">
        <f t="shared" si="1210"/>
        <v>7000</v>
      </c>
      <c r="N1923" s="106">
        <f t="shared" si="1211"/>
        <v>0.86318515321536482</v>
      </c>
    </row>
    <row r="1924" spans="1:14">
      <c r="A1924" s="104">
        <v>53</v>
      </c>
      <c r="B1924" s="136">
        <v>43160</v>
      </c>
      <c r="C1924" s="104" t="s">
        <v>20</v>
      </c>
      <c r="D1924" s="104" t="s">
        <v>21</v>
      </c>
      <c r="E1924" s="104" t="s">
        <v>332</v>
      </c>
      <c r="F1924" s="104">
        <v>81</v>
      </c>
      <c r="G1924" s="104">
        <v>80.3</v>
      </c>
      <c r="H1924" s="104">
        <v>81.400000000000006</v>
      </c>
      <c r="I1924" s="104">
        <v>81.8</v>
      </c>
      <c r="J1924" s="104">
        <v>82.2</v>
      </c>
      <c r="K1924" s="104">
        <v>82.2</v>
      </c>
      <c r="L1924" s="104">
        <v>10000</v>
      </c>
      <c r="M1924" s="105">
        <f t="shared" ref="M1924" si="1212">IF(D1924="BUY",(K1924-F1924)*(L1924),(F1924-K1924)*(L1924))</f>
        <v>12000.000000000029</v>
      </c>
      <c r="N1924" s="106">
        <f t="shared" ref="N1924" si="1213">M1924/(L1924)/F1924%</f>
        <v>1.481481481481485</v>
      </c>
    </row>
    <row r="1925" spans="1:14">
      <c r="A1925" s="104">
        <v>54</v>
      </c>
      <c r="B1925" s="136">
        <v>43160</v>
      </c>
      <c r="C1925" s="104" t="s">
        <v>20</v>
      </c>
      <c r="D1925" s="104" t="s">
        <v>21</v>
      </c>
      <c r="E1925" s="104" t="s">
        <v>229</v>
      </c>
      <c r="F1925" s="104">
        <v>311</v>
      </c>
      <c r="G1925" s="104">
        <v>308</v>
      </c>
      <c r="H1925" s="104">
        <v>312.5</v>
      </c>
      <c r="I1925" s="104">
        <v>314</v>
      </c>
      <c r="J1925" s="104">
        <v>315.5</v>
      </c>
      <c r="K1925" s="104">
        <v>308</v>
      </c>
      <c r="L1925" s="104">
        <v>2750</v>
      </c>
      <c r="M1925" s="105">
        <f t="shared" ref="M1925" si="1214">IF(D1925="BUY",(K1925-F1925)*(L1925),(F1925-K1925)*(L1925))</f>
        <v>-8250</v>
      </c>
      <c r="N1925" s="106">
        <f t="shared" ref="N1925" si="1215">M1925/(L1925)/F1925%</f>
        <v>-0.96463022508038587</v>
      </c>
    </row>
    <row r="1926" spans="1:14">
      <c r="A1926" s="104">
        <v>55</v>
      </c>
      <c r="B1926" s="136">
        <v>43160</v>
      </c>
      <c r="C1926" s="104" t="s">
        <v>20</v>
      </c>
      <c r="D1926" s="104" t="s">
        <v>21</v>
      </c>
      <c r="E1926" s="104" t="s">
        <v>331</v>
      </c>
      <c r="F1926" s="104">
        <v>203.5</v>
      </c>
      <c r="G1926" s="104">
        <v>201</v>
      </c>
      <c r="H1926" s="104">
        <v>205</v>
      </c>
      <c r="I1926" s="104">
        <v>206.5</v>
      </c>
      <c r="J1926" s="104">
        <v>208</v>
      </c>
      <c r="K1926" s="104">
        <v>201</v>
      </c>
      <c r="L1926" s="104">
        <v>2800</v>
      </c>
      <c r="M1926" s="105">
        <f t="shared" ref="M1926" si="1216">IF(D1926="BUY",(K1926-F1926)*(L1926),(F1926-K1926)*(L1926))</f>
        <v>-7000</v>
      </c>
      <c r="N1926" s="106">
        <f t="shared" ref="N1926" si="1217">M1926/(L1926)/F1926%</f>
        <v>-1.2285012285012284</v>
      </c>
    </row>
    <row r="1927" spans="1:14">
      <c r="A1927" s="104">
        <v>56</v>
      </c>
      <c r="B1927" s="136">
        <v>43160</v>
      </c>
      <c r="C1927" s="104" t="s">
        <v>20</v>
      </c>
      <c r="D1927" s="104" t="s">
        <v>47</v>
      </c>
      <c r="E1927" s="104" t="s">
        <v>48</v>
      </c>
      <c r="F1927" s="104">
        <v>142.5</v>
      </c>
      <c r="G1927" s="104">
        <v>143.5</v>
      </c>
      <c r="H1927" s="104">
        <v>142</v>
      </c>
      <c r="I1927" s="104">
        <v>141.5</v>
      </c>
      <c r="J1927" s="104">
        <v>141</v>
      </c>
      <c r="K1927" s="104">
        <v>142</v>
      </c>
      <c r="L1927" s="104">
        <v>6000</v>
      </c>
      <c r="M1927" s="105">
        <f t="shared" ref="M1927" si="1218">IF(D1927="BUY",(K1927-F1927)*(L1927),(F1927-K1927)*(L1927))</f>
        <v>3000</v>
      </c>
      <c r="N1927" s="106">
        <f t="shared" ref="N1927" si="1219">M1927/(L1927)/F1927%</f>
        <v>0.35087719298245612</v>
      </c>
    </row>
    <row r="1929" spans="1:14">
      <c r="A1929" s="107" t="s">
        <v>24</v>
      </c>
      <c r="B1929" s="108"/>
      <c r="C1929" s="109"/>
      <c r="D1929" s="110"/>
      <c r="E1929" s="111"/>
      <c r="F1929" s="111"/>
      <c r="G1929" s="112"/>
      <c r="H1929" s="111"/>
      <c r="I1929" s="111"/>
      <c r="J1929" s="111"/>
      <c r="K1929" s="111"/>
      <c r="N1929" s="113"/>
    </row>
    <row r="1930" spans="1:14">
      <c r="A1930" s="107" t="s">
        <v>25</v>
      </c>
      <c r="B1930" s="108"/>
      <c r="C1930" s="109"/>
      <c r="D1930" s="110"/>
      <c r="E1930" s="111"/>
      <c r="F1930" s="111"/>
      <c r="G1930" s="112"/>
      <c r="H1930" s="111"/>
      <c r="I1930" s="111"/>
      <c r="J1930" s="111"/>
      <c r="K1930" s="111"/>
      <c r="M1930" s="113"/>
    </row>
    <row r="1931" spans="1:14">
      <c r="A1931" s="107" t="s">
        <v>25</v>
      </c>
      <c r="B1931" s="108"/>
      <c r="C1931" s="109"/>
      <c r="D1931" s="110"/>
      <c r="E1931" s="111"/>
      <c r="F1931" s="111"/>
      <c r="G1931" s="112"/>
      <c r="H1931" s="111"/>
      <c r="I1931" s="111"/>
      <c r="J1931" s="111"/>
      <c r="K1931" s="111"/>
    </row>
    <row r="1932" spans="1:14" ht="19.5" thickBot="1">
      <c r="A1932" s="109"/>
      <c r="B1932" s="108"/>
      <c r="C1932" s="111"/>
      <c r="D1932" s="111"/>
      <c r="E1932" s="111"/>
      <c r="F1932" s="114"/>
      <c r="G1932" s="115"/>
      <c r="H1932" s="116" t="s">
        <v>26</v>
      </c>
      <c r="I1932" s="116"/>
      <c r="J1932" s="117"/>
      <c r="K1932" s="117"/>
    </row>
    <row r="1933" spans="1:14">
      <c r="A1933" s="109"/>
      <c r="B1933" s="108"/>
      <c r="C1933" s="218" t="s">
        <v>27</v>
      </c>
      <c r="D1933" s="218"/>
      <c r="E1933" s="118">
        <v>56</v>
      </c>
      <c r="F1933" s="119">
        <f>F1934+F1935+F1936+F1937+F1938+F1939</f>
        <v>100</v>
      </c>
      <c r="G1933" s="111">
        <v>56</v>
      </c>
      <c r="H1933" s="120">
        <f>G1934/G1933%</f>
        <v>78.571428571428569</v>
      </c>
      <c r="I1933" s="120"/>
      <c r="J1933" s="120"/>
      <c r="K1933" s="127"/>
      <c r="M1933" s="113"/>
      <c r="N1933" s="113"/>
    </row>
    <row r="1934" spans="1:14">
      <c r="A1934" s="109"/>
      <c r="B1934" s="108"/>
      <c r="C1934" s="219" t="s">
        <v>28</v>
      </c>
      <c r="D1934" s="219"/>
      <c r="E1934" s="121">
        <v>44</v>
      </c>
      <c r="F1934" s="122">
        <f>(E1934/E1933)*100</f>
        <v>78.571428571428569</v>
      </c>
      <c r="G1934" s="111">
        <v>44</v>
      </c>
      <c r="H1934" s="117"/>
      <c r="I1934" s="117"/>
      <c r="J1934" s="111"/>
      <c r="K1934" s="117"/>
      <c r="L1934" s="113"/>
      <c r="M1934" s="113"/>
      <c r="N1934" s="111"/>
    </row>
    <row r="1935" spans="1:14">
      <c r="A1935" s="123"/>
      <c r="B1935" s="108"/>
      <c r="C1935" s="219" t="s">
        <v>30</v>
      </c>
      <c r="D1935" s="219"/>
      <c r="E1935" s="121">
        <v>0</v>
      </c>
      <c r="F1935" s="122">
        <f>(E1935/E1933)*100</f>
        <v>0</v>
      </c>
      <c r="G1935" s="124"/>
      <c r="H1935" s="111"/>
      <c r="I1935" s="111"/>
      <c r="J1935" s="111"/>
      <c r="K1935" s="117"/>
      <c r="L1935" s="117"/>
      <c r="M1935" s="109"/>
      <c r="N1935" s="109"/>
    </row>
    <row r="1936" spans="1:14">
      <c r="A1936" s="123"/>
      <c r="B1936" s="108"/>
      <c r="C1936" s="219" t="s">
        <v>31</v>
      </c>
      <c r="D1936" s="219"/>
      <c r="E1936" s="121">
        <v>0</v>
      </c>
      <c r="F1936" s="122">
        <f>(E1936/E1933)*100</f>
        <v>0</v>
      </c>
      <c r="G1936" s="124"/>
      <c r="H1936" s="111"/>
      <c r="I1936" s="111"/>
      <c r="J1936" s="111"/>
      <c r="K1936" s="117"/>
      <c r="L1936" s="117"/>
    </row>
    <row r="1937" spans="1:14">
      <c r="A1937" s="123"/>
      <c r="B1937" s="108"/>
      <c r="C1937" s="219" t="s">
        <v>32</v>
      </c>
      <c r="D1937" s="219"/>
      <c r="E1937" s="121">
        <v>12</v>
      </c>
      <c r="F1937" s="122">
        <f>(E1937/E1933)*100</f>
        <v>21.428571428571427</v>
      </c>
      <c r="G1937" s="124"/>
      <c r="H1937" s="111"/>
      <c r="I1937" s="111"/>
      <c r="J1937" s="117"/>
      <c r="K1937" s="117"/>
    </row>
    <row r="1938" spans="1:14">
      <c r="A1938" s="123"/>
      <c r="B1938" s="108"/>
      <c r="C1938" s="219" t="s">
        <v>34</v>
      </c>
      <c r="D1938" s="219"/>
      <c r="E1938" s="121">
        <v>0</v>
      </c>
      <c r="F1938" s="122">
        <f>(E1938/E1933)*100</f>
        <v>0</v>
      </c>
      <c r="G1938" s="124"/>
      <c r="H1938" s="111"/>
      <c r="I1938" s="111"/>
      <c r="J1938" s="117"/>
      <c r="K1938" s="117"/>
    </row>
    <row r="1939" spans="1:14" ht="19.5" thickBot="1">
      <c r="A1939" s="123"/>
      <c r="B1939" s="108"/>
      <c r="C1939" s="222" t="s">
        <v>35</v>
      </c>
      <c r="D1939" s="222"/>
      <c r="E1939" s="125"/>
      <c r="F1939" s="126">
        <f>(E1939/E1933)*100</f>
        <v>0</v>
      </c>
      <c r="G1939" s="124"/>
      <c r="H1939" s="111"/>
      <c r="I1939" s="111"/>
      <c r="J1939" s="127"/>
      <c r="K1939" s="127"/>
      <c r="L1939" s="113"/>
    </row>
    <row r="1940" spans="1:14">
      <c r="A1940" s="128" t="s">
        <v>36</v>
      </c>
      <c r="B1940" s="108"/>
      <c r="C1940" s="109"/>
      <c r="D1940" s="109"/>
      <c r="E1940" s="111"/>
      <c r="F1940" s="111"/>
      <c r="G1940" s="112"/>
      <c r="H1940" s="129"/>
      <c r="I1940" s="129"/>
      <c r="J1940" s="129"/>
      <c r="K1940" s="111"/>
      <c r="M1940" s="133"/>
      <c r="N1940" s="133"/>
    </row>
    <row r="1941" spans="1:14">
      <c r="A1941" s="110" t="s">
        <v>37</v>
      </c>
      <c r="B1941" s="108"/>
      <c r="C1941" s="130"/>
      <c r="D1941" s="131"/>
      <c r="E1941" s="109"/>
      <c r="F1941" s="129"/>
      <c r="G1941" s="112"/>
      <c r="H1941" s="129"/>
      <c r="I1941" s="129"/>
      <c r="J1941" s="129"/>
      <c r="K1941" s="111"/>
      <c r="M1941" s="109"/>
      <c r="N1941" s="109"/>
    </row>
    <row r="1942" spans="1:14">
      <c r="A1942" s="110" t="s">
        <v>38</v>
      </c>
      <c r="B1942" s="108"/>
      <c r="C1942" s="109"/>
      <c r="D1942" s="131"/>
      <c r="E1942" s="109"/>
      <c r="F1942" s="129"/>
      <c r="G1942" s="112"/>
      <c r="H1942" s="117"/>
      <c r="I1942" s="117"/>
      <c r="J1942" s="117"/>
      <c r="K1942" s="111"/>
    </row>
    <row r="1943" spans="1:14">
      <c r="A1943" s="110" t="s">
        <v>39</v>
      </c>
      <c r="B1943" s="130"/>
      <c r="C1943" s="109"/>
      <c r="D1943" s="131"/>
      <c r="E1943" s="109"/>
      <c r="F1943" s="129"/>
      <c r="G1943" s="115"/>
      <c r="H1943" s="117"/>
      <c r="I1943" s="117"/>
      <c r="J1943" s="117"/>
      <c r="K1943" s="111"/>
    </row>
    <row r="1944" spans="1:14">
      <c r="A1944" s="110" t="s">
        <v>40</v>
      </c>
      <c r="B1944" s="123"/>
      <c r="C1944" s="109"/>
      <c r="D1944" s="132"/>
      <c r="E1944" s="129"/>
      <c r="F1944" s="129"/>
      <c r="G1944" s="115"/>
      <c r="H1944" s="117"/>
      <c r="I1944" s="117"/>
      <c r="J1944" s="117"/>
      <c r="K1944" s="129"/>
    </row>
    <row r="1945" spans="1:14" ht="19.5" thickBot="1"/>
    <row r="1946" spans="1:14" ht="19.5" thickBot="1">
      <c r="A1946" s="223" t="s">
        <v>0</v>
      </c>
      <c r="B1946" s="223"/>
      <c r="C1946" s="223"/>
      <c r="D1946" s="223"/>
      <c r="E1946" s="223"/>
      <c r="F1946" s="223"/>
      <c r="G1946" s="223"/>
      <c r="H1946" s="223"/>
      <c r="I1946" s="223"/>
      <c r="J1946" s="223"/>
      <c r="K1946" s="223"/>
      <c r="L1946" s="223"/>
      <c r="M1946" s="223"/>
      <c r="N1946" s="223"/>
    </row>
    <row r="1947" spans="1:14" ht="19.5" thickBot="1">
      <c r="A1947" s="223"/>
      <c r="B1947" s="223"/>
      <c r="C1947" s="223"/>
      <c r="D1947" s="223"/>
      <c r="E1947" s="223"/>
      <c r="F1947" s="223"/>
      <c r="G1947" s="223"/>
      <c r="H1947" s="223"/>
      <c r="I1947" s="223"/>
      <c r="J1947" s="223"/>
      <c r="K1947" s="223"/>
      <c r="L1947" s="223"/>
      <c r="M1947" s="223"/>
      <c r="N1947" s="223"/>
    </row>
    <row r="1948" spans="1:14">
      <c r="A1948" s="223"/>
      <c r="B1948" s="223"/>
      <c r="C1948" s="223"/>
      <c r="D1948" s="223"/>
      <c r="E1948" s="223"/>
      <c r="F1948" s="223"/>
      <c r="G1948" s="223"/>
      <c r="H1948" s="223"/>
      <c r="I1948" s="223"/>
      <c r="J1948" s="223"/>
      <c r="K1948" s="223"/>
      <c r="L1948" s="223"/>
      <c r="M1948" s="223"/>
      <c r="N1948" s="223"/>
    </row>
    <row r="1949" spans="1:14">
      <c r="A1949" s="226" t="s">
        <v>1</v>
      </c>
      <c r="B1949" s="226"/>
      <c r="C1949" s="226"/>
      <c r="D1949" s="226"/>
      <c r="E1949" s="226"/>
      <c r="F1949" s="226"/>
      <c r="G1949" s="226"/>
      <c r="H1949" s="226"/>
      <c r="I1949" s="226"/>
      <c r="J1949" s="226"/>
      <c r="K1949" s="226"/>
      <c r="L1949" s="226"/>
      <c r="M1949" s="226"/>
      <c r="N1949" s="226"/>
    </row>
    <row r="1950" spans="1:14">
      <c r="A1950" s="226" t="s">
        <v>2</v>
      </c>
      <c r="B1950" s="226"/>
      <c r="C1950" s="226"/>
      <c r="D1950" s="226"/>
      <c r="E1950" s="226"/>
      <c r="F1950" s="226"/>
      <c r="G1950" s="226"/>
      <c r="H1950" s="226"/>
      <c r="I1950" s="226"/>
      <c r="J1950" s="226"/>
      <c r="K1950" s="226"/>
      <c r="L1950" s="226"/>
      <c r="M1950" s="226"/>
      <c r="N1950" s="226"/>
    </row>
    <row r="1951" spans="1:14" ht="19.5" thickBot="1">
      <c r="A1951" s="225" t="s">
        <v>3</v>
      </c>
      <c r="B1951" s="225"/>
      <c r="C1951" s="225"/>
      <c r="D1951" s="225"/>
      <c r="E1951" s="225"/>
      <c r="F1951" s="225"/>
      <c r="G1951" s="225"/>
      <c r="H1951" s="225"/>
      <c r="I1951" s="225"/>
      <c r="J1951" s="225"/>
      <c r="K1951" s="225"/>
      <c r="L1951" s="225"/>
      <c r="M1951" s="225"/>
      <c r="N1951" s="225"/>
    </row>
    <row r="1952" spans="1:14">
      <c r="A1952" s="220" t="s">
        <v>327</v>
      </c>
      <c r="B1952" s="220"/>
      <c r="C1952" s="220"/>
      <c r="D1952" s="220"/>
      <c r="E1952" s="220"/>
      <c r="F1952" s="220"/>
      <c r="G1952" s="220"/>
      <c r="H1952" s="220"/>
      <c r="I1952" s="220"/>
      <c r="J1952" s="220"/>
      <c r="K1952" s="220"/>
      <c r="L1952" s="220"/>
      <c r="M1952" s="220"/>
      <c r="N1952" s="220"/>
    </row>
    <row r="1953" spans="1:14">
      <c r="A1953" s="220" t="s">
        <v>5</v>
      </c>
      <c r="B1953" s="220"/>
      <c r="C1953" s="220"/>
      <c r="D1953" s="220"/>
      <c r="E1953" s="220"/>
      <c r="F1953" s="220"/>
      <c r="G1953" s="220"/>
      <c r="H1953" s="220"/>
      <c r="I1953" s="220"/>
      <c r="J1953" s="220"/>
      <c r="K1953" s="220"/>
      <c r="L1953" s="220"/>
      <c r="M1953" s="220"/>
      <c r="N1953" s="220"/>
    </row>
    <row r="1954" spans="1:14">
      <c r="A1954" s="221" t="s">
        <v>6</v>
      </c>
      <c r="B1954" s="215" t="s">
        <v>7</v>
      </c>
      <c r="C1954" s="215" t="s">
        <v>8</v>
      </c>
      <c r="D1954" s="221" t="s">
        <v>9</v>
      </c>
      <c r="E1954" s="221" t="s">
        <v>10</v>
      </c>
      <c r="F1954" s="215" t="s">
        <v>11</v>
      </c>
      <c r="G1954" s="215" t="s">
        <v>12</v>
      </c>
      <c r="H1954" s="214" t="s">
        <v>13</v>
      </c>
      <c r="I1954" s="214" t="s">
        <v>14</v>
      </c>
      <c r="J1954" s="214" t="s">
        <v>15</v>
      </c>
      <c r="K1954" s="216" t="s">
        <v>16</v>
      </c>
      <c r="L1954" s="215" t="s">
        <v>17</v>
      </c>
      <c r="M1954" s="215" t="s">
        <v>18</v>
      </c>
      <c r="N1954" s="215" t="s">
        <v>19</v>
      </c>
    </row>
    <row r="1955" spans="1:14">
      <c r="A1955" s="221"/>
      <c r="B1955" s="215"/>
      <c r="C1955" s="215"/>
      <c r="D1955" s="221"/>
      <c r="E1955" s="221"/>
      <c r="F1955" s="215"/>
      <c r="G1955" s="215"/>
      <c r="H1955" s="215"/>
      <c r="I1955" s="215"/>
      <c r="J1955" s="215"/>
      <c r="K1955" s="217"/>
      <c r="L1955" s="215"/>
      <c r="M1955" s="215"/>
      <c r="N1955" s="215"/>
    </row>
    <row r="1956" spans="1:14">
      <c r="A1956" s="104">
        <v>1</v>
      </c>
      <c r="B1956" s="136">
        <v>43159</v>
      </c>
      <c r="C1956" s="104" t="s">
        <v>20</v>
      </c>
      <c r="D1956" s="104" t="s">
        <v>21</v>
      </c>
      <c r="E1956" s="104" t="s">
        <v>276</v>
      </c>
      <c r="F1956" s="104">
        <v>218</v>
      </c>
      <c r="G1956" s="104">
        <v>216.5</v>
      </c>
      <c r="H1956" s="104">
        <v>218.5</v>
      </c>
      <c r="I1956" s="104">
        <v>219.3</v>
      </c>
      <c r="J1956" s="104">
        <v>220.1</v>
      </c>
      <c r="K1956" s="104">
        <v>216.5</v>
      </c>
      <c r="L1956" s="104">
        <v>4500</v>
      </c>
      <c r="M1956" s="105">
        <f t="shared" ref="M1956:M1959" si="1220">IF(D1956="BUY",(K1956-F1956)*(L1956),(F1956-K1956)*(L1956))</f>
        <v>-6750</v>
      </c>
      <c r="N1956" s="106">
        <f t="shared" ref="N1956:N1959" si="1221">M1956/(L1956)/F1956%</f>
        <v>-0.68807339449541283</v>
      </c>
    </row>
    <row r="1957" spans="1:14">
      <c r="A1957" s="104">
        <v>2</v>
      </c>
      <c r="B1957" s="136">
        <v>43159</v>
      </c>
      <c r="C1957" s="104" t="s">
        <v>20</v>
      </c>
      <c r="D1957" s="104" t="s">
        <v>21</v>
      </c>
      <c r="E1957" s="104" t="s">
        <v>109</v>
      </c>
      <c r="F1957" s="104">
        <v>790</v>
      </c>
      <c r="G1957" s="104">
        <v>985</v>
      </c>
      <c r="H1957" s="104">
        <v>793.5</v>
      </c>
      <c r="I1957" s="104">
        <v>797</v>
      </c>
      <c r="J1957" s="104">
        <v>800</v>
      </c>
      <c r="K1957" s="104">
        <v>800</v>
      </c>
      <c r="L1957" s="104">
        <v>1200</v>
      </c>
      <c r="M1957" s="105">
        <f t="shared" si="1220"/>
        <v>12000</v>
      </c>
      <c r="N1957" s="106">
        <f t="shared" si="1221"/>
        <v>1.2658227848101264</v>
      </c>
    </row>
    <row r="1958" spans="1:14">
      <c r="A1958" s="104">
        <v>3</v>
      </c>
      <c r="B1958" s="136">
        <v>43159</v>
      </c>
      <c r="C1958" s="104" t="s">
        <v>20</v>
      </c>
      <c r="D1958" s="104" t="s">
        <v>47</v>
      </c>
      <c r="E1958" s="104" t="s">
        <v>48</v>
      </c>
      <c r="F1958" s="104">
        <v>143.5</v>
      </c>
      <c r="G1958" s="104">
        <v>144.5</v>
      </c>
      <c r="H1958" s="104">
        <v>143</v>
      </c>
      <c r="I1958" s="104">
        <v>142.5</v>
      </c>
      <c r="J1958" s="104">
        <v>142</v>
      </c>
      <c r="K1958" s="104">
        <v>143</v>
      </c>
      <c r="L1958" s="104">
        <v>6000</v>
      </c>
      <c r="M1958" s="105">
        <f t="shared" si="1220"/>
        <v>3000</v>
      </c>
      <c r="N1958" s="106">
        <f t="shared" si="1221"/>
        <v>0.34843205574912889</v>
      </c>
    </row>
    <row r="1959" spans="1:14">
      <c r="A1959" s="104">
        <v>4</v>
      </c>
      <c r="B1959" s="136">
        <v>43159</v>
      </c>
      <c r="C1959" s="104" t="s">
        <v>20</v>
      </c>
      <c r="D1959" s="104" t="s">
        <v>21</v>
      </c>
      <c r="E1959" s="104" t="s">
        <v>241</v>
      </c>
      <c r="F1959" s="104">
        <v>140</v>
      </c>
      <c r="G1959" s="104">
        <v>139</v>
      </c>
      <c r="H1959" s="104">
        <v>140.5</v>
      </c>
      <c r="I1959" s="104">
        <v>141</v>
      </c>
      <c r="J1959" s="104">
        <v>141.5</v>
      </c>
      <c r="K1959" s="104">
        <v>141.5</v>
      </c>
      <c r="L1959" s="104">
        <v>7000</v>
      </c>
      <c r="M1959" s="105">
        <f t="shared" si="1220"/>
        <v>10500</v>
      </c>
      <c r="N1959" s="106">
        <f t="shared" si="1221"/>
        <v>1.0714285714285714</v>
      </c>
    </row>
    <row r="1960" spans="1:14">
      <c r="A1960" s="104">
        <v>5</v>
      </c>
      <c r="B1960" s="136">
        <v>43158</v>
      </c>
      <c r="C1960" s="104" t="s">
        <v>20</v>
      </c>
      <c r="D1960" s="104" t="s">
        <v>47</v>
      </c>
      <c r="E1960" s="104" t="s">
        <v>320</v>
      </c>
      <c r="F1960" s="104">
        <v>101</v>
      </c>
      <c r="G1960" s="104">
        <v>102.5</v>
      </c>
      <c r="H1960" s="104">
        <v>100.2</v>
      </c>
      <c r="I1960" s="104">
        <v>99.4</v>
      </c>
      <c r="J1960" s="104">
        <v>98.6</v>
      </c>
      <c r="K1960" s="104">
        <v>100.2</v>
      </c>
      <c r="L1960" s="104">
        <v>4000</v>
      </c>
      <c r="M1960" s="105">
        <f t="shared" ref="M1960" si="1222">IF(D1960="BUY",(K1960-F1960)*(L1960),(F1960-K1960)*(L1960))</f>
        <v>3199.9999999999886</v>
      </c>
      <c r="N1960" s="106">
        <f t="shared" ref="N1960" si="1223">M1960/(L1960)/F1960%</f>
        <v>0.79207920792078923</v>
      </c>
    </row>
    <row r="1961" spans="1:14">
      <c r="A1961" s="104">
        <v>6</v>
      </c>
      <c r="B1961" s="136">
        <v>43158</v>
      </c>
      <c r="C1961" s="104" t="s">
        <v>20</v>
      </c>
      <c r="D1961" s="104" t="s">
        <v>21</v>
      </c>
      <c r="E1961" s="104" t="s">
        <v>309</v>
      </c>
      <c r="F1961" s="104">
        <v>812</v>
      </c>
      <c r="G1961" s="104">
        <v>804</v>
      </c>
      <c r="H1961" s="104">
        <v>816</v>
      </c>
      <c r="I1961" s="104">
        <v>820</v>
      </c>
      <c r="J1961" s="104">
        <v>824</v>
      </c>
      <c r="K1961" s="104">
        <v>815.8</v>
      </c>
      <c r="L1961" s="104">
        <v>900</v>
      </c>
      <c r="M1961" s="105">
        <f t="shared" ref="M1961:M1962" si="1224">IF(D1961="BUY",(K1961-F1961)*(L1961),(F1961-K1961)*(L1961))</f>
        <v>3419.9999999999591</v>
      </c>
      <c r="N1961" s="106">
        <f t="shared" ref="N1961:N1962" si="1225">M1961/(L1961)/F1961%</f>
        <v>0.4679802955664969</v>
      </c>
    </row>
    <row r="1962" spans="1:14">
      <c r="A1962" s="104">
        <v>7</v>
      </c>
      <c r="B1962" s="136">
        <v>43158</v>
      </c>
      <c r="C1962" s="104" t="s">
        <v>20</v>
      </c>
      <c r="D1962" s="104" t="s">
        <v>47</v>
      </c>
      <c r="E1962" s="104" t="s">
        <v>53</v>
      </c>
      <c r="F1962" s="104">
        <v>102.5</v>
      </c>
      <c r="G1962" s="104">
        <v>104</v>
      </c>
      <c r="H1962" s="104">
        <v>101.7</v>
      </c>
      <c r="I1962" s="104">
        <v>100.9</v>
      </c>
      <c r="J1962" s="104">
        <v>100</v>
      </c>
      <c r="K1962" s="104">
        <v>100</v>
      </c>
      <c r="L1962" s="104">
        <v>4000</v>
      </c>
      <c r="M1962" s="105">
        <f t="shared" si="1224"/>
        <v>10000</v>
      </c>
      <c r="N1962" s="106">
        <f t="shared" si="1225"/>
        <v>2.4390243902439028</v>
      </c>
    </row>
    <row r="1963" spans="1:14">
      <c r="A1963" s="104">
        <v>8</v>
      </c>
      <c r="B1963" s="136">
        <v>43157</v>
      </c>
      <c r="C1963" s="104" t="s">
        <v>20</v>
      </c>
      <c r="D1963" s="104" t="s">
        <v>21</v>
      </c>
      <c r="E1963" s="104" t="s">
        <v>235</v>
      </c>
      <c r="F1963" s="104">
        <v>168</v>
      </c>
      <c r="G1963" s="104">
        <v>166</v>
      </c>
      <c r="H1963" s="104">
        <v>169</v>
      </c>
      <c r="I1963" s="104">
        <v>170</v>
      </c>
      <c r="J1963" s="104">
        <v>171</v>
      </c>
      <c r="K1963" s="104">
        <v>170</v>
      </c>
      <c r="L1963" s="104">
        <v>4500</v>
      </c>
      <c r="M1963" s="105">
        <f t="shared" ref="M1963" si="1226">IF(D1963="BUY",(K1963-F1963)*(L1963),(F1963-K1963)*(L1963))</f>
        <v>9000</v>
      </c>
      <c r="N1963" s="106">
        <f t="shared" ref="N1963" si="1227">M1963/(L1963)/F1963%</f>
        <v>1.1904761904761905</v>
      </c>
    </row>
    <row r="1964" spans="1:14">
      <c r="A1964" s="104">
        <v>9</v>
      </c>
      <c r="B1964" s="136">
        <v>43157</v>
      </c>
      <c r="C1964" s="104" t="s">
        <v>20</v>
      </c>
      <c r="D1964" s="104" t="s">
        <v>21</v>
      </c>
      <c r="E1964" s="104" t="s">
        <v>246</v>
      </c>
      <c r="F1964" s="104">
        <v>270</v>
      </c>
      <c r="G1964" s="104">
        <v>267.5</v>
      </c>
      <c r="H1964" s="104">
        <v>271.5</v>
      </c>
      <c r="I1964" s="104">
        <v>273</v>
      </c>
      <c r="J1964" s="104">
        <v>274.5</v>
      </c>
      <c r="K1964" s="104">
        <v>274.5</v>
      </c>
      <c r="L1964" s="104">
        <v>3000</v>
      </c>
      <c r="M1964" s="105">
        <f t="shared" ref="M1964" si="1228">IF(D1964="BUY",(K1964-F1964)*(L1964),(F1964-K1964)*(L1964))</f>
        <v>13500</v>
      </c>
      <c r="N1964" s="106">
        <f t="shared" ref="N1964" si="1229">M1964/(L1964)/F1964%</f>
        <v>1.6666666666666665</v>
      </c>
    </row>
    <row r="1965" spans="1:14">
      <c r="A1965" s="104">
        <v>10</v>
      </c>
      <c r="B1965" s="136">
        <v>43157</v>
      </c>
      <c r="C1965" s="104" t="s">
        <v>20</v>
      </c>
      <c r="D1965" s="104" t="s">
        <v>21</v>
      </c>
      <c r="E1965" s="104" t="s">
        <v>70</v>
      </c>
      <c r="F1965" s="104">
        <v>486</v>
      </c>
      <c r="G1965" s="104">
        <v>477</v>
      </c>
      <c r="H1965" s="104">
        <v>491</v>
      </c>
      <c r="I1965" s="104">
        <v>496</v>
      </c>
      <c r="J1965" s="104">
        <v>500</v>
      </c>
      <c r="K1965" s="104">
        <v>491</v>
      </c>
      <c r="L1965" s="104">
        <v>750</v>
      </c>
      <c r="M1965" s="105">
        <f t="shared" ref="M1965:M1967" si="1230">IF(D1965="BUY",(K1965-F1965)*(L1965),(F1965-K1965)*(L1965))</f>
        <v>3750</v>
      </c>
      <c r="N1965" s="106">
        <f t="shared" ref="N1965:N1967" si="1231">M1965/(L1965)/F1965%</f>
        <v>1.0288065843621399</v>
      </c>
    </row>
    <row r="1966" spans="1:14">
      <c r="A1966" s="104">
        <v>11</v>
      </c>
      <c r="B1966" s="136">
        <v>43157</v>
      </c>
      <c r="C1966" s="104" t="s">
        <v>20</v>
      </c>
      <c r="D1966" s="104" t="s">
        <v>21</v>
      </c>
      <c r="E1966" s="104" t="s">
        <v>103</v>
      </c>
      <c r="F1966" s="104">
        <v>420</v>
      </c>
      <c r="G1966" s="104">
        <v>417</v>
      </c>
      <c r="H1966" s="104">
        <v>422</v>
      </c>
      <c r="I1966" s="104">
        <v>424</v>
      </c>
      <c r="J1966" s="104">
        <v>426</v>
      </c>
      <c r="K1966" s="104">
        <v>422</v>
      </c>
      <c r="L1966" s="104">
        <v>2000</v>
      </c>
      <c r="M1966" s="105">
        <f t="shared" si="1230"/>
        <v>4000</v>
      </c>
      <c r="N1966" s="106">
        <f t="shared" si="1231"/>
        <v>0.47619047619047616</v>
      </c>
    </row>
    <row r="1967" spans="1:14">
      <c r="A1967" s="104">
        <v>12</v>
      </c>
      <c r="B1967" s="136">
        <v>43157</v>
      </c>
      <c r="C1967" s="104" t="s">
        <v>20</v>
      </c>
      <c r="D1967" s="104" t="s">
        <v>21</v>
      </c>
      <c r="E1967" s="104" t="s">
        <v>48</v>
      </c>
      <c r="F1967" s="104">
        <v>144.19999999999999</v>
      </c>
      <c r="G1967" s="104">
        <v>143.19999999999999</v>
      </c>
      <c r="H1967" s="104">
        <v>144.69999999999999</v>
      </c>
      <c r="I1967" s="104">
        <v>145.19999999999999</v>
      </c>
      <c r="J1967" s="104">
        <v>145.69999999999999</v>
      </c>
      <c r="K1967" s="104">
        <v>145.69999999999999</v>
      </c>
      <c r="L1967" s="104">
        <v>6000</v>
      </c>
      <c r="M1967" s="105">
        <f t="shared" si="1230"/>
        <v>9000</v>
      </c>
      <c r="N1967" s="106">
        <f t="shared" si="1231"/>
        <v>1.0402219140083218</v>
      </c>
    </row>
    <row r="1968" spans="1:14">
      <c r="A1968" s="104">
        <v>13</v>
      </c>
      <c r="B1968" s="136">
        <v>43154</v>
      </c>
      <c r="C1968" s="104" t="s">
        <v>20</v>
      </c>
      <c r="D1968" s="104" t="s">
        <v>21</v>
      </c>
      <c r="E1968" s="104" t="s">
        <v>116</v>
      </c>
      <c r="F1968" s="104">
        <v>797</v>
      </c>
      <c r="G1968" s="104">
        <v>792</v>
      </c>
      <c r="H1968" s="104">
        <v>801</v>
      </c>
      <c r="I1968" s="104">
        <v>805</v>
      </c>
      <c r="J1968" s="104">
        <v>809</v>
      </c>
      <c r="K1968" s="104">
        <v>809</v>
      </c>
      <c r="L1968" s="104">
        <v>1200</v>
      </c>
      <c r="M1968" s="105">
        <f t="shared" ref="M1968" si="1232">IF(D1968="BUY",(K1968-F1968)*(L1968),(F1968-K1968)*(L1968))</f>
        <v>14400</v>
      </c>
      <c r="N1968" s="106">
        <f t="shared" ref="N1968" si="1233">M1968/(L1968)/F1968%</f>
        <v>1.50564617314931</v>
      </c>
    </row>
    <row r="1969" spans="1:14">
      <c r="A1969" s="104">
        <v>14</v>
      </c>
      <c r="B1969" s="136">
        <v>43154</v>
      </c>
      <c r="C1969" s="104" t="s">
        <v>20</v>
      </c>
      <c r="D1969" s="104" t="s">
        <v>21</v>
      </c>
      <c r="E1969" s="104" t="s">
        <v>298</v>
      </c>
      <c r="F1969" s="104">
        <v>1335</v>
      </c>
      <c r="G1969" s="104">
        <v>1322</v>
      </c>
      <c r="H1969" s="104">
        <v>1343</v>
      </c>
      <c r="I1969" s="104">
        <v>1351</v>
      </c>
      <c r="J1969" s="104">
        <v>1359</v>
      </c>
      <c r="K1969" s="104">
        <v>1343</v>
      </c>
      <c r="L1969" s="104">
        <v>600</v>
      </c>
      <c r="M1969" s="105">
        <f t="shared" ref="M1969" si="1234">IF(D1969="BUY",(K1969-F1969)*(L1969),(F1969-K1969)*(L1969))</f>
        <v>4800</v>
      </c>
      <c r="N1969" s="106">
        <f t="shared" ref="N1969" si="1235">M1969/(L1969)/F1969%</f>
        <v>0.59925093632958804</v>
      </c>
    </row>
    <row r="1970" spans="1:14">
      <c r="A1970" s="104">
        <v>15</v>
      </c>
      <c r="B1970" s="136">
        <v>43154</v>
      </c>
      <c r="C1970" s="104" t="s">
        <v>20</v>
      </c>
      <c r="D1970" s="104" t="s">
        <v>21</v>
      </c>
      <c r="E1970" s="104" t="s">
        <v>124</v>
      </c>
      <c r="F1970" s="104">
        <v>324</v>
      </c>
      <c r="G1970" s="104">
        <v>320</v>
      </c>
      <c r="H1970" s="104">
        <v>326</v>
      </c>
      <c r="I1970" s="104">
        <v>328</v>
      </c>
      <c r="J1970" s="104">
        <v>330</v>
      </c>
      <c r="K1970" s="104">
        <v>326</v>
      </c>
      <c r="L1970" s="104">
        <v>1750</v>
      </c>
      <c r="M1970" s="105">
        <f t="shared" ref="M1970:M1971" si="1236">IF(D1970="BUY",(K1970-F1970)*(L1970),(F1970-K1970)*(L1970))</f>
        <v>3500</v>
      </c>
      <c r="N1970" s="106">
        <f t="shared" ref="N1970:N1971" si="1237">M1970/(L1970)/F1970%</f>
        <v>0.61728395061728392</v>
      </c>
    </row>
    <row r="1971" spans="1:14">
      <c r="A1971" s="104">
        <v>16</v>
      </c>
      <c r="B1971" s="136">
        <v>43154</v>
      </c>
      <c r="C1971" s="104" t="s">
        <v>20</v>
      </c>
      <c r="D1971" s="104" t="s">
        <v>21</v>
      </c>
      <c r="E1971" s="104" t="s">
        <v>126</v>
      </c>
      <c r="F1971" s="104">
        <v>651</v>
      </c>
      <c r="G1971" s="104">
        <v>643</v>
      </c>
      <c r="H1971" s="104">
        <v>654.5</v>
      </c>
      <c r="I1971" s="104">
        <v>658</v>
      </c>
      <c r="J1971" s="104">
        <v>661.5</v>
      </c>
      <c r="K1971" s="104">
        <v>661.5</v>
      </c>
      <c r="L1971" s="104">
        <v>1061</v>
      </c>
      <c r="M1971" s="105">
        <f t="shared" si="1236"/>
        <v>11140.5</v>
      </c>
      <c r="N1971" s="106">
        <f t="shared" si="1237"/>
        <v>1.6129032258064517</v>
      </c>
    </row>
    <row r="1972" spans="1:14">
      <c r="A1972" s="104">
        <v>17</v>
      </c>
      <c r="B1972" s="136">
        <v>43153</v>
      </c>
      <c r="C1972" s="104" t="s">
        <v>20</v>
      </c>
      <c r="D1972" s="104" t="s">
        <v>21</v>
      </c>
      <c r="E1972" s="104" t="s">
        <v>248</v>
      </c>
      <c r="F1972" s="104">
        <v>601</v>
      </c>
      <c r="G1972" s="104">
        <v>597.5</v>
      </c>
      <c r="H1972" s="104">
        <v>603</v>
      </c>
      <c r="I1972" s="104">
        <v>605</v>
      </c>
      <c r="J1972" s="104">
        <v>607</v>
      </c>
      <c r="K1972" s="104">
        <v>607</v>
      </c>
      <c r="L1972" s="104">
        <v>1800</v>
      </c>
      <c r="M1972" s="105">
        <f t="shared" ref="M1972" si="1238">IF(D1972="BUY",(K1972-F1972)*(L1972),(F1972-K1972)*(L1972))</f>
        <v>10800</v>
      </c>
      <c r="N1972" s="106">
        <f t="shared" ref="N1972" si="1239">M1972/(L1972)/F1972%</f>
        <v>0.99833610648918469</v>
      </c>
    </row>
    <row r="1973" spans="1:14">
      <c r="A1973" s="104">
        <v>18</v>
      </c>
      <c r="B1973" s="136">
        <v>43152</v>
      </c>
      <c r="C1973" s="104" t="s">
        <v>20</v>
      </c>
      <c r="D1973" s="104" t="s">
        <v>47</v>
      </c>
      <c r="E1973" s="104" t="s">
        <v>320</v>
      </c>
      <c r="F1973" s="104">
        <v>109.3</v>
      </c>
      <c r="G1973" s="104">
        <v>111</v>
      </c>
      <c r="H1973" s="104">
        <v>108.4</v>
      </c>
      <c r="I1973" s="104">
        <v>107.5</v>
      </c>
      <c r="J1973" s="104">
        <v>106.6</v>
      </c>
      <c r="K1973" s="104">
        <v>108.4</v>
      </c>
      <c r="L1973" s="104">
        <v>4000</v>
      </c>
      <c r="M1973" s="105">
        <f t="shared" ref="M1973" si="1240">IF(D1973="BUY",(K1973-F1973)*(L1973),(F1973-K1973)*(L1973))</f>
        <v>3599.9999999999659</v>
      </c>
      <c r="N1973" s="106">
        <f t="shared" ref="N1973" si="1241">M1973/(L1973)/F1973%</f>
        <v>0.8234217749313737</v>
      </c>
    </row>
    <row r="1974" spans="1:14">
      <c r="A1974" s="104">
        <v>19</v>
      </c>
      <c r="B1974" s="136">
        <v>43152</v>
      </c>
      <c r="C1974" s="104" t="s">
        <v>20</v>
      </c>
      <c r="D1974" s="104" t="s">
        <v>47</v>
      </c>
      <c r="E1974" s="104" t="s">
        <v>22</v>
      </c>
      <c r="F1974" s="104">
        <v>437.5</v>
      </c>
      <c r="G1974" s="104">
        <v>441</v>
      </c>
      <c r="H1974" s="104">
        <v>435</v>
      </c>
      <c r="I1974" s="104">
        <v>432.5</v>
      </c>
      <c r="J1974" s="104">
        <v>430</v>
      </c>
      <c r="K1974" s="104">
        <v>430</v>
      </c>
      <c r="L1974" s="104">
        <v>1800</v>
      </c>
      <c r="M1974" s="105">
        <f t="shared" ref="M1974" si="1242">IF(D1974="BUY",(K1974-F1974)*(L1974),(F1974-K1974)*(L1974))</f>
        <v>13500</v>
      </c>
      <c r="N1974" s="106">
        <f t="shared" ref="N1974" si="1243">M1974/(L1974)/F1974%</f>
        <v>1.7142857142857142</v>
      </c>
    </row>
    <row r="1975" spans="1:14">
      <c r="A1975" s="104">
        <v>20</v>
      </c>
      <c r="B1975" s="136">
        <v>43151</v>
      </c>
      <c r="C1975" s="104" t="s">
        <v>20</v>
      </c>
      <c r="D1975" s="104" t="s">
        <v>21</v>
      </c>
      <c r="E1975" s="104" t="s">
        <v>329</v>
      </c>
      <c r="F1975" s="104">
        <v>152</v>
      </c>
      <c r="G1975" s="104">
        <v>150</v>
      </c>
      <c r="H1975" s="104">
        <v>153</v>
      </c>
      <c r="I1975" s="104">
        <v>154</v>
      </c>
      <c r="J1975" s="104">
        <v>155</v>
      </c>
      <c r="K1975" s="104">
        <v>155</v>
      </c>
      <c r="L1975" s="104">
        <v>3500</v>
      </c>
      <c r="M1975" s="105">
        <f t="shared" ref="M1975" si="1244">IF(D1975="BUY",(K1975-F1975)*(L1975),(F1975-K1975)*(L1975))</f>
        <v>10500</v>
      </c>
      <c r="N1975" s="106">
        <f t="shared" ref="N1975" si="1245">M1975/(L1975)/F1975%</f>
        <v>1.9736842105263157</v>
      </c>
    </row>
    <row r="1976" spans="1:14">
      <c r="A1976" s="104">
        <v>21</v>
      </c>
      <c r="B1976" s="136">
        <v>43151</v>
      </c>
      <c r="C1976" s="104" t="s">
        <v>20</v>
      </c>
      <c r="D1976" s="104" t="s">
        <v>47</v>
      </c>
      <c r="E1976" s="104" t="s">
        <v>52</v>
      </c>
      <c r="F1976" s="104">
        <v>272</v>
      </c>
      <c r="G1976" s="104">
        <v>275</v>
      </c>
      <c r="H1976" s="104">
        <v>270.5</v>
      </c>
      <c r="I1976" s="104">
        <v>269</v>
      </c>
      <c r="J1976" s="104">
        <v>267.5</v>
      </c>
      <c r="K1976" s="104">
        <v>270.5</v>
      </c>
      <c r="L1976" s="104">
        <v>3000</v>
      </c>
      <c r="M1976" s="105">
        <f t="shared" ref="M1976" si="1246">IF(D1976="BUY",(K1976-F1976)*(L1976),(F1976-K1976)*(L1976))</f>
        <v>4500</v>
      </c>
      <c r="N1976" s="106">
        <f t="shared" ref="N1976" si="1247">M1976/(L1976)/F1976%</f>
        <v>0.55147058823529405</v>
      </c>
    </row>
    <row r="1977" spans="1:14">
      <c r="A1977" s="104">
        <v>22</v>
      </c>
      <c r="B1977" s="136">
        <v>43151</v>
      </c>
      <c r="C1977" s="104" t="s">
        <v>20</v>
      </c>
      <c r="D1977" s="104" t="s">
        <v>47</v>
      </c>
      <c r="E1977" s="104" t="s">
        <v>66</v>
      </c>
      <c r="F1977" s="104">
        <v>105</v>
      </c>
      <c r="G1977" s="104">
        <v>106</v>
      </c>
      <c r="H1977" s="104">
        <v>104.5</v>
      </c>
      <c r="I1977" s="104">
        <v>104</v>
      </c>
      <c r="J1977" s="104">
        <v>103.5</v>
      </c>
      <c r="K1977" s="104">
        <v>106</v>
      </c>
      <c r="L1977" s="104">
        <v>6000</v>
      </c>
      <c r="M1977" s="105">
        <f t="shared" ref="M1977:M1978" si="1248">IF(D1977="BUY",(K1977-F1977)*(L1977),(F1977-K1977)*(L1977))</f>
        <v>-6000</v>
      </c>
      <c r="N1977" s="106">
        <f t="shared" ref="N1977:N1978" si="1249">M1977/(L1977)/F1977%</f>
        <v>-0.95238095238095233</v>
      </c>
    </row>
    <row r="1978" spans="1:14">
      <c r="A1978" s="104">
        <v>23</v>
      </c>
      <c r="B1978" s="136">
        <v>43151</v>
      </c>
      <c r="C1978" s="104" t="s">
        <v>20</v>
      </c>
      <c r="D1978" s="104" t="s">
        <v>47</v>
      </c>
      <c r="E1978" s="104" t="s">
        <v>248</v>
      </c>
      <c r="F1978" s="104">
        <v>578</v>
      </c>
      <c r="G1978" s="104">
        <v>581.5</v>
      </c>
      <c r="H1978" s="104">
        <v>575</v>
      </c>
      <c r="I1978" s="104">
        <v>573</v>
      </c>
      <c r="J1978" s="104">
        <v>571</v>
      </c>
      <c r="K1978" s="104">
        <v>571</v>
      </c>
      <c r="L1978" s="104">
        <v>1800</v>
      </c>
      <c r="M1978" s="105">
        <f t="shared" si="1248"/>
        <v>12600</v>
      </c>
      <c r="N1978" s="106">
        <f t="shared" si="1249"/>
        <v>1.2110726643598615</v>
      </c>
    </row>
    <row r="1979" spans="1:14">
      <c r="A1979" s="104">
        <v>24</v>
      </c>
      <c r="B1979" s="136">
        <v>43150</v>
      </c>
      <c r="C1979" s="104" t="s">
        <v>20</v>
      </c>
      <c r="D1979" s="104" t="s">
        <v>47</v>
      </c>
      <c r="E1979" s="104" t="s">
        <v>66</v>
      </c>
      <c r="F1979" s="104">
        <v>106.25</v>
      </c>
      <c r="G1979" s="104">
        <v>107.2</v>
      </c>
      <c r="H1979" s="104">
        <v>105.7</v>
      </c>
      <c r="I1979" s="104">
        <v>105.2</v>
      </c>
      <c r="J1979" s="104">
        <v>104.7</v>
      </c>
      <c r="K1979" s="104">
        <v>105.7</v>
      </c>
      <c r="L1979" s="104">
        <v>6000</v>
      </c>
      <c r="M1979" s="105">
        <f t="shared" ref="M1979" si="1250">IF(D1979="BUY",(K1979-F1979)*(L1979),(F1979-K1979)*(L1979))</f>
        <v>3299.9999999999827</v>
      </c>
      <c r="N1979" s="106">
        <f t="shared" ref="N1979" si="1251">M1979/(L1979)/F1979%</f>
        <v>0.51764705882352668</v>
      </c>
    </row>
    <row r="1980" spans="1:14">
      <c r="A1980" s="104">
        <v>25</v>
      </c>
      <c r="B1980" s="136">
        <v>43150</v>
      </c>
      <c r="C1980" s="104" t="s">
        <v>20</v>
      </c>
      <c r="D1980" s="104" t="s">
        <v>47</v>
      </c>
      <c r="E1980" s="104" t="s">
        <v>44</v>
      </c>
      <c r="F1980" s="104">
        <v>124.5</v>
      </c>
      <c r="G1980" s="104">
        <v>126</v>
      </c>
      <c r="H1980" s="104">
        <v>123.7</v>
      </c>
      <c r="I1980" s="104">
        <v>123</v>
      </c>
      <c r="J1980" s="104">
        <v>122.3</v>
      </c>
      <c r="K1980" s="104">
        <v>122.3</v>
      </c>
      <c r="L1980" s="104">
        <v>6000</v>
      </c>
      <c r="M1980" s="105">
        <f t="shared" ref="M1980:M1982" si="1252">IF(D1980="BUY",(K1980-F1980)*(L1980),(F1980-K1980)*(L1980))</f>
        <v>13200.000000000016</v>
      </c>
      <c r="N1980" s="106">
        <f t="shared" ref="N1980:N1982" si="1253">M1980/(L1980)/F1980%</f>
        <v>1.7670682730923717</v>
      </c>
    </row>
    <row r="1981" spans="1:14">
      <c r="A1981" s="104">
        <v>26</v>
      </c>
      <c r="B1981" s="136">
        <v>43150</v>
      </c>
      <c r="C1981" s="104" t="s">
        <v>20</v>
      </c>
      <c r="D1981" s="104" t="s">
        <v>21</v>
      </c>
      <c r="E1981" s="104" t="s">
        <v>50</v>
      </c>
      <c r="F1981" s="104">
        <v>160</v>
      </c>
      <c r="G1981" s="104">
        <v>158</v>
      </c>
      <c r="H1981" s="104">
        <v>161</v>
      </c>
      <c r="I1981" s="104">
        <v>162</v>
      </c>
      <c r="J1981" s="104">
        <v>163</v>
      </c>
      <c r="K1981" s="104">
        <v>161</v>
      </c>
      <c r="L1981" s="104">
        <v>3500</v>
      </c>
      <c r="M1981" s="105">
        <f t="shared" si="1252"/>
        <v>3500</v>
      </c>
      <c r="N1981" s="106">
        <f t="shared" si="1253"/>
        <v>0.625</v>
      </c>
    </row>
    <row r="1982" spans="1:14">
      <c r="A1982" s="104">
        <v>27</v>
      </c>
      <c r="B1982" s="136">
        <v>43150</v>
      </c>
      <c r="C1982" s="104" t="s">
        <v>20</v>
      </c>
      <c r="D1982" s="104" t="s">
        <v>47</v>
      </c>
      <c r="E1982" s="104" t="s">
        <v>53</v>
      </c>
      <c r="F1982" s="104">
        <v>118.5</v>
      </c>
      <c r="G1982" s="104">
        <v>120.5</v>
      </c>
      <c r="H1982" s="104">
        <v>117.5</v>
      </c>
      <c r="I1982" s="104">
        <v>116.5</v>
      </c>
      <c r="J1982" s="104">
        <v>115.5</v>
      </c>
      <c r="K1982" s="104">
        <v>115.5</v>
      </c>
      <c r="L1982" s="104">
        <v>3500</v>
      </c>
      <c r="M1982" s="105">
        <f t="shared" si="1252"/>
        <v>10500</v>
      </c>
      <c r="N1982" s="106">
        <f t="shared" si="1253"/>
        <v>2.5316455696202529</v>
      </c>
    </row>
    <row r="1983" spans="1:14">
      <c r="A1983" s="104">
        <v>28</v>
      </c>
      <c r="B1983" s="136">
        <v>43147</v>
      </c>
      <c r="C1983" s="104" t="s">
        <v>20</v>
      </c>
      <c r="D1983" s="104" t="s">
        <v>47</v>
      </c>
      <c r="E1983" s="104" t="s">
        <v>66</v>
      </c>
      <c r="F1983" s="104">
        <v>108</v>
      </c>
      <c r="G1983" s="104">
        <v>107.5</v>
      </c>
      <c r="H1983" s="104">
        <v>107.5</v>
      </c>
      <c r="I1983" s="104">
        <v>107</v>
      </c>
      <c r="J1983" s="104">
        <v>106.5</v>
      </c>
      <c r="K1983" s="104">
        <v>106.5</v>
      </c>
      <c r="L1983" s="104">
        <v>6000</v>
      </c>
      <c r="M1983" s="105">
        <f t="shared" ref="M1983" si="1254">IF(D1983="BUY",(K1983-F1983)*(L1983),(F1983-K1983)*(L1983))</f>
        <v>9000</v>
      </c>
      <c r="N1983" s="106">
        <f t="shared" ref="N1983" si="1255">M1983/(L1983)/F1983%</f>
        <v>1.3888888888888888</v>
      </c>
    </row>
    <row r="1984" spans="1:14">
      <c r="A1984" s="104">
        <v>29</v>
      </c>
      <c r="B1984" s="136">
        <v>43147</v>
      </c>
      <c r="C1984" s="104" t="s">
        <v>20</v>
      </c>
      <c r="D1984" s="104" t="s">
        <v>47</v>
      </c>
      <c r="E1984" s="104" t="s">
        <v>52</v>
      </c>
      <c r="F1984" s="104">
        <v>275</v>
      </c>
      <c r="G1984" s="104">
        <v>278</v>
      </c>
      <c r="H1984" s="104">
        <v>273.5</v>
      </c>
      <c r="I1984" s="104">
        <v>272</v>
      </c>
      <c r="J1984" s="104">
        <v>270.5</v>
      </c>
      <c r="K1984" s="104">
        <v>270.5</v>
      </c>
      <c r="L1984" s="104">
        <v>3000</v>
      </c>
      <c r="M1984" s="105">
        <f t="shared" ref="M1984" si="1256">IF(D1984="BUY",(K1984-F1984)*(L1984),(F1984-K1984)*(L1984))</f>
        <v>13500</v>
      </c>
      <c r="N1984" s="106">
        <f t="shared" ref="N1984" si="1257">M1984/(L1984)/F1984%</f>
        <v>1.6363636363636365</v>
      </c>
    </row>
    <row r="1985" spans="1:14">
      <c r="A1985" s="104">
        <v>30</v>
      </c>
      <c r="B1985" s="136">
        <v>43147</v>
      </c>
      <c r="C1985" s="104" t="s">
        <v>20</v>
      </c>
      <c r="D1985" s="104" t="s">
        <v>47</v>
      </c>
      <c r="E1985" s="104" t="s">
        <v>234</v>
      </c>
      <c r="F1985" s="104">
        <v>82.5</v>
      </c>
      <c r="G1985" s="104">
        <v>83.5</v>
      </c>
      <c r="H1985" s="104">
        <v>82</v>
      </c>
      <c r="I1985" s="104">
        <v>81.5</v>
      </c>
      <c r="J1985" s="104">
        <v>81</v>
      </c>
      <c r="K1985" s="104">
        <v>81</v>
      </c>
      <c r="L1985" s="104">
        <v>7000</v>
      </c>
      <c r="M1985" s="105">
        <f t="shared" ref="M1985:M1986" si="1258">IF(D1985="BUY",(K1985-F1985)*(L1985),(F1985-K1985)*(L1985))</f>
        <v>10500</v>
      </c>
      <c r="N1985" s="106">
        <f t="shared" ref="N1985:N1986" si="1259">M1985/(L1985)/F1985%</f>
        <v>1.8181818181818183</v>
      </c>
    </row>
    <row r="1986" spans="1:14">
      <c r="A1986" s="104">
        <v>31</v>
      </c>
      <c r="B1986" s="136">
        <v>43147</v>
      </c>
      <c r="C1986" s="104" t="s">
        <v>20</v>
      </c>
      <c r="D1986" s="104" t="s">
        <v>47</v>
      </c>
      <c r="E1986" s="104" t="s">
        <v>48</v>
      </c>
      <c r="F1986" s="104">
        <v>142.80000000000001</v>
      </c>
      <c r="G1986" s="104">
        <v>143.80000000000001</v>
      </c>
      <c r="H1986" s="104">
        <v>142.30000000000001</v>
      </c>
      <c r="I1986" s="104">
        <v>141.80000000000001</v>
      </c>
      <c r="J1986" s="104">
        <v>141.30000000000001</v>
      </c>
      <c r="K1986" s="104">
        <v>141.30000000000001</v>
      </c>
      <c r="L1986" s="104">
        <v>6000</v>
      </c>
      <c r="M1986" s="105">
        <f t="shared" si="1258"/>
        <v>9000</v>
      </c>
      <c r="N1986" s="106">
        <f t="shared" si="1259"/>
        <v>1.0504201680672267</v>
      </c>
    </row>
    <row r="1987" spans="1:14">
      <c r="A1987" s="104">
        <v>32</v>
      </c>
      <c r="B1987" s="136">
        <v>43146</v>
      </c>
      <c r="C1987" s="104" t="s">
        <v>20</v>
      </c>
      <c r="D1987" s="104" t="s">
        <v>47</v>
      </c>
      <c r="E1987" s="104" t="s">
        <v>50</v>
      </c>
      <c r="F1987" s="104">
        <v>155</v>
      </c>
      <c r="G1987" s="104">
        <v>157</v>
      </c>
      <c r="H1987" s="104">
        <v>154</v>
      </c>
      <c r="I1987" s="104">
        <v>153</v>
      </c>
      <c r="J1987" s="104">
        <v>152</v>
      </c>
      <c r="K1987" s="104">
        <v>154</v>
      </c>
      <c r="L1987" s="104">
        <v>3500</v>
      </c>
      <c r="M1987" s="105">
        <f t="shared" ref="M1987" si="1260">IF(D1987="BUY",(K1987-F1987)*(L1987),(F1987-K1987)*(L1987))</f>
        <v>3500</v>
      </c>
      <c r="N1987" s="106">
        <f t="shared" ref="N1987" si="1261">M1987/(L1987)/F1987%</f>
        <v>0.64516129032258063</v>
      </c>
    </row>
    <row r="1988" spans="1:14">
      <c r="A1988" s="104">
        <v>33</v>
      </c>
      <c r="B1988" s="136">
        <v>43146</v>
      </c>
      <c r="C1988" s="104" t="s">
        <v>20</v>
      </c>
      <c r="D1988" s="104" t="s">
        <v>47</v>
      </c>
      <c r="E1988" s="104" t="s">
        <v>48</v>
      </c>
      <c r="F1988" s="104">
        <v>146.30000000000001</v>
      </c>
      <c r="G1988" s="104">
        <v>147.30000000000001</v>
      </c>
      <c r="H1988" s="104">
        <v>145.80000000000001</v>
      </c>
      <c r="I1988" s="104">
        <v>145.30000000000001</v>
      </c>
      <c r="J1988" s="104">
        <v>144.80000000000001</v>
      </c>
      <c r="K1988" s="104">
        <v>144.80000000000001</v>
      </c>
      <c r="L1988" s="104">
        <v>6000</v>
      </c>
      <c r="M1988" s="105">
        <f t="shared" ref="M1988:M1994" si="1262">IF(D1988="BUY",(K1988-F1988)*(L1988),(F1988-K1988)*(L1988))</f>
        <v>9000</v>
      </c>
      <c r="N1988" s="106">
        <f t="shared" ref="N1988:N1994" si="1263">M1988/(L1988)/F1988%</f>
        <v>1.0252904989747094</v>
      </c>
    </row>
    <row r="1989" spans="1:14">
      <c r="A1989" s="104">
        <v>34</v>
      </c>
      <c r="B1989" s="136">
        <v>43143</v>
      </c>
      <c r="C1989" s="104" t="s">
        <v>20</v>
      </c>
      <c r="D1989" s="104" t="s">
        <v>21</v>
      </c>
      <c r="E1989" s="104" t="s">
        <v>50</v>
      </c>
      <c r="F1989" s="104">
        <v>162.5</v>
      </c>
      <c r="G1989" s="104">
        <v>160.5</v>
      </c>
      <c r="H1989" s="104">
        <v>163.5</v>
      </c>
      <c r="I1989" s="104">
        <v>164.5</v>
      </c>
      <c r="J1989" s="104">
        <v>165.5</v>
      </c>
      <c r="K1989" s="104">
        <v>160.5</v>
      </c>
      <c r="L1989" s="104">
        <v>3500</v>
      </c>
      <c r="M1989" s="105">
        <f t="shared" ref="M1989" si="1264">IF(D1989="BUY",(K1989-F1989)*(L1989),(F1989-K1989)*(L1989))</f>
        <v>-7000</v>
      </c>
      <c r="N1989" s="106">
        <f t="shared" ref="N1989" si="1265">M1989/(L1989)/F1989%</f>
        <v>-1.2307692307692308</v>
      </c>
    </row>
    <row r="1990" spans="1:14">
      <c r="A1990" s="104">
        <v>35</v>
      </c>
      <c r="B1990" s="136">
        <v>43143</v>
      </c>
      <c r="C1990" s="104" t="s">
        <v>20</v>
      </c>
      <c r="D1990" s="104" t="s">
        <v>21</v>
      </c>
      <c r="E1990" s="104" t="s">
        <v>194</v>
      </c>
      <c r="F1990" s="104">
        <v>1040</v>
      </c>
      <c r="G1990" s="104">
        <v>1026</v>
      </c>
      <c r="H1990" s="104">
        <v>1048</v>
      </c>
      <c r="I1990" s="104">
        <v>1056</v>
      </c>
      <c r="J1990" s="104">
        <v>1064</v>
      </c>
      <c r="K1990" s="104">
        <v>1048</v>
      </c>
      <c r="L1990" s="104">
        <v>550</v>
      </c>
      <c r="M1990" s="105">
        <f t="shared" ref="M1990:M1991" si="1266">IF(D1990="BUY",(K1990-F1990)*(L1990),(F1990-K1990)*(L1990))</f>
        <v>4400</v>
      </c>
      <c r="N1990" s="106">
        <f t="shared" ref="N1990:N1991" si="1267">M1990/(L1990)/F1990%</f>
        <v>0.76923076923076916</v>
      </c>
    </row>
    <row r="1991" spans="1:14">
      <c r="A1991" s="104">
        <v>36</v>
      </c>
      <c r="B1991" s="136">
        <v>43143</v>
      </c>
      <c r="C1991" s="104" t="s">
        <v>20</v>
      </c>
      <c r="D1991" s="104" t="s">
        <v>21</v>
      </c>
      <c r="E1991" s="104" t="s">
        <v>54</v>
      </c>
      <c r="F1991" s="104">
        <v>1620</v>
      </c>
      <c r="G1991" s="104">
        <v>1600</v>
      </c>
      <c r="H1991" s="104">
        <v>1630</v>
      </c>
      <c r="I1991" s="104">
        <v>1640</v>
      </c>
      <c r="J1991" s="104">
        <v>1650</v>
      </c>
      <c r="K1991" s="104">
        <v>1630</v>
      </c>
      <c r="L1991" s="104">
        <v>350</v>
      </c>
      <c r="M1991" s="105">
        <f t="shared" si="1266"/>
        <v>3500</v>
      </c>
      <c r="N1991" s="106">
        <f t="shared" si="1267"/>
        <v>0.61728395061728403</v>
      </c>
    </row>
    <row r="1992" spans="1:14">
      <c r="A1992" s="104">
        <v>37</v>
      </c>
      <c r="B1992" s="136">
        <v>43140</v>
      </c>
      <c r="C1992" s="104" t="s">
        <v>20</v>
      </c>
      <c r="D1992" s="104" t="s">
        <v>21</v>
      </c>
      <c r="E1992" s="104" t="s">
        <v>328</v>
      </c>
      <c r="F1992" s="104">
        <v>684</v>
      </c>
      <c r="G1992" s="104">
        <v>677</v>
      </c>
      <c r="H1992" s="104">
        <v>688</v>
      </c>
      <c r="I1992" s="104">
        <v>692</v>
      </c>
      <c r="J1992" s="104">
        <v>696</v>
      </c>
      <c r="K1992" s="104">
        <v>677</v>
      </c>
      <c r="L1992" s="104">
        <v>1000</v>
      </c>
      <c r="M1992" s="105">
        <f t="shared" ref="M1992" si="1268">IF(D1992="BUY",(K1992-F1992)*(L1992),(F1992-K1992)*(L1992))</f>
        <v>-7000</v>
      </c>
      <c r="N1992" s="106">
        <f t="shared" ref="N1992" si="1269">M1992/(L1992)/F1992%</f>
        <v>-1.0233918128654971</v>
      </c>
    </row>
    <row r="1993" spans="1:14">
      <c r="A1993" s="104">
        <v>38</v>
      </c>
      <c r="B1993" s="136">
        <v>43140</v>
      </c>
      <c r="C1993" s="104" t="s">
        <v>20</v>
      </c>
      <c r="D1993" s="104" t="s">
        <v>21</v>
      </c>
      <c r="E1993" s="104" t="s">
        <v>162</v>
      </c>
      <c r="F1993" s="104">
        <v>195</v>
      </c>
      <c r="G1993" s="104">
        <v>192</v>
      </c>
      <c r="H1993" s="104">
        <v>196.5</v>
      </c>
      <c r="I1993" s="104">
        <v>198</v>
      </c>
      <c r="J1993" s="104">
        <v>199.5</v>
      </c>
      <c r="K1993" s="104">
        <v>196.5</v>
      </c>
      <c r="L1993" s="104">
        <v>2800</v>
      </c>
      <c r="M1993" s="105">
        <f t="shared" ref="M1993" si="1270">IF(D1993="BUY",(K1993-F1993)*(L1993),(F1993-K1993)*(L1993))</f>
        <v>4200</v>
      </c>
      <c r="N1993" s="106">
        <f t="shared" ref="N1993" si="1271">M1993/(L1993)/F1993%</f>
        <v>0.76923076923076927</v>
      </c>
    </row>
    <row r="1994" spans="1:14">
      <c r="A1994" s="104">
        <v>39</v>
      </c>
      <c r="B1994" s="136">
        <v>43139</v>
      </c>
      <c r="C1994" s="104" t="s">
        <v>20</v>
      </c>
      <c r="D1994" s="104" t="s">
        <v>21</v>
      </c>
      <c r="E1994" s="104" t="s">
        <v>50</v>
      </c>
      <c r="F1994" s="104">
        <v>162.5</v>
      </c>
      <c r="G1994" s="104">
        <v>160.5</v>
      </c>
      <c r="H1994" s="104">
        <v>163.5</v>
      </c>
      <c r="I1994" s="104">
        <v>164.5</v>
      </c>
      <c r="J1994" s="104">
        <v>165.5</v>
      </c>
      <c r="K1994" s="104">
        <v>160.5</v>
      </c>
      <c r="L1994" s="104">
        <v>3500</v>
      </c>
      <c r="M1994" s="105">
        <f t="shared" si="1262"/>
        <v>-7000</v>
      </c>
      <c r="N1994" s="106">
        <f t="shared" si="1263"/>
        <v>-1.2307692307692308</v>
      </c>
    </row>
    <row r="1995" spans="1:14">
      <c r="A1995" s="104">
        <v>40</v>
      </c>
      <c r="B1995" s="136">
        <v>43139</v>
      </c>
      <c r="C1995" s="104" t="s">
        <v>20</v>
      </c>
      <c r="D1995" s="104" t="s">
        <v>21</v>
      </c>
      <c r="E1995" s="104" t="s">
        <v>70</v>
      </c>
      <c r="F1995" s="104">
        <v>464.5</v>
      </c>
      <c r="G1995" s="104">
        <v>455</v>
      </c>
      <c r="H1995" s="104">
        <v>470</v>
      </c>
      <c r="I1995" s="104">
        <v>475</v>
      </c>
      <c r="J1995" s="104">
        <v>480</v>
      </c>
      <c r="K1995" s="104">
        <v>480</v>
      </c>
      <c r="L1995" s="104">
        <v>750</v>
      </c>
      <c r="M1995" s="105">
        <f t="shared" ref="M1995" si="1272">IF(D1995="BUY",(K1995-F1995)*(L1995),(F1995-K1995)*(L1995))</f>
        <v>11625</v>
      </c>
      <c r="N1995" s="106">
        <f t="shared" ref="N1995" si="1273">M1995/(L1995)/F1995%</f>
        <v>3.3369214208826699</v>
      </c>
    </row>
    <row r="1996" spans="1:14">
      <c r="A1996" s="104">
        <v>41</v>
      </c>
      <c r="B1996" s="136">
        <v>43139</v>
      </c>
      <c r="C1996" s="104" t="s">
        <v>20</v>
      </c>
      <c r="D1996" s="104" t="s">
        <v>21</v>
      </c>
      <c r="E1996" s="104" t="s">
        <v>61</v>
      </c>
      <c r="F1996" s="104">
        <v>271.5</v>
      </c>
      <c r="G1996" s="104">
        <v>269</v>
      </c>
      <c r="H1996" s="104">
        <v>272.3</v>
      </c>
      <c r="I1996" s="104">
        <v>273.10000000000002</v>
      </c>
      <c r="J1996" s="104">
        <v>273.89999999999998</v>
      </c>
      <c r="K1996" s="104">
        <v>269</v>
      </c>
      <c r="L1996" s="104">
        <v>4500</v>
      </c>
      <c r="M1996" s="105">
        <f t="shared" ref="M1996" si="1274">IF(D1996="BUY",(K1996-F1996)*(L1996),(F1996-K1996)*(L1996))</f>
        <v>-11250</v>
      </c>
      <c r="N1996" s="106">
        <f t="shared" ref="N1996" si="1275">M1996/(L1996)/F1996%</f>
        <v>-0.92081031307550654</v>
      </c>
    </row>
    <row r="1997" spans="1:14">
      <c r="A1997" s="104">
        <v>42</v>
      </c>
      <c r="B1997" s="136">
        <v>43139</v>
      </c>
      <c r="C1997" s="104" t="s">
        <v>20</v>
      </c>
      <c r="D1997" s="104" t="s">
        <v>21</v>
      </c>
      <c r="E1997" s="104" t="s">
        <v>309</v>
      </c>
      <c r="F1997" s="104">
        <v>796</v>
      </c>
      <c r="G1997" s="104">
        <v>788</v>
      </c>
      <c r="H1997" s="104">
        <v>801</v>
      </c>
      <c r="I1997" s="104">
        <v>806</v>
      </c>
      <c r="J1997" s="104">
        <v>811</v>
      </c>
      <c r="K1997" s="104">
        <v>788</v>
      </c>
      <c r="L1997" s="104">
        <v>900</v>
      </c>
      <c r="M1997" s="105">
        <f t="shared" ref="M1997:M1998" si="1276">IF(D1997="BUY",(K1997-F1997)*(L1997),(F1997-K1997)*(L1997))</f>
        <v>-7200</v>
      </c>
      <c r="N1997" s="106">
        <f t="shared" ref="N1997:N1998" si="1277">M1997/(L1997)/F1997%</f>
        <v>-1.0050251256281406</v>
      </c>
    </row>
    <row r="1998" spans="1:14">
      <c r="A1998" s="104">
        <v>43</v>
      </c>
      <c r="B1998" s="136">
        <v>43139</v>
      </c>
      <c r="C1998" s="104" t="s">
        <v>20</v>
      </c>
      <c r="D1998" s="104" t="s">
        <v>21</v>
      </c>
      <c r="E1998" s="104" t="s">
        <v>241</v>
      </c>
      <c r="F1998" s="104">
        <v>136</v>
      </c>
      <c r="G1998" s="104">
        <v>135</v>
      </c>
      <c r="H1998" s="104">
        <v>136.5</v>
      </c>
      <c r="I1998" s="104">
        <v>137</v>
      </c>
      <c r="J1998" s="104">
        <v>137.5</v>
      </c>
      <c r="K1998" s="104">
        <v>136.5</v>
      </c>
      <c r="L1998" s="104">
        <v>7000</v>
      </c>
      <c r="M1998" s="105">
        <f t="shared" si="1276"/>
        <v>3500</v>
      </c>
      <c r="N1998" s="106">
        <f t="shared" si="1277"/>
        <v>0.36764705882352938</v>
      </c>
    </row>
    <row r="1999" spans="1:14">
      <c r="A1999" s="104">
        <v>44</v>
      </c>
      <c r="B1999" s="136">
        <v>43138</v>
      </c>
      <c r="C1999" s="104" t="s">
        <v>20</v>
      </c>
      <c r="D1999" s="104" t="s">
        <v>21</v>
      </c>
      <c r="E1999" s="104" t="s">
        <v>60</v>
      </c>
      <c r="F1999" s="104">
        <v>283.5</v>
      </c>
      <c r="G1999" s="104">
        <v>282</v>
      </c>
      <c r="H1999" s="104">
        <v>284.3</v>
      </c>
      <c r="I1999" s="104">
        <v>285.10000000000002</v>
      </c>
      <c r="J1999" s="104">
        <v>285.89999999999998</v>
      </c>
      <c r="K1999" s="104">
        <v>284.3</v>
      </c>
      <c r="L1999" s="104">
        <v>4500</v>
      </c>
      <c r="M1999" s="105">
        <f t="shared" ref="M1999" si="1278">IF(D1999="BUY",(K1999-F1999)*(L1999),(F1999-K1999)*(L1999))</f>
        <v>3600.0000000000509</v>
      </c>
      <c r="N1999" s="106">
        <f t="shared" ref="N1999" si="1279">M1999/(L1999)/F1999%</f>
        <v>0.28218694885361956</v>
      </c>
    </row>
    <row r="2000" spans="1:14">
      <c r="A2000" s="104">
        <v>45</v>
      </c>
      <c r="B2000" s="136">
        <v>43138</v>
      </c>
      <c r="C2000" s="104" t="s">
        <v>20</v>
      </c>
      <c r="D2000" s="104" t="s">
        <v>21</v>
      </c>
      <c r="E2000" s="104" t="s">
        <v>67</v>
      </c>
      <c r="F2000" s="104">
        <v>251.5</v>
      </c>
      <c r="G2000" s="104">
        <v>249.5</v>
      </c>
      <c r="H2000" s="104">
        <v>252.5</v>
      </c>
      <c r="I2000" s="104">
        <v>253.5</v>
      </c>
      <c r="J2000" s="104">
        <v>254.5</v>
      </c>
      <c r="K2000" s="104">
        <v>252.5</v>
      </c>
      <c r="L2000" s="104">
        <v>3500</v>
      </c>
      <c r="M2000" s="105">
        <f t="shared" ref="M2000" si="1280">IF(D2000="BUY",(K2000-F2000)*(L2000),(F2000-K2000)*(L2000))</f>
        <v>3500</v>
      </c>
      <c r="N2000" s="106">
        <f t="shared" ref="N2000" si="1281">M2000/(L2000)/F2000%</f>
        <v>0.39761431411530812</v>
      </c>
    </row>
    <row r="2001" spans="1:14">
      <c r="A2001" s="104">
        <v>46</v>
      </c>
      <c r="B2001" s="136">
        <v>43137</v>
      </c>
      <c r="C2001" s="104" t="s">
        <v>20</v>
      </c>
      <c r="D2001" s="104" t="s">
        <v>21</v>
      </c>
      <c r="E2001" s="104" t="s">
        <v>87</v>
      </c>
      <c r="F2001" s="104">
        <v>277</v>
      </c>
      <c r="G2001" s="104">
        <v>274</v>
      </c>
      <c r="H2001" s="104">
        <v>278.5</v>
      </c>
      <c r="I2001" s="104">
        <v>280</v>
      </c>
      <c r="J2001" s="104">
        <v>281.5</v>
      </c>
      <c r="K2001" s="104">
        <v>278.5</v>
      </c>
      <c r="L2001" s="104">
        <v>2400</v>
      </c>
      <c r="M2001" s="105">
        <f t="shared" ref="M2001" si="1282">IF(D2001="BUY",(K2001-F2001)*(L2001),(F2001-K2001)*(L2001))</f>
        <v>3600</v>
      </c>
      <c r="N2001" s="106">
        <f t="shared" ref="N2001" si="1283">M2001/(L2001)/F2001%</f>
        <v>0.54151624548736466</v>
      </c>
    </row>
    <row r="2002" spans="1:14">
      <c r="A2002" s="104">
        <v>47</v>
      </c>
      <c r="B2002" s="136">
        <v>43137</v>
      </c>
      <c r="C2002" s="104" t="s">
        <v>20</v>
      </c>
      <c r="D2002" s="104" t="s">
        <v>21</v>
      </c>
      <c r="E2002" s="104" t="s">
        <v>323</v>
      </c>
      <c r="F2002" s="104">
        <v>309</v>
      </c>
      <c r="G2002" s="104">
        <v>305</v>
      </c>
      <c r="H2002" s="104">
        <v>311.5</v>
      </c>
      <c r="I2002" s="104">
        <v>314</v>
      </c>
      <c r="J2002" s="104">
        <v>316.5</v>
      </c>
      <c r="K2002" s="104">
        <v>316.5</v>
      </c>
      <c r="L2002" s="104">
        <v>1600</v>
      </c>
      <c r="M2002" s="105">
        <f t="shared" ref="M2002" si="1284">IF(D2002="BUY",(K2002-F2002)*(L2002),(F2002-K2002)*(L2002))</f>
        <v>12000</v>
      </c>
      <c r="N2002" s="106">
        <f t="shared" ref="N2002" si="1285">M2002/(L2002)/F2002%</f>
        <v>2.4271844660194177</v>
      </c>
    </row>
    <row r="2003" spans="1:14">
      <c r="A2003" s="104">
        <v>48</v>
      </c>
      <c r="B2003" s="136">
        <v>43137</v>
      </c>
      <c r="C2003" s="104" t="s">
        <v>20</v>
      </c>
      <c r="D2003" s="104" t="s">
        <v>47</v>
      </c>
      <c r="E2003" s="104" t="s">
        <v>57</v>
      </c>
      <c r="F2003" s="104">
        <v>538</v>
      </c>
      <c r="G2003" s="104">
        <v>543</v>
      </c>
      <c r="H2003" s="104">
        <v>535</v>
      </c>
      <c r="I2003" s="104">
        <v>532</v>
      </c>
      <c r="J2003" s="104">
        <v>529</v>
      </c>
      <c r="K2003" s="104">
        <v>543</v>
      </c>
      <c r="L2003" s="104">
        <v>1200</v>
      </c>
      <c r="M2003" s="105">
        <f t="shared" ref="M2003" si="1286">IF(D2003="BUY",(K2003-F2003)*(L2003),(F2003-K2003)*(L2003))</f>
        <v>-6000</v>
      </c>
      <c r="N2003" s="106">
        <f t="shared" ref="N2003" si="1287">M2003/(L2003)/F2003%</f>
        <v>-0.92936802973977695</v>
      </c>
    </row>
    <row r="2004" spans="1:14">
      <c r="A2004" s="104">
        <v>49</v>
      </c>
      <c r="B2004" s="136">
        <v>43136</v>
      </c>
      <c r="C2004" s="104" t="s">
        <v>20</v>
      </c>
      <c r="D2004" s="104" t="s">
        <v>21</v>
      </c>
      <c r="E2004" s="104" t="s">
        <v>276</v>
      </c>
      <c r="F2004" s="104">
        <v>208</v>
      </c>
      <c r="G2004" s="104">
        <v>206.5</v>
      </c>
      <c r="H2004" s="104">
        <v>208.8</v>
      </c>
      <c r="I2004" s="104">
        <v>209.6</v>
      </c>
      <c r="J2004" s="104">
        <v>210.4</v>
      </c>
      <c r="K2004" s="104">
        <v>208.8</v>
      </c>
      <c r="L2004" s="104">
        <v>4500</v>
      </c>
      <c r="M2004" s="105">
        <f t="shared" ref="M2004:M2005" si="1288">IF(D2004="BUY",(K2004-F2004)*(L2004),(F2004-K2004)*(L2004))</f>
        <v>3600.0000000000509</v>
      </c>
      <c r="N2004" s="106">
        <f t="shared" ref="N2004:N2005" si="1289">M2004/(L2004)/F2004%</f>
        <v>0.38461538461539008</v>
      </c>
    </row>
    <row r="2005" spans="1:14">
      <c r="A2005" s="104">
        <v>50</v>
      </c>
      <c r="B2005" s="136">
        <v>43136</v>
      </c>
      <c r="C2005" s="104" t="s">
        <v>20</v>
      </c>
      <c r="D2005" s="104" t="s">
        <v>21</v>
      </c>
      <c r="E2005" s="104" t="s">
        <v>61</v>
      </c>
      <c r="F2005" s="104">
        <v>262</v>
      </c>
      <c r="G2005" s="104">
        <v>260.5</v>
      </c>
      <c r="H2005" s="104">
        <v>262.8</v>
      </c>
      <c r="I2005" s="104">
        <v>263.39999999999998</v>
      </c>
      <c r="J2005" s="104">
        <v>264.2</v>
      </c>
      <c r="K2005" s="104">
        <v>260.5</v>
      </c>
      <c r="L2005" s="104">
        <v>4500</v>
      </c>
      <c r="M2005" s="105">
        <f t="shared" si="1288"/>
        <v>-6750</v>
      </c>
      <c r="N2005" s="106">
        <f t="shared" si="1289"/>
        <v>-0.5725190839694656</v>
      </c>
    </row>
    <row r="2006" spans="1:14">
      <c r="A2006" s="104">
        <v>51</v>
      </c>
      <c r="B2006" s="136">
        <v>43136</v>
      </c>
      <c r="C2006" s="104" t="s">
        <v>20</v>
      </c>
      <c r="D2006" s="104" t="s">
        <v>21</v>
      </c>
      <c r="E2006" s="104" t="s">
        <v>51</v>
      </c>
      <c r="F2006" s="104">
        <v>156</v>
      </c>
      <c r="G2006" s="104">
        <v>154.5</v>
      </c>
      <c r="H2006" s="104">
        <v>157</v>
      </c>
      <c r="I2006" s="104">
        <v>157.80000000000001</v>
      </c>
      <c r="J2006" s="104">
        <v>158.6</v>
      </c>
      <c r="K2006" s="104">
        <v>158.6</v>
      </c>
      <c r="L2006" s="104">
        <v>4500</v>
      </c>
      <c r="M2006" s="105">
        <f t="shared" ref="M2006" si="1290">IF(D2006="BUY",(K2006-F2006)*(L2006),(F2006-K2006)*(L2006))</f>
        <v>11699.999999999975</v>
      </c>
      <c r="N2006" s="106">
        <f t="shared" ref="N2006" si="1291">M2006/(L2006)/F2006%</f>
        <v>1.666666666666663</v>
      </c>
    </row>
    <row r="2007" spans="1:14">
      <c r="A2007" s="104">
        <v>52</v>
      </c>
      <c r="B2007" s="136">
        <v>43133</v>
      </c>
      <c r="C2007" s="104" t="s">
        <v>20</v>
      </c>
      <c r="D2007" s="104" t="s">
        <v>47</v>
      </c>
      <c r="E2007" s="104" t="s">
        <v>48</v>
      </c>
      <c r="F2007" s="104">
        <v>139</v>
      </c>
      <c r="G2007" s="104">
        <v>140</v>
      </c>
      <c r="H2007" s="104">
        <v>138.5</v>
      </c>
      <c r="I2007" s="104">
        <v>138</v>
      </c>
      <c r="J2007" s="104">
        <v>137.5</v>
      </c>
      <c r="K2007" s="104">
        <v>137.5</v>
      </c>
      <c r="L2007" s="104">
        <v>6000</v>
      </c>
      <c r="M2007" s="105">
        <f t="shared" ref="M2007" si="1292">IF(D2007="BUY",(K2007-F2007)*(L2007),(F2007-K2007)*(L2007))</f>
        <v>9000</v>
      </c>
      <c r="N2007" s="106">
        <f t="shared" ref="N2007" si="1293">M2007/(L2007)/F2007%</f>
        <v>1.0791366906474822</v>
      </c>
    </row>
    <row r="2008" spans="1:14">
      <c r="A2008" s="104">
        <v>53</v>
      </c>
      <c r="B2008" s="136">
        <v>43133</v>
      </c>
      <c r="C2008" s="104" t="s">
        <v>20</v>
      </c>
      <c r="D2008" s="104" t="s">
        <v>21</v>
      </c>
      <c r="E2008" s="104" t="s">
        <v>65</v>
      </c>
      <c r="F2008" s="104">
        <v>340.5</v>
      </c>
      <c r="G2008" s="104">
        <v>336</v>
      </c>
      <c r="H2008" s="104">
        <v>343</v>
      </c>
      <c r="I2008" s="104">
        <v>345.5</v>
      </c>
      <c r="J2008" s="104">
        <v>348</v>
      </c>
      <c r="K2008" s="104">
        <v>345.5</v>
      </c>
      <c r="L2008" s="104">
        <v>1750</v>
      </c>
      <c r="M2008" s="105">
        <f t="shared" ref="M2008:M2009" si="1294">IF(D2008="BUY",(K2008-F2008)*(L2008),(F2008-K2008)*(L2008))</f>
        <v>8750</v>
      </c>
      <c r="N2008" s="106">
        <f t="shared" ref="N2008:N2009" si="1295">M2008/(L2008)/F2008%</f>
        <v>1.4684287812041117</v>
      </c>
    </row>
    <row r="2009" spans="1:14">
      <c r="A2009" s="104">
        <v>54</v>
      </c>
      <c r="B2009" s="136">
        <v>43133</v>
      </c>
      <c r="C2009" s="104" t="s">
        <v>20</v>
      </c>
      <c r="D2009" s="104" t="s">
        <v>47</v>
      </c>
      <c r="E2009" s="104" t="s">
        <v>104</v>
      </c>
      <c r="F2009" s="104">
        <v>804</v>
      </c>
      <c r="G2009" s="104">
        <v>810</v>
      </c>
      <c r="H2009" s="104">
        <v>801</v>
      </c>
      <c r="I2009" s="104">
        <v>798</v>
      </c>
      <c r="J2009" s="104">
        <v>795</v>
      </c>
      <c r="K2009" s="104">
        <v>795</v>
      </c>
      <c r="L2009" s="104">
        <v>1500</v>
      </c>
      <c r="M2009" s="105">
        <f t="shared" si="1294"/>
        <v>13500</v>
      </c>
      <c r="N2009" s="106">
        <f t="shared" si="1295"/>
        <v>1.119402985074627</v>
      </c>
    </row>
    <row r="2010" spans="1:14">
      <c r="A2010" s="104">
        <v>55</v>
      </c>
      <c r="B2010" s="136">
        <v>43132</v>
      </c>
      <c r="C2010" s="104" t="s">
        <v>20</v>
      </c>
      <c r="D2010" s="104" t="s">
        <v>21</v>
      </c>
      <c r="E2010" s="104" t="s">
        <v>115</v>
      </c>
      <c r="F2010" s="104">
        <v>403</v>
      </c>
      <c r="G2010" s="104">
        <v>399</v>
      </c>
      <c r="H2010" s="104">
        <v>405.5</v>
      </c>
      <c r="I2010" s="104">
        <v>408</v>
      </c>
      <c r="J2010" s="104">
        <v>410.5</v>
      </c>
      <c r="K2010" s="104">
        <v>399</v>
      </c>
      <c r="L2010" s="104">
        <v>1500</v>
      </c>
      <c r="M2010" s="105">
        <f t="shared" ref="M2010" si="1296">IF(D2010="BUY",(K2010-F2010)*(L2010),(F2010-K2010)*(L2010))</f>
        <v>-6000</v>
      </c>
      <c r="N2010" s="106">
        <f t="shared" ref="N2010" si="1297">M2010/(L2010)/F2010%</f>
        <v>-0.99255583126550861</v>
      </c>
    </row>
    <row r="2011" spans="1:14">
      <c r="A2011" s="104">
        <v>56</v>
      </c>
      <c r="B2011" s="136">
        <v>43132</v>
      </c>
      <c r="C2011" s="104" t="s">
        <v>20</v>
      </c>
      <c r="D2011" s="104" t="s">
        <v>21</v>
      </c>
      <c r="E2011" s="104" t="s">
        <v>124</v>
      </c>
      <c r="F2011" s="104">
        <v>362.5</v>
      </c>
      <c r="G2011" s="104">
        <v>358</v>
      </c>
      <c r="H2011" s="104">
        <v>365</v>
      </c>
      <c r="I2011" s="104">
        <v>367.5</v>
      </c>
      <c r="J2011" s="104">
        <v>370</v>
      </c>
      <c r="K2011" s="104">
        <v>367.5</v>
      </c>
      <c r="L2011" s="104">
        <v>1575</v>
      </c>
      <c r="M2011" s="105">
        <f t="shared" ref="M2011" si="1298">IF(D2011="BUY",(K2011-F2011)*(L2011),(F2011-K2011)*(L2011))</f>
        <v>7875</v>
      </c>
      <c r="N2011" s="106">
        <f t="shared" ref="N2011" si="1299">M2011/(L2011)/F2011%</f>
        <v>1.3793103448275863</v>
      </c>
    </row>
    <row r="2012" spans="1:14">
      <c r="A2012" s="133"/>
    </row>
    <row r="2013" spans="1:14">
      <c r="A2013" s="107" t="s">
        <v>24</v>
      </c>
      <c r="B2013" s="108"/>
      <c r="C2013" s="109"/>
      <c r="D2013" s="110"/>
      <c r="E2013" s="111"/>
      <c r="F2013" s="111"/>
      <c r="G2013" s="112"/>
      <c r="H2013" s="111"/>
      <c r="I2013" s="111"/>
      <c r="J2013" s="111"/>
      <c r="K2013" s="111"/>
      <c r="M2013" s="113"/>
      <c r="N2013" s="137"/>
    </row>
    <row r="2014" spans="1:14">
      <c r="A2014" s="107" t="s">
        <v>25</v>
      </c>
      <c r="B2014" s="108"/>
      <c r="C2014" s="109"/>
      <c r="D2014" s="110"/>
      <c r="E2014" s="111"/>
      <c r="F2014" s="111"/>
      <c r="G2014" s="112"/>
      <c r="H2014" s="111"/>
      <c r="I2014" s="111"/>
      <c r="J2014" s="111"/>
      <c r="K2014" s="111"/>
      <c r="M2014" s="113"/>
      <c r="N2014" s="113"/>
    </row>
    <row r="2015" spans="1:14">
      <c r="A2015" s="107" t="s">
        <v>25</v>
      </c>
      <c r="B2015" s="108"/>
      <c r="C2015" s="109"/>
      <c r="D2015" s="110"/>
      <c r="E2015" s="111"/>
      <c r="F2015" s="111"/>
      <c r="G2015" s="112"/>
      <c r="H2015" s="111"/>
      <c r="I2015" s="111"/>
      <c r="J2015" s="111"/>
      <c r="K2015" s="111"/>
    </row>
    <row r="2016" spans="1:14" ht="19.5" thickBot="1">
      <c r="A2016" s="109"/>
      <c r="B2016" s="108"/>
      <c r="C2016" s="111"/>
      <c r="D2016" s="111"/>
      <c r="E2016" s="111"/>
      <c r="F2016" s="114"/>
      <c r="G2016" s="115"/>
      <c r="H2016" s="116" t="s">
        <v>26</v>
      </c>
      <c r="I2016" s="116"/>
      <c r="J2016" s="117"/>
      <c r="K2016" s="117"/>
    </row>
    <row r="2017" spans="1:14">
      <c r="A2017" s="109"/>
      <c r="B2017" s="108"/>
      <c r="C2017" s="218" t="s">
        <v>27</v>
      </c>
      <c r="D2017" s="218"/>
      <c r="E2017" s="118">
        <v>56</v>
      </c>
      <c r="F2017" s="119">
        <f>F2018+F2019+F2020+F2021+F2022+F2023</f>
        <v>100</v>
      </c>
      <c r="G2017" s="111">
        <v>56</v>
      </c>
      <c r="H2017" s="120">
        <f>G2018/G2017%</f>
        <v>82.142857142857139</v>
      </c>
      <c r="I2017" s="120"/>
      <c r="J2017" s="120"/>
      <c r="K2017" s="127"/>
      <c r="M2017" s="113"/>
      <c r="N2017" s="113"/>
    </row>
    <row r="2018" spans="1:14">
      <c r="A2018" s="109"/>
      <c r="B2018" s="108"/>
      <c r="C2018" s="219" t="s">
        <v>28</v>
      </c>
      <c r="D2018" s="219"/>
      <c r="E2018" s="121">
        <v>46</v>
      </c>
      <c r="F2018" s="122">
        <f>(E2018/E2017)*100</f>
        <v>82.142857142857139</v>
      </c>
      <c r="G2018" s="111">
        <v>46</v>
      </c>
      <c r="H2018" s="117"/>
      <c r="I2018" s="117"/>
      <c r="J2018" s="111"/>
      <c r="K2018" s="117"/>
      <c r="L2018" s="113"/>
      <c r="M2018" s="111" t="s">
        <v>29</v>
      </c>
      <c r="N2018" s="111"/>
    </row>
    <row r="2019" spans="1:14">
      <c r="A2019" s="123"/>
      <c r="B2019" s="108"/>
      <c r="C2019" s="219" t="s">
        <v>30</v>
      </c>
      <c r="D2019" s="219"/>
      <c r="E2019" s="121">
        <v>0</v>
      </c>
      <c r="F2019" s="122">
        <f>(E2019/E2017)*100</f>
        <v>0</v>
      </c>
      <c r="G2019" s="124"/>
      <c r="H2019" s="111"/>
      <c r="I2019" s="111"/>
      <c r="J2019" s="111"/>
      <c r="K2019" s="117"/>
      <c r="L2019" s="117"/>
      <c r="M2019" s="109"/>
      <c r="N2019" s="109"/>
    </row>
    <row r="2020" spans="1:14">
      <c r="A2020" s="123"/>
      <c r="B2020" s="108"/>
      <c r="C2020" s="219" t="s">
        <v>31</v>
      </c>
      <c r="D2020" s="219"/>
      <c r="E2020" s="121">
        <v>0</v>
      </c>
      <c r="F2020" s="122">
        <f>(E2020/E2017)*100</f>
        <v>0</v>
      </c>
      <c r="G2020" s="124"/>
      <c r="H2020" s="111"/>
      <c r="I2020" s="111"/>
      <c r="J2020" s="111"/>
      <c r="K2020" s="117"/>
      <c r="L2020" s="117"/>
    </row>
    <row r="2021" spans="1:14">
      <c r="A2021" s="123"/>
      <c r="B2021" s="108"/>
      <c r="C2021" s="219" t="s">
        <v>32</v>
      </c>
      <c r="D2021" s="219"/>
      <c r="E2021" s="121">
        <v>10</v>
      </c>
      <c r="F2021" s="122">
        <f>(E2021/E2017)*100</f>
        <v>17.857142857142858</v>
      </c>
      <c r="G2021" s="124"/>
      <c r="H2021" s="111"/>
      <c r="I2021" s="111"/>
      <c r="J2021" s="117"/>
      <c r="K2021" s="117"/>
    </row>
    <row r="2022" spans="1:14">
      <c r="A2022" s="123"/>
      <c r="B2022" s="108"/>
      <c r="C2022" s="219" t="s">
        <v>34</v>
      </c>
      <c r="D2022" s="219"/>
      <c r="E2022" s="121">
        <v>0</v>
      </c>
      <c r="F2022" s="122">
        <f>(E2022/E2017)*100</f>
        <v>0</v>
      </c>
      <c r="G2022" s="124"/>
      <c r="H2022" s="111"/>
      <c r="I2022" s="111"/>
      <c r="J2022" s="117"/>
      <c r="K2022" s="117"/>
    </row>
    <row r="2023" spans="1:14" ht="19.5" thickBot="1">
      <c r="A2023" s="123"/>
      <c r="B2023" s="108"/>
      <c r="C2023" s="222" t="s">
        <v>35</v>
      </c>
      <c r="D2023" s="222"/>
      <c r="E2023" s="125"/>
      <c r="F2023" s="126">
        <f>(E2023/E2017)*100</f>
        <v>0</v>
      </c>
      <c r="G2023" s="124"/>
      <c r="H2023" s="111"/>
      <c r="I2023" s="111"/>
      <c r="J2023" s="127"/>
      <c r="K2023" s="127"/>
      <c r="L2023" s="113"/>
    </row>
    <row r="2024" spans="1:14">
      <c r="A2024" s="128" t="s">
        <v>36</v>
      </c>
      <c r="B2024" s="108"/>
      <c r="C2024" s="109"/>
      <c r="D2024" s="109"/>
      <c r="E2024" s="111"/>
      <c r="F2024" s="111"/>
      <c r="G2024" s="112"/>
      <c r="H2024" s="129"/>
      <c r="I2024" s="129"/>
      <c r="J2024" s="129"/>
      <c r="K2024" s="111"/>
      <c r="M2024" s="133"/>
      <c r="N2024" s="133"/>
    </row>
    <row r="2025" spans="1:14">
      <c r="A2025" s="110" t="s">
        <v>37</v>
      </c>
      <c r="B2025" s="108"/>
      <c r="C2025" s="130"/>
      <c r="D2025" s="131"/>
      <c r="E2025" s="109"/>
      <c r="F2025" s="129"/>
      <c r="G2025" s="112"/>
      <c r="H2025" s="129"/>
      <c r="I2025" s="129"/>
      <c r="J2025" s="129"/>
      <c r="K2025" s="111"/>
      <c r="M2025" s="109"/>
      <c r="N2025" s="109"/>
    </row>
    <row r="2026" spans="1:14">
      <c r="A2026" s="110" t="s">
        <v>38</v>
      </c>
      <c r="B2026" s="108"/>
      <c r="C2026" s="109"/>
      <c r="D2026" s="131"/>
      <c r="E2026" s="109"/>
      <c r="F2026" s="129"/>
      <c r="G2026" s="112"/>
      <c r="H2026" s="117"/>
      <c r="I2026" s="117"/>
      <c r="J2026" s="117"/>
      <c r="K2026" s="111"/>
    </row>
    <row r="2027" spans="1:14">
      <c r="A2027" s="110" t="s">
        <v>39</v>
      </c>
      <c r="B2027" s="130"/>
      <c r="C2027" s="109"/>
      <c r="D2027" s="131"/>
      <c r="E2027" s="109"/>
      <c r="F2027" s="129"/>
      <c r="G2027" s="115"/>
      <c r="H2027" s="117"/>
      <c r="I2027" s="117"/>
      <c r="J2027" s="117"/>
      <c r="K2027" s="111"/>
    </row>
    <row r="2028" spans="1:14">
      <c r="A2028" s="110" t="s">
        <v>40</v>
      </c>
      <c r="B2028" s="123"/>
      <c r="C2028" s="109"/>
      <c r="D2028" s="132"/>
      <c r="E2028" s="129"/>
      <c r="F2028" s="129"/>
      <c r="G2028" s="115"/>
      <c r="H2028" s="117"/>
      <c r="I2028" s="117"/>
      <c r="J2028" s="117"/>
      <c r="K2028" s="129"/>
    </row>
    <row r="2029" spans="1:14" ht="19.5" thickBot="1"/>
    <row r="2030" spans="1:14" ht="19.5" thickBot="1">
      <c r="A2030" s="223" t="s">
        <v>0</v>
      </c>
      <c r="B2030" s="223"/>
      <c r="C2030" s="223"/>
      <c r="D2030" s="223"/>
      <c r="E2030" s="223"/>
      <c r="F2030" s="223"/>
      <c r="G2030" s="223"/>
      <c r="H2030" s="223"/>
      <c r="I2030" s="223"/>
      <c r="J2030" s="223"/>
      <c r="K2030" s="223"/>
      <c r="L2030" s="223"/>
      <c r="M2030" s="223"/>
      <c r="N2030" s="223"/>
    </row>
    <row r="2031" spans="1:14" ht="19.5" thickBot="1">
      <c r="A2031" s="223"/>
      <c r="B2031" s="223"/>
      <c r="C2031" s="223"/>
      <c r="D2031" s="223"/>
      <c r="E2031" s="223"/>
      <c r="F2031" s="223"/>
      <c r="G2031" s="223"/>
      <c r="H2031" s="223"/>
      <c r="I2031" s="223"/>
      <c r="J2031" s="223"/>
      <c r="K2031" s="223"/>
      <c r="L2031" s="223"/>
      <c r="M2031" s="223"/>
      <c r="N2031" s="223"/>
    </row>
    <row r="2032" spans="1:14">
      <c r="A2032" s="223"/>
      <c r="B2032" s="223"/>
      <c r="C2032" s="223"/>
      <c r="D2032" s="223"/>
      <c r="E2032" s="223"/>
      <c r="F2032" s="223"/>
      <c r="G2032" s="223"/>
      <c r="H2032" s="223"/>
      <c r="I2032" s="223"/>
      <c r="J2032" s="223"/>
      <c r="K2032" s="223"/>
      <c r="L2032" s="223"/>
      <c r="M2032" s="223"/>
      <c r="N2032" s="223"/>
    </row>
    <row r="2033" spans="1:16">
      <c r="A2033" s="226" t="s">
        <v>1</v>
      </c>
      <c r="B2033" s="226"/>
      <c r="C2033" s="226"/>
      <c r="D2033" s="226"/>
      <c r="E2033" s="226"/>
      <c r="F2033" s="226"/>
      <c r="G2033" s="226"/>
      <c r="H2033" s="226"/>
      <c r="I2033" s="226"/>
      <c r="J2033" s="226"/>
      <c r="K2033" s="226"/>
      <c r="L2033" s="226"/>
      <c r="M2033" s="226"/>
      <c r="N2033" s="226"/>
    </row>
    <row r="2034" spans="1:16">
      <c r="A2034" s="226" t="s">
        <v>2</v>
      </c>
      <c r="B2034" s="226"/>
      <c r="C2034" s="226"/>
      <c r="D2034" s="226"/>
      <c r="E2034" s="226"/>
      <c r="F2034" s="226"/>
      <c r="G2034" s="226"/>
      <c r="H2034" s="226"/>
      <c r="I2034" s="226"/>
      <c r="J2034" s="226"/>
      <c r="K2034" s="226"/>
      <c r="L2034" s="226"/>
      <c r="M2034" s="226"/>
      <c r="N2034" s="226"/>
    </row>
    <row r="2035" spans="1:16" ht="19.5" thickBot="1">
      <c r="A2035" s="225" t="s">
        <v>3</v>
      </c>
      <c r="B2035" s="225"/>
      <c r="C2035" s="225"/>
      <c r="D2035" s="225"/>
      <c r="E2035" s="225"/>
      <c r="F2035" s="225"/>
      <c r="G2035" s="225"/>
      <c r="H2035" s="225"/>
      <c r="I2035" s="225"/>
      <c r="J2035" s="225"/>
      <c r="K2035" s="225"/>
      <c r="L2035" s="225"/>
      <c r="M2035" s="225"/>
      <c r="N2035" s="225"/>
    </row>
    <row r="2036" spans="1:16">
      <c r="A2036" s="220" t="s">
        <v>316</v>
      </c>
      <c r="B2036" s="220"/>
      <c r="C2036" s="220"/>
      <c r="D2036" s="220"/>
      <c r="E2036" s="220"/>
      <c r="F2036" s="220"/>
      <c r="G2036" s="220"/>
      <c r="H2036" s="220"/>
      <c r="I2036" s="220"/>
      <c r="J2036" s="220"/>
      <c r="K2036" s="220"/>
      <c r="L2036" s="220"/>
      <c r="M2036" s="220"/>
      <c r="N2036" s="220"/>
    </row>
    <row r="2037" spans="1:16">
      <c r="A2037" s="220" t="s">
        <v>5</v>
      </c>
      <c r="B2037" s="220"/>
      <c r="C2037" s="220"/>
      <c r="D2037" s="220"/>
      <c r="E2037" s="220"/>
      <c r="F2037" s="220"/>
      <c r="G2037" s="220"/>
      <c r="H2037" s="220"/>
      <c r="I2037" s="220"/>
      <c r="J2037" s="220"/>
      <c r="K2037" s="220"/>
      <c r="L2037" s="220"/>
      <c r="M2037" s="220"/>
      <c r="N2037" s="220"/>
    </row>
    <row r="2038" spans="1:16">
      <c r="A2038" s="221" t="s">
        <v>6</v>
      </c>
      <c r="B2038" s="215" t="s">
        <v>7</v>
      </c>
      <c r="C2038" s="215" t="s">
        <v>8</v>
      </c>
      <c r="D2038" s="221" t="s">
        <v>9</v>
      </c>
      <c r="E2038" s="221" t="s">
        <v>10</v>
      </c>
      <c r="F2038" s="215" t="s">
        <v>11</v>
      </c>
      <c r="G2038" s="215" t="s">
        <v>12</v>
      </c>
      <c r="H2038" s="214" t="s">
        <v>13</v>
      </c>
      <c r="I2038" s="214" t="s">
        <v>14</v>
      </c>
      <c r="J2038" s="214" t="s">
        <v>15</v>
      </c>
      <c r="K2038" s="216" t="s">
        <v>16</v>
      </c>
      <c r="L2038" s="215" t="s">
        <v>17</v>
      </c>
      <c r="M2038" s="215" t="s">
        <v>18</v>
      </c>
      <c r="N2038" s="215" t="s">
        <v>19</v>
      </c>
    </row>
    <row r="2039" spans="1:16">
      <c r="A2039" s="221"/>
      <c r="B2039" s="215"/>
      <c r="C2039" s="215"/>
      <c r="D2039" s="221"/>
      <c r="E2039" s="221"/>
      <c r="F2039" s="215"/>
      <c r="G2039" s="215"/>
      <c r="H2039" s="215"/>
      <c r="I2039" s="215"/>
      <c r="J2039" s="215"/>
      <c r="K2039" s="217"/>
      <c r="L2039" s="215"/>
      <c r="M2039" s="215"/>
      <c r="N2039" s="215"/>
    </row>
    <row r="2040" spans="1:16">
      <c r="A2040" s="104">
        <v>1</v>
      </c>
      <c r="B2040" s="136">
        <v>43131</v>
      </c>
      <c r="C2040" s="104" t="s">
        <v>20</v>
      </c>
      <c r="D2040" s="104" t="s">
        <v>21</v>
      </c>
      <c r="E2040" s="104" t="s">
        <v>124</v>
      </c>
      <c r="F2040" s="104">
        <v>357</v>
      </c>
      <c r="G2040" s="104">
        <v>353</v>
      </c>
      <c r="H2040" s="104">
        <v>359</v>
      </c>
      <c r="I2040" s="104">
        <v>361</v>
      </c>
      <c r="J2040" s="104">
        <v>363</v>
      </c>
      <c r="K2040" s="104">
        <v>361</v>
      </c>
      <c r="L2040" s="104">
        <v>1575</v>
      </c>
      <c r="M2040" s="105">
        <f t="shared" ref="M2040:M2042" si="1300">IF(D2040="BUY",(K2040-F2040)*(L2040),(F2040-K2040)*(L2040))</f>
        <v>6300</v>
      </c>
      <c r="N2040" s="106">
        <f t="shared" ref="N2040:N2042" si="1301">M2040/(L2040)/F2040%</f>
        <v>1.1204481792717087</v>
      </c>
      <c r="O2040" s="138"/>
      <c r="P2040" s="139"/>
    </row>
    <row r="2041" spans="1:16">
      <c r="A2041" s="104">
        <v>2</v>
      </c>
      <c r="B2041" s="136">
        <v>43131</v>
      </c>
      <c r="C2041" s="104" t="s">
        <v>20</v>
      </c>
      <c r="D2041" s="104" t="s">
        <v>47</v>
      </c>
      <c r="E2041" s="104" t="s">
        <v>50</v>
      </c>
      <c r="F2041" s="104">
        <v>166.8</v>
      </c>
      <c r="G2041" s="104">
        <v>168.5</v>
      </c>
      <c r="H2041" s="104">
        <v>165.8</v>
      </c>
      <c r="I2041" s="104">
        <v>164.8</v>
      </c>
      <c r="J2041" s="104">
        <v>163.80000000000001</v>
      </c>
      <c r="K2041" s="104">
        <v>168.5</v>
      </c>
      <c r="L2041" s="104">
        <v>3500</v>
      </c>
      <c r="M2041" s="105">
        <f t="shared" si="1300"/>
        <v>-5949.99999999996</v>
      </c>
      <c r="N2041" s="106">
        <f t="shared" si="1301"/>
        <v>-1.0191846522781705</v>
      </c>
      <c r="O2041" s="138"/>
      <c r="P2041" s="139"/>
    </row>
    <row r="2042" spans="1:16">
      <c r="A2042" s="104">
        <v>3</v>
      </c>
      <c r="B2042" s="136">
        <v>43131</v>
      </c>
      <c r="C2042" s="104" t="s">
        <v>20</v>
      </c>
      <c r="D2042" s="104" t="s">
        <v>21</v>
      </c>
      <c r="E2042" s="104" t="s">
        <v>67</v>
      </c>
      <c r="F2042" s="104">
        <v>259</v>
      </c>
      <c r="G2042" s="104">
        <v>257</v>
      </c>
      <c r="H2042" s="104">
        <v>260</v>
      </c>
      <c r="I2042" s="104">
        <v>261</v>
      </c>
      <c r="J2042" s="104">
        <v>262</v>
      </c>
      <c r="K2042" s="104">
        <v>262</v>
      </c>
      <c r="L2042" s="104">
        <v>3500</v>
      </c>
      <c r="M2042" s="105">
        <f t="shared" si="1300"/>
        <v>10500</v>
      </c>
      <c r="N2042" s="106">
        <f t="shared" si="1301"/>
        <v>1.1583011583011584</v>
      </c>
      <c r="O2042" s="138"/>
      <c r="P2042" s="139"/>
    </row>
    <row r="2043" spans="1:16">
      <c r="A2043" s="104">
        <v>4</v>
      </c>
      <c r="B2043" s="136">
        <v>43131</v>
      </c>
      <c r="C2043" s="104" t="s">
        <v>20</v>
      </c>
      <c r="D2043" s="104" t="s">
        <v>47</v>
      </c>
      <c r="E2043" s="104" t="s">
        <v>66</v>
      </c>
      <c r="F2043" s="104">
        <v>116</v>
      </c>
      <c r="G2043" s="104">
        <v>117</v>
      </c>
      <c r="H2043" s="104">
        <v>115.5</v>
      </c>
      <c r="I2043" s="104">
        <v>115</v>
      </c>
      <c r="J2043" s="104">
        <v>114.5</v>
      </c>
      <c r="K2043" s="104">
        <v>114.5</v>
      </c>
      <c r="L2043" s="104">
        <v>6000</v>
      </c>
      <c r="M2043" s="105">
        <f t="shared" ref="M2043" si="1302">IF(D2043="BUY",(K2043-F2043)*(L2043),(F2043-K2043)*(L2043))</f>
        <v>9000</v>
      </c>
      <c r="N2043" s="106">
        <f t="shared" ref="N2043" si="1303">M2043/(L2043)/F2043%</f>
        <v>1.2931034482758621</v>
      </c>
      <c r="O2043" s="138"/>
      <c r="P2043" s="139"/>
    </row>
    <row r="2044" spans="1:16">
      <c r="A2044" s="104">
        <v>5</v>
      </c>
      <c r="B2044" s="136">
        <v>43130</v>
      </c>
      <c r="C2044" s="104" t="s">
        <v>20</v>
      </c>
      <c r="D2044" s="104" t="s">
        <v>21</v>
      </c>
      <c r="E2044" s="104" t="s">
        <v>209</v>
      </c>
      <c r="F2044" s="104">
        <v>388.5</v>
      </c>
      <c r="G2044" s="104">
        <v>384.5</v>
      </c>
      <c r="H2044" s="104">
        <v>391</v>
      </c>
      <c r="I2044" s="104">
        <v>393.5</v>
      </c>
      <c r="J2044" s="104">
        <v>393</v>
      </c>
      <c r="K2044" s="104">
        <v>393</v>
      </c>
      <c r="L2044" s="104">
        <v>1575</v>
      </c>
      <c r="M2044" s="105">
        <f t="shared" ref="M2044" si="1304">IF(D2044="BUY",(K2044-F2044)*(L2044),(F2044-K2044)*(L2044))</f>
        <v>7087.5</v>
      </c>
      <c r="N2044" s="106">
        <f t="shared" ref="N2044" si="1305">M2044/(L2044)/F2044%</f>
        <v>1.1583011583011584</v>
      </c>
      <c r="O2044" s="138"/>
      <c r="P2044" s="139"/>
    </row>
    <row r="2045" spans="1:16">
      <c r="A2045" s="104">
        <v>6</v>
      </c>
      <c r="B2045" s="136">
        <v>43130</v>
      </c>
      <c r="C2045" s="104" t="s">
        <v>20</v>
      </c>
      <c r="D2045" s="104" t="s">
        <v>21</v>
      </c>
      <c r="E2045" s="104" t="s">
        <v>248</v>
      </c>
      <c r="F2045" s="104">
        <v>629</v>
      </c>
      <c r="G2045" s="104">
        <v>625</v>
      </c>
      <c r="H2045" s="104">
        <v>631.5</v>
      </c>
      <c r="I2045" s="104">
        <v>634</v>
      </c>
      <c r="J2045" s="104">
        <v>636.5</v>
      </c>
      <c r="K2045" s="104">
        <v>634</v>
      </c>
      <c r="L2045" s="104">
        <v>1800</v>
      </c>
      <c r="M2045" s="105">
        <f t="shared" ref="M2045:M2047" si="1306">IF(D2045="BUY",(K2045-F2045)*(L2045),(F2045-K2045)*(L2045))</f>
        <v>9000</v>
      </c>
      <c r="N2045" s="106">
        <f t="shared" ref="N2045:N2047" si="1307">M2045/(L2045)/F2045%</f>
        <v>0.79491255961844198</v>
      </c>
      <c r="O2045" s="138"/>
      <c r="P2045" s="139"/>
    </row>
    <row r="2046" spans="1:16">
      <c r="A2046" s="104">
        <v>7</v>
      </c>
      <c r="B2046" s="136">
        <v>43130</v>
      </c>
      <c r="C2046" s="104" t="s">
        <v>20</v>
      </c>
      <c r="D2046" s="104" t="s">
        <v>21</v>
      </c>
      <c r="E2046" s="104" t="s">
        <v>245</v>
      </c>
      <c r="F2046" s="104">
        <v>255</v>
      </c>
      <c r="G2046" s="104">
        <v>252</v>
      </c>
      <c r="H2046" s="104">
        <v>256.5</v>
      </c>
      <c r="I2046" s="104">
        <v>258</v>
      </c>
      <c r="J2046" s="104">
        <v>259.5</v>
      </c>
      <c r="K2046" s="104">
        <v>258</v>
      </c>
      <c r="L2046" s="104">
        <v>3000</v>
      </c>
      <c r="M2046" s="105">
        <f t="shared" si="1306"/>
        <v>9000</v>
      </c>
      <c r="N2046" s="106">
        <f t="shared" si="1307"/>
        <v>1.1764705882352942</v>
      </c>
      <c r="O2046" s="138"/>
      <c r="P2046" s="139"/>
    </row>
    <row r="2047" spans="1:16">
      <c r="A2047" s="104">
        <v>8</v>
      </c>
      <c r="B2047" s="136">
        <v>43129</v>
      </c>
      <c r="C2047" s="104" t="s">
        <v>20</v>
      </c>
      <c r="D2047" s="104" t="s">
        <v>21</v>
      </c>
      <c r="E2047" s="104" t="s">
        <v>84</v>
      </c>
      <c r="F2047" s="104">
        <v>388</v>
      </c>
      <c r="G2047" s="104">
        <v>384</v>
      </c>
      <c r="H2047" s="104">
        <v>390.5</v>
      </c>
      <c r="I2047" s="104">
        <v>393</v>
      </c>
      <c r="J2047" s="104">
        <v>395.5</v>
      </c>
      <c r="K2047" s="104">
        <v>395.5</v>
      </c>
      <c r="L2047" s="104">
        <v>1500</v>
      </c>
      <c r="M2047" s="105">
        <f t="shared" si="1306"/>
        <v>11250</v>
      </c>
      <c r="N2047" s="106">
        <f t="shared" si="1307"/>
        <v>1.9329896907216495</v>
      </c>
      <c r="O2047" s="138"/>
      <c r="P2047" s="139"/>
    </row>
    <row r="2048" spans="1:16">
      <c r="A2048" s="104">
        <v>9</v>
      </c>
      <c r="B2048" s="136">
        <v>43129</v>
      </c>
      <c r="C2048" s="104" t="s">
        <v>20</v>
      </c>
      <c r="D2048" s="104" t="s">
        <v>21</v>
      </c>
      <c r="E2048" s="104" t="s">
        <v>112</v>
      </c>
      <c r="F2048" s="104">
        <v>1428</v>
      </c>
      <c r="G2048" s="104">
        <v>1415</v>
      </c>
      <c r="H2048" s="104">
        <v>1436</v>
      </c>
      <c r="I2048" s="104">
        <v>1444</v>
      </c>
      <c r="J2048" s="104">
        <v>1452</v>
      </c>
      <c r="K2048" s="104">
        <v>1415</v>
      </c>
      <c r="L2048" s="104">
        <v>400</v>
      </c>
      <c r="M2048" s="105">
        <f t="shared" ref="M2048:M2049" si="1308">IF(D2048="BUY",(K2048-F2048)*(L2048),(F2048-K2048)*(L2048))</f>
        <v>-5200</v>
      </c>
      <c r="N2048" s="106">
        <f t="shared" ref="N2048:N2049" si="1309">M2048/(L2048)/F2048%</f>
        <v>-0.91036414565826329</v>
      </c>
      <c r="O2048" s="138"/>
      <c r="P2048" s="139"/>
    </row>
    <row r="2049" spans="1:16">
      <c r="A2049" s="104">
        <v>10</v>
      </c>
      <c r="B2049" s="136">
        <v>43129</v>
      </c>
      <c r="C2049" s="104" t="s">
        <v>20</v>
      </c>
      <c r="D2049" s="104" t="s">
        <v>21</v>
      </c>
      <c r="E2049" s="104" t="s">
        <v>241</v>
      </c>
      <c r="F2049" s="104">
        <v>125.5</v>
      </c>
      <c r="G2049" s="104">
        <v>124.5</v>
      </c>
      <c r="H2049" s="104">
        <v>126</v>
      </c>
      <c r="I2049" s="104">
        <v>126.5</v>
      </c>
      <c r="J2049" s="104">
        <v>127</v>
      </c>
      <c r="K2049" s="104">
        <v>126.5</v>
      </c>
      <c r="L2049" s="104">
        <v>7000</v>
      </c>
      <c r="M2049" s="105">
        <f t="shared" si="1308"/>
        <v>7000</v>
      </c>
      <c r="N2049" s="106">
        <f t="shared" si="1309"/>
        <v>0.79681274900398413</v>
      </c>
      <c r="O2049" s="138"/>
      <c r="P2049" s="139"/>
    </row>
    <row r="2050" spans="1:16">
      <c r="A2050" s="104">
        <v>11</v>
      </c>
      <c r="B2050" s="136">
        <v>43125</v>
      </c>
      <c r="C2050" s="104" t="s">
        <v>20</v>
      </c>
      <c r="D2050" s="104" t="s">
        <v>21</v>
      </c>
      <c r="E2050" s="104" t="s">
        <v>326</v>
      </c>
      <c r="F2050" s="104">
        <v>212</v>
      </c>
      <c r="G2050" s="104">
        <v>210</v>
      </c>
      <c r="H2050" s="104">
        <v>213</v>
      </c>
      <c r="I2050" s="104">
        <v>214</v>
      </c>
      <c r="J2050" s="104">
        <v>215</v>
      </c>
      <c r="K2050" s="104">
        <v>215</v>
      </c>
      <c r="L2050" s="104">
        <v>4000</v>
      </c>
      <c r="M2050" s="105">
        <f t="shared" ref="M2050" si="1310">IF(D2050="BUY",(K2050-F2050)*(L2050),(F2050-K2050)*(L2050))</f>
        <v>12000</v>
      </c>
      <c r="N2050" s="106">
        <f t="shared" ref="N2050" si="1311">M2050/(L2050)/F2050%</f>
        <v>1.4150943396226414</v>
      </c>
      <c r="O2050" s="138"/>
      <c r="P2050" s="139"/>
    </row>
    <row r="2051" spans="1:16">
      <c r="A2051" s="104">
        <v>12</v>
      </c>
      <c r="B2051" s="136">
        <v>43125</v>
      </c>
      <c r="C2051" s="104" t="s">
        <v>20</v>
      </c>
      <c r="D2051" s="104" t="s">
        <v>21</v>
      </c>
      <c r="E2051" s="104" t="s">
        <v>270</v>
      </c>
      <c r="F2051" s="104">
        <v>386</v>
      </c>
      <c r="G2051" s="104">
        <v>383</v>
      </c>
      <c r="H2051" s="104">
        <v>388</v>
      </c>
      <c r="I2051" s="104">
        <v>390</v>
      </c>
      <c r="J2051" s="104">
        <v>392</v>
      </c>
      <c r="K2051" s="104">
        <v>383</v>
      </c>
      <c r="L2051" s="104">
        <v>2200</v>
      </c>
      <c r="M2051" s="105">
        <f t="shared" ref="M2051:M2052" si="1312">IF(D2051="BUY",(K2051-F2051)*(L2051),(F2051-K2051)*(L2051))</f>
        <v>-6600</v>
      </c>
      <c r="N2051" s="106">
        <f t="shared" ref="N2051:N2052" si="1313">M2051/(L2051)/F2051%</f>
        <v>-0.77720207253886009</v>
      </c>
      <c r="O2051" s="138"/>
      <c r="P2051" s="139"/>
    </row>
    <row r="2052" spans="1:16">
      <c r="A2052" s="104">
        <v>13</v>
      </c>
      <c r="B2052" s="136">
        <v>43125</v>
      </c>
      <c r="C2052" s="104" t="s">
        <v>20</v>
      </c>
      <c r="D2052" s="104" t="s">
        <v>21</v>
      </c>
      <c r="E2052" s="104" t="s">
        <v>325</v>
      </c>
      <c r="F2052" s="104">
        <v>162</v>
      </c>
      <c r="G2052" s="104">
        <v>160</v>
      </c>
      <c r="H2052" s="104">
        <v>163</v>
      </c>
      <c r="I2052" s="104">
        <v>164</v>
      </c>
      <c r="J2052" s="104">
        <v>165</v>
      </c>
      <c r="K2052" s="104">
        <v>164</v>
      </c>
      <c r="L2052" s="104">
        <v>4000</v>
      </c>
      <c r="M2052" s="105">
        <f t="shared" si="1312"/>
        <v>8000</v>
      </c>
      <c r="N2052" s="106">
        <f t="shared" si="1313"/>
        <v>1.2345679012345678</v>
      </c>
      <c r="O2052" s="138"/>
      <c r="P2052" s="139"/>
    </row>
    <row r="2053" spans="1:16">
      <c r="A2053" s="104">
        <v>14</v>
      </c>
      <c r="B2053" s="136">
        <v>43124</v>
      </c>
      <c r="C2053" s="104" t="s">
        <v>20</v>
      </c>
      <c r="D2053" s="104" t="s">
        <v>21</v>
      </c>
      <c r="E2053" s="104" t="s">
        <v>323</v>
      </c>
      <c r="F2053" s="104">
        <v>376</v>
      </c>
      <c r="G2053" s="104">
        <v>372</v>
      </c>
      <c r="H2053" s="104">
        <v>378.5</v>
      </c>
      <c r="I2053" s="104">
        <v>381</v>
      </c>
      <c r="J2053" s="104">
        <v>383</v>
      </c>
      <c r="K2053" s="104">
        <v>381</v>
      </c>
      <c r="L2053" s="104">
        <v>1600</v>
      </c>
      <c r="M2053" s="105">
        <f t="shared" ref="M2053" si="1314">IF(D2053="BUY",(K2053-F2053)*(L2053),(F2053-K2053)*(L2053))</f>
        <v>8000</v>
      </c>
      <c r="N2053" s="106">
        <f t="shared" ref="N2053" si="1315">M2053/(L2053)/F2053%</f>
        <v>1.3297872340425532</v>
      </c>
      <c r="O2053" s="138"/>
      <c r="P2053" s="139"/>
    </row>
    <row r="2054" spans="1:16">
      <c r="A2054" s="104">
        <v>15</v>
      </c>
      <c r="B2054" s="136">
        <v>43124</v>
      </c>
      <c r="C2054" s="104" t="s">
        <v>20</v>
      </c>
      <c r="D2054" s="104" t="s">
        <v>21</v>
      </c>
      <c r="E2054" s="104" t="s">
        <v>176</v>
      </c>
      <c r="F2054" s="104">
        <v>603</v>
      </c>
      <c r="G2054" s="104">
        <v>597.5</v>
      </c>
      <c r="H2054" s="104">
        <v>606</v>
      </c>
      <c r="I2054" s="104">
        <v>609</v>
      </c>
      <c r="J2054" s="104">
        <v>612</v>
      </c>
      <c r="K2054" s="104">
        <v>612</v>
      </c>
      <c r="L2054" s="104">
        <v>1200</v>
      </c>
      <c r="M2054" s="105">
        <f t="shared" ref="M2054:M2056" si="1316">IF(D2054="BUY",(K2054-F2054)*(L2054),(F2054-K2054)*(L2054))</f>
        <v>10800</v>
      </c>
      <c r="N2054" s="106">
        <f t="shared" ref="N2054:N2056" si="1317">M2054/(L2054)/F2054%</f>
        <v>1.4925373134328357</v>
      </c>
      <c r="O2054" s="138"/>
      <c r="P2054" s="139"/>
    </row>
    <row r="2055" spans="1:16">
      <c r="A2055" s="104">
        <v>16</v>
      </c>
      <c r="B2055" s="136">
        <v>43124</v>
      </c>
      <c r="C2055" s="104" t="s">
        <v>20</v>
      </c>
      <c r="D2055" s="104" t="s">
        <v>21</v>
      </c>
      <c r="E2055" s="104" t="s">
        <v>271</v>
      </c>
      <c r="F2055" s="104">
        <v>3215</v>
      </c>
      <c r="G2055" s="104">
        <v>3190</v>
      </c>
      <c r="H2055" s="104">
        <v>3230</v>
      </c>
      <c r="I2055" s="104">
        <v>3245</v>
      </c>
      <c r="J2055" s="104">
        <v>3260</v>
      </c>
      <c r="K2055" s="104">
        <v>3245</v>
      </c>
      <c r="L2055" s="104">
        <v>250</v>
      </c>
      <c r="M2055" s="105">
        <f t="shared" si="1316"/>
        <v>7500</v>
      </c>
      <c r="N2055" s="106">
        <f t="shared" si="1317"/>
        <v>0.93312597200622083</v>
      </c>
      <c r="O2055" s="138"/>
      <c r="P2055" s="139"/>
    </row>
    <row r="2056" spans="1:16">
      <c r="A2056" s="104">
        <v>17</v>
      </c>
      <c r="B2056" s="136">
        <v>43124</v>
      </c>
      <c r="C2056" s="104" t="s">
        <v>20</v>
      </c>
      <c r="D2056" s="104" t="s">
        <v>21</v>
      </c>
      <c r="E2056" s="104" t="s">
        <v>176</v>
      </c>
      <c r="F2056" s="104">
        <v>593</v>
      </c>
      <c r="G2056" s="104">
        <v>588</v>
      </c>
      <c r="H2056" s="104">
        <v>596</v>
      </c>
      <c r="I2056" s="104">
        <v>599</v>
      </c>
      <c r="J2056" s="104">
        <v>602</v>
      </c>
      <c r="K2056" s="104">
        <v>602</v>
      </c>
      <c r="L2056" s="104">
        <v>1200</v>
      </c>
      <c r="M2056" s="105">
        <f t="shared" si="1316"/>
        <v>10800</v>
      </c>
      <c r="N2056" s="106">
        <f t="shared" si="1317"/>
        <v>1.5177065767284992</v>
      </c>
      <c r="O2056" s="138"/>
      <c r="P2056" s="139"/>
    </row>
    <row r="2057" spans="1:16">
      <c r="A2057" s="104">
        <v>18</v>
      </c>
      <c r="B2057" s="136">
        <v>43123</v>
      </c>
      <c r="C2057" s="104" t="s">
        <v>20</v>
      </c>
      <c r="D2057" s="104" t="s">
        <v>21</v>
      </c>
      <c r="E2057" s="104" t="s">
        <v>248</v>
      </c>
      <c r="F2057" s="104">
        <v>629</v>
      </c>
      <c r="G2057" s="104">
        <v>625</v>
      </c>
      <c r="H2057" s="104">
        <v>631</v>
      </c>
      <c r="I2057" s="104">
        <v>633</v>
      </c>
      <c r="J2057" s="104">
        <v>635</v>
      </c>
      <c r="K2057" s="104">
        <v>635</v>
      </c>
      <c r="L2057" s="104">
        <v>1800</v>
      </c>
      <c r="M2057" s="105">
        <f t="shared" ref="M2057" si="1318">IF(D2057="BUY",(K2057-F2057)*(L2057),(F2057-K2057)*(L2057))</f>
        <v>10800</v>
      </c>
      <c r="N2057" s="106">
        <f t="shared" ref="N2057" si="1319">M2057/(L2057)/F2057%</f>
        <v>0.95389507154213038</v>
      </c>
      <c r="O2057" s="138"/>
      <c r="P2057" s="139"/>
    </row>
    <row r="2058" spans="1:16">
      <c r="A2058" s="104">
        <v>19</v>
      </c>
      <c r="B2058" s="136">
        <v>43123</v>
      </c>
      <c r="C2058" s="104" t="s">
        <v>20</v>
      </c>
      <c r="D2058" s="104" t="s">
        <v>21</v>
      </c>
      <c r="E2058" s="104" t="s">
        <v>67</v>
      </c>
      <c r="F2058" s="104">
        <v>267.5</v>
      </c>
      <c r="G2058" s="104">
        <v>265.5</v>
      </c>
      <c r="H2058" s="104">
        <v>268.5</v>
      </c>
      <c r="I2058" s="104">
        <v>269.5</v>
      </c>
      <c r="J2058" s="104">
        <v>270.5</v>
      </c>
      <c r="K2058" s="104">
        <v>270.5</v>
      </c>
      <c r="L2058" s="104">
        <v>3500</v>
      </c>
      <c r="M2058" s="105">
        <f t="shared" ref="M2058:M2062" si="1320">IF(D2058="BUY",(K2058-F2058)*(L2058),(F2058-K2058)*(L2058))</f>
        <v>10500</v>
      </c>
      <c r="N2058" s="106">
        <f t="shared" ref="N2058:N2061" si="1321">M2058/(L2058)/F2058%</f>
        <v>1.1214953271028039</v>
      </c>
      <c r="O2058" s="138"/>
      <c r="P2058" s="139"/>
    </row>
    <row r="2059" spans="1:16">
      <c r="A2059" s="104">
        <v>20</v>
      </c>
      <c r="B2059" s="136">
        <v>43123</v>
      </c>
      <c r="C2059" s="104" t="s">
        <v>20</v>
      </c>
      <c r="D2059" s="104" t="s">
        <v>21</v>
      </c>
      <c r="E2059" s="104" t="s">
        <v>65</v>
      </c>
      <c r="F2059" s="104">
        <v>342</v>
      </c>
      <c r="G2059" s="104">
        <v>338.5</v>
      </c>
      <c r="H2059" s="104">
        <v>344</v>
      </c>
      <c r="I2059" s="104">
        <v>346</v>
      </c>
      <c r="J2059" s="104">
        <v>348</v>
      </c>
      <c r="K2059" s="104">
        <v>346</v>
      </c>
      <c r="L2059" s="104">
        <v>1750</v>
      </c>
      <c r="M2059" s="105">
        <f t="shared" si="1320"/>
        <v>7000</v>
      </c>
      <c r="N2059" s="106">
        <f t="shared" si="1321"/>
        <v>1.1695906432748537</v>
      </c>
      <c r="O2059" s="138"/>
      <c r="P2059" s="139"/>
    </row>
    <row r="2060" spans="1:16">
      <c r="A2060" s="104">
        <v>21</v>
      </c>
      <c r="B2060" s="136">
        <v>43123</v>
      </c>
      <c r="C2060" s="104" t="s">
        <v>20</v>
      </c>
      <c r="D2060" s="104" t="s">
        <v>21</v>
      </c>
      <c r="E2060" s="104" t="s">
        <v>61</v>
      </c>
      <c r="F2060" s="104">
        <v>284</v>
      </c>
      <c r="G2060" s="104">
        <v>282.3</v>
      </c>
      <c r="H2060" s="104">
        <v>285</v>
      </c>
      <c r="I2060" s="104">
        <v>285.8</v>
      </c>
      <c r="J2060" s="104">
        <v>286.60000000000002</v>
      </c>
      <c r="K2060" s="104">
        <v>286.60000000000002</v>
      </c>
      <c r="L2060" s="104">
        <v>4500</v>
      </c>
      <c r="M2060" s="105">
        <f t="shared" si="1320"/>
        <v>11700.000000000102</v>
      </c>
      <c r="N2060" s="106">
        <f t="shared" si="1321"/>
        <v>0.91549295774648698</v>
      </c>
      <c r="O2060" s="138"/>
    </row>
    <row r="2061" spans="1:16">
      <c r="A2061" s="104">
        <v>22</v>
      </c>
      <c r="B2061" s="136">
        <v>43123</v>
      </c>
      <c r="C2061" s="104" t="s">
        <v>20</v>
      </c>
      <c r="D2061" s="104" t="s">
        <v>21</v>
      </c>
      <c r="E2061" s="104" t="s">
        <v>126</v>
      </c>
      <c r="F2061" s="104">
        <v>770</v>
      </c>
      <c r="G2061" s="104">
        <v>763</v>
      </c>
      <c r="H2061" s="104">
        <v>774</v>
      </c>
      <c r="I2061" s="104">
        <v>778</v>
      </c>
      <c r="J2061" s="104">
        <v>782</v>
      </c>
      <c r="K2061" s="104">
        <v>782</v>
      </c>
      <c r="L2061" s="104">
        <v>1000</v>
      </c>
      <c r="M2061" s="105">
        <f t="shared" si="1320"/>
        <v>12000</v>
      </c>
      <c r="N2061" s="106">
        <f t="shared" si="1321"/>
        <v>1.5584415584415585</v>
      </c>
      <c r="O2061" s="138"/>
      <c r="P2061" s="139"/>
    </row>
    <row r="2062" spans="1:16">
      <c r="A2062" s="104">
        <v>23</v>
      </c>
      <c r="B2062" s="136">
        <v>43122</v>
      </c>
      <c r="C2062" s="104" t="s">
        <v>20</v>
      </c>
      <c r="D2062" s="104" t="s">
        <v>21</v>
      </c>
      <c r="E2062" s="104" t="s">
        <v>269</v>
      </c>
      <c r="F2062" s="104">
        <v>575</v>
      </c>
      <c r="G2062" s="104">
        <v>569</v>
      </c>
      <c r="H2062" s="104">
        <v>579</v>
      </c>
      <c r="I2062" s="104">
        <v>583</v>
      </c>
      <c r="J2062" s="104">
        <v>587</v>
      </c>
      <c r="K2062" s="104">
        <v>579</v>
      </c>
      <c r="L2062" s="104">
        <v>1100</v>
      </c>
      <c r="M2062" s="105">
        <f t="shared" si="1320"/>
        <v>4400</v>
      </c>
      <c r="N2062" s="106">
        <f t="shared" ref="N2062" si="1322">M2062/(L2062)/F2062%</f>
        <v>0.69565217391304346</v>
      </c>
      <c r="O2062" s="138"/>
      <c r="P2062" s="139"/>
    </row>
    <row r="2063" spans="1:16">
      <c r="A2063" s="104">
        <v>24</v>
      </c>
      <c r="B2063" s="136">
        <v>43122</v>
      </c>
      <c r="C2063" s="104" t="s">
        <v>20</v>
      </c>
      <c r="D2063" s="104" t="s">
        <v>21</v>
      </c>
      <c r="E2063" s="104" t="s">
        <v>112</v>
      </c>
      <c r="F2063" s="104">
        <v>1318</v>
      </c>
      <c r="G2063" s="104">
        <v>1304</v>
      </c>
      <c r="H2063" s="104">
        <v>1328</v>
      </c>
      <c r="I2063" s="104">
        <v>1338</v>
      </c>
      <c r="J2063" s="104">
        <v>1348</v>
      </c>
      <c r="K2063" s="104">
        <v>1348</v>
      </c>
      <c r="L2063" s="104">
        <v>400</v>
      </c>
      <c r="M2063" s="105">
        <f t="shared" ref="M2063:M2066" si="1323">IF(D2063="BUY",(K2063-F2063)*(L2063),(F2063-K2063)*(L2063))</f>
        <v>12000</v>
      </c>
      <c r="N2063" s="106">
        <f t="shared" ref="N2063:N2066" si="1324">M2063/(L2063)/F2063%</f>
        <v>2.2761760242792111</v>
      </c>
      <c r="O2063" s="138"/>
      <c r="P2063" s="139"/>
    </row>
    <row r="2064" spans="1:16">
      <c r="A2064" s="104">
        <v>25</v>
      </c>
      <c r="B2064" s="136">
        <v>43122</v>
      </c>
      <c r="C2064" s="104" t="s">
        <v>20</v>
      </c>
      <c r="D2064" s="104" t="s">
        <v>21</v>
      </c>
      <c r="E2064" s="104" t="s">
        <v>176</v>
      </c>
      <c r="F2064" s="104">
        <v>563.5</v>
      </c>
      <c r="G2064" s="104">
        <v>558</v>
      </c>
      <c r="H2064" s="104">
        <v>567</v>
      </c>
      <c r="I2064" s="104">
        <v>570</v>
      </c>
      <c r="J2064" s="104">
        <v>573</v>
      </c>
      <c r="K2064" s="104">
        <v>573</v>
      </c>
      <c r="L2064" s="104">
        <v>1200</v>
      </c>
      <c r="M2064" s="105">
        <f t="shared" si="1323"/>
        <v>11400</v>
      </c>
      <c r="N2064" s="106">
        <f t="shared" si="1324"/>
        <v>1.6858917480035494</v>
      </c>
      <c r="O2064" s="138"/>
    </row>
    <row r="2065" spans="1:16">
      <c r="A2065" s="104">
        <v>26</v>
      </c>
      <c r="B2065" s="136">
        <v>43122</v>
      </c>
      <c r="C2065" s="104" t="s">
        <v>20</v>
      </c>
      <c r="D2065" s="104" t="s">
        <v>21</v>
      </c>
      <c r="E2065" s="104" t="s">
        <v>116</v>
      </c>
      <c r="F2065" s="104">
        <v>751</v>
      </c>
      <c r="G2065" s="104">
        <v>746</v>
      </c>
      <c r="H2065" s="104">
        <v>754</v>
      </c>
      <c r="I2065" s="104">
        <v>757</v>
      </c>
      <c r="J2065" s="104">
        <v>760</v>
      </c>
      <c r="K2065" s="104">
        <v>760</v>
      </c>
      <c r="L2065" s="104">
        <v>1200</v>
      </c>
      <c r="M2065" s="105">
        <f t="shared" si="1323"/>
        <v>10800</v>
      </c>
      <c r="N2065" s="106">
        <f t="shared" si="1324"/>
        <v>1.1984021304926764</v>
      </c>
      <c r="O2065" s="138"/>
    </row>
    <row r="2066" spans="1:16">
      <c r="A2066" s="104">
        <v>27</v>
      </c>
      <c r="B2066" s="136">
        <v>43122</v>
      </c>
      <c r="C2066" s="104" t="s">
        <v>20</v>
      </c>
      <c r="D2066" s="104" t="s">
        <v>21</v>
      </c>
      <c r="E2066" s="104" t="s">
        <v>269</v>
      </c>
      <c r="F2066" s="104">
        <v>563.5</v>
      </c>
      <c r="G2066" s="104">
        <v>557</v>
      </c>
      <c r="H2066" s="104">
        <v>567</v>
      </c>
      <c r="I2066" s="104">
        <v>570</v>
      </c>
      <c r="J2066" s="104">
        <v>573</v>
      </c>
      <c r="K2066" s="104">
        <v>573</v>
      </c>
      <c r="L2066" s="104">
        <v>1100</v>
      </c>
      <c r="M2066" s="105">
        <f t="shared" si="1323"/>
        <v>10450</v>
      </c>
      <c r="N2066" s="106">
        <f t="shared" si="1324"/>
        <v>1.6858917480035494</v>
      </c>
      <c r="O2066" s="138"/>
      <c r="P2066" s="139"/>
    </row>
    <row r="2067" spans="1:16">
      <c r="A2067" s="104">
        <v>28</v>
      </c>
      <c r="B2067" s="136">
        <v>43119</v>
      </c>
      <c r="C2067" s="104" t="s">
        <v>20</v>
      </c>
      <c r="D2067" s="104" t="s">
        <v>21</v>
      </c>
      <c r="E2067" s="104" t="s">
        <v>233</v>
      </c>
      <c r="F2067" s="104">
        <v>962</v>
      </c>
      <c r="G2067" s="104">
        <v>953</v>
      </c>
      <c r="H2067" s="104">
        <v>967</v>
      </c>
      <c r="I2067" s="104">
        <v>972</v>
      </c>
      <c r="J2067" s="104">
        <v>977</v>
      </c>
      <c r="K2067" s="104">
        <v>972</v>
      </c>
      <c r="L2067" s="104">
        <v>700</v>
      </c>
      <c r="M2067" s="105">
        <f t="shared" ref="M2067:M2071" si="1325">IF(D2067="BUY",(K2067-F2067)*(L2067),(F2067-K2067)*(L2067))</f>
        <v>7000</v>
      </c>
      <c r="N2067" s="106">
        <f t="shared" ref="N2067:N2071" si="1326">M2067/(L2067)/F2067%</f>
        <v>1.0395010395010396</v>
      </c>
      <c r="O2067" s="138"/>
      <c r="P2067" s="139"/>
    </row>
    <row r="2068" spans="1:16">
      <c r="A2068" s="104">
        <v>29</v>
      </c>
      <c r="B2068" s="136">
        <v>43119</v>
      </c>
      <c r="C2068" s="104" t="s">
        <v>20</v>
      </c>
      <c r="D2068" s="104" t="s">
        <v>21</v>
      </c>
      <c r="E2068" s="104" t="s">
        <v>260</v>
      </c>
      <c r="F2068" s="104">
        <v>9330</v>
      </c>
      <c r="G2068" s="104">
        <v>9240</v>
      </c>
      <c r="H2068" s="104">
        <v>9385</v>
      </c>
      <c r="I2068" s="104">
        <v>9440</v>
      </c>
      <c r="J2068" s="104">
        <v>9490</v>
      </c>
      <c r="K2068" s="104">
        <v>9440</v>
      </c>
      <c r="L2068" s="104">
        <v>75</v>
      </c>
      <c r="M2068" s="105">
        <f t="shared" si="1325"/>
        <v>8250</v>
      </c>
      <c r="N2068" s="106">
        <f t="shared" si="1326"/>
        <v>1.1789924973204717</v>
      </c>
      <c r="P2068" s="139"/>
    </row>
    <row r="2069" spans="1:16">
      <c r="A2069" s="104">
        <v>30</v>
      </c>
      <c r="B2069" s="136">
        <v>43119</v>
      </c>
      <c r="C2069" s="104" t="s">
        <v>20</v>
      </c>
      <c r="D2069" s="104" t="s">
        <v>21</v>
      </c>
      <c r="E2069" s="104" t="s">
        <v>322</v>
      </c>
      <c r="F2069" s="104">
        <v>359</v>
      </c>
      <c r="G2069" s="104">
        <v>355.5</v>
      </c>
      <c r="H2069" s="104">
        <v>361.5</v>
      </c>
      <c r="I2069" s="104">
        <v>364</v>
      </c>
      <c r="J2069" s="104">
        <v>366.5</v>
      </c>
      <c r="K2069" s="104">
        <v>364</v>
      </c>
      <c r="L2069" s="104">
        <v>1600</v>
      </c>
      <c r="M2069" s="105">
        <f t="shared" si="1325"/>
        <v>8000</v>
      </c>
      <c r="N2069" s="106">
        <f t="shared" si="1326"/>
        <v>1.392757660167131</v>
      </c>
      <c r="O2069" s="138"/>
      <c r="P2069" s="139"/>
    </row>
    <row r="2070" spans="1:16">
      <c r="A2070" s="104">
        <v>31</v>
      </c>
      <c r="B2070" s="136">
        <v>43119</v>
      </c>
      <c r="C2070" s="104" t="s">
        <v>20</v>
      </c>
      <c r="D2070" s="104" t="s">
        <v>21</v>
      </c>
      <c r="E2070" s="104" t="s">
        <v>248</v>
      </c>
      <c r="F2070" s="104">
        <v>569</v>
      </c>
      <c r="G2070" s="104">
        <v>564.79999999999995</v>
      </c>
      <c r="H2070" s="104">
        <v>571.5</v>
      </c>
      <c r="I2070" s="104">
        <v>574</v>
      </c>
      <c r="J2070" s="104">
        <v>576.5</v>
      </c>
      <c r="K2070" s="104">
        <v>564.79999999999995</v>
      </c>
      <c r="L2070" s="104">
        <v>1800</v>
      </c>
      <c r="M2070" s="105">
        <f t="shared" si="1325"/>
        <v>-7560.0000000000819</v>
      </c>
      <c r="N2070" s="106">
        <f t="shared" si="1326"/>
        <v>-0.73813708260106248</v>
      </c>
      <c r="O2070" s="138"/>
      <c r="P2070" s="139"/>
    </row>
    <row r="2071" spans="1:16">
      <c r="A2071" s="104">
        <v>32</v>
      </c>
      <c r="B2071" s="136">
        <v>43118</v>
      </c>
      <c r="C2071" s="104" t="s">
        <v>20</v>
      </c>
      <c r="D2071" s="104" t="s">
        <v>47</v>
      </c>
      <c r="E2071" s="104" t="s">
        <v>60</v>
      </c>
      <c r="F2071" s="104">
        <v>303</v>
      </c>
      <c r="G2071" s="104">
        <v>305</v>
      </c>
      <c r="H2071" s="104">
        <v>302</v>
      </c>
      <c r="I2071" s="104">
        <v>301</v>
      </c>
      <c r="J2071" s="104">
        <v>300</v>
      </c>
      <c r="K2071" s="104">
        <v>301</v>
      </c>
      <c r="L2071" s="104">
        <v>4500</v>
      </c>
      <c r="M2071" s="105">
        <f t="shared" si="1325"/>
        <v>9000</v>
      </c>
      <c r="N2071" s="106">
        <f t="shared" si="1326"/>
        <v>0.66006600660066006</v>
      </c>
    </row>
    <row r="2072" spans="1:16">
      <c r="A2072" s="104">
        <v>33</v>
      </c>
      <c r="B2072" s="136">
        <v>43118</v>
      </c>
      <c r="C2072" s="104" t="s">
        <v>20</v>
      </c>
      <c r="D2072" s="104" t="s">
        <v>21</v>
      </c>
      <c r="E2072" s="104" t="s">
        <v>197</v>
      </c>
      <c r="F2072" s="104">
        <v>1029</v>
      </c>
      <c r="G2072" s="104">
        <v>1023</v>
      </c>
      <c r="H2072" s="104">
        <v>1033</v>
      </c>
      <c r="I2072" s="104">
        <v>1037</v>
      </c>
      <c r="J2072" s="104">
        <v>1041</v>
      </c>
      <c r="K2072" s="104">
        <v>1023</v>
      </c>
      <c r="L2072" s="104">
        <v>1000</v>
      </c>
      <c r="M2072" s="105">
        <f t="shared" ref="M2072:M2073" si="1327">IF(D2072="BUY",(K2072-F2072)*(L2072),(F2072-K2072)*(L2072))</f>
        <v>-6000</v>
      </c>
      <c r="N2072" s="106">
        <f t="shared" ref="N2072:N2073" si="1328">M2072/(L2072)/F2072%</f>
        <v>-0.58309037900874638</v>
      </c>
    </row>
    <row r="2073" spans="1:16">
      <c r="A2073" s="104">
        <v>34</v>
      </c>
      <c r="B2073" s="136">
        <v>43118</v>
      </c>
      <c r="C2073" s="104" t="s">
        <v>20</v>
      </c>
      <c r="D2073" s="104" t="s">
        <v>21</v>
      </c>
      <c r="E2073" s="104" t="s">
        <v>271</v>
      </c>
      <c r="F2073" s="104">
        <v>2885</v>
      </c>
      <c r="G2073" s="104">
        <v>2865</v>
      </c>
      <c r="H2073" s="104">
        <v>2900</v>
      </c>
      <c r="I2073" s="104">
        <v>2915</v>
      </c>
      <c r="J2073" s="104">
        <v>2930</v>
      </c>
      <c r="K2073" s="104">
        <v>2915</v>
      </c>
      <c r="L2073" s="104">
        <v>250</v>
      </c>
      <c r="M2073" s="105">
        <f t="shared" si="1327"/>
        <v>7500</v>
      </c>
      <c r="N2073" s="106">
        <f t="shared" si="1328"/>
        <v>1.0398613518197573</v>
      </c>
    </row>
    <row r="2074" spans="1:16">
      <c r="A2074" s="104">
        <v>35</v>
      </c>
      <c r="B2074" s="136">
        <v>43117</v>
      </c>
      <c r="C2074" s="104" t="s">
        <v>20</v>
      </c>
      <c r="D2074" s="104" t="s">
        <v>21</v>
      </c>
      <c r="E2074" s="104" t="s">
        <v>43</v>
      </c>
      <c r="F2074" s="104">
        <v>1152</v>
      </c>
      <c r="G2074" s="104">
        <v>1136</v>
      </c>
      <c r="H2074" s="104">
        <v>1160</v>
      </c>
      <c r="I2074" s="104">
        <v>1168</v>
      </c>
      <c r="J2074" s="104">
        <v>1176</v>
      </c>
      <c r="K2074" s="104">
        <v>1159.5</v>
      </c>
      <c r="L2074" s="104">
        <v>600</v>
      </c>
      <c r="M2074" s="105">
        <f t="shared" ref="M2074:M2076" si="1329">IF(D2074="BUY",(K2074-F2074)*(L2074),(F2074-K2074)*(L2074))</f>
        <v>4500</v>
      </c>
      <c r="N2074" s="106">
        <f t="shared" ref="N2074:N2076" si="1330">M2074/(L2074)/F2074%</f>
        <v>0.65104166666666674</v>
      </c>
    </row>
    <row r="2075" spans="1:16">
      <c r="A2075" s="104">
        <v>36</v>
      </c>
      <c r="B2075" s="136">
        <v>43117</v>
      </c>
      <c r="C2075" s="104" t="s">
        <v>20</v>
      </c>
      <c r="D2075" s="104" t="s">
        <v>21</v>
      </c>
      <c r="E2075" s="104" t="s">
        <v>161</v>
      </c>
      <c r="F2075" s="104">
        <v>435</v>
      </c>
      <c r="G2075" s="104">
        <v>432</v>
      </c>
      <c r="H2075" s="104">
        <v>436.5</v>
      </c>
      <c r="I2075" s="104">
        <v>438</v>
      </c>
      <c r="J2075" s="104">
        <v>439.5</v>
      </c>
      <c r="K2075" s="104">
        <v>438</v>
      </c>
      <c r="L2075" s="104">
        <v>2500</v>
      </c>
      <c r="M2075" s="105">
        <f t="shared" si="1329"/>
        <v>7500</v>
      </c>
      <c r="N2075" s="106">
        <f t="shared" si="1330"/>
        <v>0.68965517241379315</v>
      </c>
    </row>
    <row r="2076" spans="1:16">
      <c r="A2076" s="104">
        <v>37</v>
      </c>
      <c r="B2076" s="136">
        <v>43117</v>
      </c>
      <c r="C2076" s="104" t="s">
        <v>20</v>
      </c>
      <c r="D2076" s="104" t="s">
        <v>21</v>
      </c>
      <c r="E2076" s="104" t="s">
        <v>161</v>
      </c>
      <c r="F2076" s="104">
        <v>432</v>
      </c>
      <c r="G2076" s="104">
        <v>428</v>
      </c>
      <c r="H2076" s="104">
        <v>434</v>
      </c>
      <c r="I2076" s="104">
        <v>436</v>
      </c>
      <c r="J2076" s="104">
        <v>438</v>
      </c>
      <c r="K2076" s="104">
        <v>436</v>
      </c>
      <c r="L2076" s="104">
        <v>2500</v>
      </c>
      <c r="M2076" s="105">
        <f t="shared" si="1329"/>
        <v>10000</v>
      </c>
      <c r="N2076" s="106">
        <f t="shared" si="1330"/>
        <v>0.92592592592592582</v>
      </c>
    </row>
    <row r="2077" spans="1:16">
      <c r="A2077" s="104">
        <v>38</v>
      </c>
      <c r="B2077" s="136">
        <v>43116</v>
      </c>
      <c r="C2077" s="104" t="s">
        <v>20</v>
      </c>
      <c r="D2077" s="104" t="s">
        <v>47</v>
      </c>
      <c r="E2077" s="104" t="s">
        <v>48</v>
      </c>
      <c r="F2077" s="104">
        <v>155</v>
      </c>
      <c r="G2077" s="104">
        <v>156</v>
      </c>
      <c r="H2077" s="104">
        <v>154.5</v>
      </c>
      <c r="I2077" s="104">
        <v>154</v>
      </c>
      <c r="J2077" s="104">
        <v>153.5</v>
      </c>
      <c r="K2077" s="104">
        <v>153.5</v>
      </c>
      <c r="L2077" s="104">
        <v>6000</v>
      </c>
      <c r="M2077" s="105">
        <f t="shared" ref="M2077" si="1331">IF(D2077="BUY",(K2077-F2077)*(L2077),(F2077-K2077)*(L2077))</f>
        <v>9000</v>
      </c>
      <c r="N2077" s="106">
        <f t="shared" ref="N2077" si="1332">M2077/(L2077)/F2077%</f>
        <v>0.96774193548387089</v>
      </c>
    </row>
    <row r="2078" spans="1:16">
      <c r="A2078" s="104">
        <v>39</v>
      </c>
      <c r="B2078" s="136">
        <v>43116</v>
      </c>
      <c r="C2078" s="104" t="s">
        <v>20</v>
      </c>
      <c r="D2078" s="104" t="s">
        <v>47</v>
      </c>
      <c r="E2078" s="104" t="s">
        <v>48</v>
      </c>
      <c r="F2078" s="104">
        <v>157</v>
      </c>
      <c r="G2078" s="104">
        <v>158</v>
      </c>
      <c r="H2078" s="104">
        <v>156.5</v>
      </c>
      <c r="I2078" s="104">
        <v>156</v>
      </c>
      <c r="J2078" s="104">
        <v>155.5</v>
      </c>
      <c r="K2078" s="104">
        <v>155.5</v>
      </c>
      <c r="L2078" s="104">
        <v>6000</v>
      </c>
      <c r="M2078" s="105">
        <f t="shared" ref="M2078:M2079" si="1333">IF(D2078="BUY",(K2078-F2078)*(L2078),(F2078-K2078)*(L2078))</f>
        <v>9000</v>
      </c>
      <c r="N2078" s="106">
        <f t="shared" ref="N2078:N2079" si="1334">M2078/(L2078)/F2078%</f>
        <v>0.95541401273885351</v>
      </c>
    </row>
    <row r="2079" spans="1:16">
      <c r="A2079" s="104">
        <v>40</v>
      </c>
      <c r="B2079" s="136">
        <v>43116</v>
      </c>
      <c r="C2079" s="104" t="s">
        <v>20</v>
      </c>
      <c r="D2079" s="104" t="s">
        <v>21</v>
      </c>
      <c r="E2079" s="104" t="s">
        <v>51</v>
      </c>
      <c r="F2079" s="104">
        <v>166.5</v>
      </c>
      <c r="G2079" s="104">
        <v>165</v>
      </c>
      <c r="H2079" s="104">
        <v>167.3</v>
      </c>
      <c r="I2079" s="104">
        <v>168.1</v>
      </c>
      <c r="J2079" s="104">
        <v>169</v>
      </c>
      <c r="K2079" s="104">
        <v>165</v>
      </c>
      <c r="L2079" s="104">
        <v>3500</v>
      </c>
      <c r="M2079" s="105">
        <f t="shared" si="1333"/>
        <v>-5250</v>
      </c>
      <c r="N2079" s="106">
        <f t="shared" si="1334"/>
        <v>-0.90090090090090091</v>
      </c>
    </row>
    <row r="2080" spans="1:16">
      <c r="A2080" s="104">
        <v>41</v>
      </c>
      <c r="B2080" s="136">
        <v>43115</v>
      </c>
      <c r="C2080" s="104" t="s">
        <v>20</v>
      </c>
      <c r="D2080" s="104" t="s">
        <v>47</v>
      </c>
      <c r="E2080" s="104" t="s">
        <v>260</v>
      </c>
      <c r="F2080" s="104">
        <v>9420</v>
      </c>
      <c r="G2080" s="104">
        <v>9500</v>
      </c>
      <c r="H2080" s="104">
        <v>9370</v>
      </c>
      <c r="I2080" s="104">
        <v>9320</v>
      </c>
      <c r="J2080" s="104">
        <v>9270</v>
      </c>
      <c r="K2080" s="104">
        <v>9370</v>
      </c>
      <c r="L2080" s="104">
        <v>75</v>
      </c>
      <c r="M2080" s="105">
        <f t="shared" ref="M2080" si="1335">IF(D2080="BUY",(K2080-F2080)*(L2080),(F2080-K2080)*(L2080))</f>
        <v>3750</v>
      </c>
      <c r="N2080" s="106">
        <f t="shared" ref="N2080" si="1336">M2080/(L2080)/F2080%</f>
        <v>0.53078556263269638</v>
      </c>
    </row>
    <row r="2081" spans="1:14">
      <c r="A2081" s="104">
        <v>42</v>
      </c>
      <c r="B2081" s="136">
        <v>43115</v>
      </c>
      <c r="C2081" s="104" t="s">
        <v>20</v>
      </c>
      <c r="D2081" s="104" t="s">
        <v>21</v>
      </c>
      <c r="E2081" s="104" t="s">
        <v>321</v>
      </c>
      <c r="F2081" s="104">
        <v>585</v>
      </c>
      <c r="G2081" s="104">
        <v>580</v>
      </c>
      <c r="H2081" s="104">
        <v>588</v>
      </c>
      <c r="I2081" s="104">
        <v>591</v>
      </c>
      <c r="J2081" s="104">
        <v>594</v>
      </c>
      <c r="K2081" s="104">
        <v>591</v>
      </c>
      <c r="L2081" s="104">
        <v>1500</v>
      </c>
      <c r="M2081" s="105">
        <f t="shared" ref="M2081:M2082" si="1337">IF(D2081="BUY",(K2081-F2081)*(L2081),(F2081-K2081)*(L2081))</f>
        <v>9000</v>
      </c>
      <c r="N2081" s="106">
        <f t="shared" ref="N2081:N2082" si="1338">M2081/(L2081)/F2081%</f>
        <v>1.0256410256410258</v>
      </c>
    </row>
    <row r="2082" spans="1:14">
      <c r="A2082" s="104">
        <v>43</v>
      </c>
      <c r="B2082" s="136">
        <v>43115</v>
      </c>
      <c r="C2082" s="104" t="s">
        <v>20</v>
      </c>
      <c r="D2082" s="104" t="s">
        <v>21</v>
      </c>
      <c r="E2082" s="104" t="s">
        <v>75</v>
      </c>
      <c r="F2082" s="104">
        <v>1345</v>
      </c>
      <c r="G2082" s="104">
        <v>1337</v>
      </c>
      <c r="H2082" s="104">
        <v>1350</v>
      </c>
      <c r="I2082" s="104">
        <v>1355</v>
      </c>
      <c r="J2082" s="104">
        <v>1360</v>
      </c>
      <c r="K2082" s="104">
        <v>1350</v>
      </c>
      <c r="L2082" s="104">
        <v>750</v>
      </c>
      <c r="M2082" s="105">
        <f t="shared" si="1337"/>
        <v>3750</v>
      </c>
      <c r="N2082" s="106">
        <f t="shared" si="1338"/>
        <v>0.37174721189591081</v>
      </c>
    </row>
    <row r="2083" spans="1:14">
      <c r="A2083" s="104">
        <v>44</v>
      </c>
      <c r="B2083" s="136">
        <v>43112</v>
      </c>
      <c r="C2083" s="104" t="s">
        <v>20</v>
      </c>
      <c r="D2083" s="104" t="s">
        <v>21</v>
      </c>
      <c r="E2083" s="104" t="s">
        <v>167</v>
      </c>
      <c r="F2083" s="104">
        <v>601</v>
      </c>
      <c r="G2083" s="104">
        <v>596</v>
      </c>
      <c r="H2083" s="104">
        <v>604</v>
      </c>
      <c r="I2083" s="104">
        <v>607</v>
      </c>
      <c r="J2083" s="104">
        <v>610</v>
      </c>
      <c r="K2083" s="104">
        <v>607</v>
      </c>
      <c r="L2083" s="104">
        <v>1400</v>
      </c>
      <c r="M2083" s="105">
        <f t="shared" ref="M2083" si="1339">IF(D2083="BUY",(K2083-F2083)*(L2083),(F2083-K2083)*(L2083))</f>
        <v>8400</v>
      </c>
      <c r="N2083" s="106">
        <f t="shared" ref="N2083" si="1340">M2083/(L2083)/F2083%</f>
        <v>0.99833610648918469</v>
      </c>
    </row>
    <row r="2084" spans="1:14">
      <c r="A2084" s="104">
        <v>45</v>
      </c>
      <c r="B2084" s="136">
        <v>43112</v>
      </c>
      <c r="C2084" s="104" t="s">
        <v>20</v>
      </c>
      <c r="D2084" s="104" t="s">
        <v>47</v>
      </c>
      <c r="E2084" s="104" t="s">
        <v>320</v>
      </c>
      <c r="F2084" s="104">
        <v>139.5</v>
      </c>
      <c r="G2084" s="104">
        <v>141</v>
      </c>
      <c r="H2084" s="104">
        <v>138.5</v>
      </c>
      <c r="I2084" s="104">
        <v>137.5</v>
      </c>
      <c r="J2084" s="104">
        <v>136.5</v>
      </c>
      <c r="K2084" s="104">
        <v>137.5</v>
      </c>
      <c r="L2084" s="104">
        <v>4000</v>
      </c>
      <c r="M2084" s="105">
        <f t="shared" ref="M2084:M2085" si="1341">IF(D2084="BUY",(K2084-F2084)*(L2084),(F2084-K2084)*(L2084))</f>
        <v>8000</v>
      </c>
      <c r="N2084" s="106">
        <f t="shared" ref="N2084:N2085" si="1342">M2084/(L2084)/F2084%</f>
        <v>1.4336917562724014</v>
      </c>
    </row>
    <row r="2085" spans="1:14">
      <c r="A2085" s="104">
        <v>46</v>
      </c>
      <c r="B2085" s="136">
        <v>43112</v>
      </c>
      <c r="C2085" s="104" t="s">
        <v>20</v>
      </c>
      <c r="D2085" s="104" t="s">
        <v>21</v>
      </c>
      <c r="E2085" s="104" t="s">
        <v>232</v>
      </c>
      <c r="F2085" s="104">
        <v>252</v>
      </c>
      <c r="G2085" s="104">
        <v>249</v>
      </c>
      <c r="H2085" s="104">
        <v>253.5</v>
      </c>
      <c r="I2085" s="104">
        <v>255</v>
      </c>
      <c r="J2085" s="104">
        <v>256.5</v>
      </c>
      <c r="K2085" s="104">
        <v>253.5</v>
      </c>
      <c r="L2085" s="104">
        <v>2500</v>
      </c>
      <c r="M2085" s="105">
        <f t="shared" si="1341"/>
        <v>3750</v>
      </c>
      <c r="N2085" s="106">
        <f t="shared" si="1342"/>
        <v>0.59523809523809523</v>
      </c>
    </row>
    <row r="2086" spans="1:14">
      <c r="A2086" s="104">
        <v>47</v>
      </c>
      <c r="B2086" s="136">
        <v>43111</v>
      </c>
      <c r="C2086" s="104" t="s">
        <v>20</v>
      </c>
      <c r="D2086" s="104" t="s">
        <v>21</v>
      </c>
      <c r="E2086" s="104" t="s">
        <v>167</v>
      </c>
      <c r="F2086" s="104">
        <v>592</v>
      </c>
      <c r="G2086" s="104">
        <v>587.5</v>
      </c>
      <c r="H2086" s="104">
        <v>595</v>
      </c>
      <c r="I2086" s="104">
        <v>598</v>
      </c>
      <c r="J2086" s="104">
        <v>601</v>
      </c>
      <c r="K2086" s="104">
        <v>598</v>
      </c>
      <c r="L2086" s="104">
        <v>1400</v>
      </c>
      <c r="M2086" s="105">
        <f t="shared" ref="M2086" si="1343">IF(D2086="BUY",(K2086-F2086)*(L2086),(F2086-K2086)*(L2086))</f>
        <v>8400</v>
      </c>
      <c r="N2086" s="106">
        <f t="shared" ref="N2086" si="1344">M2086/(L2086)/F2086%</f>
        <v>1.0135135135135136</v>
      </c>
    </row>
    <row r="2087" spans="1:14">
      <c r="A2087" s="104">
        <v>48</v>
      </c>
      <c r="B2087" s="136">
        <v>43111</v>
      </c>
      <c r="C2087" s="104" t="s">
        <v>20</v>
      </c>
      <c r="D2087" s="104" t="s">
        <v>21</v>
      </c>
      <c r="E2087" s="104" t="s">
        <v>314</v>
      </c>
      <c r="F2087" s="104">
        <v>622.29999999999995</v>
      </c>
      <c r="G2087" s="104">
        <v>617</v>
      </c>
      <c r="H2087" s="104">
        <v>625.5</v>
      </c>
      <c r="I2087" s="104">
        <v>628</v>
      </c>
      <c r="J2087" s="104">
        <v>630.5</v>
      </c>
      <c r="K2087" s="104">
        <v>628</v>
      </c>
      <c r="L2087" s="104">
        <v>900</v>
      </c>
      <c r="M2087" s="105">
        <f t="shared" ref="M2087" si="1345">IF(D2087="BUY",(K2087-F2087)*(L2087),(F2087-K2087)*(L2087))</f>
        <v>5130.0000000000409</v>
      </c>
      <c r="N2087" s="106">
        <f t="shared" ref="N2087" si="1346">M2087/(L2087)/F2087%</f>
        <v>0.91595693395469158</v>
      </c>
    </row>
    <row r="2088" spans="1:14">
      <c r="A2088" s="104">
        <v>49</v>
      </c>
      <c r="B2088" s="136">
        <v>43110</v>
      </c>
      <c r="C2088" s="104" t="s">
        <v>20</v>
      </c>
      <c r="D2088" s="104" t="s">
        <v>21</v>
      </c>
      <c r="E2088" s="104" t="s">
        <v>233</v>
      </c>
      <c r="F2088" s="104">
        <v>917</v>
      </c>
      <c r="G2088" s="104">
        <v>906</v>
      </c>
      <c r="H2088" s="104">
        <v>923</v>
      </c>
      <c r="I2088" s="104">
        <v>929</v>
      </c>
      <c r="J2088" s="104">
        <v>935</v>
      </c>
      <c r="K2088" s="104">
        <v>923</v>
      </c>
      <c r="L2088" s="104">
        <v>700</v>
      </c>
      <c r="M2088" s="105">
        <f t="shared" ref="M2088" si="1347">IF(D2088="BUY",(K2088-F2088)*(L2088),(F2088-K2088)*(L2088))</f>
        <v>4200</v>
      </c>
      <c r="N2088" s="106">
        <f t="shared" ref="N2088" si="1348">M2088/(L2088)/F2088%</f>
        <v>0.65430752453653218</v>
      </c>
    </row>
    <row r="2089" spans="1:14">
      <c r="A2089" s="104">
        <v>50</v>
      </c>
      <c r="B2089" s="136">
        <v>43110</v>
      </c>
      <c r="C2089" s="104" t="s">
        <v>20</v>
      </c>
      <c r="D2089" s="104" t="s">
        <v>21</v>
      </c>
      <c r="E2089" s="104" t="s">
        <v>285</v>
      </c>
      <c r="F2089" s="104">
        <v>1730</v>
      </c>
      <c r="G2089" s="104">
        <v>1705</v>
      </c>
      <c r="H2089" s="104">
        <v>1744</v>
      </c>
      <c r="I2089" s="104">
        <v>1758</v>
      </c>
      <c r="J2089" s="104">
        <v>1770</v>
      </c>
      <c r="K2089" s="104">
        <v>1744</v>
      </c>
      <c r="L2089" s="104">
        <v>300</v>
      </c>
      <c r="M2089" s="105">
        <f t="shared" ref="M2089:M2091" si="1349">IF(D2089="BUY",(K2089-F2089)*(L2089),(F2089-K2089)*(L2089))</f>
        <v>4200</v>
      </c>
      <c r="N2089" s="106">
        <f t="shared" ref="N2089:N2091" si="1350">M2089/(L2089)/F2089%</f>
        <v>0.80924855491329473</v>
      </c>
    </row>
    <row r="2090" spans="1:14">
      <c r="A2090" s="104">
        <v>51</v>
      </c>
      <c r="B2090" s="136">
        <v>43110</v>
      </c>
      <c r="C2090" s="104" t="s">
        <v>20</v>
      </c>
      <c r="D2090" s="104" t="s">
        <v>21</v>
      </c>
      <c r="E2090" s="104" t="s">
        <v>85</v>
      </c>
      <c r="F2090" s="104">
        <v>203.4</v>
      </c>
      <c r="G2090" s="104">
        <v>201.8</v>
      </c>
      <c r="H2090" s="104">
        <v>204.2</v>
      </c>
      <c r="I2090" s="104">
        <v>205</v>
      </c>
      <c r="J2090" s="104">
        <v>205.8</v>
      </c>
      <c r="K2090" s="104">
        <v>201.8</v>
      </c>
      <c r="L2090" s="104">
        <v>4000</v>
      </c>
      <c r="M2090" s="105">
        <f t="shared" si="1349"/>
        <v>-6399.9999999999773</v>
      </c>
      <c r="N2090" s="106">
        <f t="shared" si="1350"/>
        <v>-0.78662733529989881</v>
      </c>
    </row>
    <row r="2091" spans="1:14">
      <c r="A2091" s="104">
        <v>52</v>
      </c>
      <c r="B2091" s="136">
        <v>43110</v>
      </c>
      <c r="C2091" s="104" t="s">
        <v>20</v>
      </c>
      <c r="D2091" s="104" t="s">
        <v>21</v>
      </c>
      <c r="E2091" s="104" t="s">
        <v>188</v>
      </c>
      <c r="F2091" s="104">
        <v>1026</v>
      </c>
      <c r="G2091" s="104">
        <v>1016</v>
      </c>
      <c r="H2091" s="104">
        <v>1031</v>
      </c>
      <c r="I2091" s="104">
        <v>1036</v>
      </c>
      <c r="J2091" s="104">
        <v>1041</v>
      </c>
      <c r="K2091" s="104">
        <v>1040</v>
      </c>
      <c r="L2091" s="104">
        <v>800</v>
      </c>
      <c r="M2091" s="105">
        <f t="shared" si="1349"/>
        <v>11200</v>
      </c>
      <c r="N2091" s="106">
        <f t="shared" si="1350"/>
        <v>1.364522417153996</v>
      </c>
    </row>
    <row r="2092" spans="1:14">
      <c r="A2092" s="104">
        <v>53</v>
      </c>
      <c r="B2092" s="136">
        <v>43109</v>
      </c>
      <c r="C2092" s="104" t="s">
        <v>20</v>
      </c>
      <c r="D2092" s="104" t="s">
        <v>21</v>
      </c>
      <c r="E2092" s="104" t="s">
        <v>193</v>
      </c>
      <c r="F2092" s="104">
        <v>303</v>
      </c>
      <c r="G2092" s="104">
        <v>299</v>
      </c>
      <c r="H2092" s="104">
        <v>305</v>
      </c>
      <c r="I2092" s="104">
        <v>307</v>
      </c>
      <c r="J2092" s="104">
        <v>309</v>
      </c>
      <c r="K2092" s="104">
        <v>305</v>
      </c>
      <c r="L2092" s="104">
        <v>2200</v>
      </c>
      <c r="M2092" s="105">
        <f t="shared" ref="M2092" si="1351">IF(D2092="BUY",(K2092-F2092)*(L2092),(F2092-K2092)*(L2092))</f>
        <v>4400</v>
      </c>
      <c r="N2092" s="106">
        <f t="shared" ref="N2092" si="1352">M2092/(L2092)/F2092%</f>
        <v>0.66006600660066006</v>
      </c>
    </row>
    <row r="2093" spans="1:14">
      <c r="A2093" s="104">
        <v>54</v>
      </c>
      <c r="B2093" s="136">
        <v>43109</v>
      </c>
      <c r="C2093" s="104" t="s">
        <v>20</v>
      </c>
      <c r="D2093" s="104" t="s">
        <v>21</v>
      </c>
      <c r="E2093" s="104" t="s">
        <v>318</v>
      </c>
      <c r="F2093" s="104">
        <v>1116</v>
      </c>
      <c r="G2093" s="104">
        <v>1103</v>
      </c>
      <c r="H2093" s="104">
        <v>1123</v>
      </c>
      <c r="I2093" s="104">
        <v>1130</v>
      </c>
      <c r="J2093" s="104">
        <v>1137</v>
      </c>
      <c r="K2093" s="104">
        <v>1103</v>
      </c>
      <c r="L2093" s="104">
        <v>600</v>
      </c>
      <c r="M2093" s="105">
        <f t="shared" ref="M2093:M2094" si="1353">IF(D2093="BUY",(K2093-F2093)*(L2093),(F2093-K2093)*(L2093))</f>
        <v>-7800</v>
      </c>
      <c r="N2093" s="106">
        <f t="shared" ref="N2093:N2094" si="1354">M2093/(L2093)/F2093%</f>
        <v>-1.1648745519713262</v>
      </c>
    </row>
    <row r="2094" spans="1:14">
      <c r="A2094" s="104">
        <v>55</v>
      </c>
      <c r="B2094" s="136">
        <v>43109</v>
      </c>
      <c r="C2094" s="104" t="s">
        <v>20</v>
      </c>
      <c r="D2094" s="104" t="s">
        <v>21</v>
      </c>
      <c r="E2094" s="104" t="s">
        <v>319</v>
      </c>
      <c r="F2094" s="104">
        <v>438</v>
      </c>
      <c r="G2094" s="104">
        <v>433.5</v>
      </c>
      <c r="H2094" s="104">
        <v>441</v>
      </c>
      <c r="I2094" s="104">
        <v>443.5</v>
      </c>
      <c r="J2094" s="104">
        <v>446</v>
      </c>
      <c r="K2094" s="104">
        <v>443.5</v>
      </c>
      <c r="L2094" s="104">
        <v>1500</v>
      </c>
      <c r="M2094" s="105">
        <f t="shared" si="1353"/>
        <v>8250</v>
      </c>
      <c r="N2094" s="106">
        <f t="shared" si="1354"/>
        <v>1.2557077625570776</v>
      </c>
    </row>
    <row r="2095" spans="1:14">
      <c r="A2095" s="104">
        <v>56</v>
      </c>
      <c r="B2095" s="136">
        <v>43108</v>
      </c>
      <c r="C2095" s="104" t="s">
        <v>20</v>
      </c>
      <c r="D2095" s="104" t="s">
        <v>21</v>
      </c>
      <c r="E2095" s="104" t="s">
        <v>48</v>
      </c>
      <c r="F2095" s="104">
        <v>163.80000000000001</v>
      </c>
      <c r="G2095" s="104">
        <v>162.69999999999999</v>
      </c>
      <c r="H2095" s="104">
        <v>164.5</v>
      </c>
      <c r="I2095" s="104">
        <v>165</v>
      </c>
      <c r="J2095" s="104">
        <v>165.5</v>
      </c>
      <c r="K2095" s="104">
        <v>164.5</v>
      </c>
      <c r="L2095" s="104">
        <v>6000</v>
      </c>
      <c r="M2095" s="105">
        <f t="shared" ref="M2095" si="1355">IF(D2095="BUY",(K2095-F2095)*(L2095),(F2095-K2095)*(L2095))</f>
        <v>4199.9999999999318</v>
      </c>
      <c r="N2095" s="106">
        <f t="shared" ref="N2095" si="1356">M2095/(L2095)/F2095%</f>
        <v>0.42735042735042039</v>
      </c>
    </row>
    <row r="2096" spans="1:14">
      <c r="A2096" s="104">
        <v>57</v>
      </c>
      <c r="B2096" s="136">
        <v>43108</v>
      </c>
      <c r="C2096" s="104" t="s">
        <v>20</v>
      </c>
      <c r="D2096" s="104" t="s">
        <v>21</v>
      </c>
      <c r="E2096" s="104" t="s">
        <v>76</v>
      </c>
      <c r="F2096" s="104">
        <v>162</v>
      </c>
      <c r="G2096" s="104">
        <v>160.6</v>
      </c>
      <c r="H2096" s="104">
        <v>162.80000000000001</v>
      </c>
      <c r="I2096" s="104">
        <v>163.6</v>
      </c>
      <c r="J2096" s="104">
        <v>164.4</v>
      </c>
      <c r="K2096" s="104">
        <v>160.6</v>
      </c>
      <c r="L2096" s="104">
        <v>6000</v>
      </c>
      <c r="M2096" s="105">
        <f t="shared" ref="M2096:M2099" si="1357">IF(D2096="BUY",(K2096-F2096)*(L2096),(F2096-K2096)*(L2096))</f>
        <v>-8400.0000000000346</v>
      </c>
      <c r="N2096" s="106">
        <f t="shared" ref="N2096:N2099" si="1358">M2096/(L2096)/F2096%</f>
        <v>-0.86419753086420104</v>
      </c>
    </row>
    <row r="2097" spans="1:14">
      <c r="A2097" s="104">
        <v>58</v>
      </c>
      <c r="B2097" s="136">
        <v>43108</v>
      </c>
      <c r="C2097" s="104" t="s">
        <v>20</v>
      </c>
      <c r="D2097" s="104" t="s">
        <v>21</v>
      </c>
      <c r="E2097" s="104" t="s">
        <v>253</v>
      </c>
      <c r="F2097" s="104">
        <v>1050</v>
      </c>
      <c r="G2097" s="104">
        <v>1042</v>
      </c>
      <c r="H2097" s="104">
        <v>1054</v>
      </c>
      <c r="I2097" s="104">
        <v>1058</v>
      </c>
      <c r="J2097" s="104">
        <v>1062</v>
      </c>
      <c r="K2097" s="104">
        <v>1054</v>
      </c>
      <c r="L2097" s="104">
        <v>1000</v>
      </c>
      <c r="M2097" s="105">
        <f t="shared" si="1357"/>
        <v>4000</v>
      </c>
      <c r="N2097" s="106">
        <f t="shared" si="1358"/>
        <v>0.38095238095238093</v>
      </c>
    </row>
    <row r="2098" spans="1:14">
      <c r="A2098" s="104">
        <v>59</v>
      </c>
      <c r="B2098" s="136">
        <v>43108</v>
      </c>
      <c r="C2098" s="104" t="s">
        <v>20</v>
      </c>
      <c r="D2098" s="104" t="s">
        <v>21</v>
      </c>
      <c r="E2098" s="104" t="s">
        <v>120</v>
      </c>
      <c r="F2098" s="104">
        <v>317.39999999999998</v>
      </c>
      <c r="G2098" s="104">
        <v>314</v>
      </c>
      <c r="H2098" s="104">
        <v>319.5</v>
      </c>
      <c r="I2098" s="104">
        <v>321.5</v>
      </c>
      <c r="J2098" s="104">
        <v>323.5</v>
      </c>
      <c r="K2098" s="104">
        <v>314</v>
      </c>
      <c r="L2098" s="104">
        <v>2750</v>
      </c>
      <c r="M2098" s="105">
        <f t="shared" si="1357"/>
        <v>-9349.9999999999382</v>
      </c>
      <c r="N2098" s="106">
        <f t="shared" si="1358"/>
        <v>-1.0712035286704404</v>
      </c>
    </row>
    <row r="2099" spans="1:14">
      <c r="A2099" s="104">
        <v>60</v>
      </c>
      <c r="B2099" s="136">
        <v>43108</v>
      </c>
      <c r="C2099" s="104" t="s">
        <v>20</v>
      </c>
      <c r="D2099" s="104" t="s">
        <v>21</v>
      </c>
      <c r="E2099" s="104" t="s">
        <v>301</v>
      </c>
      <c r="F2099" s="104">
        <v>356.5</v>
      </c>
      <c r="G2099" s="104">
        <v>354</v>
      </c>
      <c r="H2099" s="104">
        <v>358</v>
      </c>
      <c r="I2099" s="104">
        <v>359.5</v>
      </c>
      <c r="J2099" s="104">
        <v>361</v>
      </c>
      <c r="K2099" s="104">
        <v>359.5</v>
      </c>
      <c r="L2099" s="104">
        <v>3000</v>
      </c>
      <c r="M2099" s="105">
        <f t="shared" si="1357"/>
        <v>9000</v>
      </c>
      <c r="N2099" s="106">
        <f t="shared" si="1358"/>
        <v>0.84151472650771386</v>
      </c>
    </row>
    <row r="2100" spans="1:14">
      <c r="A2100" s="104">
        <v>61</v>
      </c>
      <c r="B2100" s="136">
        <v>43105</v>
      </c>
      <c r="C2100" s="104" t="s">
        <v>20</v>
      </c>
      <c r="D2100" s="104" t="s">
        <v>21</v>
      </c>
      <c r="E2100" s="104" t="s">
        <v>234</v>
      </c>
      <c r="F2100" s="104">
        <v>118</v>
      </c>
      <c r="G2100" s="104">
        <v>117</v>
      </c>
      <c r="H2100" s="104">
        <v>118.5</v>
      </c>
      <c r="I2100" s="104">
        <v>119</v>
      </c>
      <c r="J2100" s="104">
        <v>119.5</v>
      </c>
      <c r="K2100" s="104">
        <v>118.5</v>
      </c>
      <c r="L2100" s="104">
        <v>7000</v>
      </c>
      <c r="M2100" s="105">
        <f t="shared" ref="M2100" si="1359">IF(D2100="BUY",(K2100-F2100)*(L2100),(F2100-K2100)*(L2100))</f>
        <v>3500</v>
      </c>
      <c r="N2100" s="106">
        <f t="shared" ref="N2100" si="1360">M2100/(L2100)/F2100%</f>
        <v>0.42372881355932207</v>
      </c>
    </row>
    <row r="2101" spans="1:14">
      <c r="A2101" s="104">
        <v>62</v>
      </c>
      <c r="B2101" s="136">
        <v>43105</v>
      </c>
      <c r="C2101" s="104" t="s">
        <v>20</v>
      </c>
      <c r="D2101" s="104" t="s">
        <v>21</v>
      </c>
      <c r="E2101" s="104" t="s">
        <v>48</v>
      </c>
      <c r="F2101" s="104">
        <v>163.5</v>
      </c>
      <c r="G2101" s="104">
        <v>162.5</v>
      </c>
      <c r="H2101" s="104">
        <v>164</v>
      </c>
      <c r="I2101" s="104">
        <v>164.5</v>
      </c>
      <c r="J2101" s="104">
        <v>165</v>
      </c>
      <c r="K2101" s="104">
        <v>164</v>
      </c>
      <c r="L2101" s="104">
        <v>6000</v>
      </c>
      <c r="M2101" s="105">
        <f t="shared" ref="M2101:M2105" si="1361">IF(D2101="BUY",(K2101-F2101)*(L2101),(F2101-K2101)*(L2101))</f>
        <v>3000</v>
      </c>
      <c r="N2101" s="106">
        <f t="shared" ref="N2101:N2105" si="1362">M2101/(L2101)/F2101%</f>
        <v>0.3058103975535168</v>
      </c>
    </row>
    <row r="2102" spans="1:14">
      <c r="A2102" s="104">
        <v>63</v>
      </c>
      <c r="B2102" s="136">
        <v>43105</v>
      </c>
      <c r="C2102" s="104" t="s">
        <v>20</v>
      </c>
      <c r="D2102" s="104" t="s">
        <v>21</v>
      </c>
      <c r="E2102" s="104" t="s">
        <v>124</v>
      </c>
      <c r="F2102" s="104">
        <v>328</v>
      </c>
      <c r="G2102" s="104">
        <v>324</v>
      </c>
      <c r="H2102" s="104">
        <v>330.5</v>
      </c>
      <c r="I2102" s="104">
        <v>333</v>
      </c>
      <c r="J2102" s="104">
        <v>335.5</v>
      </c>
      <c r="K2102" s="104">
        <v>333</v>
      </c>
      <c r="L2102" s="104">
        <v>1750</v>
      </c>
      <c r="M2102" s="105">
        <f t="shared" si="1361"/>
        <v>8750</v>
      </c>
      <c r="N2102" s="106">
        <f t="shared" si="1362"/>
        <v>1.524390243902439</v>
      </c>
    </row>
    <row r="2103" spans="1:14">
      <c r="A2103" s="104">
        <v>64</v>
      </c>
      <c r="B2103" s="136">
        <v>43105</v>
      </c>
      <c r="C2103" s="104" t="s">
        <v>20</v>
      </c>
      <c r="D2103" s="104" t="s">
        <v>21</v>
      </c>
      <c r="E2103" s="104" t="s">
        <v>126</v>
      </c>
      <c r="F2103" s="104">
        <v>770</v>
      </c>
      <c r="G2103" s="104">
        <v>763</v>
      </c>
      <c r="H2103" s="104">
        <v>774</v>
      </c>
      <c r="I2103" s="104">
        <v>778</v>
      </c>
      <c r="J2103" s="104">
        <v>782</v>
      </c>
      <c r="K2103" s="104">
        <v>778</v>
      </c>
      <c r="L2103" s="104">
        <v>1000</v>
      </c>
      <c r="M2103" s="105">
        <f t="shared" si="1361"/>
        <v>8000</v>
      </c>
      <c r="N2103" s="106">
        <f t="shared" si="1362"/>
        <v>1.0389610389610389</v>
      </c>
    </row>
    <row r="2104" spans="1:14">
      <c r="A2104" s="104">
        <v>65</v>
      </c>
      <c r="B2104" s="136">
        <v>43105</v>
      </c>
      <c r="C2104" s="104" t="s">
        <v>20</v>
      </c>
      <c r="D2104" s="104" t="s">
        <v>21</v>
      </c>
      <c r="E2104" s="104" t="s">
        <v>66</v>
      </c>
      <c r="F2104" s="104">
        <v>126.5</v>
      </c>
      <c r="G2104" s="104">
        <v>125.5</v>
      </c>
      <c r="H2104" s="104">
        <v>127</v>
      </c>
      <c r="I2104" s="104">
        <v>127.5</v>
      </c>
      <c r="J2104" s="104">
        <v>128</v>
      </c>
      <c r="K2104" s="104">
        <v>127</v>
      </c>
      <c r="L2104" s="104">
        <v>6000</v>
      </c>
      <c r="M2104" s="105">
        <f t="shared" si="1361"/>
        <v>3000</v>
      </c>
      <c r="N2104" s="106">
        <f t="shared" si="1362"/>
        <v>0.39525691699604748</v>
      </c>
    </row>
    <row r="2105" spans="1:14">
      <c r="A2105" s="104">
        <v>66</v>
      </c>
      <c r="B2105" s="136">
        <v>43104</v>
      </c>
      <c r="C2105" s="104" t="s">
        <v>20</v>
      </c>
      <c r="D2105" s="104" t="s">
        <v>21</v>
      </c>
      <c r="E2105" s="104" t="s">
        <v>193</v>
      </c>
      <c r="F2105" s="104">
        <v>277</v>
      </c>
      <c r="G2105" s="104">
        <v>274</v>
      </c>
      <c r="H2105" s="104">
        <v>279</v>
      </c>
      <c r="I2105" s="104">
        <v>281</v>
      </c>
      <c r="J2105" s="104">
        <v>283</v>
      </c>
      <c r="K2105" s="104">
        <v>279</v>
      </c>
      <c r="L2105" s="104">
        <v>2200</v>
      </c>
      <c r="M2105" s="105">
        <f t="shared" si="1361"/>
        <v>4400</v>
      </c>
      <c r="N2105" s="106">
        <f t="shared" si="1362"/>
        <v>0.72202166064981954</v>
      </c>
    </row>
    <row r="2106" spans="1:14">
      <c r="A2106" s="104">
        <v>67</v>
      </c>
      <c r="B2106" s="136">
        <v>43104</v>
      </c>
      <c r="C2106" s="104" t="s">
        <v>20</v>
      </c>
      <c r="D2106" s="104" t="s">
        <v>21</v>
      </c>
      <c r="E2106" s="104" t="s">
        <v>66</v>
      </c>
      <c r="F2106" s="104">
        <v>126</v>
      </c>
      <c r="G2106" s="104">
        <v>125</v>
      </c>
      <c r="H2106" s="104">
        <v>126.5</v>
      </c>
      <c r="I2106" s="104">
        <v>127</v>
      </c>
      <c r="J2106" s="104">
        <v>127.5</v>
      </c>
      <c r="K2106" s="104">
        <v>126.5</v>
      </c>
      <c r="L2106" s="104">
        <v>6000</v>
      </c>
      <c r="M2106" s="105">
        <f t="shared" ref="M2106:M2108" si="1363">IF(D2106="BUY",(K2106-F2106)*(L2106),(F2106-K2106)*(L2106))</f>
        <v>3000</v>
      </c>
      <c r="N2106" s="106">
        <f t="shared" ref="N2106:N2108" si="1364">M2106/(L2106)/F2106%</f>
        <v>0.3968253968253968</v>
      </c>
    </row>
    <row r="2107" spans="1:14">
      <c r="A2107" s="104">
        <v>68</v>
      </c>
      <c r="B2107" s="136">
        <v>43104</v>
      </c>
      <c r="C2107" s="104" t="s">
        <v>20</v>
      </c>
      <c r="D2107" s="104" t="s">
        <v>21</v>
      </c>
      <c r="E2107" s="104" t="s">
        <v>126</v>
      </c>
      <c r="F2107" s="104">
        <v>743</v>
      </c>
      <c r="G2107" s="104">
        <v>727</v>
      </c>
      <c r="H2107" s="104">
        <v>747</v>
      </c>
      <c r="I2107" s="104">
        <v>750</v>
      </c>
      <c r="J2107" s="104">
        <v>753</v>
      </c>
      <c r="K2107" s="104">
        <v>753</v>
      </c>
      <c r="L2107" s="104">
        <v>1000</v>
      </c>
      <c r="M2107" s="105">
        <f t="shared" si="1363"/>
        <v>10000</v>
      </c>
      <c r="N2107" s="106">
        <f t="shared" si="1364"/>
        <v>1.3458950201884254</v>
      </c>
    </row>
    <row r="2108" spans="1:14">
      <c r="A2108" s="104">
        <v>69</v>
      </c>
      <c r="B2108" s="136">
        <v>43103</v>
      </c>
      <c r="C2108" s="104" t="s">
        <v>20</v>
      </c>
      <c r="D2108" s="104" t="s">
        <v>21</v>
      </c>
      <c r="E2108" s="104" t="s">
        <v>188</v>
      </c>
      <c r="F2108" s="104">
        <v>1005</v>
      </c>
      <c r="G2108" s="104">
        <v>995</v>
      </c>
      <c r="H2108" s="104">
        <v>1010</v>
      </c>
      <c r="I2108" s="104">
        <v>1015</v>
      </c>
      <c r="J2108" s="104">
        <v>1020</v>
      </c>
      <c r="K2108" s="104">
        <v>995</v>
      </c>
      <c r="L2108" s="104">
        <v>800</v>
      </c>
      <c r="M2108" s="105">
        <f t="shared" si="1363"/>
        <v>-8000</v>
      </c>
      <c r="N2108" s="106">
        <f t="shared" si="1364"/>
        <v>-0.99502487562189046</v>
      </c>
    </row>
    <row r="2109" spans="1:14">
      <c r="A2109" s="104">
        <v>70</v>
      </c>
      <c r="B2109" s="136">
        <v>43103</v>
      </c>
      <c r="C2109" s="104" t="s">
        <v>20</v>
      </c>
      <c r="D2109" s="104" t="s">
        <v>21</v>
      </c>
      <c r="E2109" s="104" t="s">
        <v>317</v>
      </c>
      <c r="F2109" s="104">
        <v>216</v>
      </c>
      <c r="G2109" s="104">
        <v>214</v>
      </c>
      <c r="H2109" s="104">
        <v>217</v>
      </c>
      <c r="I2109" s="104">
        <v>218</v>
      </c>
      <c r="J2109" s="104">
        <v>219</v>
      </c>
      <c r="K2109" s="104">
        <v>219</v>
      </c>
      <c r="L2109" s="104">
        <v>4500</v>
      </c>
      <c r="M2109" s="105">
        <f t="shared" ref="M2109:M2111" si="1365">IF(D2109="BUY",(K2109-F2109)*(L2109),(F2109-K2109)*(L2109))</f>
        <v>13500</v>
      </c>
      <c r="N2109" s="106">
        <f t="shared" ref="N2109:N2111" si="1366">M2109/(L2109)/F2109%</f>
        <v>1.3888888888888888</v>
      </c>
    </row>
    <row r="2110" spans="1:14">
      <c r="A2110" s="104">
        <v>71</v>
      </c>
      <c r="B2110" s="136">
        <v>43103</v>
      </c>
      <c r="C2110" s="104" t="s">
        <v>20</v>
      </c>
      <c r="D2110" s="104" t="s">
        <v>47</v>
      </c>
      <c r="E2110" s="104" t="s">
        <v>260</v>
      </c>
      <c r="F2110" s="104">
        <v>9550</v>
      </c>
      <c r="G2110" s="104">
        <v>9660</v>
      </c>
      <c r="H2110" s="104">
        <v>9500</v>
      </c>
      <c r="I2110" s="104">
        <v>9450</v>
      </c>
      <c r="J2110" s="104">
        <v>9400</v>
      </c>
      <c r="K2110" s="104">
        <v>9500</v>
      </c>
      <c r="L2110" s="104">
        <v>75</v>
      </c>
      <c r="M2110" s="105">
        <f t="shared" si="1365"/>
        <v>3750</v>
      </c>
      <c r="N2110" s="106">
        <f t="shared" si="1366"/>
        <v>0.52356020942408377</v>
      </c>
    </row>
    <row r="2111" spans="1:14" ht="15.75" customHeight="1">
      <c r="A2111" s="104">
        <v>72</v>
      </c>
      <c r="B2111" s="136">
        <v>43103</v>
      </c>
      <c r="C2111" s="104" t="s">
        <v>20</v>
      </c>
      <c r="D2111" s="104" t="s">
        <v>21</v>
      </c>
      <c r="E2111" s="104" t="s">
        <v>276</v>
      </c>
      <c r="F2111" s="104">
        <v>194</v>
      </c>
      <c r="G2111" s="104">
        <v>192</v>
      </c>
      <c r="H2111" s="104">
        <v>195</v>
      </c>
      <c r="I2111" s="104">
        <v>196</v>
      </c>
      <c r="J2111" s="104">
        <v>197</v>
      </c>
      <c r="K2111" s="104">
        <v>200</v>
      </c>
      <c r="L2111" s="104">
        <v>4500</v>
      </c>
      <c r="M2111" s="105">
        <f t="shared" si="1365"/>
        <v>27000</v>
      </c>
      <c r="N2111" s="106">
        <f t="shared" si="1366"/>
        <v>3.0927835051546393</v>
      </c>
    </row>
    <row r="2112" spans="1:14">
      <c r="A2112" s="104">
        <v>73</v>
      </c>
      <c r="B2112" s="136">
        <v>43102</v>
      </c>
      <c r="C2112" s="104" t="s">
        <v>20</v>
      </c>
      <c r="D2112" s="104" t="s">
        <v>21</v>
      </c>
      <c r="E2112" s="104" t="s">
        <v>193</v>
      </c>
      <c r="F2112" s="104">
        <v>270</v>
      </c>
      <c r="G2112" s="104">
        <v>266</v>
      </c>
      <c r="H2112" s="104">
        <v>272</v>
      </c>
      <c r="I2112" s="104">
        <v>274</v>
      </c>
      <c r="J2112" s="104">
        <v>276</v>
      </c>
      <c r="K2112" s="104">
        <v>272</v>
      </c>
      <c r="L2112" s="104">
        <v>2200</v>
      </c>
      <c r="M2112" s="105">
        <f t="shared" ref="M2112" si="1367">IF(D2112="BUY",(K2112-F2112)*(L2112),(F2112-K2112)*(L2112))</f>
        <v>4400</v>
      </c>
      <c r="N2112" s="106">
        <f t="shared" ref="N2112" si="1368">M2112/(L2112)/F2112%</f>
        <v>0.7407407407407407</v>
      </c>
    </row>
    <row r="2113" spans="1:14">
      <c r="A2113" s="104">
        <v>74</v>
      </c>
      <c r="B2113" s="136">
        <v>43102</v>
      </c>
      <c r="C2113" s="104" t="s">
        <v>20</v>
      </c>
      <c r="D2113" s="104" t="s">
        <v>21</v>
      </c>
      <c r="E2113" s="104" t="s">
        <v>126</v>
      </c>
      <c r="F2113" s="104">
        <v>730</v>
      </c>
      <c r="G2113" s="104">
        <v>723</v>
      </c>
      <c r="H2113" s="104">
        <v>734</v>
      </c>
      <c r="I2113" s="104">
        <v>738</v>
      </c>
      <c r="J2113" s="104">
        <v>742</v>
      </c>
      <c r="K2113" s="104">
        <v>738</v>
      </c>
      <c r="L2113" s="104">
        <v>1000</v>
      </c>
      <c r="M2113" s="105">
        <f t="shared" ref="M2113:M2116" si="1369">IF(D2113="BUY",(K2113-F2113)*(L2113),(F2113-K2113)*(L2113))</f>
        <v>8000</v>
      </c>
      <c r="N2113" s="106">
        <f t="shared" ref="N2113:N2116" si="1370">M2113/(L2113)/F2113%</f>
        <v>1.095890410958904</v>
      </c>
    </row>
    <row r="2114" spans="1:14">
      <c r="A2114" s="104">
        <v>75</v>
      </c>
      <c r="B2114" s="136">
        <v>43102</v>
      </c>
      <c r="C2114" s="104" t="s">
        <v>20</v>
      </c>
      <c r="D2114" s="104" t="s">
        <v>21</v>
      </c>
      <c r="E2114" s="104" t="s">
        <v>76</v>
      </c>
      <c r="F2114" s="104">
        <v>149</v>
      </c>
      <c r="G2114" s="104">
        <v>147.4</v>
      </c>
      <c r="H2114" s="104">
        <v>150</v>
      </c>
      <c r="I2114" s="104">
        <v>150.80000000000001</v>
      </c>
      <c r="J2114" s="104">
        <v>151.6</v>
      </c>
      <c r="K2114" s="104">
        <v>151.6</v>
      </c>
      <c r="L2114" s="104">
        <v>6000</v>
      </c>
      <c r="M2114" s="105">
        <f t="shared" si="1369"/>
        <v>15599.999999999965</v>
      </c>
      <c r="N2114" s="106">
        <f t="shared" si="1370"/>
        <v>1.7449664429530163</v>
      </c>
    </row>
    <row r="2115" spans="1:14">
      <c r="A2115" s="104">
        <v>76</v>
      </c>
      <c r="B2115" s="136">
        <v>43102</v>
      </c>
      <c r="C2115" s="104" t="s">
        <v>20</v>
      </c>
      <c r="D2115" s="104" t="s">
        <v>21</v>
      </c>
      <c r="E2115" s="104" t="s">
        <v>241</v>
      </c>
      <c r="F2115" s="104">
        <v>123.4</v>
      </c>
      <c r="G2115" s="104">
        <v>122.4</v>
      </c>
      <c r="H2115" s="104">
        <v>124</v>
      </c>
      <c r="I2115" s="104">
        <v>124.5</v>
      </c>
      <c r="J2115" s="104">
        <v>125</v>
      </c>
      <c r="K2115" s="104">
        <v>124</v>
      </c>
      <c r="L2115" s="104">
        <v>7000</v>
      </c>
      <c r="M2115" s="105">
        <f t="shared" si="1369"/>
        <v>4199.99999999996</v>
      </c>
      <c r="N2115" s="106">
        <f t="shared" si="1370"/>
        <v>0.48622366288492247</v>
      </c>
    </row>
    <row r="2116" spans="1:14">
      <c r="A2116" s="104">
        <v>77</v>
      </c>
      <c r="B2116" s="136">
        <v>43102</v>
      </c>
      <c r="C2116" s="104" t="s">
        <v>20</v>
      </c>
      <c r="D2116" s="104" t="s">
        <v>21</v>
      </c>
      <c r="E2116" s="104" t="s">
        <v>76</v>
      </c>
      <c r="F2116" s="104">
        <v>144.5</v>
      </c>
      <c r="G2116" s="104">
        <v>141.5</v>
      </c>
      <c r="H2116" s="104">
        <v>146</v>
      </c>
      <c r="I2116" s="104">
        <v>147.5</v>
      </c>
      <c r="J2116" s="104">
        <v>149</v>
      </c>
      <c r="K2116" s="104">
        <v>149</v>
      </c>
      <c r="L2116" s="104">
        <v>6000</v>
      </c>
      <c r="M2116" s="105">
        <f t="shared" si="1369"/>
        <v>27000</v>
      </c>
      <c r="N2116" s="106">
        <f t="shared" si="1370"/>
        <v>3.1141868512110724</v>
      </c>
    </row>
    <row r="2117" spans="1:14">
      <c r="A2117" s="104">
        <v>78</v>
      </c>
      <c r="B2117" s="136">
        <v>43101</v>
      </c>
      <c r="C2117" s="104" t="s">
        <v>20</v>
      </c>
      <c r="D2117" s="104" t="s">
        <v>21</v>
      </c>
      <c r="E2117" s="104" t="s">
        <v>284</v>
      </c>
      <c r="F2117" s="104">
        <v>437</v>
      </c>
      <c r="G2117" s="104">
        <v>432</v>
      </c>
      <c r="H2117" s="104">
        <v>439.5</v>
      </c>
      <c r="I2117" s="104">
        <v>442</v>
      </c>
      <c r="J2117" s="104">
        <v>444.5</v>
      </c>
      <c r="K2117" s="104">
        <v>432</v>
      </c>
      <c r="L2117" s="104">
        <v>1500</v>
      </c>
      <c r="M2117" s="105">
        <f t="shared" ref="M2117" si="1371">IF(D2117="BUY",(K2117-F2117)*(L2117),(F2117-K2117)*(L2117))</f>
        <v>-7500</v>
      </c>
      <c r="N2117" s="106">
        <f t="shared" ref="N2117" si="1372">M2117/(L2117)/F2117%</f>
        <v>-1.1441647597254003</v>
      </c>
    </row>
    <row r="2118" spans="1:14">
      <c r="A2118" s="104">
        <v>79</v>
      </c>
      <c r="B2118" s="136">
        <v>43101</v>
      </c>
      <c r="C2118" s="104" t="s">
        <v>20</v>
      </c>
      <c r="D2118" s="104" t="s">
        <v>21</v>
      </c>
      <c r="E2118" s="104" t="s">
        <v>66</v>
      </c>
      <c r="F2118" s="104">
        <v>126</v>
      </c>
      <c r="G2118" s="104">
        <v>125</v>
      </c>
      <c r="H2118" s="104">
        <v>126.5</v>
      </c>
      <c r="I2118" s="104">
        <v>127</v>
      </c>
      <c r="J2118" s="104">
        <v>127.5</v>
      </c>
      <c r="K2118" s="104">
        <v>127.5</v>
      </c>
      <c r="L2118" s="104">
        <v>6000</v>
      </c>
      <c r="M2118" s="105">
        <f t="shared" ref="M2118:M2120" si="1373">IF(D2118="BUY",(K2118-F2118)*(L2118),(F2118-K2118)*(L2118))</f>
        <v>9000</v>
      </c>
      <c r="N2118" s="106">
        <f t="shared" ref="N2118:N2120" si="1374">M2118/(L2118)/F2118%</f>
        <v>1.1904761904761905</v>
      </c>
    </row>
    <row r="2119" spans="1:14">
      <c r="A2119" s="104">
        <v>80</v>
      </c>
      <c r="B2119" s="136">
        <v>43101</v>
      </c>
      <c r="C2119" s="104" t="s">
        <v>20</v>
      </c>
      <c r="D2119" s="104" t="s">
        <v>21</v>
      </c>
      <c r="E2119" s="104" t="s">
        <v>48</v>
      </c>
      <c r="F2119" s="104">
        <v>159.5</v>
      </c>
      <c r="G2119" s="104">
        <v>158.5</v>
      </c>
      <c r="H2119" s="104">
        <v>160</v>
      </c>
      <c r="I2119" s="104">
        <v>160.5</v>
      </c>
      <c r="J2119" s="104">
        <v>161</v>
      </c>
      <c r="K2119" s="104">
        <v>160.5</v>
      </c>
      <c r="L2119" s="104">
        <v>6000</v>
      </c>
      <c r="M2119" s="105">
        <f t="shared" ref="M2119" si="1375">IF(D2119="BUY",(K2119-F2119)*(L2119),(F2119-K2119)*(L2119))</f>
        <v>6000</v>
      </c>
      <c r="N2119" s="106">
        <f t="shared" ref="N2119" si="1376">M2119/(L2119)/F2119%</f>
        <v>0.62695924764890287</v>
      </c>
    </row>
    <row r="2120" spans="1:14">
      <c r="A2120" s="104">
        <v>81</v>
      </c>
      <c r="B2120" s="136">
        <v>43101</v>
      </c>
      <c r="C2120" s="104" t="s">
        <v>20</v>
      </c>
      <c r="D2120" s="104" t="s">
        <v>21</v>
      </c>
      <c r="E2120" s="104" t="s">
        <v>66</v>
      </c>
      <c r="F2120" s="104">
        <v>124</v>
      </c>
      <c r="G2120" s="104">
        <v>123</v>
      </c>
      <c r="H2120" s="104">
        <v>124.5</v>
      </c>
      <c r="I2120" s="104">
        <v>125</v>
      </c>
      <c r="J2120" s="104">
        <v>125.5</v>
      </c>
      <c r="K2120" s="104">
        <v>125.5</v>
      </c>
      <c r="L2120" s="104">
        <v>6000</v>
      </c>
      <c r="M2120" s="105">
        <f t="shared" si="1373"/>
        <v>9000</v>
      </c>
      <c r="N2120" s="106">
        <f t="shared" si="1374"/>
        <v>1.2096774193548387</v>
      </c>
    </row>
    <row r="2122" spans="1:14">
      <c r="A2122" s="107" t="s">
        <v>24</v>
      </c>
      <c r="B2122" s="108"/>
      <c r="C2122" s="109"/>
      <c r="D2122" s="110"/>
      <c r="E2122" s="111"/>
      <c r="F2122" s="111"/>
      <c r="G2122" s="112"/>
      <c r="H2122" s="111"/>
      <c r="I2122" s="111"/>
      <c r="J2122" s="111"/>
      <c r="K2122" s="111"/>
      <c r="M2122" s="113"/>
      <c r="N2122" s="137"/>
    </row>
    <row r="2123" spans="1:14">
      <c r="A2123" s="107" t="s">
        <v>25</v>
      </c>
      <c r="B2123" s="108"/>
      <c r="C2123" s="109"/>
      <c r="D2123" s="110"/>
      <c r="E2123" s="111"/>
      <c r="F2123" s="111"/>
      <c r="G2123" s="112"/>
      <c r="H2123" s="111"/>
      <c r="I2123" s="111"/>
      <c r="J2123" s="111"/>
      <c r="K2123" s="111"/>
      <c r="M2123" s="113"/>
      <c r="N2123" s="113"/>
    </row>
    <row r="2124" spans="1:14">
      <c r="A2124" s="107" t="s">
        <v>25</v>
      </c>
      <c r="B2124" s="108"/>
      <c r="C2124" s="109"/>
      <c r="D2124" s="110"/>
      <c r="E2124" s="111"/>
      <c r="F2124" s="111"/>
      <c r="G2124" s="112"/>
      <c r="H2124" s="111"/>
      <c r="I2124" s="111"/>
      <c r="J2124" s="111"/>
      <c r="K2124" s="111"/>
    </row>
    <row r="2125" spans="1:14" ht="19.5" thickBot="1">
      <c r="A2125" s="109"/>
      <c r="B2125" s="108"/>
      <c r="C2125" s="111"/>
      <c r="D2125" s="111"/>
      <c r="E2125" s="111"/>
      <c r="F2125" s="114"/>
      <c r="G2125" s="115"/>
      <c r="H2125" s="116" t="s">
        <v>26</v>
      </c>
      <c r="I2125" s="116"/>
      <c r="J2125" s="117"/>
      <c r="K2125" s="117"/>
    </row>
    <row r="2126" spans="1:14">
      <c r="A2126" s="109"/>
      <c r="B2126" s="108"/>
      <c r="C2126" s="218" t="s">
        <v>27</v>
      </c>
      <c r="D2126" s="218"/>
      <c r="E2126" s="118">
        <v>81</v>
      </c>
      <c r="F2126" s="119">
        <f>F2127+F2128+F2129+F2130+F2131+F2132</f>
        <v>100</v>
      </c>
      <c r="G2126" s="111">
        <v>81</v>
      </c>
      <c r="H2126" s="120">
        <f>G2127/G2126%</f>
        <v>85.185185185185176</v>
      </c>
      <c r="I2126" s="120"/>
      <c r="J2126" s="120"/>
      <c r="K2126" s="127"/>
      <c r="M2126" s="113"/>
      <c r="N2126" s="113"/>
    </row>
    <row r="2127" spans="1:14">
      <c r="A2127" s="109"/>
      <c r="B2127" s="108"/>
      <c r="C2127" s="219" t="s">
        <v>28</v>
      </c>
      <c r="D2127" s="219"/>
      <c r="E2127" s="121">
        <v>69</v>
      </c>
      <c r="F2127" s="122">
        <f>(E2127/E2126)*100</f>
        <v>85.18518518518519</v>
      </c>
      <c r="G2127" s="111">
        <v>69</v>
      </c>
      <c r="H2127" s="117"/>
      <c r="I2127" s="117"/>
      <c r="J2127" s="111"/>
      <c r="K2127" s="117"/>
      <c r="L2127" s="113"/>
      <c r="M2127" s="111" t="s">
        <v>29</v>
      </c>
      <c r="N2127" s="111"/>
    </row>
    <row r="2128" spans="1:14">
      <c r="A2128" s="123"/>
      <c r="B2128" s="108"/>
      <c r="C2128" s="219" t="s">
        <v>30</v>
      </c>
      <c r="D2128" s="219"/>
      <c r="E2128" s="121">
        <v>0</v>
      </c>
      <c r="F2128" s="122">
        <f>(E2128/E2126)*100</f>
        <v>0</v>
      </c>
      <c r="G2128" s="124"/>
      <c r="H2128" s="111"/>
      <c r="I2128" s="111"/>
      <c r="J2128" s="111"/>
      <c r="K2128" s="117"/>
      <c r="M2128" s="109"/>
      <c r="N2128" s="109"/>
    </row>
    <row r="2129" spans="1:14">
      <c r="A2129" s="123"/>
      <c r="B2129" s="108"/>
      <c r="C2129" s="219" t="s">
        <v>31</v>
      </c>
      <c r="D2129" s="219"/>
      <c r="E2129" s="121">
        <v>0</v>
      </c>
      <c r="F2129" s="122">
        <f>(E2129/E2126)*100</f>
        <v>0</v>
      </c>
      <c r="G2129" s="124"/>
      <c r="H2129" s="111"/>
      <c r="I2129" s="111"/>
      <c r="J2129" s="111"/>
      <c r="K2129" s="117"/>
    </row>
    <row r="2130" spans="1:14">
      <c r="A2130" s="123"/>
      <c r="B2130" s="108"/>
      <c r="C2130" s="219" t="s">
        <v>32</v>
      </c>
      <c r="D2130" s="219"/>
      <c r="E2130" s="121">
        <v>12</v>
      </c>
      <c r="F2130" s="122">
        <f>(E2130/E2126)*100</f>
        <v>14.814814814814813</v>
      </c>
      <c r="G2130" s="124"/>
      <c r="H2130" s="111"/>
      <c r="I2130" s="111"/>
      <c r="J2130" s="117"/>
      <c r="K2130" s="117"/>
    </row>
    <row r="2131" spans="1:14">
      <c r="A2131" s="123"/>
      <c r="B2131" s="108"/>
      <c r="C2131" s="219" t="s">
        <v>34</v>
      </c>
      <c r="D2131" s="219"/>
      <c r="E2131" s="121">
        <v>0</v>
      </c>
      <c r="F2131" s="122">
        <f>(E2131/E2126)*100</f>
        <v>0</v>
      </c>
      <c r="G2131" s="124"/>
      <c r="H2131" s="111"/>
      <c r="I2131" s="111"/>
      <c r="J2131" s="117"/>
      <c r="K2131" s="117"/>
    </row>
    <row r="2132" spans="1:14" ht="19.5" thickBot="1">
      <c r="A2132" s="123"/>
      <c r="B2132" s="108"/>
      <c r="C2132" s="222" t="s">
        <v>35</v>
      </c>
      <c r="D2132" s="222"/>
      <c r="E2132" s="125"/>
      <c r="F2132" s="126">
        <f>(E2132/E2126)*100</f>
        <v>0</v>
      </c>
      <c r="G2132" s="124"/>
      <c r="H2132" s="111"/>
      <c r="I2132" s="111"/>
      <c r="J2132" s="127"/>
      <c r="K2132" s="127"/>
      <c r="L2132" s="113"/>
    </row>
    <row r="2133" spans="1:14">
      <c r="A2133" s="128" t="s">
        <v>36</v>
      </c>
      <c r="B2133" s="108"/>
      <c r="C2133" s="109"/>
      <c r="D2133" s="109"/>
      <c r="E2133" s="111"/>
      <c r="F2133" s="111"/>
      <c r="G2133" s="112"/>
      <c r="H2133" s="129"/>
      <c r="I2133" s="129"/>
      <c r="J2133" s="129"/>
      <c r="K2133" s="111"/>
      <c r="M2133" s="133"/>
      <c r="N2133" s="133"/>
    </row>
    <row r="2134" spans="1:14">
      <c r="A2134" s="110" t="s">
        <v>37</v>
      </c>
      <c r="B2134" s="108"/>
      <c r="C2134" s="130"/>
      <c r="D2134" s="131"/>
      <c r="E2134" s="109"/>
      <c r="F2134" s="129"/>
      <c r="G2134" s="112"/>
      <c r="H2134" s="129"/>
      <c r="I2134" s="129"/>
      <c r="J2134" s="129"/>
      <c r="K2134" s="111"/>
      <c r="M2134" s="109"/>
      <c r="N2134" s="109"/>
    </row>
    <row r="2135" spans="1:14">
      <c r="A2135" s="110" t="s">
        <v>38</v>
      </c>
      <c r="B2135" s="108"/>
      <c r="C2135" s="109"/>
      <c r="D2135" s="131"/>
      <c r="E2135" s="109"/>
      <c r="F2135" s="129"/>
      <c r="G2135" s="112"/>
      <c r="H2135" s="117"/>
      <c r="I2135" s="117"/>
      <c r="J2135" s="117"/>
      <c r="K2135" s="111"/>
    </row>
    <row r="2136" spans="1:14">
      <c r="A2136" s="110" t="s">
        <v>39</v>
      </c>
      <c r="B2136" s="130"/>
      <c r="C2136" s="109"/>
      <c r="D2136" s="131"/>
      <c r="E2136" s="109"/>
      <c r="F2136" s="129"/>
      <c r="G2136" s="115"/>
      <c r="H2136" s="117"/>
      <c r="I2136" s="117"/>
      <c r="J2136" s="117"/>
      <c r="K2136" s="111"/>
    </row>
    <row r="2137" spans="1:14">
      <c r="A2137" s="110" t="s">
        <v>40</v>
      </c>
      <c r="B2137" s="123"/>
      <c r="C2137" s="109"/>
      <c r="D2137" s="132"/>
      <c r="E2137" s="129"/>
      <c r="F2137" s="129"/>
      <c r="G2137" s="115"/>
      <c r="H2137" s="117"/>
      <c r="I2137" s="117"/>
      <c r="J2137" s="117"/>
      <c r="K2137" s="129"/>
    </row>
    <row r="2138" spans="1:14" ht="19.5" thickBot="1"/>
    <row r="2139" spans="1:14" ht="19.5" thickBot="1">
      <c r="A2139" s="223" t="s">
        <v>0</v>
      </c>
      <c r="B2139" s="223"/>
      <c r="C2139" s="223"/>
      <c r="D2139" s="223"/>
      <c r="E2139" s="223"/>
      <c r="F2139" s="223"/>
      <c r="G2139" s="223"/>
      <c r="H2139" s="223"/>
      <c r="I2139" s="223"/>
      <c r="J2139" s="223"/>
      <c r="K2139" s="223"/>
      <c r="L2139" s="223"/>
      <c r="M2139" s="223"/>
      <c r="N2139" s="223"/>
    </row>
    <row r="2140" spans="1:14" ht="19.5" thickBot="1">
      <c r="A2140" s="223"/>
      <c r="B2140" s="223"/>
      <c r="C2140" s="223"/>
      <c r="D2140" s="223"/>
      <c r="E2140" s="223"/>
      <c r="F2140" s="223"/>
      <c r="G2140" s="223"/>
      <c r="H2140" s="223"/>
      <c r="I2140" s="223"/>
      <c r="J2140" s="223"/>
      <c r="K2140" s="223"/>
      <c r="L2140" s="223"/>
      <c r="M2140" s="223"/>
      <c r="N2140" s="223"/>
    </row>
    <row r="2141" spans="1:14">
      <c r="A2141" s="223"/>
      <c r="B2141" s="223"/>
      <c r="C2141" s="223"/>
      <c r="D2141" s="223"/>
      <c r="E2141" s="223"/>
      <c r="F2141" s="223"/>
      <c r="G2141" s="223"/>
      <c r="H2141" s="223"/>
      <c r="I2141" s="223"/>
      <c r="J2141" s="223"/>
      <c r="K2141" s="223"/>
      <c r="L2141" s="223"/>
      <c r="M2141" s="223"/>
      <c r="N2141" s="223"/>
    </row>
    <row r="2142" spans="1:14">
      <c r="A2142" s="226" t="s">
        <v>1</v>
      </c>
      <c r="B2142" s="226"/>
      <c r="C2142" s="226"/>
      <c r="D2142" s="226"/>
      <c r="E2142" s="226"/>
      <c r="F2142" s="226"/>
      <c r="G2142" s="226"/>
      <c r="H2142" s="226"/>
      <c r="I2142" s="226"/>
      <c r="J2142" s="226"/>
      <c r="K2142" s="226"/>
      <c r="L2142" s="226"/>
      <c r="M2142" s="226"/>
      <c r="N2142" s="226"/>
    </row>
    <row r="2143" spans="1:14">
      <c r="A2143" s="226" t="s">
        <v>2</v>
      </c>
      <c r="B2143" s="226"/>
      <c r="C2143" s="226"/>
      <c r="D2143" s="226"/>
      <c r="E2143" s="226"/>
      <c r="F2143" s="226"/>
      <c r="G2143" s="226"/>
      <c r="H2143" s="226"/>
      <c r="I2143" s="226"/>
      <c r="J2143" s="226"/>
      <c r="K2143" s="226"/>
      <c r="L2143" s="226"/>
      <c r="M2143" s="226"/>
      <c r="N2143" s="226"/>
    </row>
    <row r="2144" spans="1:14" ht="19.5" thickBot="1">
      <c r="A2144" s="225" t="s">
        <v>3</v>
      </c>
      <c r="B2144" s="225"/>
      <c r="C2144" s="225"/>
      <c r="D2144" s="225"/>
      <c r="E2144" s="225"/>
      <c r="F2144" s="225"/>
      <c r="G2144" s="225"/>
      <c r="H2144" s="225"/>
      <c r="I2144" s="225"/>
      <c r="J2144" s="225"/>
      <c r="K2144" s="225"/>
      <c r="L2144" s="225"/>
      <c r="M2144" s="225"/>
      <c r="N2144" s="225"/>
    </row>
    <row r="2145" spans="1:14">
      <c r="A2145" s="220" t="s">
        <v>300</v>
      </c>
      <c r="B2145" s="220"/>
      <c r="C2145" s="220"/>
      <c r="D2145" s="220"/>
      <c r="E2145" s="220"/>
      <c r="F2145" s="220"/>
      <c r="G2145" s="220"/>
      <c r="H2145" s="220"/>
      <c r="I2145" s="220"/>
      <c r="J2145" s="220"/>
      <c r="K2145" s="220"/>
      <c r="L2145" s="220"/>
      <c r="M2145" s="220"/>
      <c r="N2145" s="220"/>
    </row>
    <row r="2146" spans="1:14">
      <c r="A2146" s="220" t="s">
        <v>5</v>
      </c>
      <c r="B2146" s="220"/>
      <c r="C2146" s="220"/>
      <c r="D2146" s="220"/>
      <c r="E2146" s="220"/>
      <c r="F2146" s="220"/>
      <c r="G2146" s="220"/>
      <c r="H2146" s="220"/>
      <c r="I2146" s="220"/>
      <c r="J2146" s="220"/>
      <c r="K2146" s="220"/>
      <c r="L2146" s="220"/>
      <c r="M2146" s="220"/>
      <c r="N2146" s="220"/>
    </row>
    <row r="2147" spans="1:14">
      <c r="A2147" s="221" t="s">
        <v>6</v>
      </c>
      <c r="B2147" s="215" t="s">
        <v>7</v>
      </c>
      <c r="C2147" s="215" t="s">
        <v>8</v>
      </c>
      <c r="D2147" s="221" t="s">
        <v>9</v>
      </c>
      <c r="E2147" s="221" t="s">
        <v>10</v>
      </c>
      <c r="F2147" s="215" t="s">
        <v>11</v>
      </c>
      <c r="G2147" s="215" t="s">
        <v>12</v>
      </c>
      <c r="H2147" s="214" t="s">
        <v>13</v>
      </c>
      <c r="I2147" s="214" t="s">
        <v>14</v>
      </c>
      <c r="J2147" s="214" t="s">
        <v>15</v>
      </c>
      <c r="K2147" s="216" t="s">
        <v>16</v>
      </c>
      <c r="L2147" s="215" t="s">
        <v>17</v>
      </c>
      <c r="M2147" s="215" t="s">
        <v>18</v>
      </c>
      <c r="N2147" s="215" t="s">
        <v>19</v>
      </c>
    </row>
    <row r="2148" spans="1:14">
      <c r="A2148" s="221"/>
      <c r="B2148" s="215"/>
      <c r="C2148" s="215"/>
      <c r="D2148" s="221"/>
      <c r="E2148" s="221"/>
      <c r="F2148" s="215"/>
      <c r="G2148" s="215"/>
      <c r="H2148" s="215"/>
      <c r="I2148" s="215"/>
      <c r="J2148" s="215"/>
      <c r="K2148" s="217"/>
      <c r="L2148" s="215"/>
      <c r="M2148" s="215"/>
      <c r="N2148" s="215"/>
    </row>
    <row r="2149" spans="1:14">
      <c r="A2149" s="104">
        <v>1</v>
      </c>
      <c r="B2149" s="140">
        <v>43098</v>
      </c>
      <c r="C2149" s="104" t="s">
        <v>20</v>
      </c>
      <c r="D2149" s="104" t="s">
        <v>21</v>
      </c>
      <c r="E2149" s="104" t="s">
        <v>276</v>
      </c>
      <c r="F2149" s="104">
        <v>182</v>
      </c>
      <c r="G2149" s="104">
        <v>180</v>
      </c>
      <c r="H2149" s="104">
        <v>183</v>
      </c>
      <c r="I2149" s="104">
        <v>184</v>
      </c>
      <c r="J2149" s="104">
        <v>185</v>
      </c>
      <c r="K2149" s="104">
        <v>182.9</v>
      </c>
      <c r="L2149" s="104">
        <v>4500</v>
      </c>
      <c r="M2149" s="105">
        <f t="shared" ref="M2149:M2150" si="1377">IF(D2149="BUY",(K2149-F2149)*(L2149),(F2149-K2149)*(L2149))</f>
        <v>4050.0000000000255</v>
      </c>
      <c r="N2149" s="106">
        <f t="shared" ref="N2149:N2150" si="1378">M2149/(L2149)/F2149%</f>
        <v>0.49450549450549763</v>
      </c>
    </row>
    <row r="2150" spans="1:14">
      <c r="A2150" s="104">
        <v>2</v>
      </c>
      <c r="B2150" s="140">
        <v>43098</v>
      </c>
      <c r="C2150" s="104" t="s">
        <v>20</v>
      </c>
      <c r="D2150" s="104" t="s">
        <v>21</v>
      </c>
      <c r="E2150" s="104" t="s">
        <v>60</v>
      </c>
      <c r="F2150" s="104">
        <v>317</v>
      </c>
      <c r="G2150" s="104">
        <v>315</v>
      </c>
      <c r="H2150" s="104">
        <v>318</v>
      </c>
      <c r="I2150" s="104">
        <v>319</v>
      </c>
      <c r="J2150" s="104">
        <v>320</v>
      </c>
      <c r="K2150" s="104">
        <v>318</v>
      </c>
      <c r="L2150" s="104">
        <v>4500</v>
      </c>
      <c r="M2150" s="105">
        <f t="shared" si="1377"/>
        <v>4500</v>
      </c>
      <c r="N2150" s="106">
        <f t="shared" si="1378"/>
        <v>0.31545741324921134</v>
      </c>
    </row>
    <row r="2151" spans="1:14">
      <c r="A2151" s="104">
        <v>3</v>
      </c>
      <c r="B2151" s="140">
        <v>43098</v>
      </c>
      <c r="C2151" s="104" t="s">
        <v>20</v>
      </c>
      <c r="D2151" s="104" t="s">
        <v>21</v>
      </c>
      <c r="E2151" s="104" t="s">
        <v>315</v>
      </c>
      <c r="F2151" s="104">
        <v>204.5</v>
      </c>
      <c r="G2151" s="104">
        <v>202</v>
      </c>
      <c r="H2151" s="104">
        <v>205.3</v>
      </c>
      <c r="I2151" s="104">
        <v>206.1</v>
      </c>
      <c r="J2151" s="104">
        <v>207</v>
      </c>
      <c r="K2151" s="104">
        <v>207</v>
      </c>
      <c r="L2151" s="104">
        <v>4500</v>
      </c>
      <c r="M2151" s="105">
        <f t="shared" ref="M2151" si="1379">IF(D2151="BUY",(K2151-F2151)*(L2151),(F2151-K2151)*(L2151))</f>
        <v>11250</v>
      </c>
      <c r="N2151" s="106">
        <f t="shared" ref="N2151" si="1380">M2151/(L2151)/F2151%</f>
        <v>1.2224938875305624</v>
      </c>
    </row>
    <row r="2152" spans="1:14">
      <c r="A2152" s="104">
        <v>4</v>
      </c>
      <c r="B2152" s="140">
        <v>43098</v>
      </c>
      <c r="C2152" s="104" t="s">
        <v>20</v>
      </c>
      <c r="D2152" s="104" t="s">
        <v>21</v>
      </c>
      <c r="E2152" s="104" t="s">
        <v>263</v>
      </c>
      <c r="F2152" s="104">
        <v>794.5</v>
      </c>
      <c r="G2152" s="104">
        <v>789</v>
      </c>
      <c r="H2152" s="104">
        <v>798</v>
      </c>
      <c r="I2152" s="104">
        <v>801</v>
      </c>
      <c r="J2152" s="104">
        <v>804</v>
      </c>
      <c r="K2152" s="104">
        <v>798</v>
      </c>
      <c r="L2152" s="104">
        <v>1100</v>
      </c>
      <c r="M2152" s="105">
        <f t="shared" ref="M2152:M2153" si="1381">IF(D2152="BUY",(K2152-F2152)*(L2152),(F2152-K2152)*(L2152))</f>
        <v>3850</v>
      </c>
      <c r="N2152" s="106">
        <f t="shared" ref="N2152:N2153" si="1382">M2152/(L2152)/F2152%</f>
        <v>0.44052863436123346</v>
      </c>
    </row>
    <row r="2153" spans="1:14">
      <c r="A2153" s="104">
        <v>5</v>
      </c>
      <c r="B2153" s="140">
        <v>43098</v>
      </c>
      <c r="C2153" s="104" t="s">
        <v>20</v>
      </c>
      <c r="D2153" s="104" t="s">
        <v>21</v>
      </c>
      <c r="E2153" s="104" t="s">
        <v>314</v>
      </c>
      <c r="F2153" s="104">
        <v>600</v>
      </c>
      <c r="G2153" s="104">
        <v>594</v>
      </c>
      <c r="H2153" s="104">
        <v>604</v>
      </c>
      <c r="I2153" s="104">
        <v>608</v>
      </c>
      <c r="J2153" s="104">
        <v>612</v>
      </c>
      <c r="K2153" s="104">
        <v>604</v>
      </c>
      <c r="L2153" s="104">
        <v>900</v>
      </c>
      <c r="M2153" s="105">
        <f t="shared" si="1381"/>
        <v>3600</v>
      </c>
      <c r="N2153" s="106">
        <f t="shared" si="1382"/>
        <v>0.66666666666666663</v>
      </c>
    </row>
    <row r="2154" spans="1:14">
      <c r="A2154" s="104">
        <v>6</v>
      </c>
      <c r="B2154" s="140">
        <v>43097</v>
      </c>
      <c r="C2154" s="104" t="s">
        <v>20</v>
      </c>
      <c r="D2154" s="104" t="s">
        <v>21</v>
      </c>
      <c r="E2154" s="104" t="s">
        <v>67</v>
      </c>
      <c r="F2154" s="104">
        <v>275</v>
      </c>
      <c r="G2154" s="104">
        <v>273</v>
      </c>
      <c r="H2154" s="104">
        <v>276</v>
      </c>
      <c r="I2154" s="104">
        <v>277</v>
      </c>
      <c r="J2154" s="104">
        <v>278</v>
      </c>
      <c r="K2154" s="104">
        <v>278</v>
      </c>
      <c r="L2154" s="104">
        <v>3500</v>
      </c>
      <c r="M2154" s="105">
        <f t="shared" ref="M2154" si="1383">IF(D2154="BUY",(K2154-F2154)*(L2154),(F2154-K2154)*(L2154))</f>
        <v>10500</v>
      </c>
      <c r="N2154" s="106">
        <f t="shared" ref="N2154" si="1384">M2154/(L2154)/F2154%</f>
        <v>1.0909090909090908</v>
      </c>
    </row>
    <row r="2155" spans="1:14">
      <c r="A2155" s="104">
        <v>7</v>
      </c>
      <c r="B2155" s="140">
        <v>43097</v>
      </c>
      <c r="C2155" s="104" t="s">
        <v>20</v>
      </c>
      <c r="D2155" s="104" t="s">
        <v>21</v>
      </c>
      <c r="E2155" s="104" t="s">
        <v>126</v>
      </c>
      <c r="F2155" s="104">
        <v>730</v>
      </c>
      <c r="G2155" s="104">
        <v>724</v>
      </c>
      <c r="H2155" s="104">
        <v>733.5</v>
      </c>
      <c r="I2155" s="104">
        <v>737</v>
      </c>
      <c r="J2155" s="104">
        <v>740</v>
      </c>
      <c r="K2155" s="104">
        <v>733.5</v>
      </c>
      <c r="L2155" s="104">
        <v>1000</v>
      </c>
      <c r="M2155" s="105">
        <f t="shared" ref="M2155" si="1385">IF(D2155="BUY",(K2155-F2155)*(L2155),(F2155-K2155)*(L2155))</f>
        <v>3500</v>
      </c>
      <c r="N2155" s="106">
        <f t="shared" ref="N2155" si="1386">M2155/(L2155)/F2155%</f>
        <v>0.47945205479452058</v>
      </c>
    </row>
    <row r="2156" spans="1:14">
      <c r="A2156" s="104">
        <v>8</v>
      </c>
      <c r="B2156" s="140">
        <v>43096</v>
      </c>
      <c r="C2156" s="104" t="s">
        <v>20</v>
      </c>
      <c r="D2156" s="104" t="s">
        <v>21</v>
      </c>
      <c r="E2156" s="104" t="s">
        <v>65</v>
      </c>
      <c r="F2156" s="104">
        <v>325</v>
      </c>
      <c r="G2156" s="104">
        <v>320</v>
      </c>
      <c r="H2156" s="104">
        <v>327.5</v>
      </c>
      <c r="I2156" s="104">
        <v>330</v>
      </c>
      <c r="J2156" s="104">
        <v>332.5</v>
      </c>
      <c r="K2156" s="104">
        <v>327.5</v>
      </c>
      <c r="L2156" s="104">
        <v>1750</v>
      </c>
      <c r="M2156" s="105">
        <f t="shared" ref="M2156" si="1387">IF(D2156="BUY",(K2156-F2156)*(L2156),(F2156-K2156)*(L2156))</f>
        <v>4375</v>
      </c>
      <c r="N2156" s="106">
        <f t="shared" ref="N2156" si="1388">M2156/(L2156)/F2156%</f>
        <v>0.76923076923076927</v>
      </c>
    </row>
    <row r="2157" spans="1:14">
      <c r="A2157" s="104">
        <v>9</v>
      </c>
      <c r="B2157" s="140">
        <v>43096</v>
      </c>
      <c r="C2157" s="104" t="s">
        <v>20</v>
      </c>
      <c r="D2157" s="104" t="s">
        <v>21</v>
      </c>
      <c r="E2157" s="104" t="s">
        <v>215</v>
      </c>
      <c r="F2157" s="104">
        <v>560</v>
      </c>
      <c r="G2157" s="104">
        <v>550</v>
      </c>
      <c r="H2157" s="104">
        <v>565</v>
      </c>
      <c r="I2157" s="104">
        <v>570</v>
      </c>
      <c r="J2157" s="104">
        <v>575</v>
      </c>
      <c r="K2157" s="104">
        <v>575</v>
      </c>
      <c r="L2157" s="104">
        <v>800</v>
      </c>
      <c r="M2157" s="105">
        <f t="shared" ref="M2157:M2158" si="1389">IF(D2157="BUY",(K2157-F2157)*(L2157),(F2157-K2157)*(L2157))</f>
        <v>12000</v>
      </c>
      <c r="N2157" s="106">
        <f t="shared" ref="N2157:N2158" si="1390">M2157/(L2157)/F2157%</f>
        <v>2.6785714285714288</v>
      </c>
    </row>
    <row r="2158" spans="1:14">
      <c r="A2158" s="104">
        <v>10</v>
      </c>
      <c r="B2158" s="140">
        <v>43095</v>
      </c>
      <c r="C2158" s="104" t="s">
        <v>20</v>
      </c>
      <c r="D2158" s="104" t="s">
        <v>21</v>
      </c>
      <c r="E2158" s="104" t="s">
        <v>215</v>
      </c>
      <c r="F2158" s="104">
        <v>540</v>
      </c>
      <c r="G2158" s="104">
        <v>530</v>
      </c>
      <c r="H2158" s="104">
        <v>545</v>
      </c>
      <c r="I2158" s="104">
        <v>550</v>
      </c>
      <c r="J2158" s="104">
        <v>555</v>
      </c>
      <c r="K2158" s="104">
        <v>555</v>
      </c>
      <c r="L2158" s="104">
        <v>800</v>
      </c>
      <c r="M2158" s="105">
        <f t="shared" si="1389"/>
        <v>12000</v>
      </c>
      <c r="N2158" s="106">
        <f t="shared" si="1390"/>
        <v>2.7777777777777777</v>
      </c>
    </row>
    <row r="2159" spans="1:14">
      <c r="A2159" s="104">
        <v>11</v>
      </c>
      <c r="B2159" s="140">
        <v>43095</v>
      </c>
      <c r="C2159" s="104" t="s">
        <v>20</v>
      </c>
      <c r="D2159" s="104" t="s">
        <v>21</v>
      </c>
      <c r="E2159" s="104" t="s">
        <v>92</v>
      </c>
      <c r="F2159" s="104">
        <v>59</v>
      </c>
      <c r="G2159" s="104">
        <v>58</v>
      </c>
      <c r="H2159" s="104">
        <v>59.5</v>
      </c>
      <c r="I2159" s="104">
        <v>60</v>
      </c>
      <c r="J2159" s="104">
        <v>60.5</v>
      </c>
      <c r="K2159" s="104">
        <v>59.5</v>
      </c>
      <c r="L2159" s="104">
        <v>8000</v>
      </c>
      <c r="M2159" s="105">
        <f t="shared" ref="M2159:M2161" si="1391">IF(D2159="BUY",(K2159-F2159)*(L2159),(F2159-K2159)*(L2159))</f>
        <v>4000</v>
      </c>
      <c r="N2159" s="106">
        <f t="shared" ref="N2159:N2161" si="1392">M2159/(L2159)/F2159%</f>
        <v>0.84745762711864414</v>
      </c>
    </row>
    <row r="2160" spans="1:14">
      <c r="A2160" s="104">
        <v>12</v>
      </c>
      <c r="B2160" s="140">
        <v>43095</v>
      </c>
      <c r="C2160" s="104" t="s">
        <v>20</v>
      </c>
      <c r="D2160" s="104" t="s">
        <v>21</v>
      </c>
      <c r="E2160" s="104" t="s">
        <v>102</v>
      </c>
      <c r="F2160" s="104">
        <v>800</v>
      </c>
      <c r="G2160" s="104">
        <v>694</v>
      </c>
      <c r="H2160" s="104">
        <v>804</v>
      </c>
      <c r="I2160" s="104">
        <v>808</v>
      </c>
      <c r="J2160" s="104">
        <v>812</v>
      </c>
      <c r="K2160" s="104">
        <v>812</v>
      </c>
      <c r="L2160" s="104">
        <v>1200</v>
      </c>
      <c r="M2160" s="105">
        <f t="shared" si="1391"/>
        <v>14400</v>
      </c>
      <c r="N2160" s="106">
        <f t="shared" si="1392"/>
        <v>1.5</v>
      </c>
    </row>
    <row r="2161" spans="1:14">
      <c r="A2161" s="104">
        <v>13</v>
      </c>
      <c r="B2161" s="140">
        <v>43095</v>
      </c>
      <c r="C2161" s="104" t="s">
        <v>20</v>
      </c>
      <c r="D2161" s="104" t="s">
        <v>21</v>
      </c>
      <c r="E2161" s="104" t="s">
        <v>76</v>
      </c>
      <c r="F2161" s="104">
        <v>138.5</v>
      </c>
      <c r="G2161" s="104">
        <v>135.5</v>
      </c>
      <c r="H2161" s="104">
        <v>140</v>
      </c>
      <c r="I2161" s="104">
        <v>141.5</v>
      </c>
      <c r="J2161" s="104">
        <v>143</v>
      </c>
      <c r="K2161" s="104">
        <v>140</v>
      </c>
      <c r="L2161" s="104">
        <v>6000</v>
      </c>
      <c r="M2161" s="105">
        <f t="shared" si="1391"/>
        <v>9000</v>
      </c>
      <c r="N2161" s="106">
        <f t="shared" si="1392"/>
        <v>1.0830324909747293</v>
      </c>
    </row>
    <row r="2162" spans="1:14">
      <c r="A2162" s="104">
        <v>14</v>
      </c>
      <c r="B2162" s="140">
        <v>43091</v>
      </c>
      <c r="C2162" s="104" t="s">
        <v>20</v>
      </c>
      <c r="D2162" s="104" t="s">
        <v>21</v>
      </c>
      <c r="E2162" s="104" t="s">
        <v>311</v>
      </c>
      <c r="F2162" s="104">
        <v>600</v>
      </c>
      <c r="G2162" s="104">
        <v>595</v>
      </c>
      <c r="H2162" s="104">
        <v>603</v>
      </c>
      <c r="I2162" s="104">
        <v>606</v>
      </c>
      <c r="J2162" s="104">
        <v>609</v>
      </c>
      <c r="K2162" s="104">
        <v>603</v>
      </c>
      <c r="L2162" s="104">
        <v>1200</v>
      </c>
      <c r="M2162" s="105">
        <f t="shared" ref="M2162" si="1393">IF(D2162="BUY",(K2162-F2162)*(L2162),(F2162-K2162)*(L2162))</f>
        <v>3600</v>
      </c>
      <c r="N2162" s="106">
        <f t="shared" ref="N2162" si="1394">M2162/(L2162)/F2162%</f>
        <v>0.5</v>
      </c>
    </row>
    <row r="2163" spans="1:14">
      <c r="A2163" s="104">
        <v>15</v>
      </c>
      <c r="B2163" s="140">
        <v>43091</v>
      </c>
      <c r="C2163" s="104" t="s">
        <v>20</v>
      </c>
      <c r="D2163" s="104" t="s">
        <v>21</v>
      </c>
      <c r="E2163" s="104" t="s">
        <v>23</v>
      </c>
      <c r="F2163" s="104">
        <v>659</v>
      </c>
      <c r="G2163" s="104">
        <v>650</v>
      </c>
      <c r="H2163" s="104">
        <v>663</v>
      </c>
      <c r="I2163" s="104">
        <v>667</v>
      </c>
      <c r="J2163" s="104">
        <v>670</v>
      </c>
      <c r="K2163" s="104">
        <v>663</v>
      </c>
      <c r="L2163" s="104">
        <v>1000</v>
      </c>
      <c r="M2163" s="105">
        <f t="shared" ref="M2163:M2164" si="1395">IF(D2163="BUY",(K2163-F2163)*(L2163),(F2163-K2163)*(L2163))</f>
        <v>4000</v>
      </c>
      <c r="N2163" s="106">
        <f t="shared" ref="N2163:N2164" si="1396">M2163/(L2163)/F2163%</f>
        <v>0.60698027314112291</v>
      </c>
    </row>
    <row r="2164" spans="1:14">
      <c r="A2164" s="104">
        <v>16</v>
      </c>
      <c r="B2164" s="140">
        <v>43091</v>
      </c>
      <c r="C2164" s="104" t="s">
        <v>20</v>
      </c>
      <c r="D2164" s="104" t="s">
        <v>21</v>
      </c>
      <c r="E2164" s="104" t="s">
        <v>53</v>
      </c>
      <c r="F2164" s="104">
        <v>176</v>
      </c>
      <c r="G2164" s="104">
        <v>174</v>
      </c>
      <c r="H2164" s="104">
        <v>177.5</v>
      </c>
      <c r="I2164" s="104">
        <v>178.5</v>
      </c>
      <c r="J2164" s="104">
        <v>179.5</v>
      </c>
      <c r="K2164" s="104">
        <v>177.5</v>
      </c>
      <c r="L2164" s="104">
        <v>3500</v>
      </c>
      <c r="M2164" s="105">
        <f t="shared" si="1395"/>
        <v>5250</v>
      </c>
      <c r="N2164" s="106">
        <f t="shared" si="1396"/>
        <v>0.85227272727272729</v>
      </c>
    </row>
    <row r="2165" spans="1:14">
      <c r="A2165" s="104">
        <v>17</v>
      </c>
      <c r="B2165" s="140">
        <v>43091</v>
      </c>
      <c r="C2165" s="104" t="s">
        <v>20</v>
      </c>
      <c r="D2165" s="104" t="s">
        <v>21</v>
      </c>
      <c r="E2165" s="104" t="s">
        <v>45</v>
      </c>
      <c r="F2165" s="104">
        <v>340</v>
      </c>
      <c r="G2165" s="104">
        <v>337</v>
      </c>
      <c r="H2165" s="104">
        <v>341.5</v>
      </c>
      <c r="I2165" s="104">
        <v>343</v>
      </c>
      <c r="J2165" s="104">
        <v>344.5</v>
      </c>
      <c r="K2165" s="104">
        <v>337</v>
      </c>
      <c r="L2165" s="104">
        <v>3000</v>
      </c>
      <c r="M2165" s="105">
        <f t="shared" ref="M2165:M2166" si="1397">IF(D2165="BUY",(K2165-F2165)*(L2165),(F2165-K2165)*(L2165))</f>
        <v>-9000</v>
      </c>
      <c r="N2165" s="106">
        <f t="shared" ref="N2165:N2166" si="1398">M2165/(L2165)/F2165%</f>
        <v>-0.88235294117647056</v>
      </c>
    </row>
    <row r="2166" spans="1:14">
      <c r="A2166" s="104">
        <v>18</v>
      </c>
      <c r="B2166" s="140">
        <v>43091</v>
      </c>
      <c r="C2166" s="104" t="s">
        <v>20</v>
      </c>
      <c r="D2166" s="104" t="s">
        <v>21</v>
      </c>
      <c r="E2166" s="104" t="s">
        <v>310</v>
      </c>
      <c r="F2166" s="104">
        <v>169.5</v>
      </c>
      <c r="G2166" s="104">
        <v>167.5</v>
      </c>
      <c r="H2166" s="104">
        <v>170.5</v>
      </c>
      <c r="I2166" s="104">
        <v>171.5</v>
      </c>
      <c r="J2166" s="104">
        <v>172.5</v>
      </c>
      <c r="K2166" s="104">
        <v>171.5</v>
      </c>
      <c r="L2166" s="104">
        <v>3500</v>
      </c>
      <c r="M2166" s="105">
        <f t="shared" si="1397"/>
        <v>7000</v>
      </c>
      <c r="N2166" s="106">
        <f t="shared" si="1398"/>
        <v>1.1799410029498525</v>
      </c>
    </row>
    <row r="2167" spans="1:14">
      <c r="A2167" s="104">
        <v>19</v>
      </c>
      <c r="B2167" s="140">
        <v>43090</v>
      </c>
      <c r="C2167" s="104" t="s">
        <v>20</v>
      </c>
      <c r="D2167" s="104" t="s">
        <v>21</v>
      </c>
      <c r="E2167" s="104" t="s">
        <v>309</v>
      </c>
      <c r="F2167" s="104">
        <v>895</v>
      </c>
      <c r="G2167" s="104">
        <v>886</v>
      </c>
      <c r="H2167" s="104">
        <v>900</v>
      </c>
      <c r="I2167" s="104">
        <v>905</v>
      </c>
      <c r="J2167" s="104">
        <v>910</v>
      </c>
      <c r="K2167" s="104">
        <v>900</v>
      </c>
      <c r="L2167" s="104">
        <v>800</v>
      </c>
      <c r="M2167" s="105">
        <f t="shared" ref="M2167" si="1399">IF(D2167="BUY",(K2167-F2167)*(L2167),(F2167-K2167)*(L2167))</f>
        <v>4000</v>
      </c>
      <c r="N2167" s="106">
        <f t="shared" ref="N2167" si="1400">M2167/(L2167)/F2167%</f>
        <v>0.55865921787709505</v>
      </c>
    </row>
    <row r="2168" spans="1:14">
      <c r="A2168" s="104">
        <v>20</v>
      </c>
      <c r="B2168" s="140">
        <v>43090</v>
      </c>
      <c r="C2168" s="104" t="s">
        <v>20</v>
      </c>
      <c r="D2168" s="104" t="s">
        <v>21</v>
      </c>
      <c r="E2168" s="104" t="s">
        <v>299</v>
      </c>
      <c r="F2168" s="104">
        <v>61.5</v>
      </c>
      <c r="G2168" s="104">
        <v>60.7</v>
      </c>
      <c r="H2168" s="104">
        <v>61.9</v>
      </c>
      <c r="I2168" s="104">
        <v>62.3</v>
      </c>
      <c r="J2168" s="104">
        <v>62.7</v>
      </c>
      <c r="K2168" s="104">
        <v>61.8</v>
      </c>
      <c r="L2168" s="104">
        <v>17000</v>
      </c>
      <c r="M2168" s="105">
        <f t="shared" ref="M2168" si="1401">IF(D2168="BUY",(K2168-F2168)*(L2168),(F2168-K2168)*(L2168))</f>
        <v>5099.9999999999518</v>
      </c>
      <c r="N2168" s="106">
        <f t="shared" ref="N2168" si="1402">M2168/(L2168)/F2168%</f>
        <v>0.48780487804877587</v>
      </c>
    </row>
    <row r="2169" spans="1:14">
      <c r="A2169" s="104">
        <v>21</v>
      </c>
      <c r="B2169" s="140">
        <v>43090</v>
      </c>
      <c r="C2169" s="104" t="s">
        <v>20</v>
      </c>
      <c r="D2169" s="104" t="s">
        <v>21</v>
      </c>
      <c r="E2169" s="104" t="s">
        <v>194</v>
      </c>
      <c r="F2169" s="104">
        <v>1035</v>
      </c>
      <c r="G2169" s="104">
        <v>1018</v>
      </c>
      <c r="H2169" s="104">
        <v>1043</v>
      </c>
      <c r="I2169" s="104">
        <v>1051</v>
      </c>
      <c r="J2169" s="104">
        <v>1059</v>
      </c>
      <c r="K2169" s="104">
        <v>1059</v>
      </c>
      <c r="L2169" s="104">
        <v>550</v>
      </c>
      <c r="M2169" s="105">
        <f t="shared" ref="M2169:M2170" si="1403">IF(D2169="BUY",(K2169-F2169)*(L2169),(F2169-K2169)*(L2169))</f>
        <v>13200</v>
      </c>
      <c r="N2169" s="106">
        <f t="shared" ref="N2169:N2170" si="1404">M2169/(L2169)/F2169%</f>
        <v>2.318840579710145</v>
      </c>
    </row>
    <row r="2170" spans="1:14">
      <c r="A2170" s="104">
        <v>22</v>
      </c>
      <c r="B2170" s="140">
        <v>43090</v>
      </c>
      <c r="C2170" s="104" t="s">
        <v>20</v>
      </c>
      <c r="D2170" s="104" t="s">
        <v>21</v>
      </c>
      <c r="E2170" s="104" t="s">
        <v>50</v>
      </c>
      <c r="F2170" s="104">
        <v>183</v>
      </c>
      <c r="G2170" s="104">
        <v>181</v>
      </c>
      <c r="H2170" s="104">
        <v>184</v>
      </c>
      <c r="I2170" s="104">
        <v>185</v>
      </c>
      <c r="J2170" s="104">
        <v>186</v>
      </c>
      <c r="K2170" s="104">
        <v>185</v>
      </c>
      <c r="L2170" s="104">
        <v>3500</v>
      </c>
      <c r="M2170" s="105">
        <f t="shared" si="1403"/>
        <v>7000</v>
      </c>
      <c r="N2170" s="106">
        <f t="shared" si="1404"/>
        <v>1.0928961748633879</v>
      </c>
    </row>
    <row r="2171" spans="1:14">
      <c r="A2171" s="104">
        <v>23</v>
      </c>
      <c r="B2171" s="140">
        <v>43089</v>
      </c>
      <c r="C2171" s="104" t="s">
        <v>20</v>
      </c>
      <c r="D2171" s="104" t="s">
        <v>21</v>
      </c>
      <c r="E2171" s="104" t="s">
        <v>284</v>
      </c>
      <c r="F2171" s="104">
        <v>428</v>
      </c>
      <c r="G2171" s="104">
        <v>423</v>
      </c>
      <c r="H2171" s="104">
        <v>430.5</v>
      </c>
      <c r="I2171" s="104">
        <v>433</v>
      </c>
      <c r="J2171" s="104">
        <v>435.5</v>
      </c>
      <c r="K2171" s="104">
        <v>423</v>
      </c>
      <c r="L2171" s="104">
        <v>1500</v>
      </c>
      <c r="M2171" s="105">
        <f t="shared" ref="M2171" si="1405">IF(D2171="BUY",(K2171-F2171)*(L2171),(F2171-K2171)*(L2171))</f>
        <v>-7500</v>
      </c>
      <c r="N2171" s="106">
        <f t="shared" ref="N2171" si="1406">M2171/(L2171)/F2171%</f>
        <v>-1.1682242990654206</v>
      </c>
    </row>
    <row r="2172" spans="1:14">
      <c r="A2172" s="104">
        <v>24</v>
      </c>
      <c r="B2172" s="140">
        <v>43089</v>
      </c>
      <c r="C2172" s="104" t="s">
        <v>20</v>
      </c>
      <c r="D2172" s="104" t="s">
        <v>21</v>
      </c>
      <c r="E2172" s="104" t="s">
        <v>307</v>
      </c>
      <c r="F2172" s="104">
        <v>187</v>
      </c>
      <c r="G2172" s="104">
        <v>185</v>
      </c>
      <c r="H2172" s="104">
        <v>188</v>
      </c>
      <c r="I2172" s="104">
        <v>189</v>
      </c>
      <c r="J2172" s="104">
        <v>190</v>
      </c>
      <c r="K2172" s="104">
        <v>188</v>
      </c>
      <c r="L2172" s="104">
        <v>4500</v>
      </c>
      <c r="M2172" s="105">
        <f t="shared" ref="M2172:M2175" si="1407">IF(D2172="BUY",(K2172-F2172)*(L2172),(F2172-K2172)*(L2172))</f>
        <v>4500</v>
      </c>
      <c r="N2172" s="106">
        <f t="shared" ref="N2172:N2175" si="1408">M2172/(L2172)/F2172%</f>
        <v>0.53475935828876997</v>
      </c>
    </row>
    <row r="2173" spans="1:14">
      <c r="A2173" s="104">
        <v>25</v>
      </c>
      <c r="B2173" s="140">
        <v>43089</v>
      </c>
      <c r="C2173" s="104" t="s">
        <v>20</v>
      </c>
      <c r="D2173" s="104" t="s">
        <v>21</v>
      </c>
      <c r="E2173" s="104" t="s">
        <v>67</v>
      </c>
      <c r="F2173" s="104">
        <v>258</v>
      </c>
      <c r="G2173" s="104">
        <v>256</v>
      </c>
      <c r="H2173" s="104">
        <v>259</v>
      </c>
      <c r="I2173" s="104">
        <v>260</v>
      </c>
      <c r="J2173" s="104">
        <v>261</v>
      </c>
      <c r="K2173" s="104">
        <v>261</v>
      </c>
      <c r="L2173" s="104">
        <v>3500</v>
      </c>
      <c r="M2173" s="105">
        <f t="shared" si="1407"/>
        <v>10500</v>
      </c>
      <c r="N2173" s="106">
        <f t="shared" si="1408"/>
        <v>1.1627906976744187</v>
      </c>
    </row>
    <row r="2174" spans="1:14">
      <c r="A2174" s="104">
        <v>26</v>
      </c>
      <c r="B2174" s="140">
        <v>43089</v>
      </c>
      <c r="C2174" s="104" t="s">
        <v>20</v>
      </c>
      <c r="D2174" s="104" t="s">
        <v>21</v>
      </c>
      <c r="E2174" s="104" t="s">
        <v>275</v>
      </c>
      <c r="F2174" s="104">
        <v>748</v>
      </c>
      <c r="G2174" s="104">
        <v>740</v>
      </c>
      <c r="H2174" s="104">
        <v>752</v>
      </c>
      <c r="I2174" s="104">
        <v>756</v>
      </c>
      <c r="J2174" s="104">
        <v>760</v>
      </c>
      <c r="K2174" s="104">
        <v>756</v>
      </c>
      <c r="L2174" s="104">
        <v>1100</v>
      </c>
      <c r="M2174" s="105">
        <f t="shared" si="1407"/>
        <v>8800</v>
      </c>
      <c r="N2174" s="106">
        <f t="shared" si="1408"/>
        <v>1.0695187165775399</v>
      </c>
    </row>
    <row r="2175" spans="1:14">
      <c r="A2175" s="104">
        <v>27</v>
      </c>
      <c r="B2175" s="140">
        <v>43088</v>
      </c>
      <c r="C2175" s="104" t="s">
        <v>20</v>
      </c>
      <c r="D2175" s="104" t="s">
        <v>21</v>
      </c>
      <c r="E2175" s="104" t="s">
        <v>67</v>
      </c>
      <c r="F2175" s="104">
        <v>254</v>
      </c>
      <c r="G2175" s="104">
        <v>252</v>
      </c>
      <c r="H2175" s="104">
        <v>256</v>
      </c>
      <c r="I2175" s="104">
        <v>258</v>
      </c>
      <c r="J2175" s="104">
        <v>260</v>
      </c>
      <c r="K2175" s="104">
        <v>256</v>
      </c>
      <c r="L2175" s="104">
        <v>3500</v>
      </c>
      <c r="M2175" s="105">
        <f t="shared" si="1407"/>
        <v>7000</v>
      </c>
      <c r="N2175" s="106">
        <f t="shared" si="1408"/>
        <v>0.78740157480314954</v>
      </c>
    </row>
    <row r="2176" spans="1:14">
      <c r="A2176" s="104">
        <v>28</v>
      </c>
      <c r="B2176" s="140">
        <v>43088</v>
      </c>
      <c r="C2176" s="104" t="s">
        <v>20</v>
      </c>
      <c r="D2176" s="104" t="s">
        <v>21</v>
      </c>
      <c r="E2176" s="104" t="s">
        <v>304</v>
      </c>
      <c r="F2176" s="104">
        <v>9470</v>
      </c>
      <c r="G2176" s="104">
        <v>9380</v>
      </c>
      <c r="H2176" s="104">
        <v>9520</v>
      </c>
      <c r="I2176" s="104">
        <v>9570</v>
      </c>
      <c r="J2176" s="104">
        <v>9620</v>
      </c>
      <c r="K2176" s="104">
        <v>9620</v>
      </c>
      <c r="L2176" s="104">
        <v>75</v>
      </c>
      <c r="M2176" s="105">
        <f t="shared" ref="M2176" si="1409">IF(D2176="BUY",(K2176-F2176)*(L2176),(F2176-K2176)*(L2176))</f>
        <v>11250</v>
      </c>
      <c r="N2176" s="106">
        <f t="shared" ref="N2176" si="1410">M2176/(L2176)/F2176%</f>
        <v>1.583949313621964</v>
      </c>
    </row>
    <row r="2177" spans="1:14">
      <c r="A2177" s="104">
        <v>29</v>
      </c>
      <c r="B2177" s="140">
        <v>43087</v>
      </c>
      <c r="C2177" s="104" t="s">
        <v>20</v>
      </c>
      <c r="D2177" s="104" t="s">
        <v>21</v>
      </c>
      <c r="E2177" s="104" t="s">
        <v>66</v>
      </c>
      <c r="F2177" s="104">
        <v>119</v>
      </c>
      <c r="G2177" s="104">
        <v>118</v>
      </c>
      <c r="H2177" s="104">
        <v>119.5</v>
      </c>
      <c r="I2177" s="104">
        <v>120</v>
      </c>
      <c r="J2177" s="104">
        <v>120.5</v>
      </c>
      <c r="K2177" s="104">
        <v>120</v>
      </c>
      <c r="L2177" s="104">
        <v>6000</v>
      </c>
      <c r="M2177" s="105">
        <f t="shared" ref="M2177" si="1411">IF(D2177="BUY",(K2177-F2177)*(L2177),(F2177-K2177)*(L2177))</f>
        <v>6000</v>
      </c>
      <c r="N2177" s="106">
        <f t="shared" ref="N2177" si="1412">M2177/(L2177)/F2177%</f>
        <v>0.84033613445378152</v>
      </c>
    </row>
    <row r="2178" spans="1:14">
      <c r="A2178" s="104">
        <v>30</v>
      </c>
      <c r="B2178" s="140">
        <v>43087</v>
      </c>
      <c r="C2178" s="104" t="s">
        <v>20</v>
      </c>
      <c r="D2178" s="104" t="s">
        <v>21</v>
      </c>
      <c r="E2178" s="104" t="s">
        <v>67</v>
      </c>
      <c r="F2178" s="104">
        <v>247</v>
      </c>
      <c r="G2178" s="104">
        <v>245</v>
      </c>
      <c r="H2178" s="104">
        <v>248</v>
      </c>
      <c r="I2178" s="104">
        <v>249</v>
      </c>
      <c r="J2178" s="104">
        <v>250</v>
      </c>
      <c r="K2178" s="104">
        <v>250</v>
      </c>
      <c r="L2178" s="104">
        <v>3500</v>
      </c>
      <c r="M2178" s="105">
        <f t="shared" ref="M2178:M2180" si="1413">IF(D2178="BUY",(K2178-F2178)*(L2178),(F2178-K2178)*(L2178))</f>
        <v>10500</v>
      </c>
      <c r="N2178" s="106">
        <f t="shared" ref="N2178:N2180" si="1414">M2178/(L2178)/F2178%</f>
        <v>1.214574898785425</v>
      </c>
    </row>
    <row r="2179" spans="1:14">
      <c r="A2179" s="104">
        <v>31</v>
      </c>
      <c r="B2179" s="140">
        <v>43087</v>
      </c>
      <c r="C2179" s="104" t="s">
        <v>20</v>
      </c>
      <c r="D2179" s="104" t="s">
        <v>21</v>
      </c>
      <c r="E2179" s="104" t="s">
        <v>96</v>
      </c>
      <c r="F2179" s="104">
        <v>610</v>
      </c>
      <c r="G2179" s="104">
        <v>605</v>
      </c>
      <c r="H2179" s="104">
        <v>613</v>
      </c>
      <c r="I2179" s="104">
        <v>616</v>
      </c>
      <c r="J2179" s="104">
        <v>619</v>
      </c>
      <c r="K2179" s="104">
        <v>605</v>
      </c>
      <c r="L2179" s="104">
        <v>1500</v>
      </c>
      <c r="M2179" s="105">
        <f t="shared" si="1413"/>
        <v>-7500</v>
      </c>
      <c r="N2179" s="106">
        <f t="shared" si="1414"/>
        <v>-0.81967213114754101</v>
      </c>
    </row>
    <row r="2180" spans="1:14">
      <c r="A2180" s="104">
        <v>32</v>
      </c>
      <c r="B2180" s="140">
        <v>43084</v>
      </c>
      <c r="C2180" s="104" t="s">
        <v>20</v>
      </c>
      <c r="D2180" s="104" t="s">
        <v>21</v>
      </c>
      <c r="E2180" s="104" t="s">
        <v>297</v>
      </c>
      <c r="F2180" s="104">
        <v>868</v>
      </c>
      <c r="G2180" s="104">
        <v>854</v>
      </c>
      <c r="H2180" s="104">
        <v>876</v>
      </c>
      <c r="I2180" s="104">
        <v>884</v>
      </c>
      <c r="J2180" s="104">
        <v>892</v>
      </c>
      <c r="K2180" s="104">
        <v>876</v>
      </c>
      <c r="L2180" s="104">
        <v>400</v>
      </c>
      <c r="M2180" s="105">
        <f t="shared" si="1413"/>
        <v>3200</v>
      </c>
      <c r="N2180" s="106">
        <f t="shared" si="1414"/>
        <v>0.92165898617511521</v>
      </c>
    </row>
    <row r="2181" spans="1:14">
      <c r="A2181" s="104">
        <v>33</v>
      </c>
      <c r="B2181" s="140">
        <v>43084</v>
      </c>
      <c r="C2181" s="104" t="s">
        <v>20</v>
      </c>
      <c r="D2181" s="104" t="s">
        <v>21</v>
      </c>
      <c r="E2181" s="104" t="s">
        <v>67</v>
      </c>
      <c r="F2181" s="104">
        <v>243</v>
      </c>
      <c r="G2181" s="104">
        <v>241</v>
      </c>
      <c r="H2181" s="104">
        <v>244</v>
      </c>
      <c r="I2181" s="104">
        <v>245</v>
      </c>
      <c r="J2181" s="104">
        <v>246</v>
      </c>
      <c r="K2181" s="104">
        <v>244</v>
      </c>
      <c r="L2181" s="104">
        <v>3500</v>
      </c>
      <c r="M2181" s="105">
        <f t="shared" ref="M2181:M2183" si="1415">IF(D2181="BUY",(K2181-F2181)*(L2181),(F2181-K2181)*(L2181))</f>
        <v>3500</v>
      </c>
      <c r="N2181" s="106">
        <f t="shared" ref="N2181:N2183" si="1416">M2181/(L2181)/F2181%</f>
        <v>0.41152263374485593</v>
      </c>
    </row>
    <row r="2182" spans="1:14">
      <c r="A2182" s="104">
        <v>34</v>
      </c>
      <c r="B2182" s="140">
        <v>43083</v>
      </c>
      <c r="C2182" s="104" t="s">
        <v>20</v>
      </c>
      <c r="D2182" s="104" t="s">
        <v>21</v>
      </c>
      <c r="E2182" s="104" t="s">
        <v>53</v>
      </c>
      <c r="F2182" s="104">
        <v>169.5</v>
      </c>
      <c r="G2182" s="104">
        <v>167.5</v>
      </c>
      <c r="H2182" s="104">
        <v>170.5</v>
      </c>
      <c r="I2182" s="104">
        <v>171.5</v>
      </c>
      <c r="J2182" s="104">
        <v>172.5</v>
      </c>
      <c r="K2182" s="104">
        <v>167.5</v>
      </c>
      <c r="L2182" s="104">
        <v>3500</v>
      </c>
      <c r="M2182" s="105">
        <f t="shared" si="1415"/>
        <v>-7000</v>
      </c>
      <c r="N2182" s="106">
        <f t="shared" si="1416"/>
        <v>-1.1799410029498525</v>
      </c>
    </row>
    <row r="2183" spans="1:14">
      <c r="A2183" s="104">
        <v>35</v>
      </c>
      <c r="B2183" s="140">
        <v>43083</v>
      </c>
      <c r="C2183" s="104" t="s">
        <v>20</v>
      </c>
      <c r="D2183" s="104" t="s">
        <v>47</v>
      </c>
      <c r="E2183" s="104" t="s">
        <v>123</v>
      </c>
      <c r="F2183" s="104">
        <v>102.9</v>
      </c>
      <c r="G2183" s="104">
        <v>103.7</v>
      </c>
      <c r="H2183" s="104">
        <v>102.5</v>
      </c>
      <c r="I2183" s="104">
        <v>102.1</v>
      </c>
      <c r="J2183" s="104">
        <v>101.7</v>
      </c>
      <c r="K2183" s="104">
        <v>102.5</v>
      </c>
      <c r="L2183" s="104">
        <v>5500</v>
      </c>
      <c r="M2183" s="105">
        <f t="shared" si="1415"/>
        <v>2200.0000000000314</v>
      </c>
      <c r="N2183" s="106">
        <f t="shared" si="1416"/>
        <v>0.3887269193391697</v>
      </c>
    </row>
    <row r="2184" spans="1:14">
      <c r="A2184" s="104">
        <v>36</v>
      </c>
      <c r="B2184" s="140">
        <v>43083</v>
      </c>
      <c r="C2184" s="104" t="s">
        <v>20</v>
      </c>
      <c r="D2184" s="104" t="s">
        <v>47</v>
      </c>
      <c r="E2184" s="104" t="s">
        <v>48</v>
      </c>
      <c r="F2184" s="104">
        <v>143.5</v>
      </c>
      <c r="G2184" s="104">
        <v>144.5</v>
      </c>
      <c r="H2184" s="104">
        <v>143</v>
      </c>
      <c r="I2184" s="104">
        <v>142.5</v>
      </c>
      <c r="J2184" s="104">
        <v>142</v>
      </c>
      <c r="K2184" s="104">
        <v>142.5</v>
      </c>
      <c r="L2184" s="104">
        <v>6000</v>
      </c>
      <c r="M2184" s="105">
        <f t="shared" ref="M2184:M2185" si="1417">IF(D2184="BUY",(K2184-F2184)*(L2184),(F2184-K2184)*(L2184))</f>
        <v>6000</v>
      </c>
      <c r="N2184" s="106">
        <f t="shared" ref="N2184:N2185" si="1418">M2184/(L2184)/F2184%</f>
        <v>0.69686411149825778</v>
      </c>
    </row>
    <row r="2185" spans="1:14">
      <c r="A2185" s="104">
        <v>37</v>
      </c>
      <c r="B2185" s="140">
        <v>43083</v>
      </c>
      <c r="C2185" s="104" t="s">
        <v>20</v>
      </c>
      <c r="D2185" s="104" t="s">
        <v>21</v>
      </c>
      <c r="E2185" s="104" t="s">
        <v>209</v>
      </c>
      <c r="F2185" s="104">
        <v>429</v>
      </c>
      <c r="G2185" s="104">
        <v>424.5</v>
      </c>
      <c r="H2185" s="104">
        <v>431.5</v>
      </c>
      <c r="I2185" s="104">
        <v>434</v>
      </c>
      <c r="J2185" s="104">
        <v>436.5</v>
      </c>
      <c r="K2185" s="104">
        <v>436.5</v>
      </c>
      <c r="L2185" s="104">
        <v>1575</v>
      </c>
      <c r="M2185" s="105">
        <f t="shared" si="1417"/>
        <v>11812.5</v>
      </c>
      <c r="N2185" s="106">
        <f t="shared" si="1418"/>
        <v>1.7482517482517483</v>
      </c>
    </row>
    <row r="2186" spans="1:14">
      <c r="A2186" s="104">
        <v>38</v>
      </c>
      <c r="B2186" s="140">
        <v>43082</v>
      </c>
      <c r="C2186" s="104" t="s">
        <v>20</v>
      </c>
      <c r="D2186" s="104" t="s">
        <v>21</v>
      </c>
      <c r="E2186" s="104" t="s">
        <v>276</v>
      </c>
      <c r="F2186" s="104">
        <v>173.5</v>
      </c>
      <c r="G2186" s="104">
        <v>171.8</v>
      </c>
      <c r="H2186" s="104">
        <v>174.3</v>
      </c>
      <c r="I2186" s="104">
        <v>175.1</v>
      </c>
      <c r="J2186" s="104">
        <v>176</v>
      </c>
      <c r="K2186" s="104">
        <v>171.8</v>
      </c>
      <c r="L2186" s="104">
        <v>4000</v>
      </c>
      <c r="M2186" s="105">
        <f t="shared" ref="M2186" si="1419">IF(D2186="BUY",(K2186-F2186)*(L2186),(F2186-K2186)*(L2186))</f>
        <v>-6799.9999999999545</v>
      </c>
      <c r="N2186" s="106">
        <f t="shared" ref="N2186" si="1420">M2186/(L2186)/F2186%</f>
        <v>-0.97982708933716922</v>
      </c>
    </row>
    <row r="2187" spans="1:14">
      <c r="A2187" s="104">
        <v>39</v>
      </c>
      <c r="B2187" s="140">
        <v>43082</v>
      </c>
      <c r="C2187" s="104" t="s">
        <v>20</v>
      </c>
      <c r="D2187" s="104" t="s">
        <v>21</v>
      </c>
      <c r="E2187" s="104" t="s">
        <v>209</v>
      </c>
      <c r="F2187" s="104">
        <v>423</v>
      </c>
      <c r="G2187" s="104">
        <v>419</v>
      </c>
      <c r="H2187" s="104">
        <v>425.5</v>
      </c>
      <c r="I2187" s="104">
        <v>428</v>
      </c>
      <c r="J2187" s="104">
        <v>430.5</v>
      </c>
      <c r="K2187" s="104">
        <v>425.5</v>
      </c>
      <c r="L2187" s="104">
        <v>1575</v>
      </c>
      <c r="M2187" s="105">
        <f t="shared" ref="M2187:M2189" si="1421">IF(D2187="BUY",(K2187-F2187)*(L2187),(F2187-K2187)*(L2187))</f>
        <v>3937.5</v>
      </c>
      <c r="N2187" s="106">
        <f t="shared" ref="N2187:N2190" si="1422">M2187/(L2187)/F2187%</f>
        <v>0.59101654846335694</v>
      </c>
    </row>
    <row r="2188" spans="1:14">
      <c r="A2188" s="104">
        <v>40</v>
      </c>
      <c r="B2188" s="140">
        <v>43082</v>
      </c>
      <c r="C2188" s="104" t="s">
        <v>20</v>
      </c>
      <c r="D2188" s="104" t="s">
        <v>47</v>
      </c>
      <c r="E2188" s="104" t="s">
        <v>306</v>
      </c>
      <c r="F2188" s="104">
        <v>518</v>
      </c>
      <c r="G2188" s="104">
        <v>523</v>
      </c>
      <c r="H2188" s="104">
        <v>515.5</v>
      </c>
      <c r="I2188" s="104">
        <v>513</v>
      </c>
      <c r="J2188" s="104">
        <v>510.5</v>
      </c>
      <c r="K2188" s="104">
        <v>515.65</v>
      </c>
      <c r="L2188" s="104">
        <v>1700</v>
      </c>
      <c r="M2188" s="105">
        <f t="shared" si="1421"/>
        <v>3995.0000000000387</v>
      </c>
      <c r="N2188" s="106">
        <f t="shared" si="1422"/>
        <v>0.45366795366795809</v>
      </c>
    </row>
    <row r="2189" spans="1:14">
      <c r="A2189" s="104">
        <v>41</v>
      </c>
      <c r="B2189" s="140">
        <v>43081</v>
      </c>
      <c r="C2189" s="104" t="s">
        <v>20</v>
      </c>
      <c r="D2189" s="104" t="s">
        <v>21</v>
      </c>
      <c r="E2189" s="104" t="s">
        <v>297</v>
      </c>
      <c r="F2189" s="104">
        <v>852</v>
      </c>
      <c r="G2189" s="104">
        <v>838</v>
      </c>
      <c r="H2189" s="104">
        <v>860</v>
      </c>
      <c r="I2189" s="104">
        <v>868</v>
      </c>
      <c r="J2189" s="104">
        <v>876</v>
      </c>
      <c r="K2189" s="104">
        <v>860</v>
      </c>
      <c r="L2189" s="104">
        <v>3000</v>
      </c>
      <c r="M2189" s="105">
        <f t="shared" si="1421"/>
        <v>24000</v>
      </c>
      <c r="N2189" s="106">
        <f t="shared" si="1422"/>
        <v>0.93896713615023475</v>
      </c>
    </row>
    <row r="2190" spans="1:14">
      <c r="A2190" s="104">
        <v>42</v>
      </c>
      <c r="B2190" s="140">
        <v>43081</v>
      </c>
      <c r="C2190" s="104" t="s">
        <v>20</v>
      </c>
      <c r="D2190" s="104" t="s">
        <v>21</v>
      </c>
      <c r="E2190" s="104" t="s">
        <v>104</v>
      </c>
      <c r="F2190" s="104">
        <v>830</v>
      </c>
      <c r="G2190" s="104">
        <v>825</v>
      </c>
      <c r="H2190" s="104">
        <v>832.5</v>
      </c>
      <c r="I2190" s="104">
        <v>835</v>
      </c>
      <c r="J2190" s="104">
        <v>837.5</v>
      </c>
      <c r="K2190" s="104">
        <v>832.5</v>
      </c>
      <c r="L2190" s="104">
        <v>1500</v>
      </c>
      <c r="M2190" s="105">
        <f t="shared" ref="M2190:M2193" si="1423">IF(D2190="BUY",(K2190-F2190)*(L2190),(F2190-K2190)*(L2190))</f>
        <v>3750</v>
      </c>
      <c r="N2190" s="106">
        <f t="shared" si="1422"/>
        <v>0.3012048192771084</v>
      </c>
    </row>
    <row r="2191" spans="1:14">
      <c r="A2191" s="104">
        <v>43</v>
      </c>
      <c r="B2191" s="140">
        <v>43081</v>
      </c>
      <c r="C2191" s="104" t="s">
        <v>20</v>
      </c>
      <c r="D2191" s="104" t="s">
        <v>21</v>
      </c>
      <c r="E2191" s="104" t="s">
        <v>69</v>
      </c>
      <c r="F2191" s="104">
        <v>698</v>
      </c>
      <c r="G2191" s="104">
        <v>689</v>
      </c>
      <c r="H2191" s="104">
        <v>703</v>
      </c>
      <c r="I2191" s="104">
        <v>708</v>
      </c>
      <c r="J2191" s="104">
        <v>713</v>
      </c>
      <c r="K2191" s="104">
        <v>689</v>
      </c>
      <c r="L2191" s="104">
        <v>800</v>
      </c>
      <c r="M2191" s="105">
        <f t="shared" si="1423"/>
        <v>-7200</v>
      </c>
      <c r="N2191" s="106">
        <f t="shared" ref="N2191:N2193" si="1424">M2191/(L2191)/F2191%</f>
        <v>-1.2893982808022921</v>
      </c>
    </row>
    <row r="2192" spans="1:14">
      <c r="A2192" s="104">
        <v>44</v>
      </c>
      <c r="B2192" s="140">
        <v>43081</v>
      </c>
      <c r="C2192" s="104" t="s">
        <v>20</v>
      </c>
      <c r="D2192" s="104" t="s">
        <v>21</v>
      </c>
      <c r="E2192" s="104" t="s">
        <v>46</v>
      </c>
      <c r="F2192" s="104">
        <v>550</v>
      </c>
      <c r="G2192" s="104">
        <v>547</v>
      </c>
      <c r="H2192" s="104">
        <v>552</v>
      </c>
      <c r="I2192" s="104">
        <v>554</v>
      </c>
      <c r="J2192" s="104">
        <v>556</v>
      </c>
      <c r="K2192" s="104">
        <v>552</v>
      </c>
      <c r="L2192" s="104">
        <v>2000</v>
      </c>
      <c r="M2192" s="105">
        <f t="shared" si="1423"/>
        <v>4000</v>
      </c>
      <c r="N2192" s="106">
        <f t="shared" si="1424"/>
        <v>0.36363636363636365</v>
      </c>
    </row>
    <row r="2193" spans="1:14">
      <c r="A2193" s="104">
        <v>45</v>
      </c>
      <c r="B2193" s="140">
        <v>43080</v>
      </c>
      <c r="C2193" s="104" t="s">
        <v>20</v>
      </c>
      <c r="D2193" s="104" t="s">
        <v>21</v>
      </c>
      <c r="E2193" s="104" t="s">
        <v>52</v>
      </c>
      <c r="F2193" s="104">
        <v>320</v>
      </c>
      <c r="G2193" s="104">
        <v>317</v>
      </c>
      <c r="H2193" s="104">
        <v>321.5</v>
      </c>
      <c r="I2193" s="104">
        <v>323</v>
      </c>
      <c r="J2193" s="104">
        <v>324.5</v>
      </c>
      <c r="K2193" s="104">
        <v>317</v>
      </c>
      <c r="L2193" s="104">
        <v>3000</v>
      </c>
      <c r="M2193" s="105">
        <f t="shared" si="1423"/>
        <v>-9000</v>
      </c>
      <c r="N2193" s="106">
        <f t="shared" si="1424"/>
        <v>-0.9375</v>
      </c>
    </row>
    <row r="2194" spans="1:14">
      <c r="A2194" s="104">
        <v>46</v>
      </c>
      <c r="B2194" s="140">
        <v>43080</v>
      </c>
      <c r="C2194" s="104" t="s">
        <v>20</v>
      </c>
      <c r="D2194" s="104" t="s">
        <v>21</v>
      </c>
      <c r="E2194" s="104" t="s">
        <v>69</v>
      </c>
      <c r="F2194" s="104">
        <v>688</v>
      </c>
      <c r="G2194" s="104">
        <v>679</v>
      </c>
      <c r="H2194" s="104">
        <v>693</v>
      </c>
      <c r="I2194" s="104">
        <v>698</v>
      </c>
      <c r="J2194" s="104">
        <v>703</v>
      </c>
      <c r="K2194" s="104">
        <v>693</v>
      </c>
      <c r="L2194" s="104">
        <v>800</v>
      </c>
      <c r="M2194" s="105">
        <f t="shared" ref="M2194" si="1425">IF(D2194="BUY",(K2194-F2194)*(L2194),(F2194-K2194)*(L2194))</f>
        <v>4000</v>
      </c>
      <c r="N2194" s="106">
        <f t="shared" ref="N2194" si="1426">M2194/(L2194)/F2194%</f>
        <v>0.72674418604651159</v>
      </c>
    </row>
    <row r="2195" spans="1:14">
      <c r="A2195" s="104">
        <v>47</v>
      </c>
      <c r="B2195" s="140">
        <v>43077</v>
      </c>
      <c r="C2195" s="104" t="s">
        <v>20</v>
      </c>
      <c r="D2195" s="104" t="s">
        <v>21</v>
      </c>
      <c r="E2195" s="104" t="s">
        <v>253</v>
      </c>
      <c r="F2195" s="104">
        <v>880</v>
      </c>
      <c r="G2195" s="104">
        <v>872</v>
      </c>
      <c r="H2195" s="104">
        <v>885</v>
      </c>
      <c r="I2195" s="104">
        <v>890</v>
      </c>
      <c r="J2195" s="104">
        <v>895</v>
      </c>
      <c r="K2195" s="104">
        <v>895</v>
      </c>
      <c r="L2195" s="104">
        <v>1000</v>
      </c>
      <c r="M2195" s="105">
        <f t="shared" ref="M2195" si="1427">IF(D2195="BUY",(K2195-F2195)*(L2195),(F2195-K2195)*(L2195))</f>
        <v>15000</v>
      </c>
      <c r="N2195" s="106">
        <f t="shared" ref="N2195" si="1428">M2195/(L2195)/F2195%</f>
        <v>1.7045454545454544</v>
      </c>
    </row>
    <row r="2196" spans="1:14">
      <c r="A2196" s="104">
        <v>48</v>
      </c>
      <c r="B2196" s="140">
        <v>43077</v>
      </c>
      <c r="C2196" s="104" t="s">
        <v>20</v>
      </c>
      <c r="D2196" s="104" t="s">
        <v>21</v>
      </c>
      <c r="E2196" s="104" t="s">
        <v>241</v>
      </c>
      <c r="F2196" s="104">
        <v>119</v>
      </c>
      <c r="G2196" s="104">
        <v>118</v>
      </c>
      <c r="H2196" s="104">
        <v>119.5</v>
      </c>
      <c r="I2196" s="104">
        <v>120</v>
      </c>
      <c r="J2196" s="104">
        <v>120.5</v>
      </c>
      <c r="K2196" s="104">
        <v>119.5</v>
      </c>
      <c r="L2196" s="104">
        <v>7000</v>
      </c>
      <c r="M2196" s="105">
        <f t="shared" ref="M2196:M2197" si="1429">IF(D2196="BUY",(K2196-F2196)*(L2196),(F2196-K2196)*(L2196))</f>
        <v>3500</v>
      </c>
      <c r="N2196" s="106">
        <f t="shared" ref="N2196:N2197" si="1430">M2196/(L2196)/F2196%</f>
        <v>0.42016806722689076</v>
      </c>
    </row>
    <row r="2197" spans="1:14">
      <c r="A2197" s="104">
        <v>49</v>
      </c>
      <c r="B2197" s="140">
        <v>43077</v>
      </c>
      <c r="C2197" s="104" t="s">
        <v>20</v>
      </c>
      <c r="D2197" s="104" t="s">
        <v>21</v>
      </c>
      <c r="E2197" s="104" t="s">
        <v>260</v>
      </c>
      <c r="F2197" s="104">
        <v>9025</v>
      </c>
      <c r="G2197" s="104">
        <v>8940</v>
      </c>
      <c r="H2197" s="104">
        <v>9075</v>
      </c>
      <c r="I2197" s="104">
        <v>9125</v>
      </c>
      <c r="J2197" s="104">
        <v>9175</v>
      </c>
      <c r="K2197" s="104">
        <v>9125</v>
      </c>
      <c r="L2197" s="104">
        <v>75</v>
      </c>
      <c r="M2197" s="105">
        <f t="shared" si="1429"/>
        <v>7500</v>
      </c>
      <c r="N2197" s="106">
        <f t="shared" si="1430"/>
        <v>1.10803324099723</v>
      </c>
    </row>
    <row r="2198" spans="1:14">
      <c r="A2198" s="104">
        <v>50</v>
      </c>
      <c r="B2198" s="140">
        <v>43076</v>
      </c>
      <c r="C2198" s="104" t="s">
        <v>20</v>
      </c>
      <c r="D2198" s="104" t="s">
        <v>21</v>
      </c>
      <c r="E2198" s="104" t="s">
        <v>276</v>
      </c>
      <c r="F2198" s="104">
        <v>167</v>
      </c>
      <c r="G2198" s="104">
        <v>165</v>
      </c>
      <c r="H2198" s="104">
        <v>168</v>
      </c>
      <c r="I2198" s="104">
        <v>169</v>
      </c>
      <c r="J2198" s="104">
        <v>170</v>
      </c>
      <c r="K2198" s="104">
        <v>169</v>
      </c>
      <c r="L2198" s="104">
        <v>4000</v>
      </c>
      <c r="M2198" s="105">
        <f t="shared" ref="M2198" si="1431">IF(D2198="BUY",(K2198-F2198)*(L2198),(F2198-K2198)*(L2198))</f>
        <v>8000</v>
      </c>
      <c r="N2198" s="106">
        <f t="shared" ref="N2198" si="1432">M2198/(L2198)/F2198%</f>
        <v>1.1976047904191618</v>
      </c>
    </row>
    <row r="2199" spans="1:14">
      <c r="A2199" s="104">
        <v>51</v>
      </c>
      <c r="B2199" s="140">
        <v>43076</v>
      </c>
      <c r="C2199" s="104" t="s">
        <v>20</v>
      </c>
      <c r="D2199" s="104" t="s">
        <v>21</v>
      </c>
      <c r="E2199" s="104" t="s">
        <v>130</v>
      </c>
      <c r="F2199" s="104">
        <v>235</v>
      </c>
      <c r="G2199" s="104">
        <v>233.5</v>
      </c>
      <c r="H2199" s="104">
        <v>235.8</v>
      </c>
      <c r="I2199" s="104">
        <v>236.6</v>
      </c>
      <c r="J2199" s="104">
        <v>237.4</v>
      </c>
      <c r="K2199" s="104">
        <v>237.4</v>
      </c>
      <c r="L2199" s="104">
        <v>5000</v>
      </c>
      <c r="M2199" s="105">
        <f t="shared" ref="M2199" si="1433">IF(D2199="BUY",(K2199-F2199)*(L2199),(F2199-K2199)*(L2199))</f>
        <v>12000.000000000029</v>
      </c>
      <c r="N2199" s="106">
        <f t="shared" ref="N2199" si="1434">M2199/(L2199)/F2199%</f>
        <v>1.0212765957446832</v>
      </c>
    </row>
    <row r="2200" spans="1:14">
      <c r="A2200" s="104">
        <v>52</v>
      </c>
      <c r="B2200" s="140">
        <v>43076</v>
      </c>
      <c r="C2200" s="104" t="s">
        <v>20</v>
      </c>
      <c r="D2200" s="104" t="s">
        <v>21</v>
      </c>
      <c r="E2200" s="104" t="s">
        <v>305</v>
      </c>
      <c r="F2200" s="104">
        <v>526</v>
      </c>
      <c r="G2200" s="104">
        <v>522</v>
      </c>
      <c r="H2200" s="104">
        <v>528</v>
      </c>
      <c r="I2200" s="104">
        <v>530</v>
      </c>
      <c r="J2200" s="104">
        <v>532</v>
      </c>
      <c r="K2200" s="104">
        <v>528</v>
      </c>
      <c r="L2200" s="104">
        <v>2000</v>
      </c>
      <c r="M2200" s="105">
        <f t="shared" ref="M2200:M2201" si="1435">IF(D2200="BUY",(K2200-F2200)*(L2200),(F2200-K2200)*(L2200))</f>
        <v>4000</v>
      </c>
      <c r="N2200" s="106">
        <f t="shared" ref="N2200:N2201" si="1436">M2200/(L2200)/F2200%</f>
        <v>0.38022813688212931</v>
      </c>
    </row>
    <row r="2201" spans="1:14">
      <c r="A2201" s="104">
        <v>53</v>
      </c>
      <c r="B2201" s="140">
        <v>43076</v>
      </c>
      <c r="C2201" s="104" t="s">
        <v>20</v>
      </c>
      <c r="D2201" s="104" t="s">
        <v>21</v>
      </c>
      <c r="E2201" s="104" t="s">
        <v>304</v>
      </c>
      <c r="F2201" s="104">
        <v>8735</v>
      </c>
      <c r="G2201" s="104">
        <v>8600</v>
      </c>
      <c r="H2201" s="104">
        <v>8800</v>
      </c>
      <c r="I2201" s="104">
        <v>8870</v>
      </c>
      <c r="J2201" s="104">
        <v>8940</v>
      </c>
      <c r="K2201" s="104">
        <v>8940</v>
      </c>
      <c r="L2201" s="104">
        <v>75</v>
      </c>
      <c r="M2201" s="105">
        <f t="shared" si="1435"/>
        <v>15375</v>
      </c>
      <c r="N2201" s="106">
        <f t="shared" si="1436"/>
        <v>2.3468803663423015</v>
      </c>
    </row>
    <row r="2202" spans="1:14">
      <c r="A2202" s="104">
        <v>54</v>
      </c>
      <c r="B2202" s="140">
        <v>43075</v>
      </c>
      <c r="C2202" s="104" t="s">
        <v>20</v>
      </c>
      <c r="D2202" s="104" t="s">
        <v>21</v>
      </c>
      <c r="E2202" s="104" t="s">
        <v>233</v>
      </c>
      <c r="F2202" s="104">
        <v>859</v>
      </c>
      <c r="G2202" s="104">
        <v>852</v>
      </c>
      <c r="H2202" s="104">
        <v>864</v>
      </c>
      <c r="I2202" s="104">
        <v>869</v>
      </c>
      <c r="J2202" s="104">
        <v>874</v>
      </c>
      <c r="K2202" s="104">
        <v>864</v>
      </c>
      <c r="L2202" s="104">
        <v>1750</v>
      </c>
      <c r="M2202" s="105">
        <f t="shared" ref="M2202" si="1437">IF(D2202="BUY",(K2202-F2202)*(L2202),(F2202-K2202)*(L2202))</f>
        <v>8750</v>
      </c>
      <c r="N2202" s="106">
        <f t="shared" ref="N2202" si="1438">M2202/(L2202)/F2202%</f>
        <v>0.58207217694994184</v>
      </c>
    </row>
    <row r="2203" spans="1:14">
      <c r="A2203" s="104">
        <v>55</v>
      </c>
      <c r="B2203" s="140">
        <v>43075</v>
      </c>
      <c r="C2203" s="104" t="s">
        <v>20</v>
      </c>
      <c r="D2203" s="104" t="s">
        <v>21</v>
      </c>
      <c r="E2203" s="104" t="s">
        <v>109</v>
      </c>
      <c r="F2203" s="104">
        <v>711</v>
      </c>
      <c r="G2203" s="104">
        <v>705</v>
      </c>
      <c r="H2203" s="104">
        <v>714</v>
      </c>
      <c r="I2203" s="104">
        <v>717</v>
      </c>
      <c r="J2203" s="104">
        <v>720</v>
      </c>
      <c r="K2203" s="104">
        <v>705</v>
      </c>
      <c r="L2203" s="104">
        <v>1200</v>
      </c>
      <c r="M2203" s="105">
        <f t="shared" ref="M2203:M2208" si="1439">IF(D2203="BUY",(K2203-F2203)*(L2203),(F2203-K2203)*(L2203))</f>
        <v>-7200</v>
      </c>
      <c r="N2203" s="106">
        <f t="shared" ref="N2203:N2208" si="1440">M2203/(L2203)/F2203%</f>
        <v>-0.8438818565400843</v>
      </c>
    </row>
    <row r="2204" spans="1:14">
      <c r="A2204" s="104">
        <v>56</v>
      </c>
      <c r="B2204" s="140">
        <v>43074</v>
      </c>
      <c r="C2204" s="104" t="s">
        <v>20</v>
      </c>
      <c r="D2204" s="104" t="s">
        <v>21</v>
      </c>
      <c r="E2204" s="104" t="s">
        <v>124</v>
      </c>
      <c r="F2204" s="104">
        <v>310</v>
      </c>
      <c r="G2204" s="104">
        <v>305</v>
      </c>
      <c r="H2204" s="104">
        <v>312.5</v>
      </c>
      <c r="I2204" s="104">
        <v>315</v>
      </c>
      <c r="J2204" s="104">
        <v>317.5</v>
      </c>
      <c r="K2204" s="104">
        <v>312.5</v>
      </c>
      <c r="L2204" s="104">
        <v>1750</v>
      </c>
      <c r="M2204" s="105">
        <f t="shared" si="1439"/>
        <v>4375</v>
      </c>
      <c r="N2204" s="106">
        <f t="shared" si="1440"/>
        <v>0.80645161290322576</v>
      </c>
    </row>
    <row r="2205" spans="1:14">
      <c r="A2205" s="104">
        <v>57</v>
      </c>
      <c r="B2205" s="140">
        <v>43074</v>
      </c>
      <c r="C2205" s="104" t="s">
        <v>20</v>
      </c>
      <c r="D2205" s="104" t="s">
        <v>21</v>
      </c>
      <c r="E2205" s="104" t="s">
        <v>248</v>
      </c>
      <c r="F2205" s="104">
        <v>512.70000000000005</v>
      </c>
      <c r="G2205" s="104">
        <v>509.7</v>
      </c>
      <c r="H2205" s="104">
        <v>514.5</v>
      </c>
      <c r="I2205" s="104">
        <v>516</v>
      </c>
      <c r="J2205" s="104">
        <v>517.5</v>
      </c>
      <c r="K2205" s="104">
        <v>517.5</v>
      </c>
      <c r="L2205" s="104">
        <v>1800</v>
      </c>
      <c r="M2205" s="105">
        <f t="shared" si="1439"/>
        <v>8639.9999999999181</v>
      </c>
      <c r="N2205" s="106">
        <f t="shared" si="1440"/>
        <v>0.93622001170274116</v>
      </c>
    </row>
    <row r="2206" spans="1:14">
      <c r="A2206" s="104">
        <v>58</v>
      </c>
      <c r="B2206" s="140">
        <v>43074</v>
      </c>
      <c r="C2206" s="104" t="s">
        <v>20</v>
      </c>
      <c r="D2206" s="104" t="s">
        <v>21</v>
      </c>
      <c r="E2206" s="104" t="s">
        <v>301</v>
      </c>
      <c r="F2206" s="104">
        <v>350</v>
      </c>
      <c r="G2206" s="104">
        <v>347</v>
      </c>
      <c r="H2206" s="104">
        <v>351.5</v>
      </c>
      <c r="I2206" s="104">
        <v>353</v>
      </c>
      <c r="J2206" s="104">
        <v>354.5</v>
      </c>
      <c r="K2206" s="104">
        <v>347</v>
      </c>
      <c r="L2206" s="104">
        <v>3000</v>
      </c>
      <c r="M2206" s="105">
        <f t="shared" si="1439"/>
        <v>-9000</v>
      </c>
      <c r="N2206" s="106">
        <f t="shared" si="1440"/>
        <v>-0.8571428571428571</v>
      </c>
    </row>
    <row r="2207" spans="1:14">
      <c r="A2207" s="104">
        <v>59</v>
      </c>
      <c r="B2207" s="140">
        <v>43074</v>
      </c>
      <c r="C2207" s="104" t="s">
        <v>20</v>
      </c>
      <c r="D2207" s="104" t="s">
        <v>21</v>
      </c>
      <c r="E2207" s="104" t="s">
        <v>301</v>
      </c>
      <c r="F2207" s="104">
        <v>346</v>
      </c>
      <c r="G2207" s="104">
        <v>343</v>
      </c>
      <c r="H2207" s="104">
        <v>347.5</v>
      </c>
      <c r="I2207" s="104">
        <v>349</v>
      </c>
      <c r="J2207" s="104">
        <v>350.5</v>
      </c>
      <c r="K2207" s="104">
        <v>350.5</v>
      </c>
      <c r="L2207" s="104">
        <v>3000</v>
      </c>
      <c r="M2207" s="105">
        <f t="shared" si="1439"/>
        <v>13500</v>
      </c>
      <c r="N2207" s="106">
        <f t="shared" si="1440"/>
        <v>1.300578034682081</v>
      </c>
    </row>
    <row r="2208" spans="1:14">
      <c r="A2208" s="104">
        <v>60</v>
      </c>
      <c r="B2208" s="140">
        <v>43073</v>
      </c>
      <c r="C2208" s="104" t="s">
        <v>20</v>
      </c>
      <c r="D2208" s="104" t="s">
        <v>21</v>
      </c>
      <c r="E2208" s="104" t="s">
        <v>76</v>
      </c>
      <c r="F2208" s="104">
        <v>134</v>
      </c>
      <c r="G2208" s="104">
        <v>131</v>
      </c>
      <c r="H2208" s="104">
        <v>135.5</v>
      </c>
      <c r="I2208" s="104">
        <v>137</v>
      </c>
      <c r="J2208" s="104">
        <v>138.5</v>
      </c>
      <c r="K2208" s="104">
        <v>131</v>
      </c>
      <c r="L2208" s="104">
        <v>6000</v>
      </c>
      <c r="M2208" s="105">
        <f t="shared" si="1439"/>
        <v>-18000</v>
      </c>
      <c r="N2208" s="106">
        <f t="shared" si="1440"/>
        <v>-2.2388059701492535</v>
      </c>
    </row>
    <row r="2209" spans="1:14">
      <c r="A2209" s="104">
        <v>61</v>
      </c>
      <c r="B2209" s="140">
        <v>43073</v>
      </c>
      <c r="C2209" s="104" t="s">
        <v>20</v>
      </c>
      <c r="D2209" s="104" t="s">
        <v>47</v>
      </c>
      <c r="E2209" s="104" t="s">
        <v>232</v>
      </c>
      <c r="F2209" s="104">
        <v>216</v>
      </c>
      <c r="G2209" s="104">
        <v>219</v>
      </c>
      <c r="H2209" s="104">
        <v>214.5</v>
      </c>
      <c r="I2209" s="104">
        <v>213</v>
      </c>
      <c r="J2209" s="104">
        <v>211.5</v>
      </c>
      <c r="K2209" s="104">
        <v>213</v>
      </c>
      <c r="L2209" s="104">
        <v>2500</v>
      </c>
      <c r="M2209" s="105">
        <f t="shared" ref="M2209" si="1441">IF(D2209="BUY",(K2209-F2209)*(L2209),(F2209-K2209)*(L2209))</f>
        <v>7500</v>
      </c>
      <c r="N2209" s="106">
        <f t="shared" ref="N2209" si="1442">M2209/(L2209)/F2209%</f>
        <v>1.3888888888888888</v>
      </c>
    </row>
    <row r="2210" spans="1:14">
      <c r="A2210" s="104">
        <v>62</v>
      </c>
      <c r="B2210" s="140">
        <v>43073</v>
      </c>
      <c r="C2210" s="104" t="s">
        <v>20</v>
      </c>
      <c r="D2210" s="104" t="s">
        <v>21</v>
      </c>
      <c r="E2210" s="104" t="s">
        <v>248</v>
      </c>
      <c r="F2210" s="104">
        <v>500</v>
      </c>
      <c r="G2210" s="104">
        <v>494</v>
      </c>
      <c r="H2210" s="104">
        <v>504</v>
      </c>
      <c r="I2210" s="104">
        <v>508</v>
      </c>
      <c r="J2210" s="104">
        <v>512</v>
      </c>
      <c r="K2210" s="104">
        <v>504</v>
      </c>
      <c r="L2210" s="104">
        <v>1800</v>
      </c>
      <c r="M2210" s="105">
        <f t="shared" ref="M2210:M2211" si="1443">IF(D2210="BUY",(K2210-F2210)*(L2210),(F2210-K2210)*(L2210))</f>
        <v>7200</v>
      </c>
      <c r="N2210" s="106">
        <f t="shared" ref="N2210:N2211" si="1444">M2210/(L2210)/F2210%</f>
        <v>0.8</v>
      </c>
    </row>
    <row r="2211" spans="1:14">
      <c r="A2211" s="104">
        <v>63</v>
      </c>
      <c r="B2211" s="140">
        <v>43070</v>
      </c>
      <c r="C2211" s="104" t="s">
        <v>20</v>
      </c>
      <c r="D2211" s="104" t="s">
        <v>47</v>
      </c>
      <c r="E2211" s="104" t="s">
        <v>69</v>
      </c>
      <c r="F2211" s="104">
        <v>674</v>
      </c>
      <c r="G2211" s="104">
        <v>684</v>
      </c>
      <c r="H2211" s="104">
        <v>668</v>
      </c>
      <c r="I2211" s="104">
        <v>664</v>
      </c>
      <c r="J2211" s="104">
        <v>659</v>
      </c>
      <c r="K2211" s="104">
        <v>664</v>
      </c>
      <c r="L2211" s="104">
        <v>800</v>
      </c>
      <c r="M2211" s="105">
        <f t="shared" si="1443"/>
        <v>8000</v>
      </c>
      <c r="N2211" s="106">
        <f t="shared" si="1444"/>
        <v>1.4836795252225519</v>
      </c>
    </row>
    <row r="2212" spans="1:14">
      <c r="A2212" s="104">
        <v>64</v>
      </c>
      <c r="B2212" s="140">
        <v>43070</v>
      </c>
      <c r="C2212" s="104" t="s">
        <v>20</v>
      </c>
      <c r="D2212" s="104" t="s">
        <v>47</v>
      </c>
      <c r="E2212" s="104" t="s">
        <v>69</v>
      </c>
      <c r="F2212" s="104">
        <v>690</v>
      </c>
      <c r="G2212" s="104">
        <v>700</v>
      </c>
      <c r="H2212" s="104">
        <v>685</v>
      </c>
      <c r="I2212" s="104">
        <v>680</v>
      </c>
      <c r="J2212" s="104">
        <v>675</v>
      </c>
      <c r="K2212" s="104">
        <v>675</v>
      </c>
      <c r="L2212" s="104">
        <v>800</v>
      </c>
      <c r="M2212" s="105">
        <f t="shared" ref="M2212" si="1445">IF(D2212="BUY",(K2212-F2212)*(L2212),(F2212-K2212)*(L2212))</f>
        <v>12000</v>
      </c>
      <c r="N2212" s="106">
        <f t="shared" ref="N2212" si="1446">M2212/(L2212)/F2212%</f>
        <v>2.1739130434782608</v>
      </c>
    </row>
    <row r="2213" spans="1:14">
      <c r="A2213" s="104">
        <v>65</v>
      </c>
      <c r="B2213" s="140">
        <v>43070</v>
      </c>
      <c r="C2213" s="104" t="s">
        <v>20</v>
      </c>
      <c r="D2213" s="104" t="s">
        <v>21</v>
      </c>
      <c r="E2213" s="104" t="s">
        <v>302</v>
      </c>
      <c r="F2213" s="104">
        <v>268</v>
      </c>
      <c r="G2213" s="104">
        <v>265</v>
      </c>
      <c r="H2213" s="104">
        <v>269.5</v>
      </c>
      <c r="I2213" s="104">
        <v>271</v>
      </c>
      <c r="J2213" s="104">
        <v>272.5</v>
      </c>
      <c r="K2213" s="104">
        <v>265</v>
      </c>
      <c r="L2213" s="104">
        <v>2500</v>
      </c>
      <c r="M2213" s="105">
        <f t="shared" ref="M2213:M2214" si="1447">IF(D2213="BUY",(K2213-F2213)*(L2213),(F2213-K2213)*(L2213))</f>
        <v>-7500</v>
      </c>
      <c r="N2213" s="106">
        <f t="shared" ref="N2213:N2214" si="1448">M2213/(L2213)/F2213%</f>
        <v>-1.1194029850746268</v>
      </c>
    </row>
    <row r="2214" spans="1:14">
      <c r="A2214" s="104">
        <v>66</v>
      </c>
      <c r="B2214" s="140">
        <v>43070</v>
      </c>
      <c r="C2214" s="104" t="s">
        <v>20</v>
      </c>
      <c r="D2214" s="104" t="s">
        <v>21</v>
      </c>
      <c r="E2214" s="104" t="s">
        <v>301</v>
      </c>
      <c r="F2214" s="104">
        <v>344</v>
      </c>
      <c r="G2214" s="104">
        <v>341</v>
      </c>
      <c r="H2214" s="104">
        <v>345.5</v>
      </c>
      <c r="I2214" s="104">
        <v>347</v>
      </c>
      <c r="J2214" s="104">
        <v>348.5</v>
      </c>
      <c r="K2214" s="104">
        <v>347</v>
      </c>
      <c r="L2214" s="104">
        <v>3000</v>
      </c>
      <c r="M2214" s="105">
        <f t="shared" si="1447"/>
        <v>9000</v>
      </c>
      <c r="N2214" s="106">
        <f t="shared" si="1448"/>
        <v>0.87209302325581395</v>
      </c>
    </row>
    <row r="2216" spans="1:14">
      <c r="A2216" s="107" t="s">
        <v>24</v>
      </c>
      <c r="B2216" s="108"/>
      <c r="C2216" s="109"/>
      <c r="D2216" s="110"/>
      <c r="E2216" s="111"/>
      <c r="F2216" s="111"/>
      <c r="G2216" s="112"/>
      <c r="H2216" s="111"/>
      <c r="I2216" s="111"/>
      <c r="J2216" s="111"/>
      <c r="K2216" s="111"/>
      <c r="M2216" s="113"/>
      <c r="N2216" s="141"/>
    </row>
    <row r="2217" spans="1:14">
      <c r="A2217" s="107" t="s">
        <v>25</v>
      </c>
      <c r="B2217" s="108"/>
      <c r="C2217" s="109"/>
      <c r="D2217" s="110"/>
      <c r="E2217" s="111"/>
      <c r="F2217" s="111"/>
      <c r="G2217" s="112"/>
      <c r="H2217" s="111"/>
      <c r="I2217" s="111"/>
      <c r="J2217" s="111"/>
      <c r="K2217" s="111"/>
      <c r="M2217" s="113"/>
      <c r="N2217" s="113"/>
    </row>
    <row r="2218" spans="1:14">
      <c r="A2218" s="107" t="s">
        <v>25</v>
      </c>
      <c r="B2218" s="108"/>
      <c r="C2218" s="109"/>
      <c r="D2218" s="110"/>
      <c r="E2218" s="111"/>
      <c r="F2218" s="111"/>
      <c r="G2218" s="112"/>
      <c r="H2218" s="111"/>
      <c r="I2218" s="111"/>
      <c r="J2218" s="111"/>
      <c r="K2218" s="111"/>
    </row>
    <row r="2219" spans="1:14" ht="19.5" thickBot="1">
      <c r="A2219" s="109"/>
      <c r="B2219" s="108"/>
      <c r="C2219" s="111"/>
      <c r="D2219" s="111"/>
      <c r="E2219" s="111"/>
      <c r="F2219" s="114"/>
      <c r="G2219" s="115"/>
      <c r="H2219" s="116" t="s">
        <v>26</v>
      </c>
      <c r="I2219" s="116"/>
      <c r="J2219" s="117"/>
      <c r="K2219" s="117"/>
    </row>
    <row r="2220" spans="1:14">
      <c r="A2220" s="109"/>
      <c r="B2220" s="108"/>
      <c r="C2220" s="218" t="s">
        <v>27</v>
      </c>
      <c r="D2220" s="218"/>
      <c r="E2220" s="118">
        <v>66</v>
      </c>
      <c r="F2220" s="119">
        <f>F2221+F2222+F2223+F2224+F2225+F2226</f>
        <v>100</v>
      </c>
      <c r="G2220" s="111">
        <v>66</v>
      </c>
      <c r="H2220" s="120">
        <f>G2221/G2220%</f>
        <v>83.333333333333329</v>
      </c>
      <c r="I2220" s="120"/>
      <c r="J2220" s="120"/>
      <c r="K2220" s="127"/>
      <c r="M2220" s="113"/>
      <c r="N2220" s="113"/>
    </row>
    <row r="2221" spans="1:14">
      <c r="A2221" s="109"/>
      <c r="B2221" s="108"/>
      <c r="C2221" s="219" t="s">
        <v>28</v>
      </c>
      <c r="D2221" s="219"/>
      <c r="E2221" s="121">
        <v>55</v>
      </c>
      <c r="F2221" s="122">
        <f>(E2221/E2220)*100</f>
        <v>83.333333333333343</v>
      </c>
      <c r="G2221" s="111">
        <v>55</v>
      </c>
      <c r="H2221" s="117"/>
      <c r="I2221" s="117"/>
      <c r="J2221" s="111"/>
      <c r="K2221" s="117"/>
      <c r="L2221" s="113"/>
      <c r="M2221" s="111" t="s">
        <v>29</v>
      </c>
      <c r="N2221" s="111"/>
    </row>
    <row r="2222" spans="1:14">
      <c r="A2222" s="123"/>
      <c r="B2222" s="108"/>
      <c r="C2222" s="219" t="s">
        <v>30</v>
      </c>
      <c r="D2222" s="219"/>
      <c r="E2222" s="121">
        <v>0</v>
      </c>
      <c r="F2222" s="122">
        <f>(E2222/E2220)*100</f>
        <v>0</v>
      </c>
      <c r="G2222" s="124"/>
      <c r="H2222" s="111"/>
      <c r="I2222" s="111"/>
      <c r="J2222" s="111"/>
      <c r="K2222" s="117"/>
      <c r="M2222" s="109"/>
      <c r="N2222" s="109"/>
    </row>
    <row r="2223" spans="1:14">
      <c r="A2223" s="123"/>
      <c r="B2223" s="108"/>
      <c r="C2223" s="219" t="s">
        <v>31</v>
      </c>
      <c r="D2223" s="219"/>
      <c r="E2223" s="121">
        <v>0</v>
      </c>
      <c r="F2223" s="122">
        <f>(E2223/E2220)*100</f>
        <v>0</v>
      </c>
      <c r="G2223" s="124"/>
      <c r="H2223" s="111"/>
      <c r="I2223" s="111"/>
      <c r="J2223" s="111"/>
      <c r="K2223" s="117"/>
    </row>
    <row r="2224" spans="1:14">
      <c r="A2224" s="123"/>
      <c r="B2224" s="108"/>
      <c r="C2224" s="219" t="s">
        <v>32</v>
      </c>
      <c r="D2224" s="219"/>
      <c r="E2224" s="121">
        <v>11</v>
      </c>
      <c r="F2224" s="122">
        <f>(E2224/E2220)*100</f>
        <v>16.666666666666664</v>
      </c>
      <c r="G2224" s="124"/>
      <c r="H2224" s="111" t="s">
        <v>33</v>
      </c>
      <c r="I2224" s="111"/>
      <c r="J2224" s="117"/>
      <c r="K2224" s="117"/>
    </row>
    <row r="2225" spans="1:14">
      <c r="A2225" s="123"/>
      <c r="B2225" s="108"/>
      <c r="C2225" s="219" t="s">
        <v>34</v>
      </c>
      <c r="D2225" s="219"/>
      <c r="E2225" s="121">
        <v>0</v>
      </c>
      <c r="F2225" s="122">
        <f>(E2225/E2220)*100</f>
        <v>0</v>
      </c>
      <c r="G2225" s="124"/>
      <c r="H2225" s="111"/>
      <c r="I2225" s="111"/>
      <c r="J2225" s="117"/>
      <c r="K2225" s="117"/>
    </row>
    <row r="2226" spans="1:14" ht="19.5" thickBot="1">
      <c r="A2226" s="123"/>
      <c r="B2226" s="108"/>
      <c r="C2226" s="222" t="s">
        <v>35</v>
      </c>
      <c r="D2226" s="222"/>
      <c r="E2226" s="125"/>
      <c r="F2226" s="126">
        <f>(E2226/E2220)*100</f>
        <v>0</v>
      </c>
      <c r="G2226" s="124"/>
      <c r="H2226" s="111"/>
      <c r="I2226" s="111"/>
      <c r="J2226" s="127"/>
      <c r="K2226" s="127"/>
      <c r="L2226" s="113"/>
    </row>
    <row r="2227" spans="1:14">
      <c r="A2227" s="128" t="s">
        <v>36</v>
      </c>
      <c r="B2227" s="108"/>
      <c r="C2227" s="109"/>
      <c r="D2227" s="109"/>
      <c r="E2227" s="111"/>
      <c r="F2227" s="111"/>
      <c r="G2227" s="112"/>
      <c r="H2227" s="129"/>
      <c r="I2227" s="129"/>
      <c r="J2227" s="129"/>
      <c r="K2227" s="111"/>
      <c r="M2227" s="133"/>
      <c r="N2227" s="133"/>
    </row>
    <row r="2228" spans="1:14">
      <c r="A2228" s="110" t="s">
        <v>37</v>
      </c>
      <c r="B2228" s="108"/>
      <c r="C2228" s="130"/>
      <c r="D2228" s="131"/>
      <c r="E2228" s="109"/>
      <c r="F2228" s="129"/>
      <c r="G2228" s="112"/>
      <c r="H2228" s="129"/>
      <c r="I2228" s="129"/>
      <c r="J2228" s="129"/>
      <c r="K2228" s="111"/>
      <c r="M2228" s="109"/>
      <c r="N2228" s="109"/>
    </row>
    <row r="2229" spans="1:14">
      <c r="A2229" s="110" t="s">
        <v>38</v>
      </c>
      <c r="B2229" s="108"/>
      <c r="C2229" s="109"/>
      <c r="D2229" s="131"/>
      <c r="E2229" s="109"/>
      <c r="F2229" s="129"/>
      <c r="G2229" s="112"/>
      <c r="H2229" s="117"/>
      <c r="I2229" s="117"/>
      <c r="J2229" s="117"/>
      <c r="K2229" s="111"/>
    </row>
    <row r="2230" spans="1:14">
      <c r="A2230" s="110" t="s">
        <v>39</v>
      </c>
      <c r="B2230" s="130"/>
      <c r="C2230" s="109"/>
      <c r="D2230" s="131"/>
      <c r="E2230" s="109"/>
      <c r="F2230" s="129"/>
      <c r="G2230" s="115"/>
      <c r="H2230" s="117"/>
      <c r="I2230" s="117"/>
      <c r="J2230" s="117"/>
      <c r="K2230" s="111"/>
    </row>
    <row r="2231" spans="1:14">
      <c r="A2231" s="110" t="s">
        <v>40</v>
      </c>
      <c r="B2231" s="123"/>
      <c r="C2231" s="109"/>
      <c r="D2231" s="132"/>
      <c r="E2231" s="129"/>
      <c r="F2231" s="129"/>
      <c r="G2231" s="115"/>
      <c r="H2231" s="117"/>
      <c r="I2231" s="117"/>
      <c r="J2231" s="117"/>
      <c r="K2231" s="129"/>
    </row>
    <row r="2232" spans="1:14" ht="19.5" thickBot="1"/>
    <row r="2233" spans="1:14" ht="19.5" thickBot="1">
      <c r="A2233" s="223" t="s">
        <v>0</v>
      </c>
      <c r="B2233" s="223"/>
      <c r="C2233" s="223"/>
      <c r="D2233" s="223"/>
      <c r="E2233" s="223"/>
      <c r="F2233" s="223"/>
      <c r="G2233" s="223"/>
      <c r="H2233" s="223"/>
      <c r="I2233" s="223"/>
      <c r="J2233" s="223"/>
      <c r="K2233" s="223"/>
      <c r="L2233" s="223"/>
      <c r="M2233" s="223"/>
      <c r="N2233" s="223"/>
    </row>
    <row r="2234" spans="1:14" ht="19.5" thickBot="1">
      <c r="A2234" s="223"/>
      <c r="B2234" s="223"/>
      <c r="C2234" s="223"/>
      <c r="D2234" s="223"/>
      <c r="E2234" s="223"/>
      <c r="F2234" s="223"/>
      <c r="G2234" s="223"/>
      <c r="H2234" s="223"/>
      <c r="I2234" s="223"/>
      <c r="J2234" s="223"/>
      <c r="K2234" s="223"/>
      <c r="L2234" s="223"/>
      <c r="M2234" s="223"/>
      <c r="N2234" s="223"/>
    </row>
    <row r="2235" spans="1:14">
      <c r="A2235" s="223"/>
      <c r="B2235" s="223"/>
      <c r="C2235" s="223"/>
      <c r="D2235" s="223"/>
      <c r="E2235" s="223"/>
      <c r="F2235" s="223"/>
      <c r="G2235" s="223"/>
      <c r="H2235" s="223"/>
      <c r="I2235" s="223"/>
      <c r="J2235" s="223"/>
      <c r="K2235" s="223"/>
      <c r="L2235" s="223"/>
      <c r="M2235" s="223"/>
      <c r="N2235" s="223"/>
    </row>
    <row r="2236" spans="1:14">
      <c r="A2236" s="226" t="s">
        <v>1</v>
      </c>
      <c r="B2236" s="226"/>
      <c r="C2236" s="226"/>
      <c r="D2236" s="226"/>
      <c r="E2236" s="226"/>
      <c r="F2236" s="226"/>
      <c r="G2236" s="226"/>
      <c r="H2236" s="226"/>
      <c r="I2236" s="226"/>
      <c r="J2236" s="226"/>
      <c r="K2236" s="226"/>
      <c r="L2236" s="226"/>
      <c r="M2236" s="226"/>
      <c r="N2236" s="226"/>
    </row>
    <row r="2237" spans="1:14">
      <c r="A2237" s="226" t="s">
        <v>2</v>
      </c>
      <c r="B2237" s="226"/>
      <c r="C2237" s="226"/>
      <c r="D2237" s="226"/>
      <c r="E2237" s="226"/>
      <c r="F2237" s="226"/>
      <c r="G2237" s="226"/>
      <c r="H2237" s="226"/>
      <c r="I2237" s="226"/>
      <c r="J2237" s="226"/>
      <c r="K2237" s="226"/>
      <c r="L2237" s="226"/>
      <c r="M2237" s="226"/>
      <c r="N2237" s="226"/>
    </row>
    <row r="2238" spans="1:14" ht="19.5" thickBot="1">
      <c r="A2238" s="225" t="s">
        <v>3</v>
      </c>
      <c r="B2238" s="225"/>
      <c r="C2238" s="225"/>
      <c r="D2238" s="225"/>
      <c r="E2238" s="225"/>
      <c r="F2238" s="225"/>
      <c r="G2238" s="225"/>
      <c r="H2238" s="225"/>
      <c r="I2238" s="225"/>
      <c r="J2238" s="225"/>
      <c r="K2238" s="225"/>
      <c r="L2238" s="225"/>
      <c r="M2238" s="225"/>
      <c r="N2238" s="225"/>
    </row>
    <row r="2239" spans="1:14">
      <c r="A2239" s="220" t="s">
        <v>283</v>
      </c>
      <c r="B2239" s="220"/>
      <c r="C2239" s="220"/>
      <c r="D2239" s="220"/>
      <c r="E2239" s="220"/>
      <c r="F2239" s="220"/>
      <c r="G2239" s="220"/>
      <c r="H2239" s="220"/>
      <c r="I2239" s="220"/>
      <c r="J2239" s="220"/>
      <c r="K2239" s="220"/>
      <c r="L2239" s="220"/>
      <c r="M2239" s="220"/>
      <c r="N2239" s="220"/>
    </row>
    <row r="2240" spans="1:14">
      <c r="A2240" s="220" t="s">
        <v>5</v>
      </c>
      <c r="B2240" s="220"/>
      <c r="C2240" s="220"/>
      <c r="D2240" s="220"/>
      <c r="E2240" s="220"/>
      <c r="F2240" s="220"/>
      <c r="G2240" s="220"/>
      <c r="H2240" s="220"/>
      <c r="I2240" s="220"/>
      <c r="J2240" s="220"/>
      <c r="K2240" s="220"/>
      <c r="L2240" s="220"/>
      <c r="M2240" s="220"/>
      <c r="N2240" s="220"/>
    </row>
    <row r="2241" spans="1:14">
      <c r="A2241" s="221" t="s">
        <v>6</v>
      </c>
      <c r="B2241" s="215" t="s">
        <v>7</v>
      </c>
      <c r="C2241" s="215" t="s">
        <v>8</v>
      </c>
      <c r="D2241" s="221" t="s">
        <v>9</v>
      </c>
      <c r="E2241" s="221" t="s">
        <v>10</v>
      </c>
      <c r="F2241" s="215" t="s">
        <v>11</v>
      </c>
      <c r="G2241" s="215" t="s">
        <v>12</v>
      </c>
      <c r="H2241" s="214" t="s">
        <v>13</v>
      </c>
      <c r="I2241" s="214" t="s">
        <v>14</v>
      </c>
      <c r="J2241" s="214" t="s">
        <v>15</v>
      </c>
      <c r="K2241" s="216" t="s">
        <v>16</v>
      </c>
      <c r="L2241" s="215" t="s">
        <v>17</v>
      </c>
      <c r="M2241" s="215" t="s">
        <v>18</v>
      </c>
      <c r="N2241" s="215" t="s">
        <v>19</v>
      </c>
    </row>
    <row r="2242" spans="1:14">
      <c r="A2242" s="221"/>
      <c r="B2242" s="215"/>
      <c r="C2242" s="215"/>
      <c r="D2242" s="221"/>
      <c r="E2242" s="221"/>
      <c r="F2242" s="215"/>
      <c r="G2242" s="215"/>
      <c r="H2242" s="215"/>
      <c r="I2242" s="215"/>
      <c r="J2242" s="215"/>
      <c r="K2242" s="217"/>
      <c r="L2242" s="215"/>
      <c r="M2242" s="215"/>
      <c r="N2242" s="215"/>
    </row>
    <row r="2243" spans="1:14" ht="14.25" customHeight="1">
      <c r="A2243" s="104">
        <v>1</v>
      </c>
      <c r="B2243" s="140">
        <v>43069</v>
      </c>
      <c r="C2243" s="104" t="s">
        <v>20</v>
      </c>
      <c r="D2243" s="104" t="s">
        <v>21</v>
      </c>
      <c r="E2243" s="104" t="s">
        <v>60</v>
      </c>
      <c r="F2243" s="104">
        <v>291</v>
      </c>
      <c r="G2243" s="104">
        <v>289</v>
      </c>
      <c r="H2243" s="104">
        <v>292</v>
      </c>
      <c r="I2243" s="104">
        <v>293</v>
      </c>
      <c r="J2243" s="104">
        <v>294</v>
      </c>
      <c r="K2243" s="104">
        <v>292</v>
      </c>
      <c r="L2243" s="104">
        <v>4500</v>
      </c>
      <c r="M2243" s="105">
        <f t="shared" ref="M2243:M2251" si="1449">IF(D2243="BUY",(K2243-F2243)*(L2243),(F2243-K2243)*(L2243))</f>
        <v>4500</v>
      </c>
      <c r="N2243" s="106">
        <f t="shared" ref="N2243:N2251" si="1450">M2243/(L2243)/F2243%</f>
        <v>0.3436426116838488</v>
      </c>
    </row>
    <row r="2244" spans="1:14" ht="14.25" customHeight="1">
      <c r="A2244" s="104">
        <v>2</v>
      </c>
      <c r="B2244" s="140">
        <v>43069</v>
      </c>
      <c r="C2244" s="104" t="s">
        <v>20</v>
      </c>
      <c r="D2244" s="104" t="s">
        <v>21</v>
      </c>
      <c r="E2244" s="104" t="s">
        <v>156</v>
      </c>
      <c r="F2244" s="104">
        <v>118.5</v>
      </c>
      <c r="G2244" s="104">
        <v>117.5</v>
      </c>
      <c r="H2244" s="104">
        <v>119</v>
      </c>
      <c r="I2244" s="104">
        <v>119.5</v>
      </c>
      <c r="J2244" s="104">
        <v>120</v>
      </c>
      <c r="K2244" s="104">
        <v>120</v>
      </c>
      <c r="L2244" s="104">
        <v>9000</v>
      </c>
      <c r="M2244" s="105">
        <f t="shared" ref="M2244" si="1451">IF(D2244="BUY",(K2244-F2244)*(L2244),(F2244-K2244)*(L2244))</f>
        <v>13500</v>
      </c>
      <c r="N2244" s="106">
        <f t="shared" ref="N2244" si="1452">M2244/(L2244)/F2244%</f>
        <v>1.2658227848101264</v>
      </c>
    </row>
    <row r="2245" spans="1:14" ht="14.25" customHeight="1">
      <c r="A2245" s="104">
        <v>3</v>
      </c>
      <c r="B2245" s="140">
        <v>43069</v>
      </c>
      <c r="C2245" s="104" t="s">
        <v>20</v>
      </c>
      <c r="D2245" s="104" t="s">
        <v>21</v>
      </c>
      <c r="E2245" s="104" t="s">
        <v>299</v>
      </c>
      <c r="F2245" s="104">
        <v>57.5</v>
      </c>
      <c r="G2245" s="104">
        <v>56.9</v>
      </c>
      <c r="H2245" s="104">
        <v>57.8</v>
      </c>
      <c r="I2245" s="104">
        <v>58.1</v>
      </c>
      <c r="J2245" s="104">
        <v>58.4</v>
      </c>
      <c r="K2245" s="104">
        <v>57.8</v>
      </c>
      <c r="L2245" s="104">
        <v>17000</v>
      </c>
      <c r="M2245" s="105">
        <f t="shared" ref="M2245:M2246" si="1453">IF(D2245="BUY",(K2245-F2245)*(L2245),(F2245-K2245)*(L2245))</f>
        <v>5099.9999999999518</v>
      </c>
      <c r="N2245" s="106">
        <f t="shared" ref="N2245:N2246" si="1454">M2245/(L2245)/F2245%</f>
        <v>0.52173913043477771</v>
      </c>
    </row>
    <row r="2246" spans="1:14" ht="14.25" customHeight="1">
      <c r="A2246" s="104">
        <v>4</v>
      </c>
      <c r="B2246" s="140">
        <v>43069</v>
      </c>
      <c r="C2246" s="104" t="s">
        <v>20</v>
      </c>
      <c r="D2246" s="104" t="s">
        <v>47</v>
      </c>
      <c r="E2246" s="104" t="s">
        <v>67</v>
      </c>
      <c r="F2246" s="104">
        <v>243</v>
      </c>
      <c r="G2246" s="104">
        <v>245</v>
      </c>
      <c r="H2246" s="104">
        <v>242</v>
      </c>
      <c r="I2246" s="104">
        <v>241</v>
      </c>
      <c r="J2246" s="104">
        <v>240</v>
      </c>
      <c r="K2246" s="104">
        <v>242</v>
      </c>
      <c r="L2246" s="104">
        <v>3500</v>
      </c>
      <c r="M2246" s="105">
        <f t="shared" si="1453"/>
        <v>3500</v>
      </c>
      <c r="N2246" s="106">
        <f t="shared" si="1454"/>
        <v>0.41152263374485593</v>
      </c>
    </row>
    <row r="2247" spans="1:14" ht="14.25" customHeight="1">
      <c r="A2247" s="104">
        <v>5</v>
      </c>
      <c r="B2247" s="140">
        <v>43068</v>
      </c>
      <c r="C2247" s="104" t="s">
        <v>20</v>
      </c>
      <c r="D2247" s="104" t="s">
        <v>21</v>
      </c>
      <c r="E2247" s="104" t="s">
        <v>298</v>
      </c>
      <c r="F2247" s="104">
        <v>1330</v>
      </c>
      <c r="G2247" s="104">
        <v>1320</v>
      </c>
      <c r="H2247" s="104">
        <v>1336</v>
      </c>
      <c r="I2247" s="104">
        <v>1342</v>
      </c>
      <c r="J2247" s="104">
        <v>1350</v>
      </c>
      <c r="K2247" s="104">
        <v>1336</v>
      </c>
      <c r="L2247" s="104">
        <v>1100</v>
      </c>
      <c r="M2247" s="105">
        <f t="shared" ref="M2247" si="1455">IF(D2247="BUY",(K2247-F2247)*(L2247),(F2247-K2247)*(L2247))</f>
        <v>6600</v>
      </c>
      <c r="N2247" s="106">
        <f t="shared" ref="N2247" si="1456">M2247/(L2247)/F2247%</f>
        <v>0.45112781954887216</v>
      </c>
    </row>
    <row r="2248" spans="1:14" ht="14.25" customHeight="1">
      <c r="A2248" s="104">
        <v>6</v>
      </c>
      <c r="B2248" s="140">
        <v>43068</v>
      </c>
      <c r="C2248" s="104" t="s">
        <v>20</v>
      </c>
      <c r="D2248" s="104" t="s">
        <v>21</v>
      </c>
      <c r="E2248" s="104" t="s">
        <v>288</v>
      </c>
      <c r="F2248" s="104">
        <v>815</v>
      </c>
      <c r="G2248" s="104">
        <v>805</v>
      </c>
      <c r="H2248" s="104">
        <v>821</v>
      </c>
      <c r="I2248" s="104">
        <v>827</v>
      </c>
      <c r="J2248" s="104">
        <v>833</v>
      </c>
      <c r="K2248" s="104">
        <v>805</v>
      </c>
      <c r="L2248" s="104">
        <v>600</v>
      </c>
      <c r="M2248" s="105">
        <f t="shared" si="1449"/>
        <v>-6000</v>
      </c>
      <c r="N2248" s="106">
        <f t="shared" si="1450"/>
        <v>-1.2269938650306749</v>
      </c>
    </row>
    <row r="2249" spans="1:14" ht="14.25" customHeight="1">
      <c r="A2249" s="104">
        <v>7</v>
      </c>
      <c r="B2249" s="140">
        <v>43067</v>
      </c>
      <c r="C2249" s="104" t="s">
        <v>20</v>
      </c>
      <c r="D2249" s="104" t="s">
        <v>21</v>
      </c>
      <c r="E2249" s="104" t="s">
        <v>269</v>
      </c>
      <c r="F2249" s="104">
        <v>604</v>
      </c>
      <c r="G2249" s="104">
        <v>596</v>
      </c>
      <c r="H2249" s="104">
        <v>608</v>
      </c>
      <c r="I2249" s="104">
        <v>612</v>
      </c>
      <c r="J2249" s="104">
        <v>616</v>
      </c>
      <c r="K2249" s="104">
        <v>596</v>
      </c>
      <c r="L2249" s="104">
        <v>1100</v>
      </c>
      <c r="M2249" s="105">
        <f t="shared" si="1449"/>
        <v>-8800</v>
      </c>
      <c r="N2249" s="106">
        <f t="shared" si="1450"/>
        <v>-1.3245033112582782</v>
      </c>
    </row>
    <row r="2250" spans="1:14" ht="14.25" customHeight="1">
      <c r="A2250" s="104">
        <v>8</v>
      </c>
      <c r="B2250" s="140">
        <v>43067</v>
      </c>
      <c r="C2250" s="104" t="s">
        <v>20</v>
      </c>
      <c r="D2250" s="104" t="s">
        <v>21</v>
      </c>
      <c r="E2250" s="104" t="s">
        <v>126</v>
      </c>
      <c r="F2250" s="104">
        <v>713</v>
      </c>
      <c r="G2250" s="104">
        <v>709</v>
      </c>
      <c r="H2250" s="104">
        <v>715</v>
      </c>
      <c r="I2250" s="104">
        <v>717</v>
      </c>
      <c r="J2250" s="104">
        <v>719</v>
      </c>
      <c r="K2250" s="104">
        <v>709</v>
      </c>
      <c r="L2250" s="104">
        <v>2000</v>
      </c>
      <c r="M2250" s="105">
        <f t="shared" si="1449"/>
        <v>-8000</v>
      </c>
      <c r="N2250" s="106">
        <f t="shared" si="1450"/>
        <v>-0.56100981767180924</v>
      </c>
    </row>
    <row r="2251" spans="1:14" ht="14.25" customHeight="1">
      <c r="A2251" s="104">
        <v>9</v>
      </c>
      <c r="B2251" s="140">
        <v>43067</v>
      </c>
      <c r="C2251" s="104" t="s">
        <v>20</v>
      </c>
      <c r="D2251" s="104" t="s">
        <v>21</v>
      </c>
      <c r="E2251" s="104" t="s">
        <v>60</v>
      </c>
      <c r="F2251" s="104">
        <v>289</v>
      </c>
      <c r="G2251" s="104">
        <v>287</v>
      </c>
      <c r="H2251" s="104">
        <v>290</v>
      </c>
      <c r="I2251" s="104">
        <v>291</v>
      </c>
      <c r="J2251" s="104">
        <v>292</v>
      </c>
      <c r="K2251" s="104">
        <v>290</v>
      </c>
      <c r="L2251" s="104">
        <v>4500</v>
      </c>
      <c r="M2251" s="105">
        <f t="shared" si="1449"/>
        <v>4500</v>
      </c>
      <c r="N2251" s="106">
        <f t="shared" si="1450"/>
        <v>0.34602076124567471</v>
      </c>
    </row>
    <row r="2252" spans="1:14" ht="14.25" customHeight="1">
      <c r="A2252" s="104">
        <v>10</v>
      </c>
      <c r="B2252" s="140">
        <v>43066</v>
      </c>
      <c r="C2252" s="104" t="s">
        <v>20</v>
      </c>
      <c r="D2252" s="104" t="s">
        <v>21</v>
      </c>
      <c r="E2252" s="104" t="s">
        <v>241</v>
      </c>
      <c r="F2252" s="104">
        <v>122.8</v>
      </c>
      <c r="G2252" s="104">
        <v>121.8</v>
      </c>
      <c r="H2252" s="104">
        <v>123.3</v>
      </c>
      <c r="I2252" s="104">
        <v>123.8</v>
      </c>
      <c r="J2252" s="104">
        <v>124.3</v>
      </c>
      <c r="K2252" s="104">
        <v>123.8</v>
      </c>
      <c r="L2252" s="104">
        <v>7000</v>
      </c>
      <c r="M2252" s="105">
        <f t="shared" ref="M2252" si="1457">IF(D2252="BUY",(K2252-F2252)*(L2252),(F2252-K2252)*(L2252))</f>
        <v>7000</v>
      </c>
      <c r="N2252" s="106">
        <f t="shared" ref="N2252" si="1458">M2252/(L2252)/F2252%</f>
        <v>0.81433224755700329</v>
      </c>
    </row>
    <row r="2253" spans="1:14" ht="14.25" customHeight="1">
      <c r="A2253" s="104">
        <v>11</v>
      </c>
      <c r="B2253" s="140">
        <v>43066</v>
      </c>
      <c r="C2253" s="104" t="s">
        <v>20</v>
      </c>
      <c r="D2253" s="104" t="s">
        <v>21</v>
      </c>
      <c r="E2253" s="104" t="s">
        <v>296</v>
      </c>
      <c r="F2253" s="104">
        <v>85</v>
      </c>
      <c r="G2253" s="104">
        <v>83.6</v>
      </c>
      <c r="H2253" s="104">
        <v>85.7</v>
      </c>
      <c r="I2253" s="104">
        <v>86.4</v>
      </c>
      <c r="J2253" s="104">
        <v>87</v>
      </c>
      <c r="K2253" s="104">
        <v>85.7</v>
      </c>
      <c r="L2253" s="104">
        <v>7000</v>
      </c>
      <c r="M2253" s="105">
        <f t="shared" ref="M2253:M2255" si="1459">IF(D2253="BUY",(K2253-F2253)*(L2253),(F2253-K2253)*(L2253))</f>
        <v>4900.00000000002</v>
      </c>
      <c r="N2253" s="106">
        <f t="shared" ref="N2253:N2256" si="1460">M2253/(L2253)/F2253%</f>
        <v>0.82352941176470928</v>
      </c>
    </row>
    <row r="2254" spans="1:14" ht="14.25" customHeight="1">
      <c r="A2254" s="104">
        <v>12</v>
      </c>
      <c r="B2254" s="140">
        <v>43066</v>
      </c>
      <c r="C2254" s="104" t="s">
        <v>20</v>
      </c>
      <c r="D2254" s="104" t="s">
        <v>21</v>
      </c>
      <c r="E2254" s="104" t="s">
        <v>241</v>
      </c>
      <c r="F2254" s="104">
        <v>121</v>
      </c>
      <c r="G2254" s="104">
        <v>120</v>
      </c>
      <c r="H2254" s="104">
        <v>121.5</v>
      </c>
      <c r="I2254" s="104">
        <v>122</v>
      </c>
      <c r="J2254" s="104">
        <v>122.5</v>
      </c>
      <c r="K2254" s="104">
        <v>122.5</v>
      </c>
      <c r="L2254" s="104">
        <v>7000</v>
      </c>
      <c r="M2254" s="105">
        <f t="shared" si="1459"/>
        <v>10500</v>
      </c>
      <c r="N2254" s="106">
        <f t="shared" si="1460"/>
        <v>1.2396694214876034</v>
      </c>
    </row>
    <row r="2255" spans="1:14" ht="14.25" customHeight="1">
      <c r="A2255" s="104">
        <v>13</v>
      </c>
      <c r="B2255" s="140">
        <v>43063</v>
      </c>
      <c r="C2255" s="104" t="s">
        <v>20</v>
      </c>
      <c r="D2255" s="104" t="s">
        <v>21</v>
      </c>
      <c r="E2255" s="104" t="s">
        <v>43</v>
      </c>
      <c r="F2255" s="104">
        <v>1017</v>
      </c>
      <c r="G2255" s="104">
        <v>999</v>
      </c>
      <c r="H2255" s="104">
        <v>1025</v>
      </c>
      <c r="I2255" s="104">
        <v>1033</v>
      </c>
      <c r="J2255" s="104">
        <v>1040</v>
      </c>
      <c r="K2255" s="104">
        <v>999</v>
      </c>
      <c r="L2255" s="104">
        <v>500</v>
      </c>
      <c r="M2255" s="105">
        <f t="shared" si="1459"/>
        <v>-9000</v>
      </c>
      <c r="N2255" s="106">
        <f t="shared" si="1460"/>
        <v>-1.7699115044247788</v>
      </c>
    </row>
    <row r="2256" spans="1:14" ht="14.25" customHeight="1">
      <c r="A2256" s="104">
        <v>14</v>
      </c>
      <c r="B2256" s="140">
        <v>43063</v>
      </c>
      <c r="C2256" s="104" t="s">
        <v>20</v>
      </c>
      <c r="D2256" s="104" t="s">
        <v>21</v>
      </c>
      <c r="E2256" s="104" t="s">
        <v>241</v>
      </c>
      <c r="F2256" s="104">
        <v>117.5</v>
      </c>
      <c r="G2256" s="104">
        <v>116.5</v>
      </c>
      <c r="H2256" s="104">
        <v>118</v>
      </c>
      <c r="I2256" s="104">
        <v>118.5</v>
      </c>
      <c r="J2256" s="104">
        <v>119</v>
      </c>
      <c r="K2256" s="104">
        <v>119</v>
      </c>
      <c r="L2256" s="104">
        <v>7000</v>
      </c>
      <c r="M2256" s="105">
        <f t="shared" ref="M2256" si="1461">IF(D2256="BUY",(K2256-F2256)*(L2256),(F2256-K2256)*(L2256))</f>
        <v>10500</v>
      </c>
      <c r="N2256" s="106">
        <f t="shared" si="1460"/>
        <v>1.2765957446808509</v>
      </c>
    </row>
    <row r="2257" spans="1:14" ht="14.25" customHeight="1">
      <c r="A2257" s="104">
        <v>15</v>
      </c>
      <c r="B2257" s="140">
        <v>43063</v>
      </c>
      <c r="C2257" s="104" t="s">
        <v>20</v>
      </c>
      <c r="D2257" s="104" t="s">
        <v>21</v>
      </c>
      <c r="E2257" s="104" t="s">
        <v>295</v>
      </c>
      <c r="F2257" s="104">
        <v>711</v>
      </c>
      <c r="G2257" s="104">
        <v>704</v>
      </c>
      <c r="H2257" s="104">
        <v>715</v>
      </c>
      <c r="I2257" s="104">
        <v>719</v>
      </c>
      <c r="J2257" s="104">
        <v>723</v>
      </c>
      <c r="K2257" s="104">
        <v>715</v>
      </c>
      <c r="L2257" s="104">
        <v>800</v>
      </c>
      <c r="M2257" s="105">
        <f t="shared" ref="M2257" si="1462">IF(D2257="BUY",(K2257-F2257)*(L2257),(F2257-K2257)*(L2257))</f>
        <v>3200</v>
      </c>
      <c r="N2257" s="106">
        <f t="shared" ref="N2257" si="1463">M2257/(L2257)/F2257%</f>
        <v>0.56258790436005623</v>
      </c>
    </row>
    <row r="2258" spans="1:14" ht="14.25" customHeight="1">
      <c r="A2258" s="104">
        <v>16</v>
      </c>
      <c r="B2258" s="140">
        <v>43062</v>
      </c>
      <c r="C2258" s="104" t="s">
        <v>20</v>
      </c>
      <c r="D2258" s="104" t="s">
        <v>21</v>
      </c>
      <c r="E2258" s="104" t="s">
        <v>218</v>
      </c>
      <c r="F2258" s="104">
        <v>736</v>
      </c>
      <c r="G2258" s="104">
        <v>730</v>
      </c>
      <c r="H2258" s="104">
        <v>740</v>
      </c>
      <c r="I2258" s="104">
        <v>744</v>
      </c>
      <c r="J2258" s="104">
        <v>748</v>
      </c>
      <c r="K2258" s="104">
        <v>740</v>
      </c>
      <c r="L2258" s="104">
        <v>3000</v>
      </c>
      <c r="M2258" s="105">
        <f t="shared" ref="M2258" si="1464">IF(D2258="BUY",(K2258-F2258)*(L2258),(F2258-K2258)*(L2258))</f>
        <v>12000</v>
      </c>
      <c r="N2258" s="106">
        <f t="shared" ref="N2258" si="1465">M2258/(L2258)/F2258%</f>
        <v>0.54347826086956519</v>
      </c>
    </row>
    <row r="2259" spans="1:14" ht="14.25" customHeight="1">
      <c r="A2259" s="104">
        <v>17</v>
      </c>
      <c r="B2259" s="140">
        <v>43062</v>
      </c>
      <c r="C2259" s="104" t="s">
        <v>20</v>
      </c>
      <c r="D2259" s="104" t="s">
        <v>21</v>
      </c>
      <c r="E2259" s="104" t="s">
        <v>293</v>
      </c>
      <c r="F2259" s="104">
        <v>86.7</v>
      </c>
      <c r="G2259" s="104">
        <v>85.7</v>
      </c>
      <c r="H2259" s="104">
        <v>87.2</v>
      </c>
      <c r="I2259" s="104">
        <v>87.7</v>
      </c>
      <c r="J2259" s="104">
        <v>88.2</v>
      </c>
      <c r="K2259" s="104">
        <v>87.2</v>
      </c>
      <c r="L2259" s="104">
        <v>12000</v>
      </c>
      <c r="M2259" s="105">
        <f t="shared" ref="M2259:M2262" si="1466">IF(D2259="BUY",(K2259-F2259)*(L2259),(F2259-K2259)*(L2259))</f>
        <v>6000</v>
      </c>
      <c r="N2259" s="106">
        <f t="shared" ref="N2259:N2263" si="1467">M2259/(L2259)/F2259%</f>
        <v>0.57670126874279126</v>
      </c>
    </row>
    <row r="2260" spans="1:14" ht="14.25" customHeight="1">
      <c r="A2260" s="104">
        <v>18</v>
      </c>
      <c r="B2260" s="140">
        <v>43062</v>
      </c>
      <c r="C2260" s="104" t="s">
        <v>20</v>
      </c>
      <c r="D2260" s="104" t="s">
        <v>21</v>
      </c>
      <c r="E2260" s="104" t="s">
        <v>66</v>
      </c>
      <c r="F2260" s="104">
        <v>129</v>
      </c>
      <c r="G2260" s="104">
        <v>128</v>
      </c>
      <c r="H2260" s="104">
        <v>129.5</v>
      </c>
      <c r="I2260" s="104">
        <v>130</v>
      </c>
      <c r="J2260" s="104">
        <v>130.5</v>
      </c>
      <c r="K2260" s="104">
        <v>129.5</v>
      </c>
      <c r="L2260" s="104">
        <v>6000</v>
      </c>
      <c r="M2260" s="105">
        <f t="shared" si="1466"/>
        <v>3000</v>
      </c>
      <c r="N2260" s="106">
        <f t="shared" si="1467"/>
        <v>0.38759689922480617</v>
      </c>
    </row>
    <row r="2261" spans="1:14" ht="14.25" customHeight="1">
      <c r="A2261" s="104">
        <v>19</v>
      </c>
      <c r="B2261" s="140">
        <v>43062</v>
      </c>
      <c r="C2261" s="104" t="s">
        <v>20</v>
      </c>
      <c r="D2261" s="104" t="s">
        <v>21</v>
      </c>
      <c r="E2261" s="104" t="s">
        <v>292</v>
      </c>
      <c r="F2261" s="104">
        <v>186</v>
      </c>
      <c r="G2261" s="104">
        <v>184</v>
      </c>
      <c r="H2261" s="104">
        <v>186.8</v>
      </c>
      <c r="I2261" s="104">
        <v>187.7</v>
      </c>
      <c r="J2261" s="104">
        <v>188.5</v>
      </c>
      <c r="K2261" s="104">
        <v>187.7</v>
      </c>
      <c r="L2261" s="104">
        <v>4950</v>
      </c>
      <c r="M2261" s="105">
        <f t="shared" si="1466"/>
        <v>8414.9999999999436</v>
      </c>
      <c r="N2261" s="106">
        <f t="shared" si="1467"/>
        <v>0.91397849462364977</v>
      </c>
    </row>
    <row r="2262" spans="1:14" ht="14.25" customHeight="1">
      <c r="A2262" s="104">
        <v>20</v>
      </c>
      <c r="B2262" s="140">
        <v>43061</v>
      </c>
      <c r="C2262" s="104" t="s">
        <v>20</v>
      </c>
      <c r="D2262" s="104" t="s">
        <v>21</v>
      </c>
      <c r="E2262" s="104" t="s">
        <v>116</v>
      </c>
      <c r="F2262" s="104">
        <v>520.5</v>
      </c>
      <c r="G2262" s="104">
        <v>515</v>
      </c>
      <c r="H2262" s="104">
        <v>524</v>
      </c>
      <c r="I2262" s="104">
        <v>527</v>
      </c>
      <c r="J2262" s="104">
        <v>530</v>
      </c>
      <c r="K2262" s="104">
        <v>524</v>
      </c>
      <c r="L2262" s="104">
        <v>1200</v>
      </c>
      <c r="M2262" s="105">
        <f t="shared" si="1466"/>
        <v>4200</v>
      </c>
      <c r="N2262" s="106">
        <f t="shared" si="1467"/>
        <v>0.67243035542747354</v>
      </c>
    </row>
    <row r="2263" spans="1:14" ht="14.25" customHeight="1">
      <c r="A2263" s="104">
        <v>21</v>
      </c>
      <c r="B2263" s="140">
        <v>43060</v>
      </c>
      <c r="C2263" s="104" t="s">
        <v>20</v>
      </c>
      <c r="D2263" s="104" t="s">
        <v>21</v>
      </c>
      <c r="E2263" s="104" t="s">
        <v>22</v>
      </c>
      <c r="F2263" s="104">
        <v>511.5</v>
      </c>
      <c r="G2263" s="104">
        <v>508</v>
      </c>
      <c r="H2263" s="104">
        <v>513.5</v>
      </c>
      <c r="I2263" s="104">
        <v>515.5</v>
      </c>
      <c r="J2263" s="104">
        <v>517.5</v>
      </c>
      <c r="K2263" s="104">
        <v>508</v>
      </c>
      <c r="L2263" s="104">
        <v>2000</v>
      </c>
      <c r="M2263" s="105">
        <f t="shared" ref="M2263" si="1468">IF(D2263="BUY",(K2263-F2263)*(L2263),(F2263-K2263)*(L2263))</f>
        <v>-7000</v>
      </c>
      <c r="N2263" s="106">
        <f t="shared" si="1467"/>
        <v>-0.68426197458455518</v>
      </c>
    </row>
    <row r="2264" spans="1:14" ht="14.25" customHeight="1">
      <c r="A2264" s="104">
        <v>22</v>
      </c>
      <c r="B2264" s="140">
        <v>43060</v>
      </c>
      <c r="C2264" s="104" t="s">
        <v>20</v>
      </c>
      <c r="D2264" s="104" t="s">
        <v>21</v>
      </c>
      <c r="E2264" s="104" t="s">
        <v>215</v>
      </c>
      <c r="F2264" s="104">
        <v>543</v>
      </c>
      <c r="G2264" s="104">
        <v>533</v>
      </c>
      <c r="H2264" s="104">
        <v>548</v>
      </c>
      <c r="I2264" s="104">
        <v>553</v>
      </c>
      <c r="J2264" s="104">
        <v>558</v>
      </c>
      <c r="K2264" s="104">
        <v>533</v>
      </c>
      <c r="L2264" s="104">
        <v>800</v>
      </c>
      <c r="M2264" s="105">
        <f t="shared" ref="M2264:M2265" si="1469">IF(D2264="BUY",(K2264-F2264)*(L2264),(F2264-K2264)*(L2264))</f>
        <v>-8000</v>
      </c>
      <c r="N2264" s="106">
        <f t="shared" ref="N2264:N2265" si="1470">M2264/(L2264)/F2264%</f>
        <v>-1.8416206261510131</v>
      </c>
    </row>
    <row r="2265" spans="1:14" ht="14.25" customHeight="1">
      <c r="A2265" s="104">
        <v>23</v>
      </c>
      <c r="B2265" s="140">
        <v>43060</v>
      </c>
      <c r="C2265" s="104" t="s">
        <v>20</v>
      </c>
      <c r="D2265" s="104" t="s">
        <v>21</v>
      </c>
      <c r="E2265" s="104" t="s">
        <v>291</v>
      </c>
      <c r="F2265" s="104">
        <v>172.7</v>
      </c>
      <c r="G2265" s="104">
        <v>171.2</v>
      </c>
      <c r="H2265" s="104">
        <v>173.5</v>
      </c>
      <c r="I2265" s="104">
        <v>174.3</v>
      </c>
      <c r="J2265" s="104">
        <v>175</v>
      </c>
      <c r="K2265" s="104">
        <v>173.5</v>
      </c>
      <c r="L2265" s="104">
        <v>4000</v>
      </c>
      <c r="M2265" s="105">
        <f t="shared" si="1469"/>
        <v>3200.0000000000455</v>
      </c>
      <c r="N2265" s="106">
        <f t="shared" si="1470"/>
        <v>0.46323103647945074</v>
      </c>
    </row>
    <row r="2266" spans="1:14" ht="14.25" customHeight="1">
      <c r="A2266" s="104">
        <v>24</v>
      </c>
      <c r="B2266" s="140">
        <v>43060</v>
      </c>
      <c r="C2266" s="104" t="s">
        <v>20</v>
      </c>
      <c r="D2266" s="104" t="s">
        <v>21</v>
      </c>
      <c r="E2266" s="104" t="s">
        <v>126</v>
      </c>
      <c r="F2266" s="104">
        <v>719</v>
      </c>
      <c r="G2266" s="104">
        <v>716</v>
      </c>
      <c r="H2266" s="104">
        <v>720.5</v>
      </c>
      <c r="I2266" s="104">
        <v>722</v>
      </c>
      <c r="J2266" s="104">
        <v>723.5</v>
      </c>
      <c r="K2266" s="104">
        <v>720.5</v>
      </c>
      <c r="L2266" s="104">
        <v>2000</v>
      </c>
      <c r="M2266" s="105">
        <f t="shared" ref="M2266" si="1471">IF(D2266="BUY",(K2266-F2266)*(L2266),(F2266-K2266)*(L2266))</f>
        <v>3000</v>
      </c>
      <c r="N2266" s="106">
        <f t="shared" ref="N2266" si="1472">M2266/(L2266)/F2266%</f>
        <v>0.20862308762169679</v>
      </c>
    </row>
    <row r="2267" spans="1:14">
      <c r="A2267" s="104">
        <v>25</v>
      </c>
      <c r="B2267" s="140">
        <v>43060</v>
      </c>
      <c r="C2267" s="104" t="s">
        <v>20</v>
      </c>
      <c r="D2267" s="104" t="s">
        <v>21</v>
      </c>
      <c r="E2267" s="104" t="s">
        <v>66</v>
      </c>
      <c r="F2267" s="104">
        <v>129</v>
      </c>
      <c r="G2267" s="104">
        <v>128</v>
      </c>
      <c r="H2267" s="104">
        <v>129.5</v>
      </c>
      <c r="I2267" s="104">
        <v>130</v>
      </c>
      <c r="J2267" s="104">
        <v>130.5</v>
      </c>
      <c r="K2267" s="104">
        <v>129.5</v>
      </c>
      <c r="L2267" s="104">
        <v>6000</v>
      </c>
      <c r="M2267" s="105">
        <f t="shared" ref="M2267" si="1473">IF(D2267="BUY",(K2267-F2267)*(L2267),(F2267-K2267)*(L2267))</f>
        <v>3000</v>
      </c>
      <c r="N2267" s="106">
        <f t="shared" ref="N2267" si="1474">M2267/(L2267)/F2267%</f>
        <v>0.38759689922480617</v>
      </c>
    </row>
    <row r="2268" spans="1:14">
      <c r="A2268" s="104">
        <v>26</v>
      </c>
      <c r="B2268" s="140">
        <v>43060</v>
      </c>
      <c r="C2268" s="104" t="s">
        <v>20</v>
      </c>
      <c r="D2268" s="104" t="s">
        <v>21</v>
      </c>
      <c r="E2268" s="104" t="s">
        <v>60</v>
      </c>
      <c r="F2268" s="104">
        <v>280</v>
      </c>
      <c r="G2268" s="104">
        <v>278</v>
      </c>
      <c r="H2268" s="104">
        <v>281</v>
      </c>
      <c r="I2268" s="104">
        <v>282</v>
      </c>
      <c r="J2268" s="104">
        <v>283</v>
      </c>
      <c r="K2268" s="104">
        <v>278</v>
      </c>
      <c r="L2268" s="104">
        <v>4500</v>
      </c>
      <c r="M2268" s="105">
        <f t="shared" ref="M2268" si="1475">IF(D2268="BUY",(K2268-F2268)*(L2268),(F2268-K2268)*(L2268))</f>
        <v>-9000</v>
      </c>
      <c r="N2268" s="106">
        <f t="shared" ref="N2268" si="1476">M2268/(L2268)/F2268%</f>
        <v>-0.7142857142857143</v>
      </c>
    </row>
    <row r="2269" spans="1:14">
      <c r="A2269" s="104">
        <v>27</v>
      </c>
      <c r="B2269" s="140">
        <v>43059</v>
      </c>
      <c r="C2269" s="104" t="s">
        <v>20</v>
      </c>
      <c r="D2269" s="104" t="s">
        <v>21</v>
      </c>
      <c r="E2269" s="104" t="s">
        <v>60</v>
      </c>
      <c r="F2269" s="104">
        <v>268</v>
      </c>
      <c r="G2269" s="104">
        <v>266</v>
      </c>
      <c r="H2269" s="104">
        <v>269</v>
      </c>
      <c r="I2269" s="104">
        <v>270</v>
      </c>
      <c r="J2269" s="104">
        <v>271</v>
      </c>
      <c r="K2269" s="104">
        <v>271</v>
      </c>
      <c r="L2269" s="104">
        <v>4500</v>
      </c>
      <c r="M2269" s="105">
        <f t="shared" ref="M2269" si="1477">IF(D2269="BUY",(K2269-F2269)*(L2269),(F2269-K2269)*(L2269))</f>
        <v>13500</v>
      </c>
      <c r="N2269" s="106">
        <f t="shared" ref="N2269" si="1478">M2269/(L2269)/F2269%</f>
        <v>1.1194029850746268</v>
      </c>
    </row>
    <row r="2270" spans="1:14">
      <c r="A2270" s="104">
        <v>28</v>
      </c>
      <c r="B2270" s="140">
        <v>43059</v>
      </c>
      <c r="C2270" s="104" t="s">
        <v>20</v>
      </c>
      <c r="D2270" s="104" t="s">
        <v>21</v>
      </c>
      <c r="E2270" s="104" t="s">
        <v>156</v>
      </c>
      <c r="F2270" s="104">
        <v>108</v>
      </c>
      <c r="G2270" s="104">
        <v>107</v>
      </c>
      <c r="H2270" s="104">
        <v>108.5</v>
      </c>
      <c r="I2270" s="104">
        <v>109</v>
      </c>
      <c r="J2270" s="104">
        <v>109.5</v>
      </c>
      <c r="K2270" s="104">
        <v>109.5</v>
      </c>
      <c r="L2270" s="104">
        <v>9000</v>
      </c>
      <c r="M2270" s="105">
        <f t="shared" ref="M2270" si="1479">IF(D2270="BUY",(K2270-F2270)*(L2270),(F2270-K2270)*(L2270))</f>
        <v>13500</v>
      </c>
      <c r="N2270" s="106">
        <f t="shared" ref="N2270" si="1480">M2270/(L2270)/F2270%</f>
        <v>1.3888888888888888</v>
      </c>
    </row>
    <row r="2271" spans="1:14">
      <c r="A2271" s="104">
        <v>29</v>
      </c>
      <c r="B2271" s="140">
        <v>43059</v>
      </c>
      <c r="C2271" s="104" t="s">
        <v>20</v>
      </c>
      <c r="D2271" s="104" t="s">
        <v>21</v>
      </c>
      <c r="E2271" s="104" t="s">
        <v>60</v>
      </c>
      <c r="F2271" s="104">
        <v>264</v>
      </c>
      <c r="G2271" s="104">
        <v>262</v>
      </c>
      <c r="H2271" s="104">
        <v>265</v>
      </c>
      <c r="I2271" s="104">
        <v>266</v>
      </c>
      <c r="J2271" s="104">
        <v>267</v>
      </c>
      <c r="K2271" s="104">
        <v>267</v>
      </c>
      <c r="L2271" s="104">
        <v>4500</v>
      </c>
      <c r="M2271" s="105">
        <f t="shared" ref="M2271" si="1481">IF(D2271="BUY",(K2271-F2271)*(L2271),(F2271-K2271)*(L2271))</f>
        <v>13500</v>
      </c>
      <c r="N2271" s="106">
        <f t="shared" ref="N2271" si="1482">M2271/(L2271)/F2271%</f>
        <v>1.1363636363636362</v>
      </c>
    </row>
    <row r="2272" spans="1:14">
      <c r="A2272" s="104">
        <v>30</v>
      </c>
      <c r="B2272" s="140">
        <v>43056</v>
      </c>
      <c r="C2272" s="104" t="s">
        <v>20</v>
      </c>
      <c r="D2272" s="104" t="s">
        <v>21</v>
      </c>
      <c r="E2272" s="104" t="s">
        <v>77</v>
      </c>
      <c r="F2272" s="104">
        <v>267.5</v>
      </c>
      <c r="G2272" s="104">
        <v>264.5</v>
      </c>
      <c r="H2272" s="104">
        <v>269</v>
      </c>
      <c r="I2272" s="104">
        <v>270.5</v>
      </c>
      <c r="J2272" s="104">
        <v>272</v>
      </c>
      <c r="K2272" s="104">
        <v>269</v>
      </c>
      <c r="L2272" s="104">
        <v>3000</v>
      </c>
      <c r="M2272" s="105">
        <f t="shared" ref="M2272" si="1483">IF(D2272="BUY",(K2272-F2272)*(L2272),(F2272-K2272)*(L2272))</f>
        <v>4500</v>
      </c>
      <c r="N2272" s="106">
        <f t="shared" ref="N2272" si="1484">M2272/(L2272)/F2272%</f>
        <v>0.56074766355140193</v>
      </c>
    </row>
    <row r="2273" spans="1:14">
      <c r="A2273" s="104">
        <v>31</v>
      </c>
      <c r="B2273" s="140">
        <v>43056</v>
      </c>
      <c r="C2273" s="104" t="s">
        <v>20</v>
      </c>
      <c r="D2273" s="104" t="s">
        <v>21</v>
      </c>
      <c r="E2273" s="104" t="s">
        <v>60</v>
      </c>
      <c r="F2273" s="104">
        <v>260</v>
      </c>
      <c r="G2273" s="104">
        <v>258</v>
      </c>
      <c r="H2273" s="104">
        <v>261</v>
      </c>
      <c r="I2273" s="104">
        <v>262</v>
      </c>
      <c r="J2273" s="104">
        <v>263</v>
      </c>
      <c r="K2273" s="104">
        <v>260.8</v>
      </c>
      <c r="L2273" s="104">
        <v>4500</v>
      </c>
      <c r="M2273" s="105">
        <f t="shared" ref="M2273" si="1485">IF(D2273="BUY",(K2273-F2273)*(L2273),(F2273-K2273)*(L2273))</f>
        <v>3600.0000000000509</v>
      </c>
      <c r="N2273" s="106">
        <f t="shared" ref="N2273" si="1486">M2273/(L2273)/F2273%</f>
        <v>0.30769230769231204</v>
      </c>
    </row>
    <row r="2274" spans="1:14">
      <c r="A2274" s="104">
        <v>32</v>
      </c>
      <c r="B2274" s="140">
        <v>43056</v>
      </c>
      <c r="C2274" s="104" t="s">
        <v>20</v>
      </c>
      <c r="D2274" s="104" t="s">
        <v>21</v>
      </c>
      <c r="E2274" s="104" t="s">
        <v>187</v>
      </c>
      <c r="F2274" s="104">
        <v>504.5</v>
      </c>
      <c r="G2274" s="104">
        <v>499.5</v>
      </c>
      <c r="H2274" s="104">
        <v>507</v>
      </c>
      <c r="I2274" s="104">
        <v>509.5</v>
      </c>
      <c r="J2274" s="104">
        <v>512</v>
      </c>
      <c r="K2274" s="104">
        <v>499.5</v>
      </c>
      <c r="L2274" s="104">
        <v>1700</v>
      </c>
      <c r="M2274" s="105">
        <f t="shared" ref="M2274" si="1487">IF(D2274="BUY",(K2274-F2274)*(L2274),(F2274-K2274)*(L2274))</f>
        <v>-8500</v>
      </c>
      <c r="N2274" s="106">
        <f t="shared" ref="N2274" si="1488">M2274/(L2274)/F2274%</f>
        <v>-0.99108027750247774</v>
      </c>
    </row>
    <row r="2275" spans="1:14">
      <c r="A2275" s="104">
        <v>33</v>
      </c>
      <c r="B2275" s="140">
        <v>43056</v>
      </c>
      <c r="C2275" s="104" t="s">
        <v>20</v>
      </c>
      <c r="D2275" s="104" t="s">
        <v>21</v>
      </c>
      <c r="E2275" s="104" t="s">
        <v>48</v>
      </c>
      <c r="F2275" s="104">
        <v>163.5</v>
      </c>
      <c r="G2275" s="104">
        <v>162.5</v>
      </c>
      <c r="H2275" s="104">
        <v>164</v>
      </c>
      <c r="I2275" s="104">
        <v>164.5</v>
      </c>
      <c r="J2275" s="104">
        <v>165</v>
      </c>
      <c r="K2275" s="104">
        <v>162.5</v>
      </c>
      <c r="L2275" s="104">
        <v>6000</v>
      </c>
      <c r="M2275" s="105">
        <f t="shared" ref="M2275" si="1489">IF(D2275="BUY",(K2275-F2275)*(L2275),(F2275-K2275)*(L2275))</f>
        <v>-6000</v>
      </c>
      <c r="N2275" s="106">
        <f t="shared" ref="N2275" si="1490">M2275/(L2275)/F2275%</f>
        <v>-0.6116207951070336</v>
      </c>
    </row>
    <row r="2276" spans="1:14">
      <c r="A2276" s="104">
        <v>34</v>
      </c>
      <c r="B2276" s="140">
        <v>43056</v>
      </c>
      <c r="C2276" s="104" t="s">
        <v>20</v>
      </c>
      <c r="D2276" s="104" t="s">
        <v>21</v>
      </c>
      <c r="E2276" s="104" t="s">
        <v>66</v>
      </c>
      <c r="F2276" s="104">
        <v>129.5</v>
      </c>
      <c r="G2276" s="104">
        <v>128.5</v>
      </c>
      <c r="H2276" s="104">
        <v>130</v>
      </c>
      <c r="I2276" s="104">
        <v>130.5</v>
      </c>
      <c r="J2276" s="104">
        <v>131</v>
      </c>
      <c r="K2276" s="104">
        <v>130</v>
      </c>
      <c r="L2276" s="104">
        <v>6000</v>
      </c>
      <c r="M2276" s="105">
        <f t="shared" ref="M2276" si="1491">IF(D2276="BUY",(K2276-F2276)*(L2276),(F2276-K2276)*(L2276))</f>
        <v>3000</v>
      </c>
      <c r="N2276" s="106">
        <f t="shared" ref="N2276" si="1492">M2276/(L2276)/F2276%</f>
        <v>0.38610038610038611</v>
      </c>
    </row>
    <row r="2277" spans="1:14">
      <c r="A2277" s="104">
        <v>35</v>
      </c>
      <c r="B2277" s="140">
        <v>43055</v>
      </c>
      <c r="C2277" s="104" t="s">
        <v>20</v>
      </c>
      <c r="D2277" s="104" t="s">
        <v>21</v>
      </c>
      <c r="E2277" s="104" t="s">
        <v>290</v>
      </c>
      <c r="F2277" s="104">
        <v>696</v>
      </c>
      <c r="G2277" s="104">
        <v>686</v>
      </c>
      <c r="H2277" s="104">
        <v>701</v>
      </c>
      <c r="I2277" s="104">
        <v>706</v>
      </c>
      <c r="J2277" s="104">
        <v>711</v>
      </c>
      <c r="K2277" s="104">
        <v>706</v>
      </c>
      <c r="L2277" s="104">
        <v>700</v>
      </c>
      <c r="M2277" s="105">
        <f t="shared" ref="M2277" si="1493">IF(D2277="BUY",(K2277-F2277)*(L2277),(F2277-K2277)*(L2277))</f>
        <v>7000</v>
      </c>
      <c r="N2277" s="106">
        <f t="shared" ref="N2277" si="1494">M2277/(L2277)/F2277%</f>
        <v>1.4367816091954022</v>
      </c>
    </row>
    <row r="2278" spans="1:14">
      <c r="A2278" s="104">
        <v>36</v>
      </c>
      <c r="B2278" s="140">
        <v>43055</v>
      </c>
      <c r="C2278" s="104" t="s">
        <v>20</v>
      </c>
      <c r="D2278" s="104" t="s">
        <v>21</v>
      </c>
      <c r="E2278" s="104" t="s">
        <v>156</v>
      </c>
      <c r="F2278" s="104">
        <v>105</v>
      </c>
      <c r="G2278" s="104">
        <v>103</v>
      </c>
      <c r="H2278" s="104">
        <v>105.5</v>
      </c>
      <c r="I2278" s="104">
        <v>106</v>
      </c>
      <c r="J2278" s="104">
        <v>106.5</v>
      </c>
      <c r="K2278" s="104">
        <v>106.5</v>
      </c>
      <c r="L2278" s="104">
        <v>9000</v>
      </c>
      <c r="M2278" s="105">
        <f t="shared" ref="M2278" si="1495">IF(D2278="BUY",(K2278-F2278)*(L2278),(F2278-K2278)*(L2278))</f>
        <v>13500</v>
      </c>
      <c r="N2278" s="106">
        <f t="shared" ref="N2278" si="1496">M2278/(L2278)/F2278%</f>
        <v>1.4285714285714286</v>
      </c>
    </row>
    <row r="2279" spans="1:14">
      <c r="A2279" s="104">
        <v>37</v>
      </c>
      <c r="B2279" s="140">
        <v>43055</v>
      </c>
      <c r="C2279" s="104" t="s">
        <v>20</v>
      </c>
      <c r="D2279" s="104" t="s">
        <v>21</v>
      </c>
      <c r="E2279" s="104" t="s">
        <v>52</v>
      </c>
      <c r="F2279" s="104">
        <v>332</v>
      </c>
      <c r="G2279" s="104">
        <v>329</v>
      </c>
      <c r="H2279" s="104">
        <v>333.5</v>
      </c>
      <c r="I2279" s="104">
        <v>335</v>
      </c>
      <c r="J2279" s="104">
        <v>336.5</v>
      </c>
      <c r="K2279" s="104">
        <v>335</v>
      </c>
      <c r="L2279" s="104">
        <v>3000</v>
      </c>
      <c r="M2279" s="105">
        <f t="shared" ref="M2279" si="1497">IF(D2279="BUY",(K2279-F2279)*(L2279),(F2279-K2279)*(L2279))</f>
        <v>9000</v>
      </c>
      <c r="N2279" s="106">
        <f t="shared" ref="N2279" si="1498">M2279/(L2279)/F2279%</f>
        <v>0.90361445783132532</v>
      </c>
    </row>
    <row r="2280" spans="1:14">
      <c r="A2280" s="104">
        <v>38</v>
      </c>
      <c r="B2280" s="140">
        <v>43055</v>
      </c>
      <c r="C2280" s="104" t="s">
        <v>20</v>
      </c>
      <c r="D2280" s="104" t="s">
        <v>21</v>
      </c>
      <c r="E2280" s="104" t="s">
        <v>81</v>
      </c>
      <c r="F2280" s="104">
        <v>904</v>
      </c>
      <c r="G2280" s="104">
        <v>896</v>
      </c>
      <c r="H2280" s="104">
        <v>908</v>
      </c>
      <c r="I2280" s="104">
        <v>912</v>
      </c>
      <c r="J2280" s="104">
        <v>916</v>
      </c>
      <c r="K2280" s="104">
        <v>908</v>
      </c>
      <c r="L2280" s="104">
        <v>1000</v>
      </c>
      <c r="M2280" s="105">
        <f t="shared" ref="M2280" si="1499">IF(D2280="BUY",(K2280-F2280)*(L2280),(F2280-K2280)*(L2280))</f>
        <v>4000</v>
      </c>
      <c r="N2280" s="106">
        <f t="shared" ref="N2280" si="1500">M2280/(L2280)/F2280%</f>
        <v>0.44247787610619471</v>
      </c>
    </row>
    <row r="2281" spans="1:14">
      <c r="A2281" s="104">
        <v>39</v>
      </c>
      <c r="B2281" s="140">
        <v>43054</v>
      </c>
      <c r="C2281" s="104" t="s">
        <v>20</v>
      </c>
      <c r="D2281" s="104" t="s">
        <v>21</v>
      </c>
      <c r="E2281" s="104" t="s">
        <v>54</v>
      </c>
      <c r="F2281" s="104">
        <v>1796</v>
      </c>
      <c r="G2281" s="104">
        <v>1776</v>
      </c>
      <c r="H2281" s="104">
        <v>1806</v>
      </c>
      <c r="I2281" s="104">
        <v>1816</v>
      </c>
      <c r="J2281" s="104">
        <v>2826</v>
      </c>
      <c r="K2281" s="104">
        <v>1776</v>
      </c>
      <c r="L2281" s="104">
        <v>350</v>
      </c>
      <c r="M2281" s="105">
        <f t="shared" ref="M2281" si="1501">IF(D2281="BUY",(K2281-F2281)*(L2281),(F2281-K2281)*(L2281))</f>
        <v>-7000</v>
      </c>
      <c r="N2281" s="106">
        <f t="shared" ref="N2281" si="1502">M2281/(L2281)/F2281%</f>
        <v>-1.1135857461024499</v>
      </c>
    </row>
    <row r="2282" spans="1:14">
      <c r="A2282" s="104">
        <v>40</v>
      </c>
      <c r="B2282" s="140">
        <v>43054</v>
      </c>
      <c r="C2282" s="104" t="s">
        <v>20</v>
      </c>
      <c r="D2282" s="104" t="s">
        <v>47</v>
      </c>
      <c r="E2282" s="104" t="s">
        <v>253</v>
      </c>
      <c r="F2282" s="104">
        <v>833</v>
      </c>
      <c r="G2282" s="104">
        <v>840.5</v>
      </c>
      <c r="H2282" s="104">
        <v>829</v>
      </c>
      <c r="I2282" s="104">
        <v>825</v>
      </c>
      <c r="J2282" s="104">
        <v>821</v>
      </c>
      <c r="K2282" s="104">
        <v>829</v>
      </c>
      <c r="L2282" s="104">
        <v>1000</v>
      </c>
      <c r="M2282" s="105">
        <f t="shared" ref="M2282" si="1503">IF(D2282="BUY",(K2282-F2282)*(L2282),(F2282-K2282)*(L2282))</f>
        <v>4000</v>
      </c>
      <c r="N2282" s="106">
        <f t="shared" ref="N2282" si="1504">M2282/(L2282)/F2282%</f>
        <v>0.48019207683073228</v>
      </c>
    </row>
    <row r="2283" spans="1:14">
      <c r="A2283" s="104">
        <v>41</v>
      </c>
      <c r="B2283" s="140">
        <v>43054</v>
      </c>
      <c r="C2283" s="104" t="s">
        <v>20</v>
      </c>
      <c r="D2283" s="104" t="s">
        <v>47</v>
      </c>
      <c r="E2283" s="104" t="s">
        <v>289</v>
      </c>
      <c r="F2283" s="104">
        <v>490</v>
      </c>
      <c r="G2283" s="104">
        <v>495</v>
      </c>
      <c r="H2283" s="104">
        <v>487.5</v>
      </c>
      <c r="I2283" s="104">
        <v>485</v>
      </c>
      <c r="J2283" s="104">
        <v>482.5</v>
      </c>
      <c r="K2283" s="104">
        <v>485</v>
      </c>
      <c r="L2283" s="104">
        <v>1700</v>
      </c>
      <c r="M2283" s="105">
        <f t="shared" ref="M2283" si="1505">IF(D2283="BUY",(K2283-F2283)*(L2283),(F2283-K2283)*(L2283))</f>
        <v>8500</v>
      </c>
      <c r="N2283" s="106">
        <f t="shared" ref="N2283" si="1506">M2283/(L2283)/F2283%</f>
        <v>1.0204081632653061</v>
      </c>
    </row>
    <row r="2284" spans="1:14">
      <c r="A2284" s="104">
        <v>42</v>
      </c>
      <c r="B2284" s="140">
        <v>43054</v>
      </c>
      <c r="C2284" s="104" t="s">
        <v>20</v>
      </c>
      <c r="D2284" s="104" t="s">
        <v>21</v>
      </c>
      <c r="E2284" s="104" t="s">
        <v>288</v>
      </c>
      <c r="F2284" s="104">
        <v>810</v>
      </c>
      <c r="G2284" s="104">
        <v>798</v>
      </c>
      <c r="H2284" s="104">
        <v>816</v>
      </c>
      <c r="I2284" s="104">
        <v>822</v>
      </c>
      <c r="J2284" s="104">
        <v>828</v>
      </c>
      <c r="K2284" s="104">
        <v>822</v>
      </c>
      <c r="L2284" s="104">
        <v>600</v>
      </c>
      <c r="M2284" s="105">
        <f t="shared" ref="M2284" si="1507">IF(D2284="BUY",(K2284-F2284)*(L2284),(F2284-K2284)*(L2284))</f>
        <v>7200</v>
      </c>
      <c r="N2284" s="106">
        <f t="shared" ref="N2284" si="1508">M2284/(L2284)/F2284%</f>
        <v>1.4814814814814816</v>
      </c>
    </row>
    <row r="2285" spans="1:14">
      <c r="A2285" s="104">
        <v>43</v>
      </c>
      <c r="B2285" s="140">
        <v>43053</v>
      </c>
      <c r="C2285" s="104" t="s">
        <v>20</v>
      </c>
      <c r="D2285" s="104" t="s">
        <v>21</v>
      </c>
      <c r="E2285" s="104" t="s">
        <v>156</v>
      </c>
      <c r="F2285" s="104">
        <v>101.5</v>
      </c>
      <c r="G2285" s="104">
        <v>100.7</v>
      </c>
      <c r="H2285" s="104">
        <v>101.9</v>
      </c>
      <c r="I2285" s="104">
        <v>102.3</v>
      </c>
      <c r="J2285" s="104">
        <v>102.7</v>
      </c>
      <c r="K2285" s="104">
        <v>102.7</v>
      </c>
      <c r="L2285" s="104">
        <v>9000</v>
      </c>
      <c r="M2285" s="105">
        <f t="shared" ref="M2285" si="1509">IF(D2285="BUY",(K2285-F2285)*(L2285),(F2285-K2285)*(L2285))</f>
        <v>10800.000000000025</v>
      </c>
      <c r="N2285" s="106">
        <f t="shared" ref="N2285" si="1510">M2285/(L2285)/F2285%</f>
        <v>1.1822660098522197</v>
      </c>
    </row>
    <row r="2286" spans="1:14">
      <c r="A2286" s="104">
        <v>44</v>
      </c>
      <c r="B2286" s="140">
        <v>43053</v>
      </c>
      <c r="C2286" s="104" t="s">
        <v>20</v>
      </c>
      <c r="D2286" s="104" t="s">
        <v>21</v>
      </c>
      <c r="E2286" s="104" t="s">
        <v>51</v>
      </c>
      <c r="F2286" s="104">
        <v>177.5</v>
      </c>
      <c r="G2286" s="104">
        <v>175.5</v>
      </c>
      <c r="H2286" s="104">
        <v>178.5</v>
      </c>
      <c r="I2286" s="104">
        <v>179.5</v>
      </c>
      <c r="J2286" s="104">
        <v>180.5</v>
      </c>
      <c r="K2286" s="104">
        <v>175.5</v>
      </c>
      <c r="L2286" s="104">
        <v>3500</v>
      </c>
      <c r="M2286" s="105">
        <f t="shared" ref="M2286" si="1511">IF(D2286="BUY",(K2286-F2286)*(L2286),(F2286-K2286)*(L2286))</f>
        <v>-7000</v>
      </c>
      <c r="N2286" s="106">
        <f t="shared" ref="N2286" si="1512">M2286/(L2286)/F2286%</f>
        <v>-1.1267605633802817</v>
      </c>
    </row>
    <row r="2287" spans="1:14">
      <c r="A2287" s="104">
        <v>45</v>
      </c>
      <c r="B2287" s="140">
        <v>43052</v>
      </c>
      <c r="C2287" s="104" t="s">
        <v>20</v>
      </c>
      <c r="D2287" s="104" t="s">
        <v>21</v>
      </c>
      <c r="E2287" s="104" t="s">
        <v>194</v>
      </c>
      <c r="F2287" s="104">
        <v>1041</v>
      </c>
      <c r="G2287" s="104">
        <v>1027</v>
      </c>
      <c r="H2287" s="104">
        <v>1046</v>
      </c>
      <c r="I2287" s="104">
        <v>1053</v>
      </c>
      <c r="J2287" s="104">
        <v>1060</v>
      </c>
      <c r="K2287" s="104">
        <v>1027</v>
      </c>
      <c r="L2287" s="104">
        <v>550</v>
      </c>
      <c r="M2287" s="105">
        <f t="shared" ref="M2287" si="1513">IF(D2287="BUY",(K2287-F2287)*(L2287),(F2287-K2287)*(L2287))</f>
        <v>-7700</v>
      </c>
      <c r="N2287" s="106">
        <f t="shared" ref="N2287" si="1514">M2287/(L2287)/F2287%</f>
        <v>-1.3448607108549471</v>
      </c>
    </row>
    <row r="2288" spans="1:14">
      <c r="A2288" s="104">
        <v>46</v>
      </c>
      <c r="B2288" s="140">
        <v>43052</v>
      </c>
      <c r="C2288" s="104" t="s">
        <v>20</v>
      </c>
      <c r="D2288" s="104" t="s">
        <v>21</v>
      </c>
      <c r="E2288" s="104" t="s">
        <v>287</v>
      </c>
      <c r="F2288" s="104">
        <v>783</v>
      </c>
      <c r="G2288" s="104">
        <v>773</v>
      </c>
      <c r="H2288" s="104">
        <v>789</v>
      </c>
      <c r="I2288" s="104">
        <v>795</v>
      </c>
      <c r="J2288" s="104">
        <v>800</v>
      </c>
      <c r="K2288" s="104">
        <v>800</v>
      </c>
      <c r="L2288" s="104">
        <v>600</v>
      </c>
      <c r="M2288" s="105">
        <f t="shared" ref="M2288" si="1515">IF(D2288="BUY",(K2288-F2288)*(L2288),(F2288-K2288)*(L2288))</f>
        <v>10200</v>
      </c>
      <c r="N2288" s="106">
        <f t="shared" ref="N2288" si="1516">M2288/(L2288)/F2288%</f>
        <v>2.1711366538952745</v>
      </c>
    </row>
    <row r="2289" spans="1:14">
      <c r="A2289" s="104">
        <v>47</v>
      </c>
      <c r="B2289" s="140">
        <v>43052</v>
      </c>
      <c r="C2289" s="104" t="s">
        <v>20</v>
      </c>
      <c r="D2289" s="104" t="s">
        <v>21</v>
      </c>
      <c r="E2289" s="104" t="s">
        <v>286</v>
      </c>
      <c r="F2289" s="104">
        <v>170.5</v>
      </c>
      <c r="G2289" s="104">
        <v>168.8</v>
      </c>
      <c r="H2289" s="104">
        <v>171.5</v>
      </c>
      <c r="I2289" s="104">
        <v>172.5</v>
      </c>
      <c r="J2289" s="104">
        <v>173.5</v>
      </c>
      <c r="K2289" s="104">
        <v>173.5</v>
      </c>
      <c r="L2289" s="104">
        <v>4500</v>
      </c>
      <c r="M2289" s="105">
        <f t="shared" ref="M2289" si="1517">IF(D2289="BUY",(K2289-F2289)*(L2289),(F2289-K2289)*(L2289))</f>
        <v>13500</v>
      </c>
      <c r="N2289" s="106">
        <f t="shared" ref="N2289" si="1518">M2289/(L2289)/F2289%</f>
        <v>1.7595307917888563</v>
      </c>
    </row>
    <row r="2290" spans="1:14">
      <c r="A2290" s="104">
        <v>48</v>
      </c>
      <c r="B2290" s="140">
        <v>43049</v>
      </c>
      <c r="C2290" s="104" t="s">
        <v>20</v>
      </c>
      <c r="D2290" s="104" t="s">
        <v>21</v>
      </c>
      <c r="E2290" s="104" t="s">
        <v>23</v>
      </c>
      <c r="F2290" s="104">
        <v>593</v>
      </c>
      <c r="G2290" s="104">
        <v>585</v>
      </c>
      <c r="H2290" s="104">
        <v>597</v>
      </c>
      <c r="I2290" s="104">
        <v>601</v>
      </c>
      <c r="J2290" s="104">
        <v>605</v>
      </c>
      <c r="K2290" s="104">
        <v>585</v>
      </c>
      <c r="L2290" s="104">
        <v>500</v>
      </c>
      <c r="M2290" s="105">
        <f t="shared" ref="M2290" si="1519">IF(D2290="BUY",(K2290-F2290)*(L2290),(F2290-K2290)*(L2290))</f>
        <v>-4000</v>
      </c>
      <c r="N2290" s="106">
        <f t="shared" ref="N2290" si="1520">M2290/(L2290)/F2290%</f>
        <v>-1.3490725126475549</v>
      </c>
    </row>
    <row r="2291" spans="1:14">
      <c r="A2291" s="104">
        <v>49</v>
      </c>
      <c r="B2291" s="140">
        <v>43049</v>
      </c>
      <c r="C2291" s="104" t="s">
        <v>20</v>
      </c>
      <c r="D2291" s="104" t="s">
        <v>21</v>
      </c>
      <c r="E2291" s="104" t="s">
        <v>75</v>
      </c>
      <c r="F2291" s="104">
        <v>1260</v>
      </c>
      <c r="G2291" s="104">
        <v>1248</v>
      </c>
      <c r="H2291" s="104">
        <v>1266</v>
      </c>
      <c r="I2291" s="104">
        <v>1272</v>
      </c>
      <c r="J2291" s="104">
        <v>1278</v>
      </c>
      <c r="K2291" s="104">
        <v>1278</v>
      </c>
      <c r="L2291" s="104">
        <v>500</v>
      </c>
      <c r="M2291" s="105">
        <f t="shared" ref="M2291:M2294" si="1521">IF(D2291="BUY",(K2291-F2291)*(L2291),(F2291-K2291)*(L2291))</f>
        <v>9000</v>
      </c>
      <c r="N2291" s="106">
        <f t="shared" ref="N2291:N2295" si="1522">M2291/(L2291)/F2291%</f>
        <v>1.4285714285714286</v>
      </c>
    </row>
    <row r="2292" spans="1:14">
      <c r="A2292" s="104">
        <v>50</v>
      </c>
      <c r="B2292" s="140">
        <v>43049</v>
      </c>
      <c r="C2292" s="104" t="s">
        <v>20</v>
      </c>
      <c r="D2292" s="104" t="s">
        <v>21</v>
      </c>
      <c r="E2292" s="104" t="s">
        <v>92</v>
      </c>
      <c r="F2292" s="104">
        <v>62</v>
      </c>
      <c r="G2292" s="104">
        <v>61</v>
      </c>
      <c r="H2292" s="104">
        <v>62.5</v>
      </c>
      <c r="I2292" s="104">
        <v>63</v>
      </c>
      <c r="J2292" s="104">
        <v>63.5</v>
      </c>
      <c r="K2292" s="104">
        <v>61</v>
      </c>
      <c r="L2292" s="104">
        <v>8000</v>
      </c>
      <c r="M2292" s="105">
        <f t="shared" si="1521"/>
        <v>-8000</v>
      </c>
      <c r="N2292" s="106">
        <f t="shared" si="1522"/>
        <v>-1.6129032258064517</v>
      </c>
    </row>
    <row r="2293" spans="1:14">
      <c r="A2293" s="104">
        <v>51</v>
      </c>
      <c r="B2293" s="140">
        <v>43049</v>
      </c>
      <c r="C2293" s="104" t="s">
        <v>20</v>
      </c>
      <c r="D2293" s="104" t="s">
        <v>21</v>
      </c>
      <c r="E2293" s="104" t="s">
        <v>120</v>
      </c>
      <c r="F2293" s="104">
        <v>317</v>
      </c>
      <c r="G2293" s="104">
        <v>315</v>
      </c>
      <c r="H2293" s="104">
        <v>318.5</v>
      </c>
      <c r="I2293" s="104">
        <v>320</v>
      </c>
      <c r="J2293" s="104">
        <v>321.5</v>
      </c>
      <c r="K2293" s="104">
        <v>321.5</v>
      </c>
      <c r="L2293" s="104">
        <v>2750</v>
      </c>
      <c r="M2293" s="105">
        <f t="shared" si="1521"/>
        <v>12375</v>
      </c>
      <c r="N2293" s="106">
        <f t="shared" si="1522"/>
        <v>1.4195583596214512</v>
      </c>
    </row>
    <row r="2294" spans="1:14">
      <c r="A2294" s="104">
        <v>52</v>
      </c>
      <c r="B2294" s="140">
        <v>43048</v>
      </c>
      <c r="C2294" s="104" t="s">
        <v>20</v>
      </c>
      <c r="D2294" s="104" t="s">
        <v>21</v>
      </c>
      <c r="E2294" s="104" t="s">
        <v>43</v>
      </c>
      <c r="F2294" s="104">
        <v>966</v>
      </c>
      <c r="G2294" s="104">
        <v>954</v>
      </c>
      <c r="H2294" s="104">
        <v>973</v>
      </c>
      <c r="I2294" s="104">
        <v>981</v>
      </c>
      <c r="J2294" s="104">
        <v>989</v>
      </c>
      <c r="K2294" s="104">
        <v>973</v>
      </c>
      <c r="L2294" s="104">
        <v>500</v>
      </c>
      <c r="M2294" s="105">
        <f t="shared" si="1521"/>
        <v>3500</v>
      </c>
      <c r="N2294" s="106">
        <f t="shared" si="1522"/>
        <v>0.72463768115942029</v>
      </c>
    </row>
    <row r="2295" spans="1:14">
      <c r="A2295" s="104">
        <v>53</v>
      </c>
      <c r="B2295" s="140">
        <v>43048</v>
      </c>
      <c r="C2295" s="104" t="s">
        <v>20</v>
      </c>
      <c r="D2295" s="104" t="s">
        <v>21</v>
      </c>
      <c r="E2295" s="104" t="s">
        <v>60</v>
      </c>
      <c r="F2295" s="104">
        <v>240</v>
      </c>
      <c r="G2295" s="104">
        <v>238</v>
      </c>
      <c r="H2295" s="104">
        <v>241</v>
      </c>
      <c r="I2295" s="104">
        <v>242</v>
      </c>
      <c r="J2295" s="104">
        <v>243</v>
      </c>
      <c r="K2295" s="104">
        <v>242</v>
      </c>
      <c r="L2295" s="104">
        <v>4500</v>
      </c>
      <c r="M2295" s="105">
        <f t="shared" ref="M2295:M2298" si="1523">IF(D2295="BUY",(K2295-F2295)*(L2295),(F2295-K2295)*(L2295))</f>
        <v>9000</v>
      </c>
      <c r="N2295" s="106">
        <f t="shared" si="1522"/>
        <v>0.83333333333333337</v>
      </c>
    </row>
    <row r="2296" spans="1:14">
      <c r="A2296" s="104">
        <v>54</v>
      </c>
      <c r="B2296" s="140">
        <v>43048</v>
      </c>
      <c r="C2296" s="104" t="s">
        <v>20</v>
      </c>
      <c r="D2296" s="104" t="s">
        <v>21</v>
      </c>
      <c r="E2296" s="104" t="s">
        <v>60</v>
      </c>
      <c r="F2296" s="104">
        <v>237</v>
      </c>
      <c r="G2296" s="104">
        <v>235</v>
      </c>
      <c r="H2296" s="104">
        <v>238</v>
      </c>
      <c r="I2296" s="104">
        <v>239</v>
      </c>
      <c r="J2296" s="104">
        <v>240</v>
      </c>
      <c r="K2296" s="104">
        <v>240</v>
      </c>
      <c r="L2296" s="104">
        <v>4500</v>
      </c>
      <c r="M2296" s="105">
        <f t="shared" si="1523"/>
        <v>13500</v>
      </c>
      <c r="N2296" s="106">
        <f t="shared" ref="N2296:N2298" si="1524">M2296/(L2296)/F2296%</f>
        <v>1.2658227848101264</v>
      </c>
    </row>
    <row r="2297" spans="1:14">
      <c r="A2297" s="104">
        <v>55</v>
      </c>
      <c r="B2297" s="140">
        <v>43048</v>
      </c>
      <c r="C2297" s="104" t="s">
        <v>20</v>
      </c>
      <c r="D2297" s="104" t="s">
        <v>21</v>
      </c>
      <c r="E2297" s="104" t="s">
        <v>96</v>
      </c>
      <c r="F2297" s="104">
        <v>653</v>
      </c>
      <c r="G2297" s="104">
        <v>648</v>
      </c>
      <c r="H2297" s="104">
        <v>655.5</v>
      </c>
      <c r="I2297" s="104">
        <v>658</v>
      </c>
      <c r="J2297" s="104">
        <v>660.5</v>
      </c>
      <c r="K2297" s="104">
        <v>655.5</v>
      </c>
      <c r="L2297" s="104">
        <v>1500</v>
      </c>
      <c r="M2297" s="105">
        <f t="shared" si="1523"/>
        <v>3750</v>
      </c>
      <c r="N2297" s="106">
        <f t="shared" si="1524"/>
        <v>0.38284839203675342</v>
      </c>
    </row>
    <row r="2298" spans="1:14">
      <c r="A2298" s="104">
        <v>56</v>
      </c>
      <c r="B2298" s="140">
        <v>43047</v>
      </c>
      <c r="C2298" s="104" t="s">
        <v>20</v>
      </c>
      <c r="D2298" s="104" t="s">
        <v>21</v>
      </c>
      <c r="E2298" s="104" t="s">
        <v>285</v>
      </c>
      <c r="F2298" s="104">
        <v>1675</v>
      </c>
      <c r="G2298" s="104">
        <v>1652</v>
      </c>
      <c r="H2298" s="104">
        <v>1687</v>
      </c>
      <c r="I2298" s="104">
        <v>1699</v>
      </c>
      <c r="J2298" s="104">
        <v>1711</v>
      </c>
      <c r="K2298" s="104">
        <v>1652</v>
      </c>
      <c r="L2298" s="104">
        <v>300</v>
      </c>
      <c r="M2298" s="105">
        <f t="shared" si="1523"/>
        <v>-6900</v>
      </c>
      <c r="N2298" s="106">
        <f t="shared" si="1524"/>
        <v>-1.3731343283582089</v>
      </c>
    </row>
    <row r="2299" spans="1:14">
      <c r="A2299" s="104">
        <v>57</v>
      </c>
      <c r="B2299" s="140">
        <v>43047</v>
      </c>
      <c r="C2299" s="104" t="s">
        <v>20</v>
      </c>
      <c r="D2299" s="104" t="s">
        <v>47</v>
      </c>
      <c r="E2299" s="104" t="s">
        <v>51</v>
      </c>
      <c r="F2299" s="104">
        <v>163.5</v>
      </c>
      <c r="G2299" s="104">
        <v>165.5</v>
      </c>
      <c r="H2299" s="104">
        <v>162.5</v>
      </c>
      <c r="I2299" s="104">
        <v>161.5</v>
      </c>
      <c r="J2299" s="104">
        <v>160.5</v>
      </c>
      <c r="K2299" s="104">
        <v>162.5</v>
      </c>
      <c r="L2299" s="104">
        <v>3500</v>
      </c>
      <c r="M2299" s="105">
        <f t="shared" ref="M2299:M2301" si="1525">IF(D2299="BUY",(K2299-F2299)*(L2299),(F2299-K2299)*(L2299))</f>
        <v>3500</v>
      </c>
      <c r="N2299" s="106">
        <f t="shared" ref="N2299:N2301" si="1526">M2299/(L2299)/F2299%</f>
        <v>0.6116207951070336</v>
      </c>
    </row>
    <row r="2300" spans="1:14">
      <c r="A2300" s="104">
        <v>58</v>
      </c>
      <c r="B2300" s="140">
        <v>43047</v>
      </c>
      <c r="C2300" s="104" t="s">
        <v>20</v>
      </c>
      <c r="D2300" s="104" t="s">
        <v>47</v>
      </c>
      <c r="E2300" s="104" t="s">
        <v>126</v>
      </c>
      <c r="F2300" s="104">
        <v>692.5</v>
      </c>
      <c r="G2300" s="104">
        <v>695.5</v>
      </c>
      <c r="H2300" s="104">
        <v>690.1</v>
      </c>
      <c r="I2300" s="104">
        <v>688.5</v>
      </c>
      <c r="J2300" s="104">
        <v>687</v>
      </c>
      <c r="K2300" s="104">
        <v>688.5</v>
      </c>
      <c r="L2300" s="104">
        <v>2000</v>
      </c>
      <c r="M2300" s="105">
        <f t="shared" si="1525"/>
        <v>8000</v>
      </c>
      <c r="N2300" s="106">
        <f t="shared" si="1526"/>
        <v>0.57761732851985559</v>
      </c>
    </row>
    <row r="2301" spans="1:14">
      <c r="A2301" s="104">
        <v>59</v>
      </c>
      <c r="B2301" s="140">
        <v>43046</v>
      </c>
      <c r="C2301" s="104" t="s">
        <v>20</v>
      </c>
      <c r="D2301" s="104" t="s">
        <v>21</v>
      </c>
      <c r="E2301" s="104" t="s">
        <v>285</v>
      </c>
      <c r="F2301" s="104">
        <v>1664</v>
      </c>
      <c r="G2301" s="104">
        <v>1642</v>
      </c>
      <c r="H2301" s="104">
        <v>1676</v>
      </c>
      <c r="I2301" s="104">
        <v>1688</v>
      </c>
      <c r="J2301" s="104">
        <v>1700</v>
      </c>
      <c r="K2301" s="104">
        <v>1688</v>
      </c>
      <c r="L2301" s="104">
        <v>300</v>
      </c>
      <c r="M2301" s="105">
        <f t="shared" si="1525"/>
        <v>7200</v>
      </c>
      <c r="N2301" s="106">
        <f t="shared" si="1526"/>
        <v>1.4423076923076923</v>
      </c>
    </row>
    <row r="2302" spans="1:14">
      <c r="A2302" s="104">
        <v>60</v>
      </c>
      <c r="B2302" s="140">
        <v>43046</v>
      </c>
      <c r="C2302" s="104" t="s">
        <v>20</v>
      </c>
      <c r="D2302" s="104" t="s">
        <v>21</v>
      </c>
      <c r="E2302" s="104" t="s">
        <v>233</v>
      </c>
      <c r="F2302" s="104">
        <v>876</v>
      </c>
      <c r="G2302" s="104">
        <v>867</v>
      </c>
      <c r="H2302" s="104">
        <v>881</v>
      </c>
      <c r="I2302" s="104">
        <v>886</v>
      </c>
      <c r="J2302" s="104">
        <v>891</v>
      </c>
      <c r="K2302" s="104">
        <v>881</v>
      </c>
      <c r="L2302" s="104">
        <v>700</v>
      </c>
      <c r="M2302" s="105">
        <f t="shared" ref="M2302:M2304" si="1527">IF(D2302="BUY",(K2302-F2302)*(L2302),(F2302-K2302)*(L2302))</f>
        <v>3500</v>
      </c>
      <c r="N2302" s="106">
        <f t="shared" ref="N2302:N2304" si="1528">M2302/(L2302)/F2302%</f>
        <v>0.57077625570776258</v>
      </c>
    </row>
    <row r="2303" spans="1:14">
      <c r="A2303" s="104">
        <v>61</v>
      </c>
      <c r="B2303" s="140">
        <v>43046</v>
      </c>
      <c r="C2303" s="104" t="s">
        <v>20</v>
      </c>
      <c r="D2303" s="104" t="s">
        <v>21</v>
      </c>
      <c r="E2303" s="104" t="s">
        <v>43</v>
      </c>
      <c r="F2303" s="104">
        <v>952</v>
      </c>
      <c r="G2303" s="104">
        <v>937</v>
      </c>
      <c r="H2303" s="104">
        <v>960</v>
      </c>
      <c r="I2303" s="104">
        <v>968</v>
      </c>
      <c r="J2303" s="104">
        <v>976</v>
      </c>
      <c r="K2303" s="104">
        <v>960</v>
      </c>
      <c r="L2303" s="104">
        <v>500</v>
      </c>
      <c r="M2303" s="105">
        <f t="shared" si="1527"/>
        <v>4000</v>
      </c>
      <c r="N2303" s="106">
        <f t="shared" si="1528"/>
        <v>0.84033613445378152</v>
      </c>
    </row>
    <row r="2304" spans="1:14">
      <c r="A2304" s="104">
        <v>62</v>
      </c>
      <c r="B2304" s="140">
        <v>43045</v>
      </c>
      <c r="C2304" s="104" t="s">
        <v>20</v>
      </c>
      <c r="D2304" s="104" t="s">
        <v>21</v>
      </c>
      <c r="E2304" s="104" t="s">
        <v>174</v>
      </c>
      <c r="F2304" s="104">
        <v>200</v>
      </c>
      <c r="G2304" s="104">
        <v>198</v>
      </c>
      <c r="H2304" s="104">
        <v>201</v>
      </c>
      <c r="I2304" s="104">
        <v>202</v>
      </c>
      <c r="J2304" s="104">
        <v>203</v>
      </c>
      <c r="K2304" s="104">
        <v>203</v>
      </c>
      <c r="L2304" s="104">
        <v>3750</v>
      </c>
      <c r="M2304" s="105">
        <f t="shared" si="1527"/>
        <v>11250</v>
      </c>
      <c r="N2304" s="106">
        <f t="shared" si="1528"/>
        <v>1.5</v>
      </c>
    </row>
    <row r="2305" spans="1:14">
      <c r="A2305" s="104">
        <v>63</v>
      </c>
      <c r="B2305" s="140">
        <v>43045</v>
      </c>
      <c r="C2305" s="104" t="s">
        <v>20</v>
      </c>
      <c r="D2305" s="104" t="s">
        <v>21</v>
      </c>
      <c r="E2305" s="104" t="s">
        <v>276</v>
      </c>
      <c r="F2305" s="104">
        <v>155</v>
      </c>
      <c r="G2305" s="104">
        <v>151</v>
      </c>
      <c r="H2305" s="104">
        <v>156.5</v>
      </c>
      <c r="I2305" s="104">
        <v>158</v>
      </c>
      <c r="J2305" s="104">
        <v>159.5</v>
      </c>
      <c r="K2305" s="104">
        <v>158</v>
      </c>
      <c r="L2305" s="104">
        <v>4000</v>
      </c>
      <c r="M2305" s="105">
        <f t="shared" ref="M2305:M2307" si="1529">IF(D2305="BUY",(K2305-F2305)*(L2305),(F2305-K2305)*(L2305))</f>
        <v>12000</v>
      </c>
      <c r="N2305" s="106">
        <f t="shared" ref="N2305:N2307" si="1530">M2305/(L2305)/F2305%</f>
        <v>1.9354838709677418</v>
      </c>
    </row>
    <row r="2306" spans="1:14">
      <c r="A2306" s="104">
        <v>64</v>
      </c>
      <c r="B2306" s="140">
        <v>43045</v>
      </c>
      <c r="C2306" s="104" t="s">
        <v>20</v>
      </c>
      <c r="D2306" s="104" t="s">
        <v>21</v>
      </c>
      <c r="E2306" s="104" t="s">
        <v>115</v>
      </c>
      <c r="F2306" s="104">
        <v>451</v>
      </c>
      <c r="G2306" s="104">
        <v>446</v>
      </c>
      <c r="H2306" s="104">
        <v>453.5</v>
      </c>
      <c r="I2306" s="104">
        <v>456</v>
      </c>
      <c r="J2306" s="104">
        <v>458.5</v>
      </c>
      <c r="K2306" s="104">
        <v>458.5</v>
      </c>
      <c r="L2306" s="104">
        <v>1500</v>
      </c>
      <c r="M2306" s="105">
        <f t="shared" si="1529"/>
        <v>11250</v>
      </c>
      <c r="N2306" s="106">
        <f t="shared" si="1530"/>
        <v>1.6629711751662972</v>
      </c>
    </row>
    <row r="2307" spans="1:14">
      <c r="A2307" s="104">
        <v>65</v>
      </c>
      <c r="B2307" s="140">
        <v>43042</v>
      </c>
      <c r="C2307" s="104" t="s">
        <v>20</v>
      </c>
      <c r="D2307" s="104" t="s">
        <v>21</v>
      </c>
      <c r="E2307" s="104" t="s">
        <v>124</v>
      </c>
      <c r="F2307" s="104">
        <v>327</v>
      </c>
      <c r="G2307" s="104">
        <v>323</v>
      </c>
      <c r="H2307" s="104">
        <v>330</v>
      </c>
      <c r="I2307" s="104">
        <v>333</v>
      </c>
      <c r="J2307" s="104">
        <v>336</v>
      </c>
      <c r="K2307" s="104">
        <v>329.85</v>
      </c>
      <c r="L2307" s="104">
        <v>1200</v>
      </c>
      <c r="M2307" s="105">
        <f t="shared" si="1529"/>
        <v>3420.0000000000273</v>
      </c>
      <c r="N2307" s="106">
        <f t="shared" si="1530"/>
        <v>0.87155963302752992</v>
      </c>
    </row>
    <row r="2308" spans="1:14">
      <c r="A2308" s="104">
        <v>66</v>
      </c>
      <c r="B2308" s="140">
        <v>43042</v>
      </c>
      <c r="C2308" s="104" t="s">
        <v>20</v>
      </c>
      <c r="D2308" s="104" t="s">
        <v>21</v>
      </c>
      <c r="E2308" s="104" t="s">
        <v>115</v>
      </c>
      <c r="F2308" s="104">
        <v>441</v>
      </c>
      <c r="G2308" s="104">
        <v>436</v>
      </c>
      <c r="H2308" s="104">
        <v>444</v>
      </c>
      <c r="I2308" s="104">
        <v>447</v>
      </c>
      <c r="J2308" s="104">
        <v>450</v>
      </c>
      <c r="K2308" s="104">
        <v>450</v>
      </c>
      <c r="L2308" s="104">
        <v>1500</v>
      </c>
      <c r="M2308" s="105">
        <f t="shared" ref="M2308" si="1531">IF(D2308="BUY",(K2308-F2308)*(L2308),(F2308-K2308)*(L2308))</f>
        <v>13500</v>
      </c>
      <c r="N2308" s="106">
        <f t="shared" ref="N2308" si="1532">M2308/(L2308)/F2308%</f>
        <v>2.0408163265306123</v>
      </c>
    </row>
    <row r="2309" spans="1:14">
      <c r="A2309" s="104">
        <v>67</v>
      </c>
      <c r="B2309" s="140">
        <v>43042</v>
      </c>
      <c r="C2309" s="104" t="s">
        <v>20</v>
      </c>
      <c r="D2309" s="104" t="s">
        <v>21</v>
      </c>
      <c r="E2309" s="104" t="s">
        <v>130</v>
      </c>
      <c r="F2309" s="104">
        <v>215.5</v>
      </c>
      <c r="G2309" s="104">
        <v>214</v>
      </c>
      <c r="H2309" s="104">
        <v>216.3</v>
      </c>
      <c r="I2309" s="104">
        <v>217</v>
      </c>
      <c r="J2309" s="104">
        <v>217.8</v>
      </c>
      <c r="K2309" s="104">
        <v>216.3</v>
      </c>
      <c r="L2309" s="104">
        <v>5000</v>
      </c>
      <c r="M2309" s="105">
        <f t="shared" ref="M2309" si="1533">IF(D2309="BUY",(K2309-F2309)*(L2309),(F2309-K2309)*(L2309))</f>
        <v>4000.0000000000568</v>
      </c>
      <c r="N2309" s="106">
        <f t="shared" ref="N2309" si="1534">M2309/(L2309)/F2309%</f>
        <v>0.37122969837587538</v>
      </c>
    </row>
    <row r="2310" spans="1:14">
      <c r="A2310" s="104">
        <v>68</v>
      </c>
      <c r="B2310" s="140">
        <v>43042</v>
      </c>
      <c r="C2310" s="104" t="s">
        <v>20</v>
      </c>
      <c r="D2310" s="104" t="s">
        <v>21</v>
      </c>
      <c r="E2310" s="104" t="s">
        <v>248</v>
      </c>
      <c r="F2310" s="104">
        <v>383.5</v>
      </c>
      <c r="G2310" s="104">
        <v>379.5</v>
      </c>
      <c r="H2310" s="104">
        <v>385.5</v>
      </c>
      <c r="I2310" s="104">
        <v>387.5</v>
      </c>
      <c r="J2310" s="104">
        <v>389.5</v>
      </c>
      <c r="K2310" s="104">
        <v>389.5</v>
      </c>
      <c r="L2310" s="104">
        <v>1800</v>
      </c>
      <c r="M2310" s="105">
        <f t="shared" ref="M2310" si="1535">IF(D2310="BUY",(K2310-F2310)*(L2310),(F2310-K2310)*(L2310))</f>
        <v>10800</v>
      </c>
      <c r="N2310" s="106">
        <f t="shared" ref="N2310" si="1536">M2310/(L2310)/F2310%</f>
        <v>1.5645371577574967</v>
      </c>
    </row>
    <row r="2311" spans="1:14">
      <c r="A2311" s="104">
        <v>69</v>
      </c>
      <c r="B2311" s="140">
        <v>43042</v>
      </c>
      <c r="C2311" s="104" t="s">
        <v>20</v>
      </c>
      <c r="D2311" s="104" t="s">
        <v>21</v>
      </c>
      <c r="E2311" s="104" t="s">
        <v>48</v>
      </c>
      <c r="F2311" s="104">
        <v>182.4</v>
      </c>
      <c r="G2311" s="104">
        <v>181.4</v>
      </c>
      <c r="H2311" s="104">
        <v>183</v>
      </c>
      <c r="I2311" s="104">
        <v>183.5</v>
      </c>
      <c r="J2311" s="104">
        <v>184</v>
      </c>
      <c r="K2311" s="104">
        <v>183</v>
      </c>
      <c r="L2311" s="104">
        <v>6000</v>
      </c>
      <c r="M2311" s="105">
        <f t="shared" ref="M2311" si="1537">IF(D2311="BUY",(K2311-F2311)*(L2311),(F2311-K2311)*(L2311))</f>
        <v>3599.9999999999659</v>
      </c>
      <c r="N2311" s="106">
        <f t="shared" ref="N2311" si="1538">M2311/(L2311)/F2311%</f>
        <v>0.32894736842104949</v>
      </c>
    </row>
    <row r="2312" spans="1:14">
      <c r="A2312" s="104">
        <v>70</v>
      </c>
      <c r="B2312" s="140">
        <v>43041</v>
      </c>
      <c r="C2312" s="104" t="s">
        <v>20</v>
      </c>
      <c r="D2312" s="104" t="s">
        <v>21</v>
      </c>
      <c r="E2312" s="104" t="s">
        <v>234</v>
      </c>
      <c r="F2312" s="104">
        <v>106.5</v>
      </c>
      <c r="G2312" s="104">
        <v>105.5</v>
      </c>
      <c r="H2312" s="104">
        <v>107</v>
      </c>
      <c r="I2312" s="104">
        <v>107.5</v>
      </c>
      <c r="J2312" s="104">
        <v>108</v>
      </c>
      <c r="K2312" s="104">
        <v>108</v>
      </c>
      <c r="L2312" s="104">
        <v>7000</v>
      </c>
      <c r="M2312" s="105">
        <f t="shared" ref="M2312" si="1539">IF(D2312="BUY",(K2312-F2312)*(L2312),(F2312-K2312)*(L2312))</f>
        <v>10500</v>
      </c>
      <c r="N2312" s="106">
        <f t="shared" ref="N2312" si="1540">M2312/(L2312)/F2312%</f>
        <v>1.4084507042253522</v>
      </c>
    </row>
    <row r="2313" spans="1:14">
      <c r="A2313" s="104">
        <v>71</v>
      </c>
      <c r="B2313" s="140">
        <v>43041</v>
      </c>
      <c r="C2313" s="104" t="s">
        <v>20</v>
      </c>
      <c r="D2313" s="104" t="s">
        <v>21</v>
      </c>
      <c r="E2313" s="104" t="s">
        <v>48</v>
      </c>
      <c r="F2313" s="104">
        <v>178</v>
      </c>
      <c r="G2313" s="104">
        <v>177</v>
      </c>
      <c r="H2313" s="104">
        <v>178.5</v>
      </c>
      <c r="I2313" s="104">
        <v>179</v>
      </c>
      <c r="J2313" s="104">
        <v>179.5</v>
      </c>
      <c r="K2313" s="104">
        <v>179.5</v>
      </c>
      <c r="L2313" s="104">
        <v>6000</v>
      </c>
      <c r="M2313" s="105">
        <f t="shared" ref="M2313:M2316" si="1541">IF(D2313="BUY",(K2313-F2313)*(L2313),(F2313-K2313)*(L2313))</f>
        <v>9000</v>
      </c>
      <c r="N2313" s="106">
        <f t="shared" ref="N2313:N2316" si="1542">M2313/(L2313)/F2313%</f>
        <v>0.84269662921348309</v>
      </c>
    </row>
    <row r="2314" spans="1:14">
      <c r="A2314" s="104">
        <v>72</v>
      </c>
      <c r="B2314" s="140">
        <v>43041</v>
      </c>
      <c r="C2314" s="104" t="s">
        <v>20</v>
      </c>
      <c r="D2314" s="104" t="s">
        <v>21</v>
      </c>
      <c r="E2314" s="104" t="s">
        <v>66</v>
      </c>
      <c r="F2314" s="104">
        <v>139.5</v>
      </c>
      <c r="G2314" s="104">
        <v>138.5</v>
      </c>
      <c r="H2314" s="104">
        <v>140</v>
      </c>
      <c r="I2314" s="104">
        <v>140.5</v>
      </c>
      <c r="J2314" s="104">
        <v>141</v>
      </c>
      <c r="K2314" s="104">
        <v>141</v>
      </c>
      <c r="L2314" s="104">
        <v>6000</v>
      </c>
      <c r="M2314" s="105">
        <f t="shared" si="1541"/>
        <v>9000</v>
      </c>
      <c r="N2314" s="106">
        <f t="shared" si="1542"/>
        <v>1.075268817204301</v>
      </c>
    </row>
    <row r="2315" spans="1:14">
      <c r="A2315" s="104">
        <v>73</v>
      </c>
      <c r="B2315" s="140">
        <v>43041</v>
      </c>
      <c r="C2315" s="104" t="s">
        <v>20</v>
      </c>
      <c r="D2315" s="104" t="s">
        <v>21</v>
      </c>
      <c r="E2315" s="104" t="s">
        <v>46</v>
      </c>
      <c r="F2315" s="104">
        <v>504</v>
      </c>
      <c r="G2315" s="104">
        <v>500</v>
      </c>
      <c r="H2315" s="104">
        <v>506</v>
      </c>
      <c r="I2315" s="104">
        <v>508</v>
      </c>
      <c r="J2315" s="104">
        <v>510</v>
      </c>
      <c r="K2315" s="104">
        <v>500</v>
      </c>
      <c r="L2315" s="104">
        <v>2000</v>
      </c>
      <c r="M2315" s="105">
        <f t="shared" si="1541"/>
        <v>-8000</v>
      </c>
      <c r="N2315" s="106">
        <f t="shared" si="1542"/>
        <v>-0.79365079365079361</v>
      </c>
    </row>
    <row r="2316" spans="1:14">
      <c r="A2316" s="104">
        <v>74</v>
      </c>
      <c r="B2316" s="140">
        <v>43040</v>
      </c>
      <c r="C2316" s="104" t="s">
        <v>20</v>
      </c>
      <c r="D2316" s="104" t="s">
        <v>21</v>
      </c>
      <c r="E2316" s="104" t="s">
        <v>52</v>
      </c>
      <c r="F2316" s="104">
        <v>320</v>
      </c>
      <c r="G2316" s="104">
        <v>321.5</v>
      </c>
      <c r="H2316" s="104">
        <v>323</v>
      </c>
      <c r="I2316" s="104">
        <v>324.5</v>
      </c>
      <c r="J2316" s="104">
        <v>326</v>
      </c>
      <c r="K2316" s="104">
        <v>323</v>
      </c>
      <c r="L2316" s="104">
        <v>3000</v>
      </c>
      <c r="M2316" s="105">
        <f t="shared" si="1541"/>
        <v>9000</v>
      </c>
      <c r="N2316" s="106">
        <f t="shared" si="1542"/>
        <v>0.9375</v>
      </c>
    </row>
    <row r="2317" spans="1:14">
      <c r="A2317" s="104">
        <v>75</v>
      </c>
      <c r="B2317" s="140">
        <v>43040</v>
      </c>
      <c r="C2317" s="104" t="s">
        <v>20</v>
      </c>
      <c r="D2317" s="104" t="s">
        <v>21</v>
      </c>
      <c r="E2317" s="104" t="s">
        <v>130</v>
      </c>
      <c r="F2317" s="104">
        <v>211.5</v>
      </c>
      <c r="G2317" s="104">
        <v>210</v>
      </c>
      <c r="H2317" s="104">
        <v>212.3</v>
      </c>
      <c r="I2317" s="104">
        <v>213</v>
      </c>
      <c r="J2317" s="104">
        <v>312.7</v>
      </c>
      <c r="K2317" s="104">
        <v>212.3</v>
      </c>
      <c r="L2317" s="104">
        <v>5000</v>
      </c>
      <c r="M2317" s="105">
        <f t="shared" ref="M2317" si="1543">IF(D2317="BUY",(K2317-F2317)*(L2317),(F2317-K2317)*(L2317))</f>
        <v>4000.0000000000568</v>
      </c>
      <c r="N2317" s="106">
        <f t="shared" ref="N2317" si="1544">M2317/(L2317)/F2317%</f>
        <v>0.37825059101655378</v>
      </c>
    </row>
    <row r="2318" spans="1:14">
      <c r="A2318" s="104">
        <v>76</v>
      </c>
      <c r="B2318" s="140">
        <v>43040</v>
      </c>
      <c r="C2318" s="104" t="s">
        <v>20</v>
      </c>
      <c r="D2318" s="104" t="s">
        <v>21</v>
      </c>
      <c r="E2318" s="104" t="s">
        <v>92</v>
      </c>
      <c r="F2318" s="104">
        <v>61.5</v>
      </c>
      <c r="G2318" s="104">
        <v>60.5</v>
      </c>
      <c r="H2318" s="104">
        <v>62</v>
      </c>
      <c r="I2318" s="104">
        <v>62.5</v>
      </c>
      <c r="J2318" s="104">
        <v>63</v>
      </c>
      <c r="K2318" s="104">
        <v>62.5</v>
      </c>
      <c r="L2318" s="104">
        <v>8000</v>
      </c>
      <c r="M2318" s="105">
        <f t="shared" ref="M2318" si="1545">IF(D2318="BUY",(K2318-F2318)*(L2318),(F2318-K2318)*(L2318))</f>
        <v>8000</v>
      </c>
      <c r="N2318" s="106">
        <f t="shared" ref="N2318" si="1546">M2318/(L2318)/F2318%</f>
        <v>1.6260162601626016</v>
      </c>
    </row>
    <row r="2320" spans="1:14">
      <c r="A2320" s="107" t="s">
        <v>24</v>
      </c>
      <c r="B2320" s="108"/>
      <c r="C2320" s="109"/>
      <c r="D2320" s="110"/>
      <c r="E2320" s="111"/>
      <c r="F2320" s="111"/>
      <c r="G2320" s="112"/>
      <c r="H2320" s="111"/>
      <c r="I2320" s="111"/>
      <c r="J2320" s="111"/>
      <c r="K2320" s="111"/>
      <c r="M2320" s="113"/>
      <c r="N2320" s="141"/>
    </row>
    <row r="2321" spans="1:14">
      <c r="A2321" s="107" t="s">
        <v>25</v>
      </c>
      <c r="B2321" s="108"/>
      <c r="C2321" s="109"/>
      <c r="D2321" s="110"/>
      <c r="E2321" s="111"/>
      <c r="F2321" s="111"/>
      <c r="G2321" s="112"/>
      <c r="H2321" s="111"/>
      <c r="I2321" s="111"/>
      <c r="J2321" s="111"/>
      <c r="K2321" s="111"/>
      <c r="M2321" s="113"/>
      <c r="N2321" s="113"/>
    </row>
    <row r="2322" spans="1:14">
      <c r="A2322" s="107" t="s">
        <v>25</v>
      </c>
      <c r="B2322" s="108"/>
      <c r="C2322" s="109"/>
      <c r="D2322" s="110"/>
      <c r="E2322" s="111"/>
      <c r="F2322" s="111"/>
      <c r="G2322" s="112"/>
      <c r="H2322" s="111"/>
      <c r="I2322" s="111"/>
      <c r="J2322" s="111"/>
      <c r="K2322" s="111"/>
    </row>
    <row r="2323" spans="1:14" ht="19.5" thickBot="1">
      <c r="A2323" s="109"/>
      <c r="B2323" s="108"/>
      <c r="C2323" s="111"/>
      <c r="D2323" s="111"/>
      <c r="E2323" s="111"/>
      <c r="F2323" s="114"/>
      <c r="G2323" s="115"/>
      <c r="H2323" s="116" t="s">
        <v>26</v>
      </c>
      <c r="I2323" s="116"/>
      <c r="J2323" s="117"/>
      <c r="K2323" s="117"/>
    </row>
    <row r="2324" spans="1:14">
      <c r="A2324" s="109"/>
      <c r="B2324" s="108"/>
      <c r="C2324" s="218" t="s">
        <v>27</v>
      </c>
      <c r="D2324" s="218"/>
      <c r="E2324" s="118">
        <v>76</v>
      </c>
      <c r="F2324" s="119">
        <f>F2325+F2326+F2327+F2328+F2329+F2330</f>
        <v>100</v>
      </c>
      <c r="G2324" s="111">
        <v>76</v>
      </c>
      <c r="H2324" s="120">
        <f>G2325/G2324%</f>
        <v>80.263157894736835</v>
      </c>
      <c r="I2324" s="120"/>
      <c r="J2324" s="120"/>
      <c r="K2324" s="127"/>
      <c r="M2324" s="113"/>
      <c r="N2324" s="113"/>
    </row>
    <row r="2325" spans="1:14">
      <c r="A2325" s="109"/>
      <c r="B2325" s="108"/>
      <c r="C2325" s="219" t="s">
        <v>28</v>
      </c>
      <c r="D2325" s="219"/>
      <c r="E2325" s="121">
        <v>61</v>
      </c>
      <c r="F2325" s="122">
        <f>(E2325/E2324)*100</f>
        <v>80.26315789473685</v>
      </c>
      <c r="G2325" s="111">
        <v>61</v>
      </c>
      <c r="H2325" s="117"/>
      <c r="I2325" s="117"/>
      <c r="J2325" s="111"/>
      <c r="K2325" s="117"/>
      <c r="L2325" s="113"/>
      <c r="M2325" s="111" t="s">
        <v>29</v>
      </c>
      <c r="N2325" s="111"/>
    </row>
    <row r="2326" spans="1:14">
      <c r="A2326" s="123"/>
      <c r="B2326" s="108"/>
      <c r="C2326" s="219" t="s">
        <v>30</v>
      </c>
      <c r="D2326" s="219"/>
      <c r="E2326" s="121">
        <v>0</v>
      </c>
      <c r="F2326" s="122">
        <f>(E2326/E2324)*100</f>
        <v>0</v>
      </c>
      <c r="G2326" s="124"/>
      <c r="H2326" s="111"/>
      <c r="I2326" s="111"/>
      <c r="J2326" s="111"/>
      <c r="K2326" s="117"/>
      <c r="M2326" s="109"/>
      <c r="N2326" s="109"/>
    </row>
    <row r="2327" spans="1:14">
      <c r="A2327" s="123"/>
      <c r="B2327" s="108"/>
      <c r="C2327" s="219" t="s">
        <v>31</v>
      </c>
      <c r="D2327" s="219"/>
      <c r="E2327" s="121">
        <v>0</v>
      </c>
      <c r="F2327" s="122">
        <f>(E2327/E2324)*100</f>
        <v>0</v>
      </c>
      <c r="G2327" s="124"/>
      <c r="H2327" s="111"/>
      <c r="I2327" s="111"/>
      <c r="J2327" s="111"/>
      <c r="K2327" s="117"/>
    </row>
    <row r="2328" spans="1:14">
      <c r="A2328" s="123"/>
      <c r="B2328" s="108"/>
      <c r="C2328" s="219" t="s">
        <v>32</v>
      </c>
      <c r="D2328" s="219"/>
      <c r="E2328" s="121">
        <v>15</v>
      </c>
      <c r="F2328" s="122">
        <f>(E2328/E2324)*100</f>
        <v>19.736842105263158</v>
      </c>
      <c r="G2328" s="124"/>
      <c r="H2328" s="111" t="s">
        <v>33</v>
      </c>
      <c r="I2328" s="111"/>
      <c r="J2328" s="117"/>
      <c r="K2328" s="117"/>
    </row>
    <row r="2329" spans="1:14">
      <c r="A2329" s="123"/>
      <c r="B2329" s="108"/>
      <c r="C2329" s="219" t="s">
        <v>34</v>
      </c>
      <c r="D2329" s="219"/>
      <c r="E2329" s="121">
        <v>0</v>
      </c>
      <c r="F2329" s="122">
        <f>(E2329/E2324)*100</f>
        <v>0</v>
      </c>
      <c r="G2329" s="124"/>
      <c r="H2329" s="111"/>
      <c r="I2329" s="111"/>
      <c r="J2329" s="117"/>
      <c r="K2329" s="117"/>
    </row>
    <row r="2330" spans="1:14" ht="19.5" thickBot="1">
      <c r="A2330" s="123"/>
      <c r="B2330" s="108"/>
      <c r="C2330" s="222" t="s">
        <v>35</v>
      </c>
      <c r="D2330" s="222"/>
      <c r="E2330" s="125"/>
      <c r="F2330" s="126">
        <f>(E2330/E2324)*100</f>
        <v>0</v>
      </c>
      <c r="G2330" s="124"/>
      <c r="H2330" s="111"/>
      <c r="I2330" s="111"/>
      <c r="J2330" s="127"/>
      <c r="K2330" s="127"/>
      <c r="L2330" s="113"/>
    </row>
    <row r="2331" spans="1:14">
      <c r="A2331" s="128" t="s">
        <v>36</v>
      </c>
      <c r="B2331" s="108"/>
      <c r="C2331" s="109"/>
      <c r="D2331" s="109"/>
      <c r="E2331" s="111"/>
      <c r="F2331" s="111"/>
      <c r="G2331" s="112"/>
      <c r="H2331" s="129"/>
      <c r="I2331" s="129"/>
      <c r="J2331" s="129"/>
      <c r="K2331" s="111"/>
      <c r="M2331" s="133"/>
      <c r="N2331" s="133"/>
    </row>
    <row r="2332" spans="1:14">
      <c r="A2332" s="110" t="s">
        <v>37</v>
      </c>
      <c r="B2332" s="108"/>
      <c r="C2332" s="130"/>
      <c r="D2332" s="131"/>
      <c r="E2332" s="109"/>
      <c r="F2332" s="129"/>
      <c r="G2332" s="112"/>
      <c r="H2332" s="129"/>
      <c r="I2332" s="129"/>
      <c r="J2332" s="129"/>
      <c r="K2332" s="111"/>
      <c r="M2332" s="109"/>
      <c r="N2332" s="109"/>
    </row>
    <row r="2333" spans="1:14">
      <c r="A2333" s="110" t="s">
        <v>38</v>
      </c>
      <c r="B2333" s="108"/>
      <c r="C2333" s="109"/>
      <c r="D2333" s="131"/>
      <c r="E2333" s="109"/>
      <c r="F2333" s="129"/>
      <c r="G2333" s="112"/>
      <c r="H2333" s="117"/>
      <c r="I2333" s="117"/>
      <c r="J2333" s="117"/>
      <c r="K2333" s="111"/>
    </row>
    <row r="2334" spans="1:14">
      <c r="A2334" s="110" t="s">
        <v>39</v>
      </c>
      <c r="B2334" s="130"/>
      <c r="C2334" s="109"/>
      <c r="D2334" s="131"/>
      <c r="E2334" s="109"/>
      <c r="F2334" s="129"/>
      <c r="G2334" s="115"/>
      <c r="H2334" s="117"/>
      <c r="I2334" s="117"/>
      <c r="J2334" s="117"/>
      <c r="K2334" s="111"/>
    </row>
    <row r="2335" spans="1:14">
      <c r="A2335" s="110" t="s">
        <v>40</v>
      </c>
      <c r="B2335" s="123"/>
      <c r="C2335" s="109"/>
      <c r="D2335" s="132"/>
      <c r="E2335" s="129"/>
      <c r="F2335" s="129"/>
      <c r="G2335" s="115"/>
      <c r="H2335" s="117"/>
      <c r="I2335" s="117"/>
      <c r="J2335" s="117"/>
      <c r="K2335" s="129"/>
    </row>
    <row r="2337" spans="1:14" ht="19.5" thickBot="1"/>
    <row r="2338" spans="1:14" ht="19.5" thickBot="1">
      <c r="A2338" s="223" t="s">
        <v>0</v>
      </c>
      <c r="B2338" s="223"/>
      <c r="C2338" s="223"/>
      <c r="D2338" s="223"/>
      <c r="E2338" s="223"/>
      <c r="F2338" s="223"/>
      <c r="G2338" s="223"/>
      <c r="H2338" s="223"/>
      <c r="I2338" s="223"/>
      <c r="J2338" s="223"/>
      <c r="K2338" s="223"/>
      <c r="L2338" s="223"/>
      <c r="M2338" s="223"/>
      <c r="N2338" s="223"/>
    </row>
    <row r="2339" spans="1:14" ht="19.5" thickBot="1">
      <c r="A2339" s="223"/>
      <c r="B2339" s="223"/>
      <c r="C2339" s="223"/>
      <c r="D2339" s="223"/>
      <c r="E2339" s="223"/>
      <c r="F2339" s="223"/>
      <c r="G2339" s="223"/>
      <c r="H2339" s="223"/>
      <c r="I2339" s="223"/>
      <c r="J2339" s="223"/>
      <c r="K2339" s="223"/>
      <c r="L2339" s="223"/>
      <c r="M2339" s="223"/>
      <c r="N2339" s="223"/>
    </row>
    <row r="2340" spans="1:14">
      <c r="A2340" s="223"/>
      <c r="B2340" s="223"/>
      <c r="C2340" s="223"/>
      <c r="D2340" s="223"/>
      <c r="E2340" s="223"/>
      <c r="F2340" s="223"/>
      <c r="G2340" s="223"/>
      <c r="H2340" s="223"/>
      <c r="I2340" s="223"/>
      <c r="J2340" s="223"/>
      <c r="K2340" s="223"/>
      <c r="L2340" s="223"/>
      <c r="M2340" s="223"/>
      <c r="N2340" s="223"/>
    </row>
    <row r="2341" spans="1:14">
      <c r="A2341" s="226" t="s">
        <v>1</v>
      </c>
      <c r="B2341" s="226"/>
      <c r="C2341" s="226"/>
      <c r="D2341" s="226"/>
      <c r="E2341" s="226"/>
      <c r="F2341" s="226"/>
      <c r="G2341" s="226"/>
      <c r="H2341" s="226"/>
      <c r="I2341" s="226"/>
      <c r="J2341" s="226"/>
      <c r="K2341" s="226"/>
      <c r="L2341" s="226"/>
      <c r="M2341" s="226"/>
      <c r="N2341" s="226"/>
    </row>
    <row r="2342" spans="1:14">
      <c r="A2342" s="226" t="s">
        <v>2</v>
      </c>
      <c r="B2342" s="226"/>
      <c r="C2342" s="226"/>
      <c r="D2342" s="226"/>
      <c r="E2342" s="226"/>
      <c r="F2342" s="226"/>
      <c r="G2342" s="226"/>
      <c r="H2342" s="226"/>
      <c r="I2342" s="226"/>
      <c r="J2342" s="226"/>
      <c r="K2342" s="226"/>
      <c r="L2342" s="226"/>
      <c r="M2342" s="226"/>
      <c r="N2342" s="226"/>
    </row>
    <row r="2343" spans="1:14" ht="19.5" thickBot="1">
      <c r="A2343" s="225" t="s">
        <v>3</v>
      </c>
      <c r="B2343" s="225"/>
      <c r="C2343" s="225"/>
      <c r="D2343" s="225"/>
      <c r="E2343" s="225"/>
      <c r="F2343" s="225"/>
      <c r="G2343" s="225"/>
      <c r="H2343" s="225"/>
      <c r="I2343" s="225"/>
      <c r="J2343" s="225"/>
      <c r="K2343" s="225"/>
      <c r="L2343" s="225"/>
      <c r="M2343" s="225"/>
      <c r="N2343" s="225"/>
    </row>
    <row r="2344" spans="1:14">
      <c r="A2344" s="220" t="s">
        <v>273</v>
      </c>
      <c r="B2344" s="220"/>
      <c r="C2344" s="220"/>
      <c r="D2344" s="220"/>
      <c r="E2344" s="220"/>
      <c r="F2344" s="220"/>
      <c r="G2344" s="220"/>
      <c r="H2344" s="220"/>
      <c r="I2344" s="220"/>
      <c r="J2344" s="220"/>
      <c r="K2344" s="220"/>
      <c r="L2344" s="220"/>
      <c r="M2344" s="220"/>
      <c r="N2344" s="220"/>
    </row>
    <row r="2345" spans="1:14">
      <c r="A2345" s="220" t="s">
        <v>5</v>
      </c>
      <c r="B2345" s="220"/>
      <c r="C2345" s="220"/>
      <c r="D2345" s="220"/>
      <c r="E2345" s="220"/>
      <c r="F2345" s="220"/>
      <c r="G2345" s="220"/>
      <c r="H2345" s="220"/>
      <c r="I2345" s="220"/>
      <c r="J2345" s="220"/>
      <c r="K2345" s="220"/>
      <c r="L2345" s="220"/>
      <c r="M2345" s="220"/>
      <c r="N2345" s="220"/>
    </row>
    <row r="2346" spans="1:14">
      <c r="A2346" s="221" t="s">
        <v>6</v>
      </c>
      <c r="B2346" s="215" t="s">
        <v>7</v>
      </c>
      <c r="C2346" s="215" t="s">
        <v>8</v>
      </c>
      <c r="D2346" s="221" t="s">
        <v>9</v>
      </c>
      <c r="E2346" s="221" t="s">
        <v>10</v>
      </c>
      <c r="F2346" s="215" t="s">
        <v>11</v>
      </c>
      <c r="G2346" s="215" t="s">
        <v>12</v>
      </c>
      <c r="H2346" s="214" t="s">
        <v>13</v>
      </c>
      <c r="I2346" s="214" t="s">
        <v>14</v>
      </c>
      <c r="J2346" s="214" t="s">
        <v>15</v>
      </c>
      <c r="K2346" s="216" t="s">
        <v>16</v>
      </c>
      <c r="L2346" s="215" t="s">
        <v>17</v>
      </c>
      <c r="M2346" s="215" t="s">
        <v>18</v>
      </c>
      <c r="N2346" s="215" t="s">
        <v>19</v>
      </c>
    </row>
    <row r="2347" spans="1:14">
      <c r="A2347" s="221"/>
      <c r="B2347" s="215"/>
      <c r="C2347" s="215"/>
      <c r="D2347" s="221"/>
      <c r="E2347" s="221"/>
      <c r="F2347" s="215"/>
      <c r="G2347" s="215"/>
      <c r="H2347" s="215"/>
      <c r="I2347" s="215"/>
      <c r="J2347" s="215"/>
      <c r="K2347" s="217"/>
      <c r="L2347" s="215"/>
      <c r="M2347" s="215"/>
      <c r="N2347" s="215"/>
    </row>
    <row r="2348" spans="1:14">
      <c r="A2348" s="104">
        <v>1</v>
      </c>
      <c r="B2348" s="140">
        <v>43039</v>
      </c>
      <c r="C2348" s="104" t="s">
        <v>20</v>
      </c>
      <c r="D2348" s="104" t="s">
        <v>21</v>
      </c>
      <c r="E2348" s="104" t="s">
        <v>57</v>
      </c>
      <c r="F2348" s="104">
        <v>511</v>
      </c>
      <c r="G2348" s="104">
        <v>505</v>
      </c>
      <c r="H2348" s="104">
        <v>514</v>
      </c>
      <c r="I2348" s="104">
        <v>517</v>
      </c>
      <c r="J2348" s="104">
        <v>520</v>
      </c>
      <c r="K2348" s="104">
        <v>520</v>
      </c>
      <c r="L2348" s="104">
        <v>1200</v>
      </c>
      <c r="M2348" s="105">
        <f t="shared" ref="M2348" si="1547">IF(D2348="BUY",(K2348-F2348)*(L2348),(F2348-K2348)*(L2348))</f>
        <v>10800</v>
      </c>
      <c r="N2348" s="106">
        <f t="shared" ref="N2348" si="1548">M2348/(L2348)/F2348%</f>
        <v>1.7612524461839529</v>
      </c>
    </row>
    <row r="2349" spans="1:14">
      <c r="A2349" s="104">
        <v>2</v>
      </c>
      <c r="B2349" s="140">
        <v>43039</v>
      </c>
      <c r="C2349" s="104" t="s">
        <v>20</v>
      </c>
      <c r="D2349" s="104" t="s">
        <v>21</v>
      </c>
      <c r="E2349" s="104" t="s">
        <v>282</v>
      </c>
      <c r="F2349" s="104">
        <v>226</v>
      </c>
      <c r="G2349" s="104">
        <v>223</v>
      </c>
      <c r="H2349" s="104">
        <v>227.5</v>
      </c>
      <c r="I2349" s="104">
        <v>229</v>
      </c>
      <c r="J2349" s="104">
        <v>230.5</v>
      </c>
      <c r="K2349" s="104">
        <v>227.5</v>
      </c>
      <c r="L2349" s="104">
        <v>2500</v>
      </c>
      <c r="M2349" s="105">
        <f t="shared" ref="M2349" si="1549">IF(D2349="BUY",(K2349-F2349)*(L2349),(F2349-K2349)*(L2349))</f>
        <v>3750</v>
      </c>
      <c r="N2349" s="106">
        <f t="shared" ref="N2349" si="1550">M2349/(L2349)/F2349%</f>
        <v>0.66371681415929207</v>
      </c>
    </row>
    <row r="2350" spans="1:14">
      <c r="A2350" s="104">
        <v>3</v>
      </c>
      <c r="B2350" s="140">
        <v>43038</v>
      </c>
      <c r="C2350" s="104" t="s">
        <v>20</v>
      </c>
      <c r="D2350" s="104" t="s">
        <v>21</v>
      </c>
      <c r="E2350" s="104" t="s">
        <v>96</v>
      </c>
      <c r="F2350" s="104">
        <v>650</v>
      </c>
      <c r="G2350" s="104">
        <v>644</v>
      </c>
      <c r="H2350" s="104">
        <v>653</v>
      </c>
      <c r="I2350" s="104">
        <v>656</v>
      </c>
      <c r="J2350" s="104">
        <v>659</v>
      </c>
      <c r="K2350" s="104">
        <v>653</v>
      </c>
      <c r="L2350" s="104">
        <v>1500</v>
      </c>
      <c r="M2350" s="105">
        <f t="shared" ref="M2350" si="1551">IF(D2350="BUY",(K2350-F2350)*(L2350),(F2350-K2350)*(L2350))</f>
        <v>4500</v>
      </c>
      <c r="N2350" s="106">
        <f t="shared" ref="N2350" si="1552">M2350/(L2350)/F2350%</f>
        <v>0.46153846153846156</v>
      </c>
    </row>
    <row r="2351" spans="1:14">
      <c r="A2351" s="104">
        <v>4</v>
      </c>
      <c r="B2351" s="140">
        <v>43038</v>
      </c>
      <c r="C2351" s="104" t="s">
        <v>20</v>
      </c>
      <c r="D2351" s="104" t="s">
        <v>21</v>
      </c>
      <c r="E2351" s="104" t="s">
        <v>115</v>
      </c>
      <c r="F2351" s="104">
        <v>438</v>
      </c>
      <c r="G2351" s="104">
        <v>433</v>
      </c>
      <c r="H2351" s="104">
        <v>440.5</v>
      </c>
      <c r="I2351" s="104">
        <v>443</v>
      </c>
      <c r="J2351" s="104">
        <v>445.5</v>
      </c>
      <c r="K2351" s="104">
        <v>443</v>
      </c>
      <c r="L2351" s="104">
        <v>1500</v>
      </c>
      <c r="M2351" s="105">
        <f t="shared" ref="M2351" si="1553">IF(D2351="BUY",(K2351-F2351)*(L2351),(F2351-K2351)*(L2351))</f>
        <v>7500</v>
      </c>
      <c r="N2351" s="106">
        <f t="shared" ref="N2351" si="1554">M2351/(L2351)/F2351%</f>
        <v>1.1415525114155252</v>
      </c>
    </row>
    <row r="2352" spans="1:14">
      <c r="A2352" s="104">
        <v>5</v>
      </c>
      <c r="B2352" s="140">
        <v>43038</v>
      </c>
      <c r="C2352" s="104" t="s">
        <v>20</v>
      </c>
      <c r="D2352" s="104" t="s">
        <v>21</v>
      </c>
      <c r="E2352" s="104" t="s">
        <v>96</v>
      </c>
      <c r="F2352" s="104">
        <v>630</v>
      </c>
      <c r="G2352" s="104">
        <v>625</v>
      </c>
      <c r="H2352" s="104">
        <v>632.5</v>
      </c>
      <c r="I2352" s="104">
        <v>635</v>
      </c>
      <c r="J2352" s="104">
        <v>637.5</v>
      </c>
      <c r="K2352" s="104">
        <v>637.5</v>
      </c>
      <c r="L2352" s="104">
        <v>1500</v>
      </c>
      <c r="M2352" s="105">
        <f t="shared" ref="M2352" si="1555">IF(D2352="BUY",(K2352-F2352)*(L2352),(F2352-K2352)*(L2352))</f>
        <v>11250</v>
      </c>
      <c r="N2352" s="106">
        <f t="shared" ref="N2352" si="1556">M2352/(L2352)/F2352%</f>
        <v>1.1904761904761905</v>
      </c>
    </row>
    <row r="2353" spans="1:14">
      <c r="A2353" s="104">
        <v>6</v>
      </c>
      <c r="B2353" s="140">
        <v>43035</v>
      </c>
      <c r="C2353" s="104" t="s">
        <v>20</v>
      </c>
      <c r="D2353" s="104" t="s">
        <v>21</v>
      </c>
      <c r="E2353" s="104" t="s">
        <v>48</v>
      </c>
      <c r="F2353" s="104">
        <v>174.7</v>
      </c>
      <c r="G2353" s="104">
        <v>173.7</v>
      </c>
      <c r="H2353" s="104">
        <v>175.2</v>
      </c>
      <c r="I2353" s="104">
        <v>175.7</v>
      </c>
      <c r="J2353" s="104">
        <v>176.2</v>
      </c>
      <c r="K2353" s="104">
        <v>175.2</v>
      </c>
      <c r="L2353" s="104">
        <v>6000</v>
      </c>
      <c r="M2353" s="105">
        <f t="shared" ref="M2353" si="1557">IF(D2353="BUY",(K2353-F2353)*(L2353),(F2353-K2353)*(L2353))</f>
        <v>3000</v>
      </c>
      <c r="N2353" s="106">
        <f t="shared" ref="N2353" si="1558">M2353/(L2353)/F2353%</f>
        <v>0.28620492272467091</v>
      </c>
    </row>
    <row r="2354" spans="1:14">
      <c r="A2354" s="104">
        <v>7</v>
      </c>
      <c r="B2354" s="140">
        <v>43035</v>
      </c>
      <c r="C2354" s="104" t="s">
        <v>20</v>
      </c>
      <c r="D2354" s="104" t="s">
        <v>21</v>
      </c>
      <c r="E2354" s="104" t="s">
        <v>57</v>
      </c>
      <c r="F2354" s="104">
        <v>491.4</v>
      </c>
      <c r="G2354" s="104">
        <v>485.5</v>
      </c>
      <c r="H2354" s="104">
        <v>494.5</v>
      </c>
      <c r="I2354" s="104">
        <v>497.5</v>
      </c>
      <c r="J2354" s="104">
        <v>500</v>
      </c>
      <c r="K2354" s="104">
        <v>485.5</v>
      </c>
      <c r="L2354" s="104">
        <v>1200</v>
      </c>
      <c r="M2354" s="105">
        <f t="shared" ref="M2354" si="1559">IF(D2354="BUY",(K2354-F2354)*(L2354),(F2354-K2354)*(L2354))</f>
        <v>-7079.9999999999727</v>
      </c>
      <c r="N2354" s="106">
        <f t="shared" ref="N2354" si="1560">M2354/(L2354)/F2354%</f>
        <v>-1.200651200651196</v>
      </c>
    </row>
    <row r="2355" spans="1:14">
      <c r="A2355" s="104">
        <v>8</v>
      </c>
      <c r="B2355" s="140">
        <v>43035</v>
      </c>
      <c r="C2355" s="104" t="s">
        <v>20</v>
      </c>
      <c r="D2355" s="104" t="s">
        <v>21</v>
      </c>
      <c r="E2355" s="104" t="s">
        <v>48</v>
      </c>
      <c r="F2355" s="104">
        <v>171.6</v>
      </c>
      <c r="G2355" s="104">
        <v>170.6</v>
      </c>
      <c r="H2355" s="104">
        <v>172.1</v>
      </c>
      <c r="I2355" s="104">
        <v>172.6</v>
      </c>
      <c r="J2355" s="104">
        <v>173.1</v>
      </c>
      <c r="K2355" s="104">
        <v>173.1</v>
      </c>
      <c r="L2355" s="104">
        <v>6000</v>
      </c>
      <c r="M2355" s="105">
        <f t="shared" ref="M2355" si="1561">IF(D2355="BUY",(K2355-F2355)*(L2355),(F2355-K2355)*(L2355))</f>
        <v>9000</v>
      </c>
      <c r="N2355" s="106">
        <f t="shared" ref="N2355" si="1562">M2355/(L2355)/F2355%</f>
        <v>0.87412587412587417</v>
      </c>
    </row>
    <row r="2356" spans="1:14">
      <c r="A2356" s="104">
        <v>9</v>
      </c>
      <c r="B2356" s="140">
        <v>43034</v>
      </c>
      <c r="C2356" s="104" t="s">
        <v>20</v>
      </c>
      <c r="D2356" s="104" t="s">
        <v>21</v>
      </c>
      <c r="E2356" s="104" t="s">
        <v>126</v>
      </c>
      <c r="F2356" s="104">
        <v>730</v>
      </c>
      <c r="G2356" s="104">
        <v>727</v>
      </c>
      <c r="H2356" s="104">
        <v>731.5</v>
      </c>
      <c r="I2356" s="104">
        <v>733</v>
      </c>
      <c r="J2356" s="104">
        <v>734.5</v>
      </c>
      <c r="K2356" s="104">
        <v>731.5</v>
      </c>
      <c r="L2356" s="104">
        <v>2000</v>
      </c>
      <c r="M2356" s="105">
        <f t="shared" ref="M2356" si="1563">IF(D2356="BUY",(K2356-F2356)*(L2356),(F2356-K2356)*(L2356))</f>
        <v>3000</v>
      </c>
      <c r="N2356" s="106">
        <f t="shared" ref="N2356" si="1564">M2356/(L2356)/F2356%</f>
        <v>0.20547945205479454</v>
      </c>
    </row>
    <row r="2357" spans="1:14">
      <c r="A2357" s="104">
        <v>10</v>
      </c>
      <c r="B2357" s="140">
        <v>43034</v>
      </c>
      <c r="C2357" s="104" t="s">
        <v>20</v>
      </c>
      <c r="D2357" s="104" t="s">
        <v>21</v>
      </c>
      <c r="E2357" s="104" t="s">
        <v>281</v>
      </c>
      <c r="F2357" s="104">
        <v>340.5</v>
      </c>
      <c r="G2357" s="104">
        <v>338.5</v>
      </c>
      <c r="H2357" s="104">
        <v>341.5</v>
      </c>
      <c r="I2357" s="104">
        <v>342.5</v>
      </c>
      <c r="J2357" s="104">
        <v>343.5</v>
      </c>
      <c r="K2357" s="104">
        <v>343.5</v>
      </c>
      <c r="L2357" s="104">
        <v>3500</v>
      </c>
      <c r="M2357" s="105">
        <f t="shared" ref="M2357" si="1565">IF(D2357="BUY",(K2357-F2357)*(L2357),(F2357-K2357)*(L2357))</f>
        <v>10500</v>
      </c>
      <c r="N2357" s="106">
        <f t="shared" ref="N2357" si="1566">M2357/(L2357)/F2357%</f>
        <v>0.88105726872246704</v>
      </c>
    </row>
    <row r="2358" spans="1:14">
      <c r="A2358" s="104">
        <v>11</v>
      </c>
      <c r="B2358" s="140">
        <v>43034</v>
      </c>
      <c r="C2358" s="104" t="s">
        <v>20</v>
      </c>
      <c r="D2358" s="104" t="s">
        <v>21</v>
      </c>
      <c r="E2358" s="104" t="s">
        <v>48</v>
      </c>
      <c r="F2358" s="104">
        <v>167</v>
      </c>
      <c r="G2358" s="104">
        <v>166</v>
      </c>
      <c r="H2358" s="104">
        <v>167.5</v>
      </c>
      <c r="I2358" s="104">
        <v>168</v>
      </c>
      <c r="J2358" s="104">
        <v>168.5</v>
      </c>
      <c r="K2358" s="104">
        <v>168.5</v>
      </c>
      <c r="L2358" s="104">
        <v>6000</v>
      </c>
      <c r="M2358" s="105">
        <f t="shared" ref="M2358" si="1567">IF(D2358="BUY",(K2358-F2358)*(L2358),(F2358-K2358)*(L2358))</f>
        <v>9000</v>
      </c>
      <c r="N2358" s="106">
        <f t="shared" ref="N2358" si="1568">M2358/(L2358)/F2358%</f>
        <v>0.89820359281437134</v>
      </c>
    </row>
    <row r="2359" spans="1:14">
      <c r="A2359" s="104">
        <v>12</v>
      </c>
      <c r="B2359" s="140">
        <v>43033</v>
      </c>
      <c r="C2359" s="104" t="s">
        <v>20</v>
      </c>
      <c r="D2359" s="104" t="s">
        <v>21</v>
      </c>
      <c r="E2359" s="104" t="s">
        <v>48</v>
      </c>
      <c r="F2359" s="104">
        <v>163.69999999999999</v>
      </c>
      <c r="G2359" s="104">
        <v>162.69999999999999</v>
      </c>
      <c r="H2359" s="104">
        <v>164.2</v>
      </c>
      <c r="I2359" s="104">
        <v>164.7</v>
      </c>
      <c r="J2359" s="104">
        <v>165.2</v>
      </c>
      <c r="K2359" s="104">
        <v>165.2</v>
      </c>
      <c r="L2359" s="104">
        <v>6000</v>
      </c>
      <c r="M2359" s="105">
        <f t="shared" ref="M2359" si="1569">IF(D2359="BUY",(K2359-F2359)*(L2359),(F2359-K2359)*(L2359))</f>
        <v>9000</v>
      </c>
      <c r="N2359" s="106">
        <f t="shared" ref="N2359" si="1570">M2359/(L2359)/F2359%</f>
        <v>0.91631032376298116</v>
      </c>
    </row>
    <row r="2360" spans="1:14">
      <c r="A2360" s="104">
        <v>13</v>
      </c>
      <c r="B2360" s="140">
        <v>43033</v>
      </c>
      <c r="C2360" s="104" t="s">
        <v>20</v>
      </c>
      <c r="D2360" s="104" t="s">
        <v>21</v>
      </c>
      <c r="E2360" s="104" t="s">
        <v>53</v>
      </c>
      <c r="F2360" s="104">
        <v>189</v>
      </c>
      <c r="G2360" s="104">
        <v>187</v>
      </c>
      <c r="H2360" s="104">
        <v>190</v>
      </c>
      <c r="I2360" s="104">
        <v>191</v>
      </c>
      <c r="J2360" s="104">
        <v>192</v>
      </c>
      <c r="K2360" s="104">
        <v>192</v>
      </c>
      <c r="L2360" s="104">
        <v>3500</v>
      </c>
      <c r="M2360" s="105">
        <f t="shared" ref="M2360" si="1571">IF(D2360="BUY",(K2360-F2360)*(L2360),(F2360-K2360)*(L2360))</f>
        <v>10500</v>
      </c>
      <c r="N2360" s="106">
        <f t="shared" ref="N2360" si="1572">M2360/(L2360)/F2360%</f>
        <v>1.5873015873015874</v>
      </c>
    </row>
    <row r="2361" spans="1:14">
      <c r="A2361" s="104">
        <v>14</v>
      </c>
      <c r="B2361" s="140">
        <v>43033</v>
      </c>
      <c r="C2361" s="104" t="s">
        <v>20</v>
      </c>
      <c r="D2361" s="104" t="s">
        <v>21</v>
      </c>
      <c r="E2361" s="104" t="s">
        <v>51</v>
      </c>
      <c r="F2361" s="104">
        <v>180</v>
      </c>
      <c r="G2361" s="104">
        <v>178</v>
      </c>
      <c r="H2361" s="104">
        <v>181</v>
      </c>
      <c r="I2361" s="104">
        <v>182</v>
      </c>
      <c r="J2361" s="104">
        <v>183</v>
      </c>
      <c r="K2361" s="104">
        <v>183</v>
      </c>
      <c r="L2361" s="104">
        <v>3500</v>
      </c>
      <c r="M2361" s="105">
        <f t="shared" ref="M2361:M2362" si="1573">IF(D2361="BUY",(K2361-F2361)*(L2361),(F2361-K2361)*(L2361))</f>
        <v>10500</v>
      </c>
      <c r="N2361" s="106">
        <f t="shared" ref="N2361:N2362" si="1574">M2361/(L2361)/F2361%</f>
        <v>1.6666666666666665</v>
      </c>
    </row>
    <row r="2362" spans="1:14">
      <c r="A2362" s="104">
        <v>15</v>
      </c>
      <c r="B2362" s="140">
        <v>43033</v>
      </c>
      <c r="C2362" s="104" t="s">
        <v>20</v>
      </c>
      <c r="D2362" s="104" t="s">
        <v>21</v>
      </c>
      <c r="E2362" s="104" t="s">
        <v>48</v>
      </c>
      <c r="F2362" s="104">
        <v>160</v>
      </c>
      <c r="G2362" s="104">
        <v>159</v>
      </c>
      <c r="H2362" s="104">
        <v>160.5</v>
      </c>
      <c r="I2362" s="104">
        <v>161</v>
      </c>
      <c r="J2362" s="104">
        <v>161.5</v>
      </c>
      <c r="K2362" s="104">
        <v>161.5</v>
      </c>
      <c r="L2362" s="104">
        <v>6000</v>
      </c>
      <c r="M2362" s="105">
        <f t="shared" si="1573"/>
        <v>9000</v>
      </c>
      <c r="N2362" s="106">
        <f t="shared" si="1574"/>
        <v>0.9375</v>
      </c>
    </row>
    <row r="2363" spans="1:14">
      <c r="A2363" s="104">
        <v>16</v>
      </c>
      <c r="B2363" s="140">
        <v>43032</v>
      </c>
      <c r="C2363" s="104" t="s">
        <v>20</v>
      </c>
      <c r="D2363" s="104" t="s">
        <v>21</v>
      </c>
      <c r="E2363" s="104" t="s">
        <v>280</v>
      </c>
      <c r="F2363" s="104">
        <v>749</v>
      </c>
      <c r="G2363" s="104">
        <v>743</v>
      </c>
      <c r="H2363" s="104">
        <v>752</v>
      </c>
      <c r="I2363" s="104">
        <v>755</v>
      </c>
      <c r="J2363" s="104">
        <v>758</v>
      </c>
      <c r="K2363" s="104">
        <v>752</v>
      </c>
      <c r="L2363" s="104">
        <v>1500</v>
      </c>
      <c r="M2363" s="105">
        <f t="shared" ref="M2363" si="1575">IF(D2363="BUY",(K2363-F2363)*(L2363),(F2363-K2363)*(L2363))</f>
        <v>4500</v>
      </c>
      <c r="N2363" s="106">
        <f t="shared" ref="N2363" si="1576">M2363/(L2363)/F2363%</f>
        <v>0.40053404539385845</v>
      </c>
    </row>
    <row r="2364" spans="1:14">
      <c r="A2364" s="104">
        <v>17</v>
      </c>
      <c r="B2364" s="140">
        <v>43032</v>
      </c>
      <c r="C2364" s="104" t="s">
        <v>20</v>
      </c>
      <c r="D2364" s="104" t="s">
        <v>21</v>
      </c>
      <c r="E2364" s="104" t="s">
        <v>234</v>
      </c>
      <c r="F2364" s="104">
        <v>100</v>
      </c>
      <c r="G2364" s="104">
        <v>99</v>
      </c>
      <c r="H2364" s="104">
        <v>100.5</v>
      </c>
      <c r="I2364" s="104">
        <v>101</v>
      </c>
      <c r="J2364" s="104">
        <v>101.5</v>
      </c>
      <c r="K2364" s="104">
        <v>100.5</v>
      </c>
      <c r="L2364" s="104">
        <v>7000</v>
      </c>
      <c r="M2364" s="105">
        <f t="shared" ref="M2364" si="1577">IF(D2364="BUY",(K2364-F2364)*(L2364),(F2364-K2364)*(L2364))</f>
        <v>3500</v>
      </c>
      <c r="N2364" s="106">
        <f t="shared" ref="N2364" si="1578">M2364/(L2364)/F2364%</f>
        <v>0.5</v>
      </c>
    </row>
    <row r="2365" spans="1:14">
      <c r="A2365" s="104">
        <v>18</v>
      </c>
      <c r="B2365" s="140">
        <v>43032</v>
      </c>
      <c r="C2365" s="104" t="s">
        <v>20</v>
      </c>
      <c r="D2365" s="104" t="s">
        <v>21</v>
      </c>
      <c r="E2365" s="104" t="s">
        <v>63</v>
      </c>
      <c r="F2365" s="104">
        <v>720</v>
      </c>
      <c r="G2365" s="104">
        <v>717</v>
      </c>
      <c r="H2365" s="104">
        <v>722</v>
      </c>
      <c r="I2365" s="104">
        <v>724</v>
      </c>
      <c r="J2365" s="104">
        <v>726</v>
      </c>
      <c r="K2365" s="104">
        <v>726</v>
      </c>
      <c r="L2365" s="104">
        <v>2000</v>
      </c>
      <c r="M2365" s="105">
        <f t="shared" ref="M2365" si="1579">IF(D2365="BUY",(K2365-F2365)*(L2365),(F2365-K2365)*(L2365))</f>
        <v>12000</v>
      </c>
      <c r="N2365" s="106">
        <f t="shared" ref="N2365" si="1580">M2365/(L2365)/F2365%</f>
        <v>0.83333333333333326</v>
      </c>
    </row>
    <row r="2366" spans="1:14">
      <c r="A2366" s="104">
        <v>19</v>
      </c>
      <c r="B2366" s="140">
        <v>43031</v>
      </c>
      <c r="C2366" s="104" t="s">
        <v>20</v>
      </c>
      <c r="D2366" s="104" t="s">
        <v>21</v>
      </c>
      <c r="E2366" s="104" t="s">
        <v>81</v>
      </c>
      <c r="F2366" s="104">
        <v>931</v>
      </c>
      <c r="G2366" s="104">
        <v>925</v>
      </c>
      <c r="H2366" s="104">
        <v>935</v>
      </c>
      <c r="I2366" s="104">
        <v>939</v>
      </c>
      <c r="J2366" s="104">
        <v>943</v>
      </c>
      <c r="K2366" s="104">
        <v>943</v>
      </c>
      <c r="L2366" s="104">
        <v>1000</v>
      </c>
      <c r="M2366" s="105">
        <f t="shared" ref="M2366" si="1581">IF(D2366="BUY",(K2366-F2366)*(L2366),(F2366-K2366)*(L2366))</f>
        <v>12000</v>
      </c>
      <c r="N2366" s="106">
        <f t="shared" ref="N2366" si="1582">M2366/(L2366)/F2366%</f>
        <v>1.2889366272824918</v>
      </c>
    </row>
    <row r="2367" spans="1:14">
      <c r="A2367" s="104">
        <v>20</v>
      </c>
      <c r="B2367" s="140">
        <v>43031</v>
      </c>
      <c r="C2367" s="104" t="s">
        <v>20</v>
      </c>
      <c r="D2367" s="104" t="s">
        <v>21</v>
      </c>
      <c r="E2367" s="104" t="s">
        <v>234</v>
      </c>
      <c r="F2367" s="104">
        <v>95</v>
      </c>
      <c r="G2367" s="104">
        <v>94</v>
      </c>
      <c r="H2367" s="104">
        <v>95.5</v>
      </c>
      <c r="I2367" s="104">
        <v>96</v>
      </c>
      <c r="J2367" s="104">
        <v>96.5</v>
      </c>
      <c r="K2367" s="104">
        <v>96.5</v>
      </c>
      <c r="L2367" s="104">
        <v>7000</v>
      </c>
      <c r="M2367" s="105">
        <f t="shared" ref="M2367" si="1583">IF(D2367="BUY",(K2367-F2367)*(L2367),(F2367-K2367)*(L2367))</f>
        <v>10500</v>
      </c>
      <c r="N2367" s="106">
        <f t="shared" ref="N2367" si="1584">M2367/(L2367)/F2367%</f>
        <v>1.5789473684210527</v>
      </c>
    </row>
    <row r="2368" spans="1:14">
      <c r="A2368" s="104">
        <v>21</v>
      </c>
      <c r="B2368" s="140">
        <v>43026</v>
      </c>
      <c r="C2368" s="104" t="s">
        <v>20</v>
      </c>
      <c r="D2368" s="104" t="s">
        <v>21</v>
      </c>
      <c r="E2368" s="104" t="s">
        <v>81</v>
      </c>
      <c r="F2368" s="104">
        <v>900</v>
      </c>
      <c r="G2368" s="104">
        <v>892</v>
      </c>
      <c r="H2368" s="104">
        <v>904</v>
      </c>
      <c r="I2368" s="104">
        <v>908</v>
      </c>
      <c r="J2368" s="104">
        <v>912</v>
      </c>
      <c r="K2368" s="104">
        <v>912</v>
      </c>
      <c r="L2368" s="104">
        <v>1000</v>
      </c>
      <c r="M2368" s="105">
        <f t="shared" ref="M2368" si="1585">IF(D2368="BUY",(K2368-F2368)*(L2368),(F2368-K2368)*(L2368))</f>
        <v>12000</v>
      </c>
      <c r="N2368" s="106">
        <f t="shared" ref="N2368" si="1586">M2368/(L2368)/F2368%</f>
        <v>1.3333333333333333</v>
      </c>
    </row>
    <row r="2369" spans="1:14">
      <c r="A2369" s="104">
        <v>22</v>
      </c>
      <c r="B2369" s="140">
        <v>43026</v>
      </c>
      <c r="C2369" s="104" t="s">
        <v>20</v>
      </c>
      <c r="D2369" s="104" t="s">
        <v>21</v>
      </c>
      <c r="E2369" s="104" t="s">
        <v>48</v>
      </c>
      <c r="F2369" s="104">
        <v>160</v>
      </c>
      <c r="G2369" s="104">
        <v>159</v>
      </c>
      <c r="H2369" s="104">
        <v>160.5</v>
      </c>
      <c r="I2369" s="104">
        <v>161</v>
      </c>
      <c r="J2369" s="104">
        <v>161.5</v>
      </c>
      <c r="K2369" s="104">
        <v>160.5</v>
      </c>
      <c r="L2369" s="104">
        <v>6000</v>
      </c>
      <c r="M2369" s="105">
        <f t="shared" ref="M2369" si="1587">IF(D2369="BUY",(K2369-F2369)*(L2369),(F2369-K2369)*(L2369))</f>
        <v>3000</v>
      </c>
      <c r="N2369" s="106">
        <f t="shared" ref="N2369" si="1588">M2369/(L2369)/F2369%</f>
        <v>0.3125</v>
      </c>
    </row>
    <row r="2370" spans="1:14">
      <c r="A2370" s="104">
        <v>23</v>
      </c>
      <c r="B2370" s="140">
        <v>43026</v>
      </c>
      <c r="C2370" s="104" t="s">
        <v>20</v>
      </c>
      <c r="D2370" s="104" t="s">
        <v>21</v>
      </c>
      <c r="E2370" s="104" t="s">
        <v>66</v>
      </c>
      <c r="F2370" s="104">
        <v>130</v>
      </c>
      <c r="G2370" s="104">
        <v>129</v>
      </c>
      <c r="H2370" s="104">
        <v>130.5</v>
      </c>
      <c r="I2370" s="104">
        <v>131</v>
      </c>
      <c r="J2370" s="104">
        <v>131.5</v>
      </c>
      <c r="K2370" s="104">
        <v>131.5</v>
      </c>
      <c r="L2370" s="104">
        <v>6000</v>
      </c>
      <c r="M2370" s="105">
        <f t="shared" ref="M2370" si="1589">IF(D2370="BUY",(K2370-F2370)*(L2370),(F2370-K2370)*(L2370))</f>
        <v>9000</v>
      </c>
      <c r="N2370" s="106">
        <f t="shared" ref="N2370" si="1590">M2370/(L2370)/F2370%</f>
        <v>1.1538461538461537</v>
      </c>
    </row>
    <row r="2371" spans="1:14">
      <c r="A2371" s="104">
        <v>24</v>
      </c>
      <c r="B2371" s="140">
        <v>43026</v>
      </c>
      <c r="C2371" s="104" t="s">
        <v>20</v>
      </c>
      <c r="D2371" s="104" t="s">
        <v>21</v>
      </c>
      <c r="E2371" s="104" t="s">
        <v>67</v>
      </c>
      <c r="F2371" s="104">
        <v>276.7</v>
      </c>
      <c r="G2371" s="104">
        <v>274.8</v>
      </c>
      <c r="H2371" s="104">
        <v>278</v>
      </c>
      <c r="I2371" s="104">
        <v>279</v>
      </c>
      <c r="J2371" s="104">
        <v>280</v>
      </c>
      <c r="K2371" s="104">
        <v>278</v>
      </c>
      <c r="L2371" s="104">
        <v>3500</v>
      </c>
      <c r="M2371" s="105">
        <f t="shared" ref="M2371" si="1591">IF(D2371="BUY",(K2371-F2371)*(L2371),(F2371-K2371)*(L2371))</f>
        <v>4550.00000000004</v>
      </c>
      <c r="N2371" s="106">
        <f t="shared" ref="N2371" si="1592">M2371/(L2371)/F2371%</f>
        <v>0.46982291290206413</v>
      </c>
    </row>
    <row r="2372" spans="1:14">
      <c r="A2372" s="104">
        <v>25</v>
      </c>
      <c r="B2372" s="140">
        <v>43025</v>
      </c>
      <c r="C2372" s="104" t="s">
        <v>20</v>
      </c>
      <c r="D2372" s="104" t="s">
        <v>21</v>
      </c>
      <c r="E2372" s="104" t="s">
        <v>59</v>
      </c>
      <c r="F2372" s="104">
        <v>611</v>
      </c>
      <c r="G2372" s="104">
        <v>604</v>
      </c>
      <c r="H2372" s="104">
        <v>615</v>
      </c>
      <c r="I2372" s="104">
        <v>619</v>
      </c>
      <c r="J2372" s="104">
        <v>623</v>
      </c>
      <c r="K2372" s="104">
        <v>623</v>
      </c>
      <c r="L2372" s="104">
        <v>1000</v>
      </c>
      <c r="M2372" s="105">
        <f t="shared" ref="M2372" si="1593">IF(D2372="BUY",(K2372-F2372)*(L2372),(F2372-K2372)*(L2372))</f>
        <v>12000</v>
      </c>
      <c r="N2372" s="106">
        <f t="shared" ref="N2372" si="1594">M2372/(L2372)/F2372%</f>
        <v>1.9639934533551553</v>
      </c>
    </row>
    <row r="2373" spans="1:14">
      <c r="A2373" s="104">
        <v>26</v>
      </c>
      <c r="B2373" s="140">
        <v>43025</v>
      </c>
      <c r="C2373" s="104" t="s">
        <v>20</v>
      </c>
      <c r="D2373" s="104" t="s">
        <v>21</v>
      </c>
      <c r="E2373" s="104" t="s">
        <v>67</v>
      </c>
      <c r="F2373" s="104">
        <v>273</v>
      </c>
      <c r="G2373" s="104">
        <v>271</v>
      </c>
      <c r="H2373" s="104">
        <v>274</v>
      </c>
      <c r="I2373" s="104">
        <v>275</v>
      </c>
      <c r="J2373" s="104">
        <v>276</v>
      </c>
      <c r="K2373" s="104">
        <v>276</v>
      </c>
      <c r="L2373" s="104">
        <v>3500</v>
      </c>
      <c r="M2373" s="105">
        <f t="shared" ref="M2373" si="1595">IF(D2373="BUY",(K2373-F2373)*(L2373),(F2373-K2373)*(L2373))</f>
        <v>10500</v>
      </c>
      <c r="N2373" s="106">
        <f t="shared" ref="N2373" si="1596">M2373/(L2373)/F2373%</f>
        <v>1.098901098901099</v>
      </c>
    </row>
    <row r="2374" spans="1:14">
      <c r="A2374" s="104">
        <v>27</v>
      </c>
      <c r="B2374" s="140">
        <v>43025</v>
      </c>
      <c r="C2374" s="104" t="s">
        <v>20</v>
      </c>
      <c r="D2374" s="104" t="s">
        <v>21</v>
      </c>
      <c r="E2374" s="104" t="s">
        <v>248</v>
      </c>
      <c r="F2374" s="104">
        <v>385</v>
      </c>
      <c r="G2374" s="104">
        <v>381</v>
      </c>
      <c r="H2374" s="104">
        <v>387</v>
      </c>
      <c r="I2374" s="104">
        <v>389</v>
      </c>
      <c r="J2374" s="104">
        <v>391</v>
      </c>
      <c r="K2374" s="104">
        <v>389</v>
      </c>
      <c r="L2374" s="104">
        <v>1800</v>
      </c>
      <c r="M2374" s="105">
        <f t="shared" ref="M2374" si="1597">IF(D2374="BUY",(K2374-F2374)*(L2374),(F2374-K2374)*(L2374))</f>
        <v>7200</v>
      </c>
      <c r="N2374" s="106">
        <f t="shared" ref="N2374" si="1598">M2374/(L2374)/F2374%</f>
        <v>1.0389610389610389</v>
      </c>
    </row>
    <row r="2375" spans="1:14">
      <c r="A2375" s="104">
        <v>28</v>
      </c>
      <c r="B2375" s="140">
        <v>43024</v>
      </c>
      <c r="C2375" s="104" t="s">
        <v>20</v>
      </c>
      <c r="D2375" s="104" t="s">
        <v>21</v>
      </c>
      <c r="E2375" s="104" t="s">
        <v>115</v>
      </c>
      <c r="F2375" s="104">
        <v>436</v>
      </c>
      <c r="G2375" s="104">
        <v>431</v>
      </c>
      <c r="H2375" s="104">
        <v>438.5</v>
      </c>
      <c r="I2375" s="104">
        <v>440</v>
      </c>
      <c r="J2375" s="104">
        <v>442.5</v>
      </c>
      <c r="K2375" s="104">
        <v>440</v>
      </c>
      <c r="L2375" s="104">
        <v>1500</v>
      </c>
      <c r="M2375" s="105">
        <f t="shared" ref="M2375" si="1599">IF(D2375="BUY",(K2375-F2375)*(L2375),(F2375-K2375)*(L2375))</f>
        <v>6000</v>
      </c>
      <c r="N2375" s="106">
        <f t="shared" ref="N2375" si="1600">M2375/(L2375)/F2375%</f>
        <v>0.9174311926605504</v>
      </c>
    </row>
    <row r="2376" spans="1:14">
      <c r="A2376" s="104">
        <v>29</v>
      </c>
      <c r="B2376" s="140">
        <v>43024</v>
      </c>
      <c r="C2376" s="104" t="s">
        <v>20</v>
      </c>
      <c r="D2376" s="104" t="s">
        <v>21</v>
      </c>
      <c r="E2376" s="104" t="s">
        <v>234</v>
      </c>
      <c r="F2376" s="104">
        <v>81.7</v>
      </c>
      <c r="G2376" s="104">
        <v>80.900000000000006</v>
      </c>
      <c r="H2376" s="104">
        <v>82.1</v>
      </c>
      <c r="I2376" s="104">
        <v>82.5</v>
      </c>
      <c r="J2376" s="104">
        <v>82.9</v>
      </c>
      <c r="K2376" s="104">
        <v>82.9</v>
      </c>
      <c r="L2376" s="104">
        <v>7000</v>
      </c>
      <c r="M2376" s="105">
        <f t="shared" ref="M2376:M2378" si="1601">IF(D2376="BUY",(K2376-F2376)*(L2376),(F2376-K2376)*(L2376))</f>
        <v>8400.00000000002</v>
      </c>
      <c r="N2376" s="106">
        <f t="shared" ref="N2376:N2378" si="1602">M2376/(L2376)/F2376%</f>
        <v>1.4687882496940059</v>
      </c>
    </row>
    <row r="2377" spans="1:14">
      <c r="A2377" s="104">
        <v>30</v>
      </c>
      <c r="B2377" s="140">
        <v>43024</v>
      </c>
      <c r="C2377" s="104" t="s">
        <v>20</v>
      </c>
      <c r="D2377" s="104" t="s">
        <v>21</v>
      </c>
      <c r="E2377" s="104" t="s">
        <v>67</v>
      </c>
      <c r="F2377" s="104">
        <v>272</v>
      </c>
      <c r="G2377" s="104">
        <v>270</v>
      </c>
      <c r="H2377" s="104">
        <v>273</v>
      </c>
      <c r="I2377" s="104">
        <v>274</v>
      </c>
      <c r="J2377" s="104">
        <v>275</v>
      </c>
      <c r="K2377" s="104">
        <v>273</v>
      </c>
      <c r="L2377" s="104">
        <v>3500</v>
      </c>
      <c r="M2377" s="105">
        <f t="shared" si="1601"/>
        <v>3500</v>
      </c>
      <c r="N2377" s="106">
        <f t="shared" si="1602"/>
        <v>0.36764705882352938</v>
      </c>
    </row>
    <row r="2378" spans="1:14">
      <c r="A2378" s="104">
        <v>31</v>
      </c>
      <c r="B2378" s="140">
        <v>43021</v>
      </c>
      <c r="C2378" s="104" t="s">
        <v>20</v>
      </c>
      <c r="D2378" s="104" t="s">
        <v>21</v>
      </c>
      <c r="E2378" s="104" t="s">
        <v>57</v>
      </c>
      <c r="F2378" s="104">
        <v>533</v>
      </c>
      <c r="G2378" s="104">
        <v>527</v>
      </c>
      <c r="H2378" s="104">
        <v>536</v>
      </c>
      <c r="I2378" s="104">
        <v>539</v>
      </c>
      <c r="J2378" s="104">
        <v>542</v>
      </c>
      <c r="K2378" s="104">
        <v>527</v>
      </c>
      <c r="L2378" s="104">
        <v>1200</v>
      </c>
      <c r="M2378" s="105">
        <f t="shared" si="1601"/>
        <v>-7200</v>
      </c>
      <c r="N2378" s="106">
        <f t="shared" si="1602"/>
        <v>-1.125703564727955</v>
      </c>
    </row>
    <row r="2379" spans="1:14">
      <c r="A2379" s="104">
        <v>32</v>
      </c>
      <c r="B2379" s="140">
        <v>43021</v>
      </c>
      <c r="C2379" s="104" t="s">
        <v>20</v>
      </c>
      <c r="D2379" s="104" t="s">
        <v>21</v>
      </c>
      <c r="E2379" s="104" t="s">
        <v>67</v>
      </c>
      <c r="F2379" s="104">
        <v>265.5</v>
      </c>
      <c r="G2379" s="104">
        <v>263.5</v>
      </c>
      <c r="H2379" s="104">
        <v>266.5</v>
      </c>
      <c r="I2379" s="104">
        <v>267.5</v>
      </c>
      <c r="J2379" s="104">
        <v>268.5</v>
      </c>
      <c r="K2379" s="104">
        <v>267.5</v>
      </c>
      <c r="L2379" s="104">
        <v>3500</v>
      </c>
      <c r="M2379" s="105">
        <f t="shared" ref="M2379" si="1603">IF(D2379="BUY",(K2379-F2379)*(L2379),(F2379-K2379)*(L2379))</f>
        <v>7000</v>
      </c>
      <c r="N2379" s="106">
        <f t="shared" ref="N2379" si="1604">M2379/(L2379)/F2379%</f>
        <v>0.75329566854990593</v>
      </c>
    </row>
    <row r="2380" spans="1:14">
      <c r="A2380" s="104">
        <v>33</v>
      </c>
      <c r="B2380" s="140">
        <v>43021</v>
      </c>
      <c r="C2380" s="104" t="s">
        <v>20</v>
      </c>
      <c r="D2380" s="104" t="s">
        <v>21</v>
      </c>
      <c r="E2380" s="104" t="s">
        <v>279</v>
      </c>
      <c r="F2380" s="104">
        <v>67.5</v>
      </c>
      <c r="G2380" s="104">
        <v>66.7</v>
      </c>
      <c r="H2380" s="104">
        <v>67.900000000000006</v>
      </c>
      <c r="I2380" s="104">
        <v>68.3</v>
      </c>
      <c r="J2380" s="104">
        <v>68.7</v>
      </c>
      <c r="K2380" s="104">
        <v>66.7</v>
      </c>
      <c r="L2380" s="104">
        <v>13200</v>
      </c>
      <c r="M2380" s="105">
        <f t="shared" ref="M2380" si="1605">IF(D2380="BUY",(K2380-F2380)*(L2380),(F2380-K2380)*(L2380))</f>
        <v>-10559.999999999962</v>
      </c>
      <c r="N2380" s="106">
        <f t="shared" ref="N2380" si="1606">M2380/(L2380)/F2380%</f>
        <v>-1.1851851851851809</v>
      </c>
    </row>
    <row r="2381" spans="1:14">
      <c r="A2381" s="104">
        <v>34</v>
      </c>
      <c r="B2381" s="140">
        <v>43021</v>
      </c>
      <c r="C2381" s="104" t="s">
        <v>20</v>
      </c>
      <c r="D2381" s="104" t="s">
        <v>21</v>
      </c>
      <c r="E2381" s="104" t="s">
        <v>122</v>
      </c>
      <c r="F2381" s="104">
        <v>705</v>
      </c>
      <c r="G2381" s="104">
        <v>702</v>
      </c>
      <c r="H2381" s="104">
        <v>706.5</v>
      </c>
      <c r="I2381" s="104">
        <v>708</v>
      </c>
      <c r="J2381" s="104">
        <v>709.5</v>
      </c>
      <c r="K2381" s="104">
        <v>709.5</v>
      </c>
      <c r="L2381" s="104">
        <v>2000</v>
      </c>
      <c r="M2381" s="105">
        <f t="shared" ref="M2381" si="1607">IF(D2381="BUY",(K2381-F2381)*(L2381),(F2381-K2381)*(L2381))</f>
        <v>9000</v>
      </c>
      <c r="N2381" s="106">
        <f t="shared" ref="N2381" si="1608">M2381/(L2381)/F2381%</f>
        <v>0.63829787234042556</v>
      </c>
    </row>
    <row r="2382" spans="1:14">
      <c r="A2382" s="104">
        <v>35</v>
      </c>
      <c r="B2382" s="140">
        <v>43021</v>
      </c>
      <c r="C2382" s="104" t="s">
        <v>20</v>
      </c>
      <c r="D2382" s="104" t="s">
        <v>21</v>
      </c>
      <c r="E2382" s="104" t="s">
        <v>46</v>
      </c>
      <c r="F2382" s="104">
        <v>543</v>
      </c>
      <c r="G2382" s="104">
        <v>539.5</v>
      </c>
      <c r="H2382" s="104">
        <v>545</v>
      </c>
      <c r="I2382" s="104">
        <v>547</v>
      </c>
      <c r="J2382" s="104">
        <v>549</v>
      </c>
      <c r="K2382" s="104">
        <v>545</v>
      </c>
      <c r="L2382" s="104">
        <v>2000</v>
      </c>
      <c r="M2382" s="105">
        <f t="shared" ref="M2382" si="1609">IF(D2382="BUY",(K2382-F2382)*(L2382),(F2382-K2382)*(L2382))</f>
        <v>4000</v>
      </c>
      <c r="N2382" s="106">
        <f t="shared" ref="N2382" si="1610">M2382/(L2382)/F2382%</f>
        <v>0.36832412523020258</v>
      </c>
    </row>
    <row r="2383" spans="1:14">
      <c r="A2383" s="104">
        <v>36</v>
      </c>
      <c r="B2383" s="140">
        <v>43020</v>
      </c>
      <c r="C2383" s="104" t="s">
        <v>20</v>
      </c>
      <c r="D2383" s="104" t="s">
        <v>21</v>
      </c>
      <c r="E2383" s="104" t="s">
        <v>67</v>
      </c>
      <c r="F2383" s="104">
        <v>262.39999999999998</v>
      </c>
      <c r="G2383" s="104">
        <v>260.39999999999998</v>
      </c>
      <c r="H2383" s="104">
        <v>263.39999999999998</v>
      </c>
      <c r="I2383" s="104">
        <v>264.39999999999998</v>
      </c>
      <c r="J2383" s="104">
        <v>265.39999999999998</v>
      </c>
      <c r="K2383" s="104">
        <v>265.39999999999998</v>
      </c>
      <c r="L2383" s="104">
        <v>3500</v>
      </c>
      <c r="M2383" s="105">
        <f t="shared" ref="M2383" si="1611">IF(D2383="BUY",(K2383-F2383)*(L2383),(F2383-K2383)*(L2383))</f>
        <v>10500</v>
      </c>
      <c r="N2383" s="106">
        <f t="shared" ref="N2383" si="1612">M2383/(L2383)/F2383%</f>
        <v>1.1432926829268295</v>
      </c>
    </row>
    <row r="2384" spans="1:14">
      <c r="A2384" s="104">
        <v>37</v>
      </c>
      <c r="B2384" s="140">
        <v>43020</v>
      </c>
      <c r="C2384" s="104" t="s">
        <v>20</v>
      </c>
      <c r="D2384" s="104" t="s">
        <v>21</v>
      </c>
      <c r="E2384" s="104" t="s">
        <v>131</v>
      </c>
      <c r="F2384" s="104">
        <v>434.5</v>
      </c>
      <c r="G2384" s="104">
        <v>429.5</v>
      </c>
      <c r="H2384" s="104">
        <v>436.5</v>
      </c>
      <c r="I2384" s="104">
        <v>439</v>
      </c>
      <c r="J2384" s="104">
        <v>441.5</v>
      </c>
      <c r="K2384" s="104">
        <v>436.5</v>
      </c>
      <c r="L2384" s="104">
        <v>1700</v>
      </c>
      <c r="M2384" s="105">
        <f t="shared" ref="M2384:M2385" si="1613">IF(D2384="BUY",(K2384-F2384)*(L2384),(F2384-K2384)*(L2384))</f>
        <v>3400</v>
      </c>
      <c r="N2384" s="106">
        <f t="shared" ref="N2384:N2385" si="1614">M2384/(L2384)/F2384%</f>
        <v>0.46029919447640971</v>
      </c>
    </row>
    <row r="2385" spans="1:14">
      <c r="A2385" s="104">
        <v>38</v>
      </c>
      <c r="B2385" s="140">
        <v>43020</v>
      </c>
      <c r="C2385" s="104" t="s">
        <v>20</v>
      </c>
      <c r="D2385" s="104" t="s">
        <v>21</v>
      </c>
      <c r="E2385" s="104" t="s">
        <v>67</v>
      </c>
      <c r="F2385" s="104">
        <v>254.5</v>
      </c>
      <c r="G2385" s="104">
        <v>252.5</v>
      </c>
      <c r="H2385" s="104">
        <v>255.5</v>
      </c>
      <c r="I2385" s="104">
        <v>256.5</v>
      </c>
      <c r="J2385" s="104">
        <v>257.5</v>
      </c>
      <c r="K2385" s="104">
        <v>257.5</v>
      </c>
      <c r="L2385" s="104">
        <v>3500</v>
      </c>
      <c r="M2385" s="105">
        <f t="shared" si="1613"/>
        <v>10500</v>
      </c>
      <c r="N2385" s="106">
        <f t="shared" si="1614"/>
        <v>1.1787819253438114</v>
      </c>
    </row>
    <row r="2386" spans="1:14">
      <c r="A2386" s="104">
        <v>39</v>
      </c>
      <c r="B2386" s="140">
        <v>43019</v>
      </c>
      <c r="C2386" s="104" t="s">
        <v>20</v>
      </c>
      <c r="D2386" s="104" t="s">
        <v>47</v>
      </c>
      <c r="E2386" s="104" t="s">
        <v>48</v>
      </c>
      <c r="F2386" s="104">
        <v>152</v>
      </c>
      <c r="G2386" s="104">
        <v>153</v>
      </c>
      <c r="H2386" s="104">
        <v>151.5</v>
      </c>
      <c r="I2386" s="104">
        <v>151</v>
      </c>
      <c r="J2386" s="104">
        <v>150.5</v>
      </c>
      <c r="K2386" s="104">
        <v>150.5</v>
      </c>
      <c r="L2386" s="104">
        <v>6000</v>
      </c>
      <c r="M2386" s="105">
        <f t="shared" ref="M2386" si="1615">IF(D2386="BUY",(K2386-F2386)*(L2386),(F2386-K2386)*(L2386))</f>
        <v>9000</v>
      </c>
      <c r="N2386" s="106">
        <f t="shared" ref="N2386" si="1616">M2386/(L2386)/F2386%</f>
        <v>0.98684210526315785</v>
      </c>
    </row>
    <row r="2387" spans="1:14">
      <c r="A2387" s="104">
        <v>40</v>
      </c>
      <c r="B2387" s="140">
        <v>43019</v>
      </c>
      <c r="C2387" s="104" t="s">
        <v>20</v>
      </c>
      <c r="D2387" s="104" t="s">
        <v>21</v>
      </c>
      <c r="E2387" s="104" t="s">
        <v>84</v>
      </c>
      <c r="F2387" s="104">
        <v>421</v>
      </c>
      <c r="G2387" s="104">
        <v>416</v>
      </c>
      <c r="H2387" s="104">
        <v>422.5</v>
      </c>
      <c r="I2387" s="104">
        <v>425</v>
      </c>
      <c r="J2387" s="104">
        <v>427.5</v>
      </c>
      <c r="K2387" s="104">
        <v>427.5</v>
      </c>
      <c r="L2387" s="104">
        <v>1500</v>
      </c>
      <c r="M2387" s="105">
        <f t="shared" ref="M2387:M2390" si="1617">IF(D2387="BUY",(K2387-F2387)*(L2387),(F2387-K2387)*(L2387))</f>
        <v>9750</v>
      </c>
      <c r="N2387" s="106">
        <f t="shared" ref="N2387:N2390" si="1618">M2387/(L2387)/F2387%</f>
        <v>1.5439429928741093</v>
      </c>
    </row>
    <row r="2388" spans="1:14">
      <c r="A2388" s="104">
        <v>41</v>
      </c>
      <c r="B2388" s="140">
        <v>43019</v>
      </c>
      <c r="C2388" s="104" t="s">
        <v>20</v>
      </c>
      <c r="D2388" s="104" t="s">
        <v>21</v>
      </c>
      <c r="E2388" s="104" t="s">
        <v>22</v>
      </c>
      <c r="F2388" s="104">
        <v>491</v>
      </c>
      <c r="G2388" s="104">
        <v>487</v>
      </c>
      <c r="H2388" s="104">
        <v>493</v>
      </c>
      <c r="I2388" s="104">
        <v>493</v>
      </c>
      <c r="J2388" s="104">
        <v>495</v>
      </c>
      <c r="K2388" s="104">
        <v>493</v>
      </c>
      <c r="L2388" s="104">
        <v>1800</v>
      </c>
      <c r="M2388" s="105">
        <f t="shared" si="1617"/>
        <v>3600</v>
      </c>
      <c r="N2388" s="106">
        <f t="shared" si="1618"/>
        <v>0.40733197556008144</v>
      </c>
    </row>
    <row r="2389" spans="1:14">
      <c r="A2389" s="104">
        <v>42</v>
      </c>
      <c r="B2389" s="140">
        <v>43019</v>
      </c>
      <c r="C2389" s="104" t="s">
        <v>20</v>
      </c>
      <c r="D2389" s="104" t="s">
        <v>21</v>
      </c>
      <c r="E2389" s="104" t="s">
        <v>278</v>
      </c>
      <c r="F2389" s="104">
        <v>1757</v>
      </c>
      <c r="G2389" s="104">
        <v>1743</v>
      </c>
      <c r="H2389" s="104">
        <v>1764</v>
      </c>
      <c r="I2389" s="104">
        <v>1771</v>
      </c>
      <c r="J2389" s="104">
        <v>1777</v>
      </c>
      <c r="K2389" s="104">
        <v>1777</v>
      </c>
      <c r="L2389" s="104">
        <v>500</v>
      </c>
      <c r="M2389" s="105">
        <f t="shared" si="1617"/>
        <v>10000</v>
      </c>
      <c r="N2389" s="106">
        <f t="shared" si="1618"/>
        <v>1.1383039271485487</v>
      </c>
    </row>
    <row r="2390" spans="1:14">
      <c r="A2390" s="104">
        <v>43</v>
      </c>
      <c r="B2390" s="140">
        <v>43018</v>
      </c>
      <c r="C2390" s="104" t="s">
        <v>20</v>
      </c>
      <c r="D2390" s="104" t="s">
        <v>21</v>
      </c>
      <c r="E2390" s="104" t="s">
        <v>193</v>
      </c>
      <c r="F2390" s="104">
        <v>284</v>
      </c>
      <c r="G2390" s="104">
        <v>280</v>
      </c>
      <c r="H2390" s="104">
        <v>286</v>
      </c>
      <c r="I2390" s="104">
        <v>288</v>
      </c>
      <c r="J2390" s="104">
        <v>290</v>
      </c>
      <c r="K2390" s="104">
        <v>286</v>
      </c>
      <c r="L2390" s="104">
        <v>1700</v>
      </c>
      <c r="M2390" s="105">
        <f t="shared" si="1617"/>
        <v>3400</v>
      </c>
      <c r="N2390" s="106">
        <f t="shared" si="1618"/>
        <v>0.70422535211267612</v>
      </c>
    </row>
    <row r="2391" spans="1:14">
      <c r="A2391" s="104">
        <v>44</v>
      </c>
      <c r="B2391" s="140">
        <v>43018</v>
      </c>
      <c r="C2391" s="104" t="s">
        <v>20</v>
      </c>
      <c r="D2391" s="104" t="s">
        <v>21</v>
      </c>
      <c r="E2391" s="104" t="s">
        <v>235</v>
      </c>
      <c r="F2391" s="104">
        <v>202.5</v>
      </c>
      <c r="G2391" s="104">
        <v>200.5</v>
      </c>
      <c r="H2391" s="104">
        <v>203.5</v>
      </c>
      <c r="I2391" s="104">
        <v>204.5</v>
      </c>
      <c r="J2391" s="104">
        <v>205.5</v>
      </c>
      <c r="K2391" s="104">
        <v>203.5</v>
      </c>
      <c r="L2391" s="104">
        <v>4500</v>
      </c>
      <c r="M2391" s="105">
        <f t="shared" ref="M2391:M2393" si="1619">IF(D2391="BUY",(K2391-F2391)*(L2391),(F2391-K2391)*(L2391))</f>
        <v>4500</v>
      </c>
      <c r="N2391" s="106">
        <f t="shared" ref="N2391:N2394" si="1620">M2391/(L2391)/F2391%</f>
        <v>0.49382716049382719</v>
      </c>
    </row>
    <row r="2392" spans="1:14">
      <c r="A2392" s="104">
        <v>45</v>
      </c>
      <c r="B2392" s="140">
        <v>43018</v>
      </c>
      <c r="C2392" s="104" t="s">
        <v>20</v>
      </c>
      <c r="D2392" s="104" t="s">
        <v>21</v>
      </c>
      <c r="E2392" s="104" t="s">
        <v>45</v>
      </c>
      <c r="F2392" s="104">
        <v>273.5</v>
      </c>
      <c r="G2392" s="104">
        <v>270.5</v>
      </c>
      <c r="H2392" s="104">
        <v>275</v>
      </c>
      <c r="I2392" s="104">
        <v>276.5</v>
      </c>
      <c r="J2392" s="104">
        <v>278</v>
      </c>
      <c r="K2392" s="104">
        <v>278</v>
      </c>
      <c r="L2392" s="104">
        <v>3000</v>
      </c>
      <c r="M2392" s="105">
        <f t="shared" si="1619"/>
        <v>13500</v>
      </c>
      <c r="N2392" s="106">
        <f t="shared" si="1620"/>
        <v>1.6453382084095065</v>
      </c>
    </row>
    <row r="2393" spans="1:14">
      <c r="A2393" s="104">
        <v>46</v>
      </c>
      <c r="B2393" s="140">
        <v>43017</v>
      </c>
      <c r="C2393" s="104" t="s">
        <v>20</v>
      </c>
      <c r="D2393" s="104" t="s">
        <v>21</v>
      </c>
      <c r="E2393" s="104" t="s">
        <v>193</v>
      </c>
      <c r="F2393" s="104">
        <v>280.5</v>
      </c>
      <c r="G2393" s="104">
        <v>276.5</v>
      </c>
      <c r="H2393" s="104">
        <v>282.5</v>
      </c>
      <c r="I2393" s="104">
        <v>284.5</v>
      </c>
      <c r="J2393" s="104">
        <v>286.5</v>
      </c>
      <c r="K2393" s="104">
        <v>282.5</v>
      </c>
      <c r="L2393" s="104">
        <v>1700</v>
      </c>
      <c r="M2393" s="105">
        <f t="shared" si="1619"/>
        <v>3400</v>
      </c>
      <c r="N2393" s="106">
        <f t="shared" si="1620"/>
        <v>0.71301247771836007</v>
      </c>
    </row>
    <row r="2394" spans="1:14">
      <c r="A2394" s="104">
        <v>47</v>
      </c>
      <c r="B2394" s="140">
        <v>43017</v>
      </c>
      <c r="C2394" s="104" t="s">
        <v>20</v>
      </c>
      <c r="D2394" s="104" t="s">
        <v>21</v>
      </c>
      <c r="E2394" s="104" t="s">
        <v>126</v>
      </c>
      <c r="F2394" s="104">
        <v>703</v>
      </c>
      <c r="G2394" s="104">
        <v>700</v>
      </c>
      <c r="H2394" s="104">
        <v>704.5</v>
      </c>
      <c r="I2394" s="104">
        <v>706</v>
      </c>
      <c r="J2394" s="104">
        <v>707.5</v>
      </c>
      <c r="K2394" s="104">
        <v>704.5</v>
      </c>
      <c r="L2394" s="104">
        <v>2000</v>
      </c>
      <c r="M2394" s="105">
        <f t="shared" ref="M2394" si="1621">IF(D2394="BUY",(K2394-F2394)*(L2394),(F2394-K2394)*(L2394))</f>
        <v>3000</v>
      </c>
      <c r="N2394" s="106">
        <f t="shared" si="1620"/>
        <v>0.21337126600284495</v>
      </c>
    </row>
    <row r="2395" spans="1:14">
      <c r="A2395" s="104">
        <v>48</v>
      </c>
      <c r="B2395" s="140">
        <v>43014</v>
      </c>
      <c r="C2395" s="104" t="s">
        <v>20</v>
      </c>
      <c r="D2395" s="104" t="s">
        <v>21</v>
      </c>
      <c r="E2395" s="104" t="s">
        <v>193</v>
      </c>
      <c r="F2395" s="104">
        <v>276</v>
      </c>
      <c r="G2395" s="104">
        <v>272</v>
      </c>
      <c r="H2395" s="104">
        <v>278</v>
      </c>
      <c r="I2395" s="104">
        <v>280</v>
      </c>
      <c r="J2395" s="104">
        <v>282</v>
      </c>
      <c r="K2395" s="104">
        <v>278</v>
      </c>
      <c r="L2395" s="104">
        <v>1700</v>
      </c>
      <c r="M2395" s="105">
        <f t="shared" ref="M2395" si="1622">IF(D2395="BUY",(K2395-F2395)*(L2395),(F2395-K2395)*(L2395))</f>
        <v>3400</v>
      </c>
      <c r="N2395" s="106">
        <f t="shared" ref="N2395" si="1623">M2395/(L2395)/F2395%</f>
        <v>0.7246376811594204</v>
      </c>
    </row>
    <row r="2396" spans="1:14">
      <c r="A2396" s="104">
        <v>49</v>
      </c>
      <c r="B2396" s="140">
        <v>43014</v>
      </c>
      <c r="C2396" s="104" t="s">
        <v>20</v>
      </c>
      <c r="D2396" s="104" t="s">
        <v>21</v>
      </c>
      <c r="E2396" s="104" t="s">
        <v>61</v>
      </c>
      <c r="F2396" s="104">
        <v>151.35</v>
      </c>
      <c r="G2396" s="104">
        <v>149.80000000000001</v>
      </c>
      <c r="H2396" s="104">
        <v>152.5</v>
      </c>
      <c r="I2396" s="104">
        <v>153</v>
      </c>
      <c r="J2396" s="104">
        <v>153.69999999999999</v>
      </c>
      <c r="K2396" s="104">
        <v>153.69999999999999</v>
      </c>
      <c r="L2396" s="104">
        <v>4000</v>
      </c>
      <c r="M2396" s="105">
        <f t="shared" ref="M2396" si="1624">IF(D2396="BUY",(K2396-F2396)*(L2396),(F2396-K2396)*(L2396))</f>
        <v>9399.9999999999782</v>
      </c>
      <c r="N2396" s="106">
        <f t="shared" ref="N2396" si="1625">M2396/(L2396)/F2396%</f>
        <v>1.5526924347538784</v>
      </c>
    </row>
    <row r="2397" spans="1:14">
      <c r="A2397" s="104">
        <v>50</v>
      </c>
      <c r="B2397" s="140">
        <v>43013</v>
      </c>
      <c r="C2397" s="104" t="s">
        <v>20</v>
      </c>
      <c r="D2397" s="104" t="s">
        <v>21</v>
      </c>
      <c r="E2397" s="104" t="s">
        <v>109</v>
      </c>
      <c r="F2397" s="104">
        <v>638</v>
      </c>
      <c r="G2397" s="104">
        <v>633</v>
      </c>
      <c r="H2397" s="104">
        <v>641</v>
      </c>
      <c r="I2397" s="104">
        <v>644</v>
      </c>
      <c r="J2397" s="104">
        <v>647</v>
      </c>
      <c r="K2397" s="104">
        <v>641</v>
      </c>
      <c r="L2397" s="104">
        <v>1200</v>
      </c>
      <c r="M2397" s="105">
        <f t="shared" ref="M2397" si="1626">IF(D2397="BUY",(K2397-F2397)*(L2397),(F2397-K2397)*(L2397))</f>
        <v>3600</v>
      </c>
      <c r="N2397" s="106">
        <f t="shared" ref="N2397" si="1627">M2397/(L2397)/F2397%</f>
        <v>0.47021943573667713</v>
      </c>
    </row>
    <row r="2398" spans="1:14">
      <c r="A2398" s="104">
        <v>51</v>
      </c>
      <c r="B2398" s="140">
        <v>43013</v>
      </c>
      <c r="C2398" s="104" t="s">
        <v>20</v>
      </c>
      <c r="D2398" s="104" t="s">
        <v>21</v>
      </c>
      <c r="E2398" s="104" t="s">
        <v>193</v>
      </c>
      <c r="F2398" s="104">
        <v>273</v>
      </c>
      <c r="G2398" s="104">
        <v>268</v>
      </c>
      <c r="H2398" s="104">
        <v>276</v>
      </c>
      <c r="I2398" s="104">
        <v>279</v>
      </c>
      <c r="J2398" s="104">
        <v>282</v>
      </c>
      <c r="K2398" s="104">
        <v>276</v>
      </c>
      <c r="L2398" s="104">
        <v>1700</v>
      </c>
      <c r="M2398" s="105">
        <f t="shared" ref="M2398:M2401" si="1628">IF(D2398="BUY",(K2398-F2398)*(L2398),(F2398-K2398)*(L2398))</f>
        <v>5100</v>
      </c>
      <c r="N2398" s="106">
        <f t="shared" ref="N2398:N2401" si="1629">M2398/(L2398)/F2398%</f>
        <v>1.098901098901099</v>
      </c>
    </row>
    <row r="2399" spans="1:14">
      <c r="A2399" s="104">
        <v>52</v>
      </c>
      <c r="B2399" s="140">
        <v>43013</v>
      </c>
      <c r="C2399" s="104" t="s">
        <v>20</v>
      </c>
      <c r="D2399" s="104" t="s">
        <v>21</v>
      </c>
      <c r="E2399" s="104" t="s">
        <v>66</v>
      </c>
      <c r="F2399" s="104">
        <v>125.5</v>
      </c>
      <c r="G2399" s="104">
        <v>124.5</v>
      </c>
      <c r="H2399" s="104">
        <v>126</v>
      </c>
      <c r="I2399" s="104">
        <v>126.5</v>
      </c>
      <c r="J2399" s="104">
        <v>127</v>
      </c>
      <c r="K2399" s="104">
        <v>126</v>
      </c>
      <c r="L2399" s="104">
        <v>6000</v>
      </c>
      <c r="M2399" s="105">
        <f t="shared" si="1628"/>
        <v>3000</v>
      </c>
      <c r="N2399" s="106">
        <f t="shared" si="1629"/>
        <v>0.39840637450199207</v>
      </c>
    </row>
    <row r="2400" spans="1:14">
      <c r="A2400" s="104">
        <v>53</v>
      </c>
      <c r="B2400" s="140">
        <v>43013</v>
      </c>
      <c r="C2400" s="104" t="s">
        <v>20</v>
      </c>
      <c r="D2400" s="104" t="s">
        <v>21</v>
      </c>
      <c r="E2400" s="104" t="s">
        <v>61</v>
      </c>
      <c r="F2400" s="104">
        <v>148</v>
      </c>
      <c r="G2400" s="104">
        <v>146.4</v>
      </c>
      <c r="H2400" s="104">
        <v>148.80000000000001</v>
      </c>
      <c r="I2400" s="104">
        <v>149.6</v>
      </c>
      <c r="J2400" s="104">
        <v>150.4</v>
      </c>
      <c r="K2400" s="104">
        <v>149.6</v>
      </c>
      <c r="L2400" s="104">
        <v>4500</v>
      </c>
      <c r="M2400" s="105">
        <f t="shared" si="1628"/>
        <v>7199.9999999999745</v>
      </c>
      <c r="N2400" s="106">
        <f t="shared" si="1629"/>
        <v>1.0810810810810771</v>
      </c>
    </row>
    <row r="2401" spans="1:14">
      <c r="A2401" s="104">
        <v>54</v>
      </c>
      <c r="B2401" s="140">
        <v>43012</v>
      </c>
      <c r="C2401" s="104" t="s">
        <v>20</v>
      </c>
      <c r="D2401" s="104" t="s">
        <v>21</v>
      </c>
      <c r="E2401" s="104" t="s">
        <v>276</v>
      </c>
      <c r="F2401" s="104">
        <v>124.3</v>
      </c>
      <c r="G2401" s="104">
        <v>122.5</v>
      </c>
      <c r="H2401" s="104">
        <v>125.3</v>
      </c>
      <c r="I2401" s="104">
        <v>126.3</v>
      </c>
      <c r="J2401" s="104">
        <v>127.3</v>
      </c>
      <c r="K2401" s="104">
        <v>127.3</v>
      </c>
      <c r="L2401" s="104">
        <v>4000</v>
      </c>
      <c r="M2401" s="105">
        <f t="shared" si="1628"/>
        <v>12000</v>
      </c>
      <c r="N2401" s="106">
        <f t="shared" si="1629"/>
        <v>2.4135156878519712</v>
      </c>
    </row>
    <row r="2402" spans="1:14">
      <c r="A2402" s="104">
        <v>55</v>
      </c>
      <c r="B2402" s="140">
        <v>43012</v>
      </c>
      <c r="C2402" s="104" t="s">
        <v>20</v>
      </c>
      <c r="D2402" s="104" t="s">
        <v>21</v>
      </c>
      <c r="E2402" s="104" t="s">
        <v>275</v>
      </c>
      <c r="F2402" s="104">
        <v>728</v>
      </c>
      <c r="G2402" s="104">
        <v>722</v>
      </c>
      <c r="H2402" s="104">
        <v>731</v>
      </c>
      <c r="I2402" s="104">
        <v>734</v>
      </c>
      <c r="J2402" s="104">
        <v>737</v>
      </c>
      <c r="K2402" s="104">
        <v>731</v>
      </c>
      <c r="L2402" s="104">
        <v>800</v>
      </c>
      <c r="M2402" s="105">
        <f t="shared" ref="M2402:M2403" si="1630">IF(D2402="BUY",(K2402-F2402)*(L2402),(F2402-K2402)*(L2402))</f>
        <v>2400</v>
      </c>
      <c r="N2402" s="106">
        <f t="shared" ref="N2402:N2403" si="1631">M2402/(L2402)/F2402%</f>
        <v>0.41208791208791207</v>
      </c>
    </row>
    <row r="2403" spans="1:14">
      <c r="A2403" s="104">
        <v>56</v>
      </c>
      <c r="B2403" s="140">
        <v>43011</v>
      </c>
      <c r="C2403" s="104" t="s">
        <v>20</v>
      </c>
      <c r="D2403" s="104" t="s">
        <v>21</v>
      </c>
      <c r="E2403" s="104" t="s">
        <v>176</v>
      </c>
      <c r="F2403" s="104">
        <v>466</v>
      </c>
      <c r="G2403" s="104">
        <v>460</v>
      </c>
      <c r="H2403" s="104">
        <v>469</v>
      </c>
      <c r="I2403" s="104">
        <v>472</v>
      </c>
      <c r="J2403" s="104">
        <v>475</v>
      </c>
      <c r="K2403" s="104">
        <v>469</v>
      </c>
      <c r="L2403" s="104">
        <v>1100</v>
      </c>
      <c r="M2403" s="105">
        <f t="shared" si="1630"/>
        <v>3300</v>
      </c>
      <c r="N2403" s="106">
        <f t="shared" si="1631"/>
        <v>0.64377682403433478</v>
      </c>
    </row>
    <row r="2404" spans="1:14">
      <c r="A2404" s="104">
        <v>57</v>
      </c>
      <c r="B2404" s="140">
        <v>43011</v>
      </c>
      <c r="C2404" s="104" t="s">
        <v>20</v>
      </c>
      <c r="D2404" s="104" t="s">
        <v>21</v>
      </c>
      <c r="E2404" s="104" t="s">
        <v>61</v>
      </c>
      <c r="F2404" s="104">
        <v>142.5</v>
      </c>
      <c r="G2404" s="104">
        <v>141</v>
      </c>
      <c r="H2404" s="104">
        <v>143.5</v>
      </c>
      <c r="I2404" s="104">
        <v>144.5</v>
      </c>
      <c r="J2404" s="104">
        <v>145.5</v>
      </c>
      <c r="K2404" s="104">
        <v>145.5</v>
      </c>
      <c r="L2404" s="104">
        <v>4500</v>
      </c>
      <c r="M2404" s="105">
        <f>IF(D2404="BUY",(K2404-F2404)*(L2404),(F2404-K2404)*(L2404))</f>
        <v>13500</v>
      </c>
      <c r="N2404" s="106">
        <f>M2404/(L2404)/F2404%</f>
        <v>2.1052631578947367</v>
      </c>
    </row>
    <row r="2405" spans="1:14">
      <c r="A2405" s="104">
        <v>58</v>
      </c>
      <c r="B2405" s="140">
        <v>43011</v>
      </c>
      <c r="C2405" s="104" t="s">
        <v>20</v>
      </c>
      <c r="D2405" s="104" t="s">
        <v>21</v>
      </c>
      <c r="E2405" s="104" t="s">
        <v>66</v>
      </c>
      <c r="F2405" s="104">
        <v>124.7</v>
      </c>
      <c r="G2405" s="104">
        <v>123.7</v>
      </c>
      <c r="H2405" s="104">
        <v>125.2</v>
      </c>
      <c r="I2405" s="104">
        <v>125.7</v>
      </c>
      <c r="J2405" s="104">
        <v>126.2</v>
      </c>
      <c r="K2405" s="104">
        <v>125.2</v>
      </c>
      <c r="L2405" s="104">
        <v>6000</v>
      </c>
      <c r="M2405" s="105">
        <f t="shared" ref="M2405:M2406" si="1632">IF(D2405="BUY",(K2405-F2405)*(L2405),(F2405-K2405)*(L2405))</f>
        <v>3000</v>
      </c>
      <c r="N2405" s="106">
        <f t="shared" ref="N2405:N2406" si="1633">M2405/(L2405)/F2405%</f>
        <v>0.40096230954290291</v>
      </c>
    </row>
    <row r="2406" spans="1:14">
      <c r="A2406" s="104">
        <v>59</v>
      </c>
      <c r="B2406" s="140">
        <v>43011</v>
      </c>
      <c r="C2406" s="104" t="s">
        <v>20</v>
      </c>
      <c r="D2406" s="104" t="s">
        <v>21</v>
      </c>
      <c r="E2406" s="104" t="s">
        <v>23</v>
      </c>
      <c r="F2406" s="104">
        <v>521</v>
      </c>
      <c r="G2406" s="104">
        <v>518</v>
      </c>
      <c r="H2406" s="104">
        <v>522.5</v>
      </c>
      <c r="I2406" s="104">
        <v>524</v>
      </c>
      <c r="J2406" s="104">
        <v>525.5</v>
      </c>
      <c r="K2406" s="104">
        <v>525</v>
      </c>
      <c r="L2406" s="104">
        <v>2000</v>
      </c>
      <c r="M2406" s="105">
        <f t="shared" si="1632"/>
        <v>8000</v>
      </c>
      <c r="N2406" s="106">
        <f t="shared" si="1633"/>
        <v>0.76775431861804222</v>
      </c>
    </row>
    <row r="2408" spans="1:14">
      <c r="A2408" s="107" t="s">
        <v>24</v>
      </c>
      <c r="B2408" s="108"/>
      <c r="C2408" s="109"/>
      <c r="D2408" s="110"/>
      <c r="E2408" s="111"/>
      <c r="F2408" s="111"/>
      <c r="G2408" s="112"/>
      <c r="H2408" s="111"/>
      <c r="I2408" s="111"/>
      <c r="J2408" s="111"/>
      <c r="K2408" s="111"/>
      <c r="M2408" s="113"/>
      <c r="N2408" s="141"/>
    </row>
    <row r="2409" spans="1:14">
      <c r="A2409" s="107" t="s">
        <v>25</v>
      </c>
      <c r="B2409" s="108"/>
      <c r="C2409" s="109"/>
      <c r="D2409" s="110"/>
      <c r="E2409" s="111"/>
      <c r="F2409" s="111"/>
      <c r="G2409" s="112"/>
      <c r="H2409" s="111"/>
      <c r="I2409" s="111"/>
      <c r="J2409" s="111"/>
      <c r="K2409" s="111"/>
      <c r="M2409" s="113"/>
      <c r="N2409" s="113"/>
    </row>
    <row r="2410" spans="1:14">
      <c r="A2410" s="107" t="s">
        <v>25</v>
      </c>
      <c r="B2410" s="108"/>
      <c r="C2410" s="109"/>
      <c r="D2410" s="110"/>
      <c r="E2410" s="111"/>
      <c r="F2410" s="111"/>
      <c r="G2410" s="112"/>
      <c r="H2410" s="111"/>
      <c r="I2410" s="111"/>
      <c r="J2410" s="111"/>
      <c r="K2410" s="111"/>
    </row>
    <row r="2411" spans="1:14" ht="19.5" thickBot="1">
      <c r="A2411" s="109"/>
      <c r="B2411" s="108"/>
      <c r="C2411" s="111"/>
      <c r="D2411" s="111"/>
      <c r="E2411" s="111"/>
      <c r="F2411" s="114"/>
      <c r="G2411" s="115"/>
      <c r="H2411" s="116" t="s">
        <v>26</v>
      </c>
      <c r="I2411" s="116"/>
      <c r="J2411" s="117"/>
      <c r="K2411" s="117"/>
    </row>
    <row r="2412" spans="1:14">
      <c r="A2412" s="109"/>
      <c r="B2412" s="108"/>
      <c r="C2412" s="218" t="s">
        <v>27</v>
      </c>
      <c r="D2412" s="218"/>
      <c r="E2412" s="118">
        <v>59</v>
      </c>
      <c r="F2412" s="119">
        <f>F2413+F2414+F2415+F2416+F2417+F2418</f>
        <v>100</v>
      </c>
      <c r="G2412" s="111">
        <v>59</v>
      </c>
      <c r="H2412" s="120">
        <f>G2413/G2412%</f>
        <v>94.915254237288138</v>
      </c>
      <c r="I2412" s="120"/>
      <c r="J2412" s="120"/>
      <c r="K2412" s="127"/>
      <c r="M2412" s="113"/>
      <c r="N2412" s="113"/>
    </row>
    <row r="2413" spans="1:14">
      <c r="A2413" s="109"/>
      <c r="B2413" s="108"/>
      <c r="C2413" s="219" t="s">
        <v>28</v>
      </c>
      <c r="D2413" s="219"/>
      <c r="E2413" s="121">
        <v>56</v>
      </c>
      <c r="F2413" s="122">
        <f>(E2413/E2412)*100</f>
        <v>94.915254237288138</v>
      </c>
      <c r="G2413" s="111">
        <v>56</v>
      </c>
      <c r="H2413" s="117"/>
      <c r="I2413" s="117"/>
      <c r="J2413" s="111"/>
      <c r="K2413" s="117"/>
      <c r="L2413" s="113"/>
      <c r="M2413" s="111" t="s">
        <v>29</v>
      </c>
      <c r="N2413" s="111"/>
    </row>
    <row r="2414" spans="1:14">
      <c r="A2414" s="123"/>
      <c r="B2414" s="108"/>
      <c r="C2414" s="219" t="s">
        <v>30</v>
      </c>
      <c r="D2414" s="219"/>
      <c r="E2414" s="121">
        <v>0</v>
      </c>
      <c r="F2414" s="122">
        <f>(E2414/E2412)*100</f>
        <v>0</v>
      </c>
      <c r="G2414" s="124"/>
      <c r="H2414" s="111"/>
      <c r="I2414" s="111"/>
      <c r="J2414" s="111"/>
      <c r="K2414" s="117"/>
      <c r="M2414" s="109"/>
      <c r="N2414" s="109"/>
    </row>
    <row r="2415" spans="1:14">
      <c r="A2415" s="123"/>
      <c r="B2415" s="108"/>
      <c r="C2415" s="219" t="s">
        <v>31</v>
      </c>
      <c r="D2415" s="219"/>
      <c r="E2415" s="121">
        <v>0</v>
      </c>
      <c r="F2415" s="122">
        <f>(E2415/E2412)*100</f>
        <v>0</v>
      </c>
      <c r="G2415" s="124"/>
      <c r="H2415" s="111"/>
      <c r="I2415" s="111"/>
      <c r="J2415" s="111"/>
      <c r="K2415" s="117"/>
    </row>
    <row r="2416" spans="1:14">
      <c r="A2416" s="123"/>
      <c r="B2416" s="108"/>
      <c r="C2416" s="219" t="s">
        <v>32</v>
      </c>
      <c r="D2416" s="219"/>
      <c r="E2416" s="121">
        <v>3</v>
      </c>
      <c r="F2416" s="122">
        <f>(E2416/E2412)*100</f>
        <v>5.0847457627118651</v>
      </c>
      <c r="G2416" s="124"/>
      <c r="H2416" s="111" t="s">
        <v>33</v>
      </c>
      <c r="I2416" s="111"/>
      <c r="J2416" s="117"/>
      <c r="K2416" s="117"/>
    </row>
    <row r="2417" spans="1:14">
      <c r="A2417" s="123"/>
      <c r="B2417" s="108"/>
      <c r="C2417" s="219" t="s">
        <v>34</v>
      </c>
      <c r="D2417" s="219"/>
      <c r="E2417" s="121">
        <v>0</v>
      </c>
      <c r="F2417" s="122">
        <f>(E2417/E2412)*100</f>
        <v>0</v>
      </c>
      <c r="G2417" s="124"/>
      <c r="H2417" s="111"/>
      <c r="I2417" s="111"/>
      <c r="J2417" s="117"/>
      <c r="K2417" s="117"/>
    </row>
    <row r="2418" spans="1:14" ht="19.5" thickBot="1">
      <c r="A2418" s="123"/>
      <c r="B2418" s="108"/>
      <c r="C2418" s="222" t="s">
        <v>35</v>
      </c>
      <c r="D2418" s="222"/>
      <c r="E2418" s="125"/>
      <c r="F2418" s="126">
        <f>(E2418/E2412)*100</f>
        <v>0</v>
      </c>
      <c r="G2418" s="124"/>
      <c r="H2418" s="111"/>
      <c r="I2418" s="111"/>
      <c r="J2418" s="127"/>
      <c r="K2418" s="127"/>
      <c r="L2418" s="113"/>
    </row>
    <row r="2419" spans="1:14">
      <c r="A2419" s="128" t="s">
        <v>36</v>
      </c>
      <c r="B2419" s="108"/>
      <c r="C2419" s="109"/>
      <c r="D2419" s="109"/>
      <c r="E2419" s="111"/>
      <c r="F2419" s="111"/>
      <c r="G2419" s="112"/>
      <c r="H2419" s="129"/>
      <c r="I2419" s="129"/>
      <c r="J2419" s="129"/>
      <c r="K2419" s="111"/>
      <c r="M2419" s="133"/>
      <c r="N2419" s="133"/>
    </row>
    <row r="2420" spans="1:14">
      <c r="A2420" s="110" t="s">
        <v>37</v>
      </c>
      <c r="B2420" s="108"/>
      <c r="C2420" s="130"/>
      <c r="D2420" s="131"/>
      <c r="E2420" s="109"/>
      <c r="F2420" s="129"/>
      <c r="G2420" s="112"/>
      <c r="H2420" s="129"/>
      <c r="I2420" s="129"/>
      <c r="J2420" s="129"/>
      <c r="K2420" s="111"/>
      <c r="M2420" s="109"/>
      <c r="N2420" s="109"/>
    </row>
    <row r="2421" spans="1:14">
      <c r="A2421" s="110" t="s">
        <v>38</v>
      </c>
      <c r="B2421" s="108"/>
      <c r="C2421" s="109"/>
      <c r="D2421" s="131"/>
      <c r="E2421" s="109"/>
      <c r="F2421" s="129"/>
      <c r="G2421" s="112"/>
      <c r="H2421" s="117"/>
      <c r="I2421" s="117"/>
      <c r="J2421" s="117"/>
      <c r="K2421" s="111"/>
    </row>
    <row r="2422" spans="1:14">
      <c r="A2422" s="110" t="s">
        <v>39</v>
      </c>
      <c r="B2422" s="130"/>
      <c r="C2422" s="109"/>
      <c r="D2422" s="131"/>
      <c r="E2422" s="109"/>
      <c r="F2422" s="129"/>
      <c r="G2422" s="115"/>
      <c r="H2422" s="117"/>
      <c r="I2422" s="117"/>
      <c r="J2422" s="117"/>
      <c r="K2422" s="111"/>
    </row>
    <row r="2423" spans="1:14">
      <c r="A2423" s="110" t="s">
        <v>40</v>
      </c>
      <c r="B2423" s="123"/>
      <c r="C2423" s="109"/>
      <c r="D2423" s="132"/>
      <c r="E2423" s="129"/>
      <c r="F2423" s="129"/>
      <c r="G2423" s="115"/>
      <c r="H2423" s="117"/>
      <c r="I2423" s="117"/>
      <c r="J2423" s="117"/>
      <c r="K2423" s="129"/>
    </row>
    <row r="2424" spans="1:14" ht="15.75" customHeight="1" thickBot="1"/>
    <row r="2425" spans="1:14" ht="19.5" thickBot="1">
      <c r="A2425" s="223" t="s">
        <v>0</v>
      </c>
      <c r="B2425" s="223"/>
      <c r="C2425" s="223"/>
      <c r="D2425" s="223"/>
      <c r="E2425" s="223"/>
      <c r="F2425" s="223"/>
      <c r="G2425" s="223"/>
      <c r="H2425" s="223"/>
      <c r="I2425" s="223"/>
      <c r="J2425" s="223"/>
      <c r="K2425" s="223"/>
      <c r="L2425" s="223"/>
      <c r="M2425" s="223"/>
      <c r="N2425" s="223"/>
    </row>
    <row r="2426" spans="1:14" ht="19.5" thickBot="1">
      <c r="A2426" s="223"/>
      <c r="B2426" s="223"/>
      <c r="C2426" s="223"/>
      <c r="D2426" s="223"/>
      <c r="E2426" s="223"/>
      <c r="F2426" s="223"/>
      <c r="G2426" s="223"/>
      <c r="H2426" s="223"/>
      <c r="I2426" s="223"/>
      <c r="J2426" s="223"/>
      <c r="K2426" s="223"/>
      <c r="L2426" s="223"/>
      <c r="M2426" s="223"/>
      <c r="N2426" s="223"/>
    </row>
    <row r="2427" spans="1:14">
      <c r="A2427" s="223"/>
      <c r="B2427" s="223"/>
      <c r="C2427" s="223"/>
      <c r="D2427" s="223"/>
      <c r="E2427" s="223"/>
      <c r="F2427" s="223"/>
      <c r="G2427" s="223"/>
      <c r="H2427" s="223"/>
      <c r="I2427" s="223"/>
      <c r="J2427" s="223"/>
      <c r="K2427" s="223"/>
      <c r="L2427" s="223"/>
      <c r="M2427" s="223"/>
      <c r="N2427" s="223"/>
    </row>
    <row r="2428" spans="1:14">
      <c r="A2428" s="226" t="s">
        <v>1</v>
      </c>
      <c r="B2428" s="226"/>
      <c r="C2428" s="226"/>
      <c r="D2428" s="226"/>
      <c r="E2428" s="226"/>
      <c r="F2428" s="226"/>
      <c r="G2428" s="226"/>
      <c r="H2428" s="226"/>
      <c r="I2428" s="226"/>
      <c r="J2428" s="226"/>
      <c r="K2428" s="226"/>
      <c r="L2428" s="226"/>
      <c r="M2428" s="226"/>
      <c r="N2428" s="226"/>
    </row>
    <row r="2429" spans="1:14">
      <c r="A2429" s="226" t="s">
        <v>2</v>
      </c>
      <c r="B2429" s="226"/>
      <c r="C2429" s="226"/>
      <c r="D2429" s="226"/>
      <c r="E2429" s="226"/>
      <c r="F2429" s="226"/>
      <c r="G2429" s="226"/>
      <c r="H2429" s="226"/>
      <c r="I2429" s="226"/>
      <c r="J2429" s="226"/>
      <c r="K2429" s="226"/>
      <c r="L2429" s="226"/>
      <c r="M2429" s="226"/>
      <c r="N2429" s="226"/>
    </row>
    <row r="2430" spans="1:14" ht="19.5" thickBot="1">
      <c r="A2430" s="225" t="s">
        <v>3</v>
      </c>
      <c r="B2430" s="225"/>
      <c r="C2430" s="225"/>
      <c r="D2430" s="225"/>
      <c r="E2430" s="225"/>
      <c r="F2430" s="225"/>
      <c r="G2430" s="225"/>
      <c r="H2430" s="225"/>
      <c r="I2430" s="225"/>
      <c r="J2430" s="225"/>
      <c r="K2430" s="225"/>
      <c r="L2430" s="225"/>
      <c r="M2430" s="225"/>
      <c r="N2430" s="225"/>
    </row>
    <row r="2431" spans="1:14">
      <c r="A2431" s="220" t="s">
        <v>250</v>
      </c>
      <c r="B2431" s="220"/>
      <c r="C2431" s="220"/>
      <c r="D2431" s="220"/>
      <c r="E2431" s="220"/>
      <c r="F2431" s="220"/>
      <c r="G2431" s="220"/>
      <c r="H2431" s="220"/>
      <c r="I2431" s="220"/>
      <c r="J2431" s="220"/>
      <c r="K2431" s="220"/>
      <c r="L2431" s="220"/>
      <c r="M2431" s="220"/>
      <c r="N2431" s="220"/>
    </row>
    <row r="2432" spans="1:14">
      <c r="A2432" s="220" t="s">
        <v>5</v>
      </c>
      <c r="B2432" s="220"/>
      <c r="C2432" s="220"/>
      <c r="D2432" s="220"/>
      <c r="E2432" s="220"/>
      <c r="F2432" s="220"/>
      <c r="G2432" s="220"/>
      <c r="H2432" s="220"/>
      <c r="I2432" s="220"/>
      <c r="J2432" s="220"/>
      <c r="K2432" s="220"/>
      <c r="L2432" s="220"/>
      <c r="M2432" s="220"/>
      <c r="N2432" s="220"/>
    </row>
    <row r="2433" spans="1:14" ht="15" customHeight="1">
      <c r="A2433" s="221" t="s">
        <v>6</v>
      </c>
      <c r="B2433" s="215" t="s">
        <v>7</v>
      </c>
      <c r="C2433" s="215" t="s">
        <v>8</v>
      </c>
      <c r="D2433" s="221" t="s">
        <v>9</v>
      </c>
      <c r="E2433" s="221" t="s">
        <v>10</v>
      </c>
      <c r="F2433" s="215" t="s">
        <v>11</v>
      </c>
      <c r="G2433" s="215" t="s">
        <v>12</v>
      </c>
      <c r="H2433" s="214" t="s">
        <v>13</v>
      </c>
      <c r="I2433" s="214" t="s">
        <v>14</v>
      </c>
      <c r="J2433" s="214" t="s">
        <v>15</v>
      </c>
      <c r="K2433" s="216" t="s">
        <v>16</v>
      </c>
      <c r="L2433" s="215" t="s">
        <v>17</v>
      </c>
      <c r="M2433" s="215" t="s">
        <v>18</v>
      </c>
      <c r="N2433" s="215" t="s">
        <v>19</v>
      </c>
    </row>
    <row r="2434" spans="1:14" ht="15" customHeight="1">
      <c r="A2434" s="221"/>
      <c r="B2434" s="215"/>
      <c r="C2434" s="215"/>
      <c r="D2434" s="221"/>
      <c r="E2434" s="221"/>
      <c r="F2434" s="215"/>
      <c r="G2434" s="215"/>
      <c r="H2434" s="215"/>
      <c r="I2434" s="215"/>
      <c r="J2434" s="215"/>
      <c r="K2434" s="217"/>
      <c r="L2434" s="215"/>
      <c r="M2434" s="215"/>
      <c r="N2434" s="215"/>
    </row>
    <row r="2435" spans="1:14">
      <c r="A2435" s="104">
        <v>1</v>
      </c>
      <c r="B2435" s="140">
        <v>43007</v>
      </c>
      <c r="C2435" s="104" t="s">
        <v>20</v>
      </c>
      <c r="D2435" s="104" t="s">
        <v>21</v>
      </c>
      <c r="E2435" s="104" t="s">
        <v>264</v>
      </c>
      <c r="F2435" s="104">
        <v>121.5</v>
      </c>
      <c r="G2435" s="104">
        <v>120.5</v>
      </c>
      <c r="H2435" s="104">
        <v>122</v>
      </c>
      <c r="I2435" s="104">
        <v>122.5</v>
      </c>
      <c r="J2435" s="104">
        <v>123</v>
      </c>
      <c r="K2435" s="104">
        <v>122</v>
      </c>
      <c r="L2435" s="104">
        <v>7000</v>
      </c>
      <c r="M2435" s="105">
        <f t="shared" ref="M2435:M2444" si="1634">IF(D2435="BUY",(K2435-F2435)*(L2435),(F2435-K2435)*(L2435))</f>
        <v>3500</v>
      </c>
      <c r="N2435" s="106">
        <f t="shared" ref="N2435:N2444" si="1635">M2435/(L2435)/F2435%</f>
        <v>0.41152263374485593</v>
      </c>
    </row>
    <row r="2436" spans="1:14">
      <c r="A2436" s="104">
        <v>2</v>
      </c>
      <c r="B2436" s="140">
        <v>43007</v>
      </c>
      <c r="C2436" s="104" t="s">
        <v>20</v>
      </c>
      <c r="D2436" s="104" t="s">
        <v>21</v>
      </c>
      <c r="E2436" s="104" t="s">
        <v>123</v>
      </c>
      <c r="F2436" s="104">
        <v>114</v>
      </c>
      <c r="G2436" s="104">
        <v>113</v>
      </c>
      <c r="H2436" s="104">
        <v>114.5</v>
      </c>
      <c r="I2436" s="104">
        <v>115</v>
      </c>
      <c r="J2436" s="104">
        <v>115.5</v>
      </c>
      <c r="K2436" s="104">
        <v>113</v>
      </c>
      <c r="L2436" s="104">
        <v>1100</v>
      </c>
      <c r="M2436" s="105">
        <f t="shared" ref="M2436" si="1636">IF(D2436="BUY",(K2436-F2436)*(L2436),(F2436-K2436)*(L2436))</f>
        <v>-1100</v>
      </c>
      <c r="N2436" s="106">
        <f t="shared" ref="N2436" si="1637">M2436/(L2436)/F2436%</f>
        <v>-0.87719298245614041</v>
      </c>
    </row>
    <row r="2437" spans="1:14">
      <c r="A2437" s="104">
        <v>3</v>
      </c>
      <c r="B2437" s="140">
        <v>43007</v>
      </c>
      <c r="C2437" s="104" t="s">
        <v>20</v>
      </c>
      <c r="D2437" s="104" t="s">
        <v>21</v>
      </c>
      <c r="E2437" s="104" t="s">
        <v>92</v>
      </c>
      <c r="F2437" s="104">
        <v>57.7</v>
      </c>
      <c r="G2437" s="104">
        <v>56.7</v>
      </c>
      <c r="H2437" s="104">
        <v>58.2</v>
      </c>
      <c r="I2437" s="104">
        <v>58.7</v>
      </c>
      <c r="J2437" s="104">
        <v>59.2</v>
      </c>
      <c r="K2437" s="104">
        <v>58.7</v>
      </c>
      <c r="L2437" s="104">
        <v>3500</v>
      </c>
      <c r="M2437" s="105">
        <f t="shared" ref="M2437" si="1638">IF(D2437="BUY",(K2437-F2437)*(L2437),(F2437-K2437)*(L2437))</f>
        <v>3500</v>
      </c>
      <c r="N2437" s="106">
        <f t="shared" ref="N2437" si="1639">M2437/(L2437)/F2437%</f>
        <v>1.7331022530329288</v>
      </c>
    </row>
    <row r="2438" spans="1:14">
      <c r="A2438" s="104">
        <v>4</v>
      </c>
      <c r="B2438" s="140">
        <v>43007</v>
      </c>
      <c r="C2438" s="104" t="s">
        <v>20</v>
      </c>
      <c r="D2438" s="104" t="s">
        <v>21</v>
      </c>
      <c r="E2438" s="104" t="s">
        <v>67</v>
      </c>
      <c r="F2438" s="104">
        <v>243.8</v>
      </c>
      <c r="G2438" s="104">
        <v>242</v>
      </c>
      <c r="H2438" s="104">
        <v>244.8</v>
      </c>
      <c r="I2438" s="104">
        <v>245.8</v>
      </c>
      <c r="J2438" s="104">
        <v>246.8</v>
      </c>
      <c r="K2438" s="104">
        <v>242</v>
      </c>
      <c r="L2438" s="104">
        <v>3500</v>
      </c>
      <c r="M2438" s="105">
        <f t="shared" ref="M2438" si="1640">IF(D2438="BUY",(K2438-F2438)*(L2438),(F2438-K2438)*(L2438))</f>
        <v>-6300.00000000004</v>
      </c>
      <c r="N2438" s="106">
        <f t="shared" ref="N2438" si="1641">M2438/(L2438)/F2438%</f>
        <v>-0.7383100902379045</v>
      </c>
    </row>
    <row r="2439" spans="1:14">
      <c r="A2439" s="104">
        <v>5</v>
      </c>
      <c r="B2439" s="140">
        <v>43006</v>
      </c>
      <c r="C2439" s="104" t="s">
        <v>20</v>
      </c>
      <c r="D2439" s="104" t="s">
        <v>47</v>
      </c>
      <c r="E2439" s="104" t="s">
        <v>260</v>
      </c>
      <c r="F2439" s="104">
        <v>7668</v>
      </c>
      <c r="G2439" s="104">
        <v>7705</v>
      </c>
      <c r="H2439" s="104">
        <v>7648</v>
      </c>
      <c r="I2439" s="104">
        <v>7628</v>
      </c>
      <c r="J2439" s="104">
        <v>7608</v>
      </c>
      <c r="K2439" s="104">
        <v>7705</v>
      </c>
      <c r="L2439" s="104">
        <v>150</v>
      </c>
      <c r="M2439" s="105">
        <f t="shared" ref="M2439" si="1642">IF(D2439="BUY",(K2439-F2439)*(L2439),(F2439-K2439)*(L2439))</f>
        <v>-5550</v>
      </c>
      <c r="N2439" s="106">
        <f t="shared" ref="N2439" si="1643">M2439/(L2439)/F2439%</f>
        <v>-0.48252477829942614</v>
      </c>
    </row>
    <row r="2440" spans="1:14">
      <c r="A2440" s="104">
        <v>6</v>
      </c>
      <c r="B2440" s="140">
        <v>43006</v>
      </c>
      <c r="C2440" s="104" t="s">
        <v>20</v>
      </c>
      <c r="D2440" s="104" t="s">
        <v>21</v>
      </c>
      <c r="E2440" s="104" t="s">
        <v>272</v>
      </c>
      <c r="F2440" s="104">
        <v>550.5</v>
      </c>
      <c r="G2440" s="104">
        <v>547</v>
      </c>
      <c r="H2440" s="104">
        <v>552.5</v>
      </c>
      <c r="I2440" s="104">
        <v>554.5</v>
      </c>
      <c r="J2440" s="104">
        <v>556.5</v>
      </c>
      <c r="K2440" s="104">
        <v>556.5</v>
      </c>
      <c r="L2440" s="104">
        <v>1500</v>
      </c>
      <c r="M2440" s="105">
        <f t="shared" si="1634"/>
        <v>9000</v>
      </c>
      <c r="N2440" s="106">
        <f t="shared" si="1635"/>
        <v>1.0899182561307903</v>
      </c>
    </row>
    <row r="2441" spans="1:14">
      <c r="A2441" s="104">
        <v>7</v>
      </c>
      <c r="B2441" s="140">
        <v>43006</v>
      </c>
      <c r="C2441" s="104" t="s">
        <v>20</v>
      </c>
      <c r="D2441" s="104" t="s">
        <v>47</v>
      </c>
      <c r="E2441" s="104" t="s">
        <v>120</v>
      </c>
      <c r="F2441" s="104">
        <v>271</v>
      </c>
      <c r="G2441" s="104">
        <v>274</v>
      </c>
      <c r="H2441" s="104">
        <v>269.5</v>
      </c>
      <c r="I2441" s="104">
        <v>267</v>
      </c>
      <c r="J2441" s="104">
        <v>265.5</v>
      </c>
      <c r="K2441" s="104">
        <v>269.5</v>
      </c>
      <c r="L2441" s="104">
        <v>2750</v>
      </c>
      <c r="M2441" s="105">
        <f t="shared" si="1634"/>
        <v>4125</v>
      </c>
      <c r="N2441" s="106">
        <f t="shared" si="1635"/>
        <v>0.55350553505535061</v>
      </c>
    </row>
    <row r="2442" spans="1:14">
      <c r="A2442" s="104">
        <v>8</v>
      </c>
      <c r="B2442" s="140">
        <v>43006</v>
      </c>
      <c r="C2442" s="104" t="s">
        <v>20</v>
      </c>
      <c r="D2442" s="104" t="s">
        <v>21</v>
      </c>
      <c r="E2442" s="104" t="s">
        <v>193</v>
      </c>
      <c r="F2442" s="104">
        <v>266</v>
      </c>
      <c r="G2442" s="104">
        <v>262.5</v>
      </c>
      <c r="H2442" s="104">
        <v>268</v>
      </c>
      <c r="I2442" s="104">
        <v>270</v>
      </c>
      <c r="J2442" s="104">
        <v>272</v>
      </c>
      <c r="K2442" s="104">
        <v>270</v>
      </c>
      <c r="L2442" s="104">
        <v>1700</v>
      </c>
      <c r="M2442" s="105">
        <f t="shared" si="1634"/>
        <v>6800</v>
      </c>
      <c r="N2442" s="106">
        <f t="shared" si="1635"/>
        <v>1.5037593984962405</v>
      </c>
    </row>
    <row r="2443" spans="1:14">
      <c r="A2443" s="104">
        <v>9</v>
      </c>
      <c r="B2443" s="140">
        <v>43006</v>
      </c>
      <c r="C2443" s="104" t="s">
        <v>20</v>
      </c>
      <c r="D2443" s="104" t="s">
        <v>21</v>
      </c>
      <c r="E2443" s="104" t="s">
        <v>67</v>
      </c>
      <c r="F2443" s="104">
        <v>235.8</v>
      </c>
      <c r="G2443" s="104">
        <v>234</v>
      </c>
      <c r="H2443" s="104">
        <v>236.8</v>
      </c>
      <c r="I2443" s="104">
        <v>237.8</v>
      </c>
      <c r="J2443" s="104">
        <v>238.8</v>
      </c>
      <c r="K2443" s="104">
        <v>237.8</v>
      </c>
      <c r="L2443" s="104">
        <v>3500</v>
      </c>
      <c r="M2443" s="105">
        <f t="shared" si="1634"/>
        <v>7000</v>
      </c>
      <c r="N2443" s="106">
        <f t="shared" si="1635"/>
        <v>0.84817642069550458</v>
      </c>
    </row>
    <row r="2444" spans="1:14">
      <c r="A2444" s="104">
        <v>10</v>
      </c>
      <c r="B2444" s="140">
        <v>43005</v>
      </c>
      <c r="C2444" s="104" t="s">
        <v>20</v>
      </c>
      <c r="D2444" s="104" t="s">
        <v>21</v>
      </c>
      <c r="E2444" s="104" t="s">
        <v>271</v>
      </c>
      <c r="F2444" s="104">
        <v>2507</v>
      </c>
      <c r="G2444" s="104">
        <v>2478</v>
      </c>
      <c r="H2444" s="104">
        <v>2525</v>
      </c>
      <c r="I2444" s="104">
        <v>2542</v>
      </c>
      <c r="J2444" s="104">
        <v>2558</v>
      </c>
      <c r="K2444" s="104">
        <v>2478</v>
      </c>
      <c r="L2444" s="104">
        <v>250</v>
      </c>
      <c r="M2444" s="105">
        <f t="shared" si="1634"/>
        <v>-7250</v>
      </c>
      <c r="N2444" s="106">
        <f t="shared" si="1635"/>
        <v>-1.1567610690067811</v>
      </c>
    </row>
    <row r="2445" spans="1:14">
      <c r="A2445" s="104">
        <v>11</v>
      </c>
      <c r="B2445" s="140">
        <v>43005</v>
      </c>
      <c r="C2445" s="104" t="s">
        <v>20</v>
      </c>
      <c r="D2445" s="104" t="s">
        <v>21</v>
      </c>
      <c r="E2445" s="104" t="s">
        <v>270</v>
      </c>
      <c r="F2445" s="104">
        <v>351</v>
      </c>
      <c r="G2445" s="104">
        <v>348</v>
      </c>
      <c r="H2445" s="104">
        <v>354</v>
      </c>
      <c r="I2445" s="104">
        <v>357</v>
      </c>
      <c r="J2445" s="104">
        <v>360</v>
      </c>
      <c r="K2445" s="104">
        <v>354</v>
      </c>
      <c r="L2445" s="104">
        <v>2266</v>
      </c>
      <c r="M2445" s="105">
        <f t="shared" ref="M2445" si="1644">IF(D2445="BUY",(K2445-F2445)*(L2445),(F2445-K2445)*(L2445))</f>
        <v>6798</v>
      </c>
      <c r="N2445" s="106">
        <f t="shared" ref="N2445" si="1645">M2445/(L2445)/F2445%</f>
        <v>0.85470085470085477</v>
      </c>
    </row>
    <row r="2446" spans="1:14">
      <c r="A2446" s="104">
        <v>12</v>
      </c>
      <c r="B2446" s="140">
        <v>43005</v>
      </c>
      <c r="C2446" s="104" t="s">
        <v>20</v>
      </c>
      <c r="D2446" s="104" t="s">
        <v>47</v>
      </c>
      <c r="E2446" s="104" t="s">
        <v>48</v>
      </c>
      <c r="F2446" s="104">
        <v>157.4</v>
      </c>
      <c r="G2446" s="104">
        <v>158.4</v>
      </c>
      <c r="H2446" s="104">
        <v>156.80000000000001</v>
      </c>
      <c r="I2446" s="104">
        <v>156.30000000000001</v>
      </c>
      <c r="J2446" s="104">
        <v>155.80000000000001</v>
      </c>
      <c r="K2446" s="104">
        <v>155.80000000000001</v>
      </c>
      <c r="L2446" s="104">
        <v>6000</v>
      </c>
      <c r="M2446" s="105">
        <f t="shared" ref="M2446" si="1646">IF(D2446="BUY",(K2446-F2446)*(L2446),(F2446-K2446)*(L2446))</f>
        <v>9599.9999999999654</v>
      </c>
      <c r="N2446" s="106">
        <f t="shared" ref="N2446" si="1647">M2446/(L2446)/F2446%</f>
        <v>1.0165184243964385</v>
      </c>
    </row>
    <row r="2447" spans="1:14">
      <c r="A2447" s="104">
        <v>13</v>
      </c>
      <c r="B2447" s="140">
        <v>43005</v>
      </c>
      <c r="C2447" s="104" t="s">
        <v>20</v>
      </c>
      <c r="D2447" s="104" t="s">
        <v>47</v>
      </c>
      <c r="E2447" s="104" t="s">
        <v>260</v>
      </c>
      <c r="F2447" s="104">
        <v>7855</v>
      </c>
      <c r="G2447" s="104">
        <v>7890</v>
      </c>
      <c r="H2447" s="104">
        <v>7833</v>
      </c>
      <c r="I2447" s="104">
        <v>7810</v>
      </c>
      <c r="J2447" s="104">
        <v>7788</v>
      </c>
      <c r="K2447" s="104">
        <v>7788</v>
      </c>
      <c r="L2447" s="104">
        <v>150</v>
      </c>
      <c r="M2447" s="105">
        <f t="shared" ref="M2447" si="1648">IF(D2447="BUY",(K2447-F2447)*(L2447),(F2447-K2447)*(L2447))</f>
        <v>10050</v>
      </c>
      <c r="N2447" s="106">
        <f t="shared" ref="N2447" si="1649">M2447/(L2447)/F2447%</f>
        <v>0.85295989815404205</v>
      </c>
    </row>
    <row r="2448" spans="1:14">
      <c r="A2448" s="104">
        <v>14</v>
      </c>
      <c r="B2448" s="140">
        <v>43004</v>
      </c>
      <c r="C2448" s="104" t="s">
        <v>20</v>
      </c>
      <c r="D2448" s="104" t="s">
        <v>21</v>
      </c>
      <c r="E2448" s="104" t="s">
        <v>270</v>
      </c>
      <c r="F2448" s="104">
        <v>339</v>
      </c>
      <c r="G2448" s="104">
        <v>334</v>
      </c>
      <c r="H2448" s="104">
        <v>342</v>
      </c>
      <c r="I2448" s="104">
        <v>345</v>
      </c>
      <c r="J2448" s="104">
        <v>348</v>
      </c>
      <c r="K2448" s="104">
        <v>348</v>
      </c>
      <c r="L2448" s="104">
        <v>2266</v>
      </c>
      <c r="M2448" s="105">
        <f t="shared" ref="M2448" si="1650">IF(D2448="BUY",(K2448-F2448)*(L2448),(F2448-K2448)*(L2448))</f>
        <v>20394</v>
      </c>
      <c r="N2448" s="106">
        <f t="shared" ref="N2448" si="1651">M2448/(L2448)/F2448%</f>
        <v>2.6548672566371678</v>
      </c>
    </row>
    <row r="2449" spans="1:14">
      <c r="A2449" s="104">
        <v>15</v>
      </c>
      <c r="B2449" s="140">
        <v>43004</v>
      </c>
      <c r="C2449" s="104" t="s">
        <v>20</v>
      </c>
      <c r="D2449" s="104" t="s">
        <v>47</v>
      </c>
      <c r="E2449" s="104" t="s">
        <v>204</v>
      </c>
      <c r="F2449" s="104">
        <v>2350</v>
      </c>
      <c r="G2449" s="104">
        <v>2380</v>
      </c>
      <c r="H2449" s="104">
        <v>2334</v>
      </c>
      <c r="I2449" s="104">
        <v>2317</v>
      </c>
      <c r="J2449" s="104">
        <v>2300</v>
      </c>
      <c r="K2449" s="104">
        <v>2334</v>
      </c>
      <c r="L2449" s="104">
        <v>200</v>
      </c>
      <c r="M2449" s="105">
        <f t="shared" ref="M2449" si="1652">IF(D2449="BUY",(K2449-F2449)*(L2449),(F2449-K2449)*(L2449))</f>
        <v>3200</v>
      </c>
      <c r="N2449" s="106">
        <f t="shared" ref="N2449" si="1653">M2449/(L2449)/F2449%</f>
        <v>0.68085106382978722</v>
      </c>
    </row>
    <row r="2450" spans="1:14">
      <c r="A2450" s="104">
        <v>16</v>
      </c>
      <c r="B2450" s="140">
        <v>43004</v>
      </c>
      <c r="C2450" s="104" t="s">
        <v>20</v>
      </c>
      <c r="D2450" s="104" t="s">
        <v>47</v>
      </c>
      <c r="E2450" s="104" t="s">
        <v>84</v>
      </c>
      <c r="F2450" s="104">
        <v>389</v>
      </c>
      <c r="G2450" s="104">
        <v>393</v>
      </c>
      <c r="H2450" s="104">
        <v>386.5</v>
      </c>
      <c r="I2450" s="104">
        <v>384</v>
      </c>
      <c r="J2450" s="104">
        <v>381.5</v>
      </c>
      <c r="K2450" s="104">
        <v>386.5</v>
      </c>
      <c r="L2450" s="104">
        <v>1500</v>
      </c>
      <c r="M2450" s="105">
        <f t="shared" ref="M2450" si="1654">IF(D2450="BUY",(K2450-F2450)*(L2450),(F2450-K2450)*(L2450))</f>
        <v>3750</v>
      </c>
      <c r="N2450" s="106">
        <f t="shared" ref="N2450" si="1655">M2450/(L2450)/F2450%</f>
        <v>0.64267352185089976</v>
      </c>
    </row>
    <row r="2451" spans="1:14">
      <c r="A2451" s="104">
        <v>17</v>
      </c>
      <c r="B2451" s="140">
        <v>43003</v>
      </c>
      <c r="C2451" s="104" t="s">
        <v>20</v>
      </c>
      <c r="D2451" s="104" t="s">
        <v>21</v>
      </c>
      <c r="E2451" s="104" t="s">
        <v>270</v>
      </c>
      <c r="F2451" s="104">
        <v>330</v>
      </c>
      <c r="G2451" s="104">
        <v>325</v>
      </c>
      <c r="H2451" s="104">
        <v>333</v>
      </c>
      <c r="I2451" s="104">
        <v>336</v>
      </c>
      <c r="J2451" s="104">
        <v>339</v>
      </c>
      <c r="K2451" s="104">
        <v>339</v>
      </c>
      <c r="L2451" s="104">
        <v>2266</v>
      </c>
      <c r="M2451" s="105">
        <f t="shared" ref="M2451" si="1656">IF(D2451="BUY",(K2451-F2451)*(L2451),(F2451-K2451)*(L2451))</f>
        <v>20394</v>
      </c>
      <c r="N2451" s="106">
        <f t="shared" ref="N2451" si="1657">M2451/(L2451)/F2451%</f>
        <v>2.7272727272727275</v>
      </c>
    </row>
    <row r="2452" spans="1:14">
      <c r="A2452" s="104">
        <v>18</v>
      </c>
      <c r="B2452" s="140">
        <v>43003</v>
      </c>
      <c r="C2452" s="104" t="s">
        <v>20</v>
      </c>
      <c r="D2452" s="104" t="s">
        <v>21</v>
      </c>
      <c r="E2452" s="104" t="s">
        <v>48</v>
      </c>
      <c r="F2452" s="104">
        <v>167.5</v>
      </c>
      <c r="G2452" s="104">
        <v>166.5</v>
      </c>
      <c r="H2452" s="104">
        <v>168</v>
      </c>
      <c r="I2452" s="104">
        <v>168.5</v>
      </c>
      <c r="J2452" s="104">
        <v>169</v>
      </c>
      <c r="K2452" s="104">
        <v>169</v>
      </c>
      <c r="L2452" s="104">
        <v>6000</v>
      </c>
      <c r="M2452" s="105">
        <f t="shared" ref="M2452:M2453" si="1658">IF(D2452="BUY",(K2452-F2452)*(L2452),(F2452-K2452)*(L2452))</f>
        <v>9000</v>
      </c>
      <c r="N2452" s="106">
        <f t="shared" ref="N2452:N2453" si="1659">M2452/(L2452)/F2452%</f>
        <v>0.89552238805970152</v>
      </c>
    </row>
    <row r="2453" spans="1:14">
      <c r="A2453" s="104">
        <v>19</v>
      </c>
      <c r="B2453" s="140">
        <v>43003</v>
      </c>
      <c r="C2453" s="104" t="s">
        <v>20</v>
      </c>
      <c r="D2453" s="104" t="s">
        <v>21</v>
      </c>
      <c r="E2453" s="104" t="s">
        <v>193</v>
      </c>
      <c r="F2453" s="104">
        <v>255</v>
      </c>
      <c r="G2453" s="104">
        <v>251</v>
      </c>
      <c r="H2453" s="104">
        <v>257</v>
      </c>
      <c r="I2453" s="104">
        <v>259</v>
      </c>
      <c r="J2453" s="104">
        <v>261</v>
      </c>
      <c r="K2453" s="104">
        <v>257</v>
      </c>
      <c r="L2453" s="104">
        <v>1700</v>
      </c>
      <c r="M2453" s="105">
        <f t="shared" si="1658"/>
        <v>3400</v>
      </c>
      <c r="N2453" s="106">
        <f t="shared" si="1659"/>
        <v>0.78431372549019618</v>
      </c>
    </row>
    <row r="2454" spans="1:14">
      <c r="A2454" s="104">
        <v>20</v>
      </c>
      <c r="B2454" s="140">
        <v>43003</v>
      </c>
      <c r="C2454" s="104" t="s">
        <v>20</v>
      </c>
      <c r="D2454" s="104" t="s">
        <v>21</v>
      </c>
      <c r="E2454" s="104" t="s">
        <v>124</v>
      </c>
      <c r="F2454" s="104">
        <v>358</v>
      </c>
      <c r="G2454" s="104">
        <v>354</v>
      </c>
      <c r="H2454" s="104">
        <v>360</v>
      </c>
      <c r="I2454" s="104">
        <v>362</v>
      </c>
      <c r="J2454" s="104">
        <v>364</v>
      </c>
      <c r="K2454" s="104">
        <v>364</v>
      </c>
      <c r="L2454" s="104">
        <v>1750</v>
      </c>
      <c r="M2454" s="105">
        <f t="shared" ref="M2454" si="1660">IF(D2454="BUY",(K2454-F2454)*(L2454),(F2454-K2454)*(L2454))</f>
        <v>10500</v>
      </c>
      <c r="N2454" s="106">
        <f t="shared" ref="N2454" si="1661">M2454/(L2454)/F2454%</f>
        <v>1.6759776536312849</v>
      </c>
    </row>
    <row r="2455" spans="1:14">
      <c r="A2455" s="104">
        <v>21</v>
      </c>
      <c r="B2455" s="140">
        <v>43003</v>
      </c>
      <c r="C2455" s="104" t="s">
        <v>20</v>
      </c>
      <c r="D2455" s="104" t="s">
        <v>47</v>
      </c>
      <c r="E2455" s="104" t="s">
        <v>269</v>
      </c>
      <c r="F2455" s="104">
        <v>620</v>
      </c>
      <c r="G2455" s="104">
        <v>625</v>
      </c>
      <c r="H2455" s="104">
        <v>617</v>
      </c>
      <c r="I2455" s="104">
        <v>614</v>
      </c>
      <c r="J2455" s="104">
        <v>611</v>
      </c>
      <c r="K2455" s="104">
        <v>614</v>
      </c>
      <c r="L2455" s="104">
        <v>1100</v>
      </c>
      <c r="M2455" s="105">
        <f t="shared" ref="M2455" si="1662">IF(D2455="BUY",(K2455-F2455)*(L2455),(F2455-K2455)*(L2455))</f>
        <v>6600</v>
      </c>
      <c r="N2455" s="106">
        <f t="shared" ref="N2455" si="1663">M2455/(L2455)/F2455%</f>
        <v>0.96774193548387089</v>
      </c>
    </row>
    <row r="2456" spans="1:14">
      <c r="A2456" s="104">
        <v>22</v>
      </c>
      <c r="B2456" s="140">
        <v>43000</v>
      </c>
      <c r="C2456" s="104" t="s">
        <v>20</v>
      </c>
      <c r="D2456" s="104" t="s">
        <v>47</v>
      </c>
      <c r="E2456" s="104" t="s">
        <v>53</v>
      </c>
      <c r="F2456" s="104">
        <v>139.69999999999999</v>
      </c>
      <c r="G2456" s="104">
        <v>141.5</v>
      </c>
      <c r="H2456" s="104">
        <v>138.5</v>
      </c>
      <c r="I2456" s="104">
        <v>137.5</v>
      </c>
      <c r="J2456" s="104">
        <v>136.5</v>
      </c>
      <c r="K2456" s="104">
        <v>137.5</v>
      </c>
      <c r="L2456" s="104">
        <v>3500</v>
      </c>
      <c r="M2456" s="105">
        <f t="shared" ref="M2456" si="1664">IF(D2456="BUY",(K2456-F2456)*(L2456),(F2456-K2456)*(L2456))</f>
        <v>7699.99999999996</v>
      </c>
      <c r="N2456" s="106">
        <f t="shared" ref="N2456" si="1665">M2456/(L2456)/F2456%</f>
        <v>1.5748031496062913</v>
      </c>
    </row>
    <row r="2457" spans="1:14">
      <c r="A2457" s="104">
        <v>23</v>
      </c>
      <c r="B2457" s="140">
        <v>43000</v>
      </c>
      <c r="C2457" s="104" t="s">
        <v>20</v>
      </c>
      <c r="D2457" s="104" t="s">
        <v>47</v>
      </c>
      <c r="E2457" s="104" t="s">
        <v>76</v>
      </c>
      <c r="F2457" s="104">
        <v>126</v>
      </c>
      <c r="G2457" s="104">
        <v>127</v>
      </c>
      <c r="H2457" s="104">
        <v>125.5</v>
      </c>
      <c r="I2457" s="104">
        <v>125</v>
      </c>
      <c r="J2457" s="104">
        <v>124.5</v>
      </c>
      <c r="K2457" s="104">
        <v>124.5</v>
      </c>
      <c r="L2457" s="104">
        <v>6000</v>
      </c>
      <c r="M2457" s="105">
        <f t="shared" ref="M2457" si="1666">IF(D2457="BUY",(K2457-F2457)*(L2457),(F2457-K2457)*(L2457))</f>
        <v>9000</v>
      </c>
      <c r="N2457" s="106">
        <f t="shared" ref="N2457" si="1667">M2457/(L2457)/F2457%</f>
        <v>1.1904761904761905</v>
      </c>
    </row>
    <row r="2458" spans="1:14">
      <c r="A2458" s="104">
        <v>24</v>
      </c>
      <c r="B2458" s="140">
        <v>42999</v>
      </c>
      <c r="C2458" s="104" t="s">
        <v>20</v>
      </c>
      <c r="D2458" s="104" t="s">
        <v>21</v>
      </c>
      <c r="E2458" s="104" t="s">
        <v>268</v>
      </c>
      <c r="F2458" s="104">
        <v>2444</v>
      </c>
      <c r="G2458" s="104">
        <v>2410</v>
      </c>
      <c r="H2458" s="104">
        <v>2462</v>
      </c>
      <c r="I2458" s="104">
        <v>2480</v>
      </c>
      <c r="J2458" s="104">
        <v>2498</v>
      </c>
      <c r="K2458" s="104">
        <v>2480</v>
      </c>
      <c r="L2458" s="104">
        <v>200</v>
      </c>
      <c r="M2458" s="105">
        <f t="shared" ref="M2458" si="1668">IF(D2458="BUY",(K2458-F2458)*(L2458),(F2458-K2458)*(L2458))</f>
        <v>7200</v>
      </c>
      <c r="N2458" s="106">
        <f t="shared" ref="N2458" si="1669">M2458/(L2458)/F2458%</f>
        <v>1.4729950900163666</v>
      </c>
    </row>
    <row r="2459" spans="1:14">
      <c r="A2459" s="104">
        <v>25</v>
      </c>
      <c r="B2459" s="140">
        <v>42999</v>
      </c>
      <c r="C2459" s="104" t="s">
        <v>20</v>
      </c>
      <c r="D2459" s="104" t="s">
        <v>21</v>
      </c>
      <c r="E2459" s="104" t="s">
        <v>267</v>
      </c>
      <c r="F2459" s="104">
        <v>653</v>
      </c>
      <c r="G2459" s="104">
        <v>648</v>
      </c>
      <c r="H2459" s="104">
        <v>657</v>
      </c>
      <c r="I2459" s="104">
        <v>661</v>
      </c>
      <c r="J2459" s="104">
        <v>665</v>
      </c>
      <c r="K2459" s="104">
        <v>665</v>
      </c>
      <c r="L2459" s="104">
        <v>800</v>
      </c>
      <c r="M2459" s="105">
        <f t="shared" ref="M2459:M2463" si="1670">IF(D2459="BUY",(K2459-F2459)*(L2459),(F2459-K2459)*(L2459))</f>
        <v>9600</v>
      </c>
      <c r="N2459" s="106">
        <f t="shared" ref="N2459:N2463" si="1671">M2459/(L2459)/F2459%</f>
        <v>1.8376722817764164</v>
      </c>
    </row>
    <row r="2460" spans="1:14">
      <c r="A2460" s="104">
        <v>26</v>
      </c>
      <c r="B2460" s="140">
        <v>42999</v>
      </c>
      <c r="C2460" s="104" t="s">
        <v>20</v>
      </c>
      <c r="D2460" s="104" t="s">
        <v>47</v>
      </c>
      <c r="E2460" s="104" t="s">
        <v>48</v>
      </c>
      <c r="F2460" s="104">
        <v>166.8</v>
      </c>
      <c r="G2460" s="104">
        <v>168</v>
      </c>
      <c r="H2460" s="104">
        <v>166.2</v>
      </c>
      <c r="I2460" s="104">
        <v>165.7</v>
      </c>
      <c r="J2460" s="104">
        <v>165.2</v>
      </c>
      <c r="K2460" s="104">
        <v>165.2</v>
      </c>
      <c r="L2460" s="104">
        <v>6000</v>
      </c>
      <c r="M2460" s="105">
        <f t="shared" si="1670"/>
        <v>9600.0000000001364</v>
      </c>
      <c r="N2460" s="106">
        <f t="shared" si="1671"/>
        <v>0.95923261390888648</v>
      </c>
    </row>
    <row r="2461" spans="1:14">
      <c r="A2461" s="104">
        <v>27</v>
      </c>
      <c r="B2461" s="140">
        <v>42999</v>
      </c>
      <c r="C2461" s="104" t="s">
        <v>20</v>
      </c>
      <c r="D2461" s="104" t="s">
        <v>21</v>
      </c>
      <c r="E2461" s="104" t="s">
        <v>266</v>
      </c>
      <c r="F2461" s="104">
        <v>977</v>
      </c>
      <c r="G2461" s="104">
        <v>969</v>
      </c>
      <c r="H2461" s="104">
        <v>981</v>
      </c>
      <c r="I2461" s="104">
        <v>985</v>
      </c>
      <c r="J2461" s="104">
        <v>989</v>
      </c>
      <c r="K2461" s="104">
        <v>989</v>
      </c>
      <c r="L2461" s="104">
        <v>800</v>
      </c>
      <c r="M2461" s="105">
        <f t="shared" si="1670"/>
        <v>9600</v>
      </c>
      <c r="N2461" s="106">
        <f t="shared" si="1671"/>
        <v>1.2282497441146367</v>
      </c>
    </row>
    <row r="2462" spans="1:14">
      <c r="A2462" s="104">
        <v>28</v>
      </c>
      <c r="B2462" s="140">
        <v>42998</v>
      </c>
      <c r="C2462" s="104" t="s">
        <v>20</v>
      </c>
      <c r="D2462" s="104" t="s">
        <v>21</v>
      </c>
      <c r="E2462" s="104" t="s">
        <v>124</v>
      </c>
      <c r="F2462" s="104">
        <v>376.4</v>
      </c>
      <c r="G2462" s="104">
        <v>372.5</v>
      </c>
      <c r="H2462" s="104">
        <v>378.5</v>
      </c>
      <c r="I2462" s="104">
        <v>380.5</v>
      </c>
      <c r="J2462" s="104">
        <v>382.5</v>
      </c>
      <c r="K2462" s="104">
        <v>382.5</v>
      </c>
      <c r="L2462" s="104">
        <v>1750</v>
      </c>
      <c r="M2462" s="105">
        <f t="shared" si="1670"/>
        <v>10675.00000000004</v>
      </c>
      <c r="N2462" s="106">
        <f t="shared" si="1671"/>
        <v>1.6206163655685502</v>
      </c>
    </row>
    <row r="2463" spans="1:14">
      <c r="A2463" s="104">
        <v>29</v>
      </c>
      <c r="B2463" s="140">
        <v>42998</v>
      </c>
      <c r="C2463" s="104" t="s">
        <v>20</v>
      </c>
      <c r="D2463" s="104" t="s">
        <v>21</v>
      </c>
      <c r="E2463" s="104" t="s">
        <v>266</v>
      </c>
      <c r="F2463" s="104">
        <v>932</v>
      </c>
      <c r="G2463" s="104">
        <v>924</v>
      </c>
      <c r="H2463" s="104">
        <v>936</v>
      </c>
      <c r="I2463" s="104">
        <v>941</v>
      </c>
      <c r="J2463" s="104">
        <v>946</v>
      </c>
      <c r="K2463" s="104">
        <v>946</v>
      </c>
      <c r="L2463" s="104">
        <v>800</v>
      </c>
      <c r="M2463" s="105">
        <f t="shared" si="1670"/>
        <v>11200</v>
      </c>
      <c r="N2463" s="106">
        <f t="shared" si="1671"/>
        <v>1.502145922746781</v>
      </c>
    </row>
    <row r="2464" spans="1:14">
      <c r="A2464" s="104">
        <v>30</v>
      </c>
      <c r="B2464" s="140">
        <v>42998</v>
      </c>
      <c r="C2464" s="104" t="s">
        <v>20</v>
      </c>
      <c r="D2464" s="104" t="s">
        <v>21</v>
      </c>
      <c r="E2464" s="104" t="s">
        <v>266</v>
      </c>
      <c r="F2464" s="104">
        <v>905</v>
      </c>
      <c r="G2464" s="104">
        <v>897</v>
      </c>
      <c r="H2464" s="104">
        <v>910</v>
      </c>
      <c r="I2464" s="104">
        <v>915</v>
      </c>
      <c r="J2464" s="104">
        <v>920</v>
      </c>
      <c r="K2464" s="104">
        <v>920</v>
      </c>
      <c r="L2464" s="104">
        <v>800</v>
      </c>
      <c r="M2464" s="105">
        <f t="shared" ref="M2464" si="1672">IF(D2464="BUY",(K2464-F2464)*(L2464),(F2464-K2464)*(L2464))</f>
        <v>12000</v>
      </c>
      <c r="N2464" s="106">
        <f t="shared" ref="N2464" si="1673">M2464/(L2464)/F2464%</f>
        <v>1.6574585635359114</v>
      </c>
    </row>
    <row r="2465" spans="1:14">
      <c r="A2465" s="104">
        <v>31</v>
      </c>
      <c r="B2465" s="140">
        <v>42998</v>
      </c>
      <c r="C2465" s="104" t="s">
        <v>20</v>
      </c>
      <c r="D2465" s="104" t="s">
        <v>21</v>
      </c>
      <c r="E2465" s="104" t="s">
        <v>204</v>
      </c>
      <c r="F2465" s="104">
        <v>2270</v>
      </c>
      <c r="G2465" s="104">
        <v>2240</v>
      </c>
      <c r="H2465" s="104">
        <v>2390</v>
      </c>
      <c r="I2465" s="104">
        <v>2310</v>
      </c>
      <c r="J2465" s="104">
        <v>2330</v>
      </c>
      <c r="K2465" s="104">
        <v>2330</v>
      </c>
      <c r="L2465" s="104">
        <v>200</v>
      </c>
      <c r="M2465" s="105">
        <f t="shared" ref="M2465" si="1674">IF(D2465="BUY",(K2465-F2465)*(L2465),(F2465-K2465)*(L2465))</f>
        <v>12000</v>
      </c>
      <c r="N2465" s="106">
        <f t="shared" ref="N2465" si="1675">M2465/(L2465)/F2465%</f>
        <v>2.643171806167401</v>
      </c>
    </row>
    <row r="2466" spans="1:14">
      <c r="A2466" s="104">
        <v>32</v>
      </c>
      <c r="B2466" s="140">
        <v>42998</v>
      </c>
      <c r="C2466" s="104" t="s">
        <v>20</v>
      </c>
      <c r="D2466" s="104" t="s">
        <v>21</v>
      </c>
      <c r="E2466" s="104" t="s">
        <v>126</v>
      </c>
      <c r="F2466" s="104">
        <v>685</v>
      </c>
      <c r="G2466" s="104">
        <v>682</v>
      </c>
      <c r="H2466" s="104">
        <v>686.5</v>
      </c>
      <c r="I2466" s="104">
        <v>688</v>
      </c>
      <c r="J2466" s="104">
        <v>689.5</v>
      </c>
      <c r="K2466" s="104">
        <v>689.5</v>
      </c>
      <c r="L2466" s="104">
        <v>2000</v>
      </c>
      <c r="M2466" s="105">
        <f t="shared" ref="M2466" si="1676">IF(D2466="BUY",(K2466-F2466)*(L2466),(F2466-K2466)*(L2466))</f>
        <v>9000</v>
      </c>
      <c r="N2466" s="106">
        <f t="shared" ref="N2466" si="1677">M2466/(L2466)/F2466%</f>
        <v>0.65693430656934315</v>
      </c>
    </row>
    <row r="2467" spans="1:14">
      <c r="A2467" s="104">
        <v>33</v>
      </c>
      <c r="B2467" s="140">
        <v>42997</v>
      </c>
      <c r="C2467" s="104" t="s">
        <v>20</v>
      </c>
      <c r="D2467" s="104" t="s">
        <v>21</v>
      </c>
      <c r="E2467" s="104" t="s">
        <v>198</v>
      </c>
      <c r="F2467" s="104">
        <v>420</v>
      </c>
      <c r="G2467" s="104">
        <v>417</v>
      </c>
      <c r="H2467" s="104">
        <v>422</v>
      </c>
      <c r="I2467" s="104">
        <v>424</v>
      </c>
      <c r="J2467" s="104">
        <v>426</v>
      </c>
      <c r="K2467" s="104">
        <v>426</v>
      </c>
      <c r="L2467" s="104">
        <v>2000</v>
      </c>
      <c r="M2467" s="105">
        <f t="shared" ref="M2467" si="1678">IF(D2467="BUY",(K2467-F2467)*(L2467),(F2467-K2467)*(L2467))</f>
        <v>12000</v>
      </c>
      <c r="N2467" s="106">
        <f t="shared" ref="N2467" si="1679">M2467/(L2467)/F2467%</f>
        <v>1.4285714285714286</v>
      </c>
    </row>
    <row r="2468" spans="1:14">
      <c r="A2468" s="104">
        <v>34</v>
      </c>
      <c r="B2468" s="140">
        <v>42997</v>
      </c>
      <c r="C2468" s="104" t="s">
        <v>20</v>
      </c>
      <c r="D2468" s="104" t="s">
        <v>21</v>
      </c>
      <c r="E2468" s="104" t="s">
        <v>167</v>
      </c>
      <c r="F2468" s="104">
        <v>416</v>
      </c>
      <c r="G2468" s="104">
        <v>410</v>
      </c>
      <c r="H2468" s="104">
        <v>419</v>
      </c>
      <c r="I2468" s="104">
        <v>422</v>
      </c>
      <c r="J2468" s="104">
        <v>425</v>
      </c>
      <c r="K2468" s="104">
        <v>410</v>
      </c>
      <c r="L2468" s="104">
        <v>1200</v>
      </c>
      <c r="M2468" s="105">
        <f t="shared" ref="M2468:M2471" si="1680">IF(D2468="BUY",(K2468-F2468)*(L2468),(F2468-K2468)*(L2468))</f>
        <v>-7200</v>
      </c>
      <c r="N2468" s="106">
        <f t="shared" ref="N2468:N2471" si="1681">M2468/(L2468)/F2468%</f>
        <v>-1.4423076923076923</v>
      </c>
    </row>
    <row r="2469" spans="1:14">
      <c r="A2469" s="104">
        <v>35</v>
      </c>
      <c r="B2469" s="140">
        <v>42997</v>
      </c>
      <c r="C2469" s="104" t="s">
        <v>20</v>
      </c>
      <c r="D2469" s="104" t="s">
        <v>21</v>
      </c>
      <c r="E2469" s="104" t="s">
        <v>265</v>
      </c>
      <c r="F2469" s="104">
        <v>661</v>
      </c>
      <c r="G2469" s="104">
        <v>656</v>
      </c>
      <c r="H2469" s="104">
        <v>664</v>
      </c>
      <c r="I2469" s="104">
        <v>667</v>
      </c>
      <c r="J2469" s="104">
        <v>670</v>
      </c>
      <c r="K2469" s="104">
        <v>667</v>
      </c>
      <c r="L2469" s="104">
        <v>1500</v>
      </c>
      <c r="M2469" s="105">
        <f t="shared" si="1680"/>
        <v>9000</v>
      </c>
      <c r="N2469" s="106">
        <f t="shared" si="1681"/>
        <v>0.90771558245083206</v>
      </c>
    </row>
    <row r="2470" spans="1:14">
      <c r="A2470" s="104">
        <v>36</v>
      </c>
      <c r="B2470" s="140">
        <v>42997</v>
      </c>
      <c r="C2470" s="104" t="s">
        <v>20</v>
      </c>
      <c r="D2470" s="104" t="s">
        <v>21</v>
      </c>
      <c r="E2470" s="104" t="s">
        <v>66</v>
      </c>
      <c r="F2470" s="104">
        <v>133</v>
      </c>
      <c r="G2470" s="104">
        <v>132</v>
      </c>
      <c r="H2470" s="104">
        <v>133.5</v>
      </c>
      <c r="I2470" s="104">
        <v>134</v>
      </c>
      <c r="J2470" s="104">
        <v>134.5</v>
      </c>
      <c r="K2470" s="104">
        <v>134</v>
      </c>
      <c r="L2470" s="104">
        <v>6000</v>
      </c>
      <c r="M2470" s="105">
        <f t="shared" si="1680"/>
        <v>6000</v>
      </c>
      <c r="N2470" s="106">
        <f t="shared" si="1681"/>
        <v>0.75187969924812026</v>
      </c>
    </row>
    <row r="2471" spans="1:14">
      <c r="A2471" s="104">
        <v>37</v>
      </c>
      <c r="B2471" s="140">
        <v>42996</v>
      </c>
      <c r="C2471" s="104" t="s">
        <v>20</v>
      </c>
      <c r="D2471" s="104" t="s">
        <v>21</v>
      </c>
      <c r="E2471" s="104" t="s">
        <v>235</v>
      </c>
      <c r="F2471" s="104">
        <v>212</v>
      </c>
      <c r="G2471" s="104">
        <v>210.5</v>
      </c>
      <c r="H2471" s="104">
        <v>212.8</v>
      </c>
      <c r="I2471" s="104">
        <v>213.6</v>
      </c>
      <c r="J2471" s="104">
        <v>214.4</v>
      </c>
      <c r="K2471" s="104">
        <v>210.5</v>
      </c>
      <c r="L2471" s="104">
        <v>4500</v>
      </c>
      <c r="M2471" s="105">
        <f t="shared" si="1680"/>
        <v>-6750</v>
      </c>
      <c r="N2471" s="106">
        <f t="shared" si="1681"/>
        <v>-0.70754716981132071</v>
      </c>
    </row>
    <row r="2472" spans="1:14">
      <c r="A2472" s="104">
        <v>38</v>
      </c>
      <c r="B2472" s="140">
        <v>42996</v>
      </c>
      <c r="C2472" s="104" t="s">
        <v>20</v>
      </c>
      <c r="D2472" s="104" t="s">
        <v>21</v>
      </c>
      <c r="E2472" s="104" t="s">
        <v>253</v>
      </c>
      <c r="F2472" s="104">
        <v>843</v>
      </c>
      <c r="G2472" s="104">
        <v>838</v>
      </c>
      <c r="H2472" s="104">
        <v>847</v>
      </c>
      <c r="I2472" s="104">
        <v>850</v>
      </c>
      <c r="J2472" s="104">
        <v>853</v>
      </c>
      <c r="K2472" s="104">
        <v>853</v>
      </c>
      <c r="L2472" s="104">
        <v>1000</v>
      </c>
      <c r="M2472" s="105">
        <f t="shared" ref="M2472:M2473" si="1682">IF(D2472="BUY",(K2472-F2472)*(L2472),(F2472-K2472)*(L2472))</f>
        <v>10000</v>
      </c>
      <c r="N2472" s="106">
        <f t="shared" ref="N2472:N2473" si="1683">M2472/(L2472)/F2472%</f>
        <v>1.1862396204033214</v>
      </c>
    </row>
    <row r="2473" spans="1:14">
      <c r="A2473" s="104">
        <v>39</v>
      </c>
      <c r="B2473" s="140">
        <v>42996</v>
      </c>
      <c r="C2473" s="104" t="s">
        <v>20</v>
      </c>
      <c r="D2473" s="104" t="s">
        <v>21</v>
      </c>
      <c r="E2473" s="104" t="s">
        <v>51</v>
      </c>
      <c r="F2473" s="104">
        <v>148.5</v>
      </c>
      <c r="G2473" s="104">
        <v>146.5</v>
      </c>
      <c r="H2473" s="104">
        <v>149.5</v>
      </c>
      <c r="I2473" s="104">
        <v>150.5</v>
      </c>
      <c r="J2473" s="104">
        <v>151.5</v>
      </c>
      <c r="K2473" s="104">
        <v>146.5</v>
      </c>
      <c r="L2473" s="104">
        <v>3500</v>
      </c>
      <c r="M2473" s="105">
        <f t="shared" si="1682"/>
        <v>-7000</v>
      </c>
      <c r="N2473" s="106">
        <f t="shared" si="1683"/>
        <v>-1.3468013468013467</v>
      </c>
    </row>
    <row r="2474" spans="1:14">
      <c r="A2474" s="104">
        <v>40</v>
      </c>
      <c r="B2474" s="140">
        <v>42993</v>
      </c>
      <c r="C2474" s="104" t="s">
        <v>20</v>
      </c>
      <c r="D2474" s="104" t="s">
        <v>21</v>
      </c>
      <c r="E2474" s="104" t="s">
        <v>107</v>
      </c>
      <c r="F2474" s="104">
        <v>115.8</v>
      </c>
      <c r="G2474" s="104">
        <v>114.9</v>
      </c>
      <c r="H2474" s="104">
        <v>116.3</v>
      </c>
      <c r="I2474" s="104">
        <v>116.8</v>
      </c>
      <c r="J2474" s="104">
        <v>117.3</v>
      </c>
      <c r="K2474" s="104">
        <v>116.3</v>
      </c>
      <c r="L2474" s="104">
        <v>11000</v>
      </c>
      <c r="M2474" s="105">
        <f t="shared" ref="M2474" si="1684">IF(D2474="BUY",(K2474-F2474)*(L2474),(F2474-K2474)*(L2474))</f>
        <v>5500</v>
      </c>
      <c r="N2474" s="106">
        <f t="shared" ref="N2474" si="1685">M2474/(L2474)/F2474%</f>
        <v>0.43177892918825567</v>
      </c>
    </row>
    <row r="2475" spans="1:14">
      <c r="A2475" s="104">
        <v>41</v>
      </c>
      <c r="B2475" s="140">
        <v>42993</v>
      </c>
      <c r="C2475" s="104" t="s">
        <v>20</v>
      </c>
      <c r="D2475" s="104" t="s">
        <v>21</v>
      </c>
      <c r="E2475" s="104" t="s">
        <v>235</v>
      </c>
      <c r="F2475" s="104">
        <v>207</v>
      </c>
      <c r="G2475" s="104">
        <v>205</v>
      </c>
      <c r="H2475" s="104">
        <v>208</v>
      </c>
      <c r="I2475" s="104">
        <v>209</v>
      </c>
      <c r="J2475" s="104">
        <v>210</v>
      </c>
      <c r="K2475" s="104">
        <v>209</v>
      </c>
      <c r="L2475" s="104">
        <v>4500</v>
      </c>
      <c r="M2475" s="105">
        <f t="shared" ref="M2475:M2476" si="1686">IF(D2475="BUY",(K2475-F2475)*(L2475),(F2475-K2475)*(L2475))</f>
        <v>9000</v>
      </c>
      <c r="N2475" s="106">
        <f t="shared" ref="N2475:N2476" si="1687">M2475/(L2475)/F2475%</f>
        <v>0.96618357487922713</v>
      </c>
    </row>
    <row r="2476" spans="1:14">
      <c r="A2476" s="104">
        <v>42</v>
      </c>
      <c r="B2476" s="140">
        <v>42993</v>
      </c>
      <c r="C2476" s="104" t="s">
        <v>20</v>
      </c>
      <c r="D2476" s="104" t="s">
        <v>21</v>
      </c>
      <c r="E2476" s="104" t="s">
        <v>174</v>
      </c>
      <c r="F2476" s="104">
        <v>163.5</v>
      </c>
      <c r="G2476" s="104">
        <v>161.5</v>
      </c>
      <c r="H2476" s="104">
        <v>164.5</v>
      </c>
      <c r="I2476" s="104">
        <v>165.5</v>
      </c>
      <c r="J2476" s="104">
        <v>166.5</v>
      </c>
      <c r="K2476" s="104">
        <v>166.5</v>
      </c>
      <c r="L2476" s="104">
        <v>3750</v>
      </c>
      <c r="M2476" s="105">
        <f t="shared" si="1686"/>
        <v>11250</v>
      </c>
      <c r="N2476" s="106">
        <f t="shared" si="1687"/>
        <v>1.8348623853211008</v>
      </c>
    </row>
    <row r="2477" spans="1:14">
      <c r="A2477" s="104">
        <v>43</v>
      </c>
      <c r="B2477" s="140">
        <v>42992</v>
      </c>
      <c r="C2477" s="104" t="s">
        <v>20</v>
      </c>
      <c r="D2477" s="104" t="s">
        <v>21</v>
      </c>
      <c r="E2477" s="104" t="s">
        <v>64</v>
      </c>
      <c r="F2477" s="104">
        <v>142.5</v>
      </c>
      <c r="G2477" s="104">
        <v>140.5</v>
      </c>
      <c r="H2477" s="104">
        <v>143.5</v>
      </c>
      <c r="I2477" s="104">
        <v>144.5</v>
      </c>
      <c r="J2477" s="104">
        <v>145.5</v>
      </c>
      <c r="K2477" s="104">
        <v>143.5</v>
      </c>
      <c r="L2477" s="104">
        <v>5000</v>
      </c>
      <c r="M2477" s="105">
        <f t="shared" ref="M2477" si="1688">IF(D2477="BUY",(K2477-F2477)*(L2477),(F2477-K2477)*(L2477))</f>
        <v>5000</v>
      </c>
      <c r="N2477" s="106">
        <f t="shared" ref="N2477" si="1689">M2477/(L2477)/F2477%</f>
        <v>0.70175438596491224</v>
      </c>
    </row>
    <row r="2478" spans="1:14">
      <c r="A2478" s="104">
        <v>44</v>
      </c>
      <c r="B2478" s="140">
        <v>42992</v>
      </c>
      <c r="C2478" s="104" t="s">
        <v>20</v>
      </c>
      <c r="D2478" s="104" t="s">
        <v>21</v>
      </c>
      <c r="E2478" s="104" t="s">
        <v>62</v>
      </c>
      <c r="F2478" s="104">
        <v>558</v>
      </c>
      <c r="G2478" s="104">
        <v>550</v>
      </c>
      <c r="H2478" s="104">
        <v>563</v>
      </c>
      <c r="I2478" s="104">
        <v>568</v>
      </c>
      <c r="J2478" s="104">
        <v>573</v>
      </c>
      <c r="K2478" s="104">
        <v>563</v>
      </c>
      <c r="L2478" s="104">
        <v>800</v>
      </c>
      <c r="M2478" s="105">
        <f t="shared" ref="M2478" si="1690">IF(D2478="BUY",(K2478-F2478)*(L2478),(F2478-K2478)*(L2478))</f>
        <v>4000</v>
      </c>
      <c r="N2478" s="106">
        <f t="shared" ref="N2478" si="1691">M2478/(L2478)/F2478%</f>
        <v>0.89605734767025091</v>
      </c>
    </row>
    <row r="2479" spans="1:14">
      <c r="A2479" s="104">
        <v>45</v>
      </c>
      <c r="B2479" s="140">
        <v>42991</v>
      </c>
      <c r="C2479" s="104" t="s">
        <v>20</v>
      </c>
      <c r="D2479" s="104" t="s">
        <v>21</v>
      </c>
      <c r="E2479" s="104" t="s">
        <v>48</v>
      </c>
      <c r="F2479" s="104">
        <v>170</v>
      </c>
      <c r="G2479" s="104">
        <v>169</v>
      </c>
      <c r="H2479" s="104">
        <v>170.5</v>
      </c>
      <c r="I2479" s="104">
        <v>171</v>
      </c>
      <c r="J2479" s="104">
        <v>171.5</v>
      </c>
      <c r="K2479" s="104">
        <v>171</v>
      </c>
      <c r="L2479" s="104">
        <v>6000</v>
      </c>
      <c r="M2479" s="105">
        <f t="shared" ref="M2479" si="1692">IF(D2479="BUY",(K2479-F2479)*(L2479),(F2479-K2479)*(L2479))</f>
        <v>6000</v>
      </c>
      <c r="N2479" s="106">
        <f t="shared" ref="N2479" si="1693">M2479/(L2479)/F2479%</f>
        <v>0.58823529411764708</v>
      </c>
    </row>
    <row r="2480" spans="1:14">
      <c r="A2480" s="104">
        <v>46</v>
      </c>
      <c r="B2480" s="140">
        <v>42991</v>
      </c>
      <c r="C2480" s="104" t="s">
        <v>20</v>
      </c>
      <c r="D2480" s="104" t="s">
        <v>21</v>
      </c>
      <c r="E2480" s="104" t="s">
        <v>48</v>
      </c>
      <c r="F2480" s="104">
        <v>167</v>
      </c>
      <c r="G2480" s="104">
        <v>166</v>
      </c>
      <c r="H2480" s="104">
        <v>167.5</v>
      </c>
      <c r="I2480" s="104">
        <v>168</v>
      </c>
      <c r="J2480" s="104">
        <v>168.5</v>
      </c>
      <c r="K2480" s="104">
        <v>168.5</v>
      </c>
      <c r="L2480" s="104">
        <v>6000</v>
      </c>
      <c r="M2480" s="105">
        <f t="shared" ref="M2480" si="1694">IF(D2480="BUY",(K2480-F2480)*(L2480),(F2480-K2480)*(L2480))</f>
        <v>9000</v>
      </c>
      <c r="N2480" s="106">
        <f t="shared" ref="N2480" si="1695">M2480/(L2480)/F2480%</f>
        <v>0.89820359281437134</v>
      </c>
    </row>
    <row r="2481" spans="1:14">
      <c r="A2481" s="104">
        <v>47</v>
      </c>
      <c r="B2481" s="140">
        <v>42990</v>
      </c>
      <c r="C2481" s="104" t="s">
        <v>20</v>
      </c>
      <c r="D2481" s="104" t="s">
        <v>21</v>
      </c>
      <c r="E2481" s="104" t="s">
        <v>115</v>
      </c>
      <c r="F2481" s="104">
        <v>584</v>
      </c>
      <c r="G2481" s="104">
        <v>578</v>
      </c>
      <c r="H2481" s="104">
        <v>587</v>
      </c>
      <c r="I2481" s="104">
        <v>590</v>
      </c>
      <c r="J2481" s="104">
        <v>593</v>
      </c>
      <c r="K2481" s="104">
        <v>590</v>
      </c>
      <c r="L2481" s="104">
        <v>1500</v>
      </c>
      <c r="M2481" s="105">
        <f t="shared" ref="M2481" si="1696">IF(D2481="BUY",(K2481-F2481)*(L2481),(F2481-K2481)*(L2481))</f>
        <v>9000</v>
      </c>
      <c r="N2481" s="106">
        <f t="shared" ref="N2481" si="1697">M2481/(L2481)/F2481%</f>
        <v>1.0273972602739727</v>
      </c>
    </row>
    <row r="2482" spans="1:14">
      <c r="A2482" s="104">
        <v>48</v>
      </c>
      <c r="B2482" s="140">
        <v>42990</v>
      </c>
      <c r="C2482" s="104" t="s">
        <v>20</v>
      </c>
      <c r="D2482" s="104" t="s">
        <v>21</v>
      </c>
      <c r="E2482" s="104" t="s">
        <v>198</v>
      </c>
      <c r="F2482" s="104">
        <v>402</v>
      </c>
      <c r="G2482" s="104">
        <v>399</v>
      </c>
      <c r="H2482" s="104">
        <v>404</v>
      </c>
      <c r="I2482" s="104">
        <v>406</v>
      </c>
      <c r="J2482" s="104">
        <v>408</v>
      </c>
      <c r="K2482" s="104">
        <v>408</v>
      </c>
      <c r="L2482" s="104">
        <v>2000</v>
      </c>
      <c r="M2482" s="105">
        <f t="shared" ref="M2482:M2483" si="1698">IF(D2482="BUY",(K2482-F2482)*(L2482),(F2482-K2482)*(L2482))</f>
        <v>12000</v>
      </c>
      <c r="N2482" s="106">
        <f t="shared" ref="N2482:N2483" si="1699">M2482/(L2482)/F2482%</f>
        <v>1.4925373134328359</v>
      </c>
    </row>
    <row r="2483" spans="1:14">
      <c r="A2483" s="104">
        <v>49</v>
      </c>
      <c r="B2483" s="140">
        <v>42990</v>
      </c>
      <c r="C2483" s="104" t="s">
        <v>20</v>
      </c>
      <c r="D2483" s="104" t="s">
        <v>21</v>
      </c>
      <c r="E2483" s="104" t="s">
        <v>46</v>
      </c>
      <c r="F2483" s="104">
        <v>507</v>
      </c>
      <c r="G2483" s="104">
        <v>503.5</v>
      </c>
      <c r="H2483" s="104">
        <v>509</v>
      </c>
      <c r="I2483" s="104">
        <v>511</v>
      </c>
      <c r="J2483" s="104">
        <v>513</v>
      </c>
      <c r="K2483" s="104">
        <v>511</v>
      </c>
      <c r="L2483" s="104">
        <v>2000</v>
      </c>
      <c r="M2483" s="105">
        <f t="shared" si="1698"/>
        <v>8000</v>
      </c>
      <c r="N2483" s="106">
        <f t="shared" si="1699"/>
        <v>0.78895463510848118</v>
      </c>
    </row>
    <row r="2484" spans="1:14">
      <c r="A2484" s="104">
        <v>50</v>
      </c>
      <c r="B2484" s="140">
        <v>42990</v>
      </c>
      <c r="C2484" s="104" t="s">
        <v>20</v>
      </c>
      <c r="D2484" s="104" t="s">
        <v>21</v>
      </c>
      <c r="E2484" s="104" t="s">
        <v>263</v>
      </c>
      <c r="F2484" s="104">
        <v>674</v>
      </c>
      <c r="G2484" s="104">
        <v>667</v>
      </c>
      <c r="H2484" s="104">
        <v>678</v>
      </c>
      <c r="I2484" s="104">
        <v>682</v>
      </c>
      <c r="J2484" s="104">
        <v>686</v>
      </c>
      <c r="K2484" s="104">
        <v>682</v>
      </c>
      <c r="L2484" s="104">
        <v>1100</v>
      </c>
      <c r="M2484" s="105">
        <f t="shared" ref="M2484" si="1700">IF(D2484="BUY",(K2484-F2484)*(L2484),(F2484-K2484)*(L2484))</f>
        <v>8800</v>
      </c>
      <c r="N2484" s="106">
        <f t="shared" ref="N2484" si="1701">M2484/(L2484)/F2484%</f>
        <v>1.1869436201780414</v>
      </c>
    </row>
    <row r="2485" spans="1:14">
      <c r="A2485" s="104">
        <v>51</v>
      </c>
      <c r="B2485" s="140">
        <v>42990</v>
      </c>
      <c r="C2485" s="104" t="s">
        <v>20</v>
      </c>
      <c r="D2485" s="104" t="s">
        <v>21</v>
      </c>
      <c r="E2485" s="104" t="s">
        <v>23</v>
      </c>
      <c r="F2485" s="104">
        <v>546</v>
      </c>
      <c r="G2485" s="104">
        <v>542</v>
      </c>
      <c r="H2485" s="104">
        <v>548</v>
      </c>
      <c r="I2485" s="104">
        <v>550</v>
      </c>
      <c r="J2485" s="104">
        <v>552</v>
      </c>
      <c r="K2485" s="104">
        <v>552</v>
      </c>
      <c r="L2485" s="104">
        <v>2000</v>
      </c>
      <c r="M2485" s="105">
        <f t="shared" ref="M2485" si="1702">IF(D2485="BUY",(K2485-F2485)*(L2485),(F2485-K2485)*(L2485))</f>
        <v>12000</v>
      </c>
      <c r="N2485" s="106">
        <f t="shared" ref="N2485" si="1703">M2485/(L2485)/F2485%</f>
        <v>1.098901098901099</v>
      </c>
    </row>
    <row r="2486" spans="1:14">
      <c r="A2486" s="104">
        <v>52</v>
      </c>
      <c r="B2486" s="140">
        <v>42989</v>
      </c>
      <c r="C2486" s="104" t="s">
        <v>20</v>
      </c>
      <c r="D2486" s="104" t="s">
        <v>21</v>
      </c>
      <c r="E2486" s="104" t="s">
        <v>96</v>
      </c>
      <c r="F2486" s="104">
        <v>553</v>
      </c>
      <c r="G2486" s="104">
        <v>550</v>
      </c>
      <c r="H2486" s="104">
        <v>555</v>
      </c>
      <c r="I2486" s="104">
        <v>557</v>
      </c>
      <c r="J2486" s="104">
        <v>559</v>
      </c>
      <c r="K2486" s="104">
        <v>559</v>
      </c>
      <c r="L2486" s="104">
        <v>1500</v>
      </c>
      <c r="M2486" s="105">
        <f t="shared" ref="M2486" si="1704">IF(D2486="BUY",(K2486-F2486)*(L2486),(F2486-K2486)*(L2486))</f>
        <v>9000</v>
      </c>
      <c r="N2486" s="106">
        <f t="shared" ref="N2486" si="1705">M2486/(L2486)/F2486%</f>
        <v>1.0849909584086799</v>
      </c>
    </row>
    <row r="2487" spans="1:14">
      <c r="A2487" s="104">
        <v>53</v>
      </c>
      <c r="B2487" s="140">
        <v>42989</v>
      </c>
      <c r="C2487" s="104" t="s">
        <v>20</v>
      </c>
      <c r="D2487" s="104" t="s">
        <v>21</v>
      </c>
      <c r="E2487" s="104" t="s">
        <v>261</v>
      </c>
      <c r="F2487" s="104">
        <v>713</v>
      </c>
      <c r="G2487" s="104">
        <v>708</v>
      </c>
      <c r="H2487" s="104">
        <v>716</v>
      </c>
      <c r="I2487" s="104">
        <v>719</v>
      </c>
      <c r="J2487" s="104">
        <v>722</v>
      </c>
      <c r="K2487" s="104">
        <v>722</v>
      </c>
      <c r="L2487" s="104">
        <v>1100</v>
      </c>
      <c r="M2487" s="105">
        <f t="shared" ref="M2487" si="1706">IF(D2487="BUY",(K2487-F2487)*(L2487),(F2487-K2487)*(L2487))</f>
        <v>9900</v>
      </c>
      <c r="N2487" s="106">
        <f t="shared" ref="N2487" si="1707">M2487/(L2487)/F2487%</f>
        <v>1.2622720897615709</v>
      </c>
    </row>
    <row r="2488" spans="1:14">
      <c r="A2488" s="104">
        <v>54</v>
      </c>
      <c r="B2488" s="140">
        <v>42989</v>
      </c>
      <c r="C2488" s="104" t="s">
        <v>20</v>
      </c>
      <c r="D2488" s="104" t="s">
        <v>21</v>
      </c>
      <c r="E2488" s="104" t="s">
        <v>260</v>
      </c>
      <c r="F2488" s="104">
        <v>8077</v>
      </c>
      <c r="G2488" s="104">
        <v>8030</v>
      </c>
      <c r="H2488" s="104">
        <v>8104</v>
      </c>
      <c r="I2488" s="104">
        <v>8130</v>
      </c>
      <c r="J2488" s="104">
        <v>8155</v>
      </c>
      <c r="K2488" s="104">
        <v>8155</v>
      </c>
      <c r="L2488" s="104">
        <v>150</v>
      </c>
      <c r="M2488" s="105">
        <f t="shared" ref="M2488" si="1708">IF(D2488="BUY",(K2488-F2488)*(L2488),(F2488-K2488)*(L2488))</f>
        <v>11700</v>
      </c>
      <c r="N2488" s="106">
        <f t="shared" ref="N2488" si="1709">M2488/(L2488)/F2488%</f>
        <v>0.96570508852296655</v>
      </c>
    </row>
    <row r="2489" spans="1:14">
      <c r="A2489" s="104">
        <v>55</v>
      </c>
      <c r="B2489" s="140">
        <v>42986</v>
      </c>
      <c r="C2489" s="104" t="s">
        <v>20</v>
      </c>
      <c r="D2489" s="104" t="s">
        <v>47</v>
      </c>
      <c r="E2489" s="104" t="s">
        <v>259</v>
      </c>
      <c r="F2489" s="104">
        <v>77.849999999999994</v>
      </c>
      <c r="G2489" s="104">
        <v>78.8</v>
      </c>
      <c r="H2489" s="104">
        <v>77.3</v>
      </c>
      <c r="I2489" s="104">
        <v>76.8</v>
      </c>
      <c r="J2489" s="104">
        <v>76.3</v>
      </c>
      <c r="K2489" s="104">
        <v>76.3</v>
      </c>
      <c r="L2489" s="104">
        <v>7000</v>
      </c>
      <c r="M2489" s="105">
        <f t="shared" ref="M2489" si="1710">IF(D2489="BUY",(K2489-F2489)*(L2489),(F2489-K2489)*(L2489))</f>
        <v>10849.99999999998</v>
      </c>
      <c r="N2489" s="106">
        <f t="shared" ref="N2489" si="1711">M2489/(L2489)/F2489%</f>
        <v>1.9910083493898487</v>
      </c>
    </row>
    <row r="2490" spans="1:14">
      <c r="A2490" s="104">
        <v>56</v>
      </c>
      <c r="B2490" s="140">
        <v>42986</v>
      </c>
      <c r="C2490" s="104" t="s">
        <v>20</v>
      </c>
      <c r="D2490" s="104" t="s">
        <v>21</v>
      </c>
      <c r="E2490" s="104" t="s">
        <v>256</v>
      </c>
      <c r="F2490" s="104">
        <v>7965</v>
      </c>
      <c r="G2490" s="104">
        <v>7925</v>
      </c>
      <c r="H2490" s="104">
        <v>7990</v>
      </c>
      <c r="I2490" s="104">
        <v>8015</v>
      </c>
      <c r="J2490" s="104">
        <v>8040</v>
      </c>
      <c r="K2490" s="104">
        <v>7990</v>
      </c>
      <c r="L2490" s="104">
        <v>150</v>
      </c>
      <c r="M2490" s="105">
        <f t="shared" ref="M2490" si="1712">IF(D2490="BUY",(K2490-F2490)*(L2490),(F2490-K2490)*(L2490))</f>
        <v>3750</v>
      </c>
      <c r="N2490" s="106">
        <f t="shared" ref="N2490" si="1713">M2490/(L2490)/F2490%</f>
        <v>0.31387319522912743</v>
      </c>
    </row>
    <row r="2491" spans="1:14">
      <c r="A2491" s="104">
        <v>57</v>
      </c>
      <c r="B2491" s="140">
        <v>42986</v>
      </c>
      <c r="C2491" s="104" t="s">
        <v>20</v>
      </c>
      <c r="D2491" s="104" t="s">
        <v>47</v>
      </c>
      <c r="E2491" s="104" t="s">
        <v>258</v>
      </c>
      <c r="F2491" s="104">
        <v>333</v>
      </c>
      <c r="G2491" s="104">
        <v>335</v>
      </c>
      <c r="H2491" s="104">
        <v>332</v>
      </c>
      <c r="I2491" s="104">
        <v>331</v>
      </c>
      <c r="J2491" s="104">
        <v>330</v>
      </c>
      <c r="K2491" s="104">
        <v>330</v>
      </c>
      <c r="L2491" s="104">
        <v>3084</v>
      </c>
      <c r="M2491" s="105">
        <f t="shared" ref="M2491" si="1714">IF(D2491="BUY",(K2491-F2491)*(L2491),(F2491-K2491)*(L2491))</f>
        <v>9252</v>
      </c>
      <c r="N2491" s="106">
        <f t="shared" ref="N2491" si="1715">M2491/(L2491)/F2491%</f>
        <v>0.90090090090090091</v>
      </c>
    </row>
    <row r="2492" spans="1:14">
      <c r="A2492" s="104">
        <v>58</v>
      </c>
      <c r="B2492" s="140">
        <v>42985</v>
      </c>
      <c r="C2492" s="104" t="s">
        <v>20</v>
      </c>
      <c r="D2492" s="104" t="s">
        <v>21</v>
      </c>
      <c r="E2492" s="104" t="s">
        <v>67</v>
      </c>
      <c r="F2492" s="104">
        <v>248</v>
      </c>
      <c r="G2492" s="104">
        <v>246</v>
      </c>
      <c r="H2492" s="104">
        <v>249</v>
      </c>
      <c r="I2492" s="104">
        <v>250</v>
      </c>
      <c r="J2492" s="104">
        <v>251</v>
      </c>
      <c r="K2492" s="104">
        <v>251</v>
      </c>
      <c r="L2492" s="104">
        <v>3500</v>
      </c>
      <c r="M2492" s="105">
        <f t="shared" ref="M2492" si="1716">IF(D2492="BUY",(K2492-F2492)*(L2492),(F2492-K2492)*(L2492))</f>
        <v>10500</v>
      </c>
      <c r="N2492" s="106">
        <f t="shared" ref="N2492" si="1717">M2492/(L2492)/F2492%</f>
        <v>1.2096774193548387</v>
      </c>
    </row>
    <row r="2493" spans="1:14">
      <c r="A2493" s="104">
        <v>59</v>
      </c>
      <c r="B2493" s="140">
        <v>42985</v>
      </c>
      <c r="C2493" s="104" t="s">
        <v>20</v>
      </c>
      <c r="D2493" s="104" t="s">
        <v>21</v>
      </c>
      <c r="E2493" s="104" t="s">
        <v>83</v>
      </c>
      <c r="F2493" s="104">
        <v>140</v>
      </c>
      <c r="G2493" s="104">
        <v>138.5</v>
      </c>
      <c r="H2493" s="104">
        <v>141</v>
      </c>
      <c r="I2493" s="104">
        <v>142</v>
      </c>
      <c r="J2493" s="104">
        <v>143</v>
      </c>
      <c r="K2493" s="104">
        <v>141</v>
      </c>
      <c r="L2493" s="104">
        <v>3500</v>
      </c>
      <c r="M2493" s="105">
        <f t="shared" ref="M2493" si="1718">IF(D2493="BUY",(K2493-F2493)*(L2493),(F2493-K2493)*(L2493))</f>
        <v>3500</v>
      </c>
      <c r="N2493" s="106">
        <f t="shared" ref="N2493" si="1719">M2493/(L2493)/F2493%</f>
        <v>0.7142857142857143</v>
      </c>
    </row>
    <row r="2494" spans="1:14">
      <c r="A2494" s="104">
        <v>60</v>
      </c>
      <c r="B2494" s="140">
        <v>42984</v>
      </c>
      <c r="C2494" s="104" t="s">
        <v>20</v>
      </c>
      <c r="D2494" s="104" t="s">
        <v>21</v>
      </c>
      <c r="E2494" s="104" t="s">
        <v>256</v>
      </c>
      <c r="F2494" s="104">
        <v>7890</v>
      </c>
      <c r="G2494" s="104">
        <v>7848</v>
      </c>
      <c r="H2494" s="104">
        <v>7915</v>
      </c>
      <c r="I2494" s="104">
        <v>7940</v>
      </c>
      <c r="J2494" s="104">
        <v>7965</v>
      </c>
      <c r="K2494" s="104">
        <v>7915</v>
      </c>
      <c r="L2494" s="104">
        <v>150</v>
      </c>
      <c r="M2494" s="105">
        <f t="shared" ref="M2494" si="1720">IF(D2494="BUY",(K2494-F2494)*(L2494),(F2494-K2494)*(L2494))</f>
        <v>3750</v>
      </c>
      <c r="N2494" s="106">
        <f t="shared" ref="N2494" si="1721">M2494/(L2494)/F2494%</f>
        <v>0.3168567807351077</v>
      </c>
    </row>
    <row r="2495" spans="1:14">
      <c r="A2495" s="104">
        <v>61</v>
      </c>
      <c r="B2495" s="140">
        <v>42984</v>
      </c>
      <c r="C2495" s="104" t="s">
        <v>20</v>
      </c>
      <c r="D2495" s="104" t="s">
        <v>21</v>
      </c>
      <c r="E2495" s="104" t="s">
        <v>235</v>
      </c>
      <c r="F2495" s="104">
        <v>208</v>
      </c>
      <c r="G2495" s="104">
        <v>206.5</v>
      </c>
      <c r="H2495" s="104">
        <v>209</v>
      </c>
      <c r="I2495" s="104">
        <v>210</v>
      </c>
      <c r="J2495" s="104">
        <v>211</v>
      </c>
      <c r="K2495" s="104">
        <v>209</v>
      </c>
      <c r="L2495" s="104">
        <v>4500</v>
      </c>
      <c r="M2495" s="105">
        <f t="shared" ref="M2495" si="1722">IF(D2495="BUY",(K2495-F2495)*(L2495),(F2495-K2495)*(L2495))</f>
        <v>4500</v>
      </c>
      <c r="N2495" s="106">
        <f t="shared" ref="N2495" si="1723">M2495/(L2495)/F2495%</f>
        <v>0.48076923076923073</v>
      </c>
    </row>
    <row r="2496" spans="1:14">
      <c r="A2496" s="104">
        <v>62</v>
      </c>
      <c r="B2496" s="140">
        <v>42984</v>
      </c>
      <c r="C2496" s="104" t="s">
        <v>20</v>
      </c>
      <c r="D2496" s="104" t="s">
        <v>21</v>
      </c>
      <c r="E2496" s="104" t="s">
        <v>84</v>
      </c>
      <c r="F2496" s="104">
        <v>437</v>
      </c>
      <c r="G2496" s="104">
        <v>433</v>
      </c>
      <c r="H2496" s="104">
        <v>439.5</v>
      </c>
      <c r="I2496" s="104">
        <v>442</v>
      </c>
      <c r="J2496" s="104">
        <v>444.5</v>
      </c>
      <c r="K2496" s="104">
        <v>433</v>
      </c>
      <c r="L2496" s="104">
        <v>1500</v>
      </c>
      <c r="M2496" s="105">
        <f t="shared" ref="M2496:M2497" si="1724">IF(D2496="BUY",(K2496-F2496)*(L2496),(F2496-K2496)*(L2496))</f>
        <v>-6000</v>
      </c>
      <c r="N2496" s="106">
        <f t="shared" ref="N2496:N2497" si="1725">M2496/(L2496)/F2496%</f>
        <v>-0.91533180778032031</v>
      </c>
    </row>
    <row r="2497" spans="1:15">
      <c r="A2497" s="104">
        <v>63</v>
      </c>
      <c r="B2497" s="140">
        <v>42984</v>
      </c>
      <c r="C2497" s="104" t="s">
        <v>20</v>
      </c>
      <c r="D2497" s="104" t="s">
        <v>21</v>
      </c>
      <c r="E2497" s="104" t="s">
        <v>254</v>
      </c>
      <c r="F2497" s="104">
        <v>1645</v>
      </c>
      <c r="G2497" s="104">
        <v>1630</v>
      </c>
      <c r="H2497" s="104">
        <v>1652</v>
      </c>
      <c r="I2497" s="104">
        <v>1660</v>
      </c>
      <c r="J2497" s="104">
        <v>1668</v>
      </c>
      <c r="K2497" s="104">
        <v>1652</v>
      </c>
      <c r="L2497" s="104">
        <v>500</v>
      </c>
      <c r="M2497" s="105">
        <f t="shared" si="1724"/>
        <v>3500</v>
      </c>
      <c r="N2497" s="106">
        <f t="shared" si="1725"/>
        <v>0.42553191489361702</v>
      </c>
    </row>
    <row r="2498" spans="1:15">
      <c r="A2498" s="104">
        <v>64</v>
      </c>
      <c r="B2498" s="140">
        <v>42983</v>
      </c>
      <c r="C2498" s="104" t="s">
        <v>20</v>
      </c>
      <c r="D2498" s="104" t="s">
        <v>21</v>
      </c>
      <c r="E2498" s="104" t="s">
        <v>96</v>
      </c>
      <c r="F2498" s="104">
        <v>535</v>
      </c>
      <c r="G2498" s="104">
        <v>530</v>
      </c>
      <c r="H2498" s="104">
        <v>537.5</v>
      </c>
      <c r="I2498" s="104">
        <v>540</v>
      </c>
      <c r="J2498" s="104">
        <v>542.5</v>
      </c>
      <c r="K2498" s="104">
        <v>542.5</v>
      </c>
      <c r="L2498" s="104">
        <v>1500</v>
      </c>
      <c r="M2498" s="105">
        <f t="shared" ref="M2498" si="1726">IF(D2498="BUY",(K2498-F2498)*(L2498),(F2498-K2498)*(L2498))</f>
        <v>11250</v>
      </c>
      <c r="N2498" s="106">
        <f t="shared" ref="N2498" si="1727">M2498/(L2498)/F2498%</f>
        <v>1.4018691588785048</v>
      </c>
    </row>
    <row r="2499" spans="1:15">
      <c r="A2499" s="104">
        <v>65</v>
      </c>
      <c r="B2499" s="140">
        <v>42983</v>
      </c>
      <c r="C2499" s="104" t="s">
        <v>20</v>
      </c>
      <c r="D2499" s="104" t="s">
        <v>21</v>
      </c>
      <c r="E2499" s="104" t="s">
        <v>96</v>
      </c>
      <c r="F2499" s="104">
        <v>531</v>
      </c>
      <c r="G2499" s="104">
        <v>533.5</v>
      </c>
      <c r="H2499" s="104">
        <v>527</v>
      </c>
      <c r="I2499" s="104">
        <v>536</v>
      </c>
      <c r="J2499" s="104">
        <v>538.5</v>
      </c>
      <c r="K2499" s="104">
        <v>540</v>
      </c>
      <c r="L2499" s="104">
        <v>1500</v>
      </c>
      <c r="M2499" s="105">
        <f t="shared" ref="M2499:M2501" si="1728">IF(D2499="BUY",(K2499-F2499)*(L2499),(F2499-K2499)*(L2499))</f>
        <v>13500</v>
      </c>
      <c r="N2499" s="106">
        <f t="shared" ref="N2499:N2501" si="1729">M2499/(L2499)/F2499%</f>
        <v>1.6949152542372883</v>
      </c>
    </row>
    <row r="2500" spans="1:15">
      <c r="A2500" s="104">
        <v>66</v>
      </c>
      <c r="B2500" s="140">
        <v>42983</v>
      </c>
      <c r="C2500" s="104" t="s">
        <v>20</v>
      </c>
      <c r="D2500" s="104" t="s">
        <v>21</v>
      </c>
      <c r="E2500" s="104" t="s">
        <v>254</v>
      </c>
      <c r="F2500" s="104">
        <v>1633</v>
      </c>
      <c r="G2500" s="104">
        <v>1620</v>
      </c>
      <c r="H2500" s="104">
        <v>1640</v>
      </c>
      <c r="I2500" s="104">
        <v>1647</v>
      </c>
      <c r="J2500" s="104">
        <v>1655</v>
      </c>
      <c r="K2500" s="104">
        <v>1655</v>
      </c>
      <c r="L2500" s="104">
        <v>500</v>
      </c>
      <c r="M2500" s="105">
        <f t="shared" si="1728"/>
        <v>11000</v>
      </c>
      <c r="N2500" s="106">
        <f t="shared" si="1729"/>
        <v>1.3472137170851195</v>
      </c>
      <c r="O2500" s="142"/>
    </row>
    <row r="2501" spans="1:15">
      <c r="A2501" s="104">
        <v>67</v>
      </c>
      <c r="B2501" s="140">
        <v>42982</v>
      </c>
      <c r="C2501" s="104" t="s">
        <v>20</v>
      </c>
      <c r="D2501" s="104" t="s">
        <v>21</v>
      </c>
      <c r="E2501" s="104" t="s">
        <v>253</v>
      </c>
      <c r="F2501" s="104">
        <v>807</v>
      </c>
      <c r="G2501" s="104">
        <v>799</v>
      </c>
      <c r="H2501" s="104">
        <v>813</v>
      </c>
      <c r="I2501" s="104">
        <v>817</v>
      </c>
      <c r="J2501" s="104">
        <v>820</v>
      </c>
      <c r="K2501" s="104">
        <v>813</v>
      </c>
      <c r="L2501" s="104">
        <v>1000</v>
      </c>
      <c r="M2501" s="105">
        <f t="shared" si="1728"/>
        <v>6000</v>
      </c>
      <c r="N2501" s="106">
        <f t="shared" si="1729"/>
        <v>0.74349442379182151</v>
      </c>
    </row>
    <row r="2502" spans="1:15">
      <c r="A2502" s="104">
        <v>68</v>
      </c>
      <c r="B2502" s="140">
        <v>42982</v>
      </c>
      <c r="C2502" s="104" t="s">
        <v>20</v>
      </c>
      <c r="D2502" s="104" t="s">
        <v>21</v>
      </c>
      <c r="E2502" s="104" t="s">
        <v>253</v>
      </c>
      <c r="F2502" s="104">
        <v>792</v>
      </c>
      <c r="G2502" s="104">
        <v>785</v>
      </c>
      <c r="H2502" s="104">
        <v>796</v>
      </c>
      <c r="I2502" s="104">
        <v>800</v>
      </c>
      <c r="J2502" s="104">
        <v>804</v>
      </c>
      <c r="K2502" s="104">
        <v>804</v>
      </c>
      <c r="L2502" s="104">
        <v>1000</v>
      </c>
      <c r="M2502" s="105">
        <f t="shared" ref="M2502" si="1730">IF(D2502="BUY",(K2502-F2502)*(L2502),(F2502-K2502)*(L2502))</f>
        <v>12000</v>
      </c>
      <c r="N2502" s="106">
        <f t="shared" ref="N2502" si="1731">M2502/(L2502)/F2502%</f>
        <v>1.5151515151515151</v>
      </c>
    </row>
    <row r="2503" spans="1:15">
      <c r="A2503" s="104">
        <v>69</v>
      </c>
      <c r="B2503" s="140">
        <v>42982</v>
      </c>
      <c r="C2503" s="104" t="s">
        <v>20</v>
      </c>
      <c r="D2503" s="104" t="s">
        <v>252</v>
      </c>
      <c r="E2503" s="104" t="s">
        <v>66</v>
      </c>
      <c r="F2503" s="104">
        <v>121</v>
      </c>
      <c r="G2503" s="104">
        <v>122</v>
      </c>
      <c r="H2503" s="104">
        <v>120.5</v>
      </c>
      <c r="I2503" s="104">
        <v>120</v>
      </c>
      <c r="J2503" s="104">
        <v>119.5</v>
      </c>
      <c r="K2503" s="104">
        <v>122</v>
      </c>
      <c r="L2503" s="104">
        <v>6000</v>
      </c>
      <c r="M2503" s="105">
        <f t="shared" ref="M2503:M2504" si="1732">IF(D2503="BUY",(K2503-F2503)*(L2503),(F2503-K2503)*(L2503))</f>
        <v>-6000</v>
      </c>
      <c r="N2503" s="106">
        <f t="shared" ref="N2503" si="1733">M2503/(L2503)/F2503%</f>
        <v>-0.82644628099173556</v>
      </c>
    </row>
    <row r="2504" spans="1:15">
      <c r="A2504" s="104">
        <v>70</v>
      </c>
      <c r="B2504" s="140">
        <v>42982</v>
      </c>
      <c r="C2504" s="104" t="s">
        <v>20</v>
      </c>
      <c r="D2504" s="104" t="s">
        <v>21</v>
      </c>
      <c r="E2504" s="104" t="s">
        <v>96</v>
      </c>
      <c r="F2504" s="104">
        <v>522</v>
      </c>
      <c r="G2504" s="104">
        <v>516</v>
      </c>
      <c r="H2504" s="104">
        <v>525</v>
      </c>
      <c r="I2504" s="104">
        <v>528</v>
      </c>
      <c r="J2504" s="104">
        <v>531</v>
      </c>
      <c r="K2504" s="104">
        <v>525</v>
      </c>
      <c r="L2504" s="104">
        <v>1500</v>
      </c>
      <c r="M2504" s="105">
        <f t="shared" si="1732"/>
        <v>4500</v>
      </c>
      <c r="N2504" s="106">
        <f t="shared" ref="N2504" si="1734">M2504/(L2504)/F2504%</f>
        <v>0.57471264367816099</v>
      </c>
    </row>
    <row r="2505" spans="1:15">
      <c r="A2505" s="104">
        <v>71</v>
      </c>
      <c r="B2505" s="140">
        <v>42982</v>
      </c>
      <c r="C2505" s="104" t="s">
        <v>20</v>
      </c>
      <c r="D2505" s="104" t="s">
        <v>21</v>
      </c>
      <c r="E2505" s="104" t="s">
        <v>251</v>
      </c>
      <c r="F2505" s="104">
        <v>1260</v>
      </c>
      <c r="G2505" s="104">
        <v>1252</v>
      </c>
      <c r="H2505" s="104">
        <v>1265</v>
      </c>
      <c r="I2505" s="104">
        <v>1270</v>
      </c>
      <c r="J2505" s="104">
        <v>1275</v>
      </c>
      <c r="K2505" s="104">
        <v>1252</v>
      </c>
      <c r="L2505" s="104">
        <v>800</v>
      </c>
      <c r="M2505" s="105">
        <f t="shared" ref="M2505" si="1735">IF(D2505="BUY",(K2505-F2505)*(L2505),(F2505-K2505)*(L2505))</f>
        <v>-6400</v>
      </c>
      <c r="N2505" s="106">
        <f t="shared" ref="N2505" si="1736">M2505/(L2505)/F2505%</f>
        <v>-0.63492063492063489</v>
      </c>
    </row>
    <row r="2506" spans="1:15">
      <c r="A2506" s="104">
        <v>72</v>
      </c>
      <c r="B2506" s="140">
        <v>42979</v>
      </c>
      <c r="C2506" s="104" t="s">
        <v>20</v>
      </c>
      <c r="D2506" s="104" t="s">
        <v>21</v>
      </c>
      <c r="E2506" s="104" t="s">
        <v>92</v>
      </c>
      <c r="F2506" s="104">
        <v>65</v>
      </c>
      <c r="G2506" s="104">
        <v>64</v>
      </c>
      <c r="H2506" s="104">
        <v>65.5</v>
      </c>
      <c r="I2506" s="104">
        <v>66</v>
      </c>
      <c r="J2506" s="104">
        <v>66.5</v>
      </c>
      <c r="K2506" s="104">
        <v>65.5</v>
      </c>
      <c r="L2506" s="104">
        <v>8000</v>
      </c>
      <c r="M2506" s="105">
        <f t="shared" ref="M2506" si="1737">IF(D2506="BUY",(K2506-F2506)*(L2506),(F2506-K2506)*(L2506))</f>
        <v>4000</v>
      </c>
      <c r="N2506" s="106">
        <f t="shared" ref="N2506" si="1738">M2506/(L2506)/F2506%</f>
        <v>0.76923076923076916</v>
      </c>
    </row>
    <row r="2507" spans="1:15">
      <c r="A2507" s="104">
        <v>73</v>
      </c>
      <c r="B2507" s="140">
        <v>42979</v>
      </c>
      <c r="C2507" s="104" t="s">
        <v>20</v>
      </c>
      <c r="D2507" s="104" t="s">
        <v>21</v>
      </c>
      <c r="E2507" s="104" t="s">
        <v>61</v>
      </c>
      <c r="F2507" s="104">
        <v>140</v>
      </c>
      <c r="G2507" s="104">
        <v>138.5</v>
      </c>
      <c r="H2507" s="104">
        <v>141</v>
      </c>
      <c r="I2507" s="104">
        <v>142</v>
      </c>
      <c r="J2507" s="104">
        <v>143</v>
      </c>
      <c r="K2507" s="104">
        <v>143</v>
      </c>
      <c r="L2507" s="104">
        <v>4500</v>
      </c>
      <c r="M2507" s="105">
        <f t="shared" ref="M2507:M2508" si="1739">IF(D2507="BUY",(K2507-F2507)*(L2507),(F2507-K2507)*(L2507))</f>
        <v>13500</v>
      </c>
      <c r="N2507" s="106">
        <f>M2507/(L2507)/F2507%</f>
        <v>2.1428571428571428</v>
      </c>
    </row>
    <row r="2508" spans="1:15">
      <c r="A2508" s="104">
        <v>74</v>
      </c>
      <c r="B2508" s="140">
        <v>42979</v>
      </c>
      <c r="C2508" s="104" t="s">
        <v>20</v>
      </c>
      <c r="D2508" s="104" t="s">
        <v>21</v>
      </c>
      <c r="E2508" s="104" t="s">
        <v>92</v>
      </c>
      <c r="F2508" s="104">
        <v>63.65</v>
      </c>
      <c r="G2508" s="104">
        <v>62.6</v>
      </c>
      <c r="H2508" s="104">
        <v>64.2</v>
      </c>
      <c r="I2508" s="104">
        <v>64.599999999999994</v>
      </c>
      <c r="J2508" s="104">
        <v>65.2</v>
      </c>
      <c r="K2508" s="104">
        <v>65.2</v>
      </c>
      <c r="L2508" s="104">
        <v>8000</v>
      </c>
      <c r="M2508" s="105">
        <f t="shared" si="1739"/>
        <v>12400.000000000035</v>
      </c>
      <c r="N2508" s="106">
        <f t="shared" ref="N2508" si="1740">M2508/(L2508)/F2508%</f>
        <v>2.435192458758844</v>
      </c>
    </row>
    <row r="2509" spans="1:15">
      <c r="A2509" s="143"/>
      <c r="B2509" s="143"/>
      <c r="C2509" s="143"/>
      <c r="D2509" s="143"/>
      <c r="E2509" s="143"/>
      <c r="F2509" s="143"/>
      <c r="G2509" s="143"/>
      <c r="H2509" s="143"/>
      <c r="I2509" s="143"/>
      <c r="J2509" s="143"/>
      <c r="K2509" s="143"/>
      <c r="L2509" s="143"/>
      <c r="M2509" s="143"/>
      <c r="N2509" s="143"/>
    </row>
    <row r="2510" spans="1:15">
      <c r="A2510" s="107" t="s">
        <v>24</v>
      </c>
      <c r="B2510" s="108"/>
      <c r="C2510" s="109"/>
      <c r="D2510" s="110"/>
      <c r="E2510" s="111"/>
      <c r="F2510" s="111"/>
      <c r="G2510" s="112"/>
      <c r="H2510" s="111"/>
      <c r="I2510" s="111"/>
      <c r="J2510" s="111"/>
      <c r="K2510" s="111"/>
      <c r="M2510" s="113"/>
      <c r="N2510" s="141"/>
    </row>
    <row r="2511" spans="1:15">
      <c r="A2511" s="107" t="s">
        <v>25</v>
      </c>
      <c r="B2511" s="108"/>
      <c r="C2511" s="109"/>
      <c r="D2511" s="110"/>
      <c r="E2511" s="111"/>
      <c r="F2511" s="111"/>
      <c r="G2511" s="112"/>
      <c r="H2511" s="111"/>
      <c r="I2511" s="111"/>
      <c r="J2511" s="111"/>
      <c r="K2511" s="111"/>
      <c r="M2511" s="113"/>
      <c r="N2511" s="113"/>
    </row>
    <row r="2512" spans="1:15">
      <c r="A2512" s="107" t="s">
        <v>25</v>
      </c>
      <c r="B2512" s="108"/>
      <c r="C2512" s="109"/>
      <c r="D2512" s="110"/>
      <c r="E2512" s="111"/>
      <c r="F2512" s="111"/>
      <c r="G2512" s="112"/>
      <c r="H2512" s="111"/>
      <c r="I2512" s="111"/>
      <c r="J2512" s="111"/>
      <c r="K2512" s="111"/>
    </row>
    <row r="2513" spans="1:14" ht="19.5" thickBot="1">
      <c r="A2513" s="109"/>
      <c r="B2513" s="108"/>
      <c r="C2513" s="111"/>
      <c r="D2513" s="111"/>
      <c r="E2513" s="111"/>
      <c r="F2513" s="114"/>
      <c r="G2513" s="115"/>
      <c r="H2513" s="116" t="s">
        <v>26</v>
      </c>
      <c r="I2513" s="116"/>
      <c r="J2513" s="117"/>
      <c r="K2513" s="117"/>
    </row>
    <row r="2514" spans="1:14">
      <c r="A2514" s="109"/>
      <c r="B2514" s="108"/>
      <c r="C2514" s="218" t="s">
        <v>27</v>
      </c>
      <c r="D2514" s="218"/>
      <c r="E2514" s="118">
        <v>74</v>
      </c>
      <c r="F2514" s="119">
        <f>F2515+F2516+F2517+F2518+F2519+F2520</f>
        <v>100</v>
      </c>
      <c r="G2514" s="111">
        <v>74</v>
      </c>
      <c r="H2514" s="120">
        <f>G2515/G2514%</f>
        <v>86.486486486486484</v>
      </c>
      <c r="I2514" s="120"/>
      <c r="J2514" s="120"/>
      <c r="K2514" s="127"/>
      <c r="M2514" s="113"/>
      <c r="N2514" s="113"/>
    </row>
    <row r="2515" spans="1:14">
      <c r="A2515" s="109"/>
      <c r="B2515" s="108"/>
      <c r="C2515" s="219" t="s">
        <v>28</v>
      </c>
      <c r="D2515" s="219"/>
      <c r="E2515" s="121">
        <v>64</v>
      </c>
      <c r="F2515" s="122">
        <f>(E2515/E2514)*100</f>
        <v>86.486486486486484</v>
      </c>
      <c r="G2515" s="111">
        <v>64</v>
      </c>
      <c r="H2515" s="117"/>
      <c r="I2515" s="117"/>
      <c r="J2515" s="111"/>
      <c r="K2515" s="117"/>
      <c r="L2515" s="113"/>
      <c r="M2515" s="111" t="s">
        <v>29</v>
      </c>
      <c r="N2515" s="111"/>
    </row>
    <row r="2516" spans="1:14">
      <c r="A2516" s="123"/>
      <c r="B2516" s="108"/>
      <c r="C2516" s="219" t="s">
        <v>30</v>
      </c>
      <c r="D2516" s="219"/>
      <c r="E2516" s="121">
        <v>0</v>
      </c>
      <c r="F2516" s="122">
        <f>(E2516/E2514)*100</f>
        <v>0</v>
      </c>
      <c r="G2516" s="124"/>
      <c r="H2516" s="111"/>
      <c r="I2516" s="111"/>
      <c r="J2516" s="111"/>
      <c r="K2516" s="117"/>
      <c r="M2516" s="109"/>
      <c r="N2516" s="109"/>
    </row>
    <row r="2517" spans="1:14">
      <c r="A2517" s="123"/>
      <c r="B2517" s="108"/>
      <c r="C2517" s="219" t="s">
        <v>31</v>
      </c>
      <c r="D2517" s="219"/>
      <c r="E2517" s="121">
        <v>0</v>
      </c>
      <c r="F2517" s="122">
        <f>(E2517/E2514)*100</f>
        <v>0</v>
      </c>
      <c r="G2517" s="124"/>
      <c r="H2517" s="111"/>
      <c r="I2517" s="111"/>
      <c r="J2517" s="111"/>
      <c r="K2517" s="117"/>
    </row>
    <row r="2518" spans="1:14">
      <c r="A2518" s="123"/>
      <c r="B2518" s="108"/>
      <c r="C2518" s="219" t="s">
        <v>32</v>
      </c>
      <c r="D2518" s="219"/>
      <c r="E2518" s="121">
        <v>10</v>
      </c>
      <c r="F2518" s="122">
        <f>(E2518/E2514)*100</f>
        <v>13.513513513513514</v>
      </c>
      <c r="G2518" s="124"/>
      <c r="H2518" s="111" t="s">
        <v>33</v>
      </c>
      <c r="I2518" s="111"/>
      <c r="J2518" s="117"/>
      <c r="K2518" s="117"/>
    </row>
    <row r="2519" spans="1:14">
      <c r="A2519" s="123"/>
      <c r="B2519" s="108"/>
      <c r="C2519" s="219" t="s">
        <v>34</v>
      </c>
      <c r="D2519" s="219"/>
      <c r="E2519" s="121">
        <v>0</v>
      </c>
      <c r="F2519" s="122">
        <f>(E2519/E2514)*100</f>
        <v>0</v>
      </c>
      <c r="G2519" s="124"/>
      <c r="H2519" s="111"/>
      <c r="I2519" s="111"/>
      <c r="J2519" s="117"/>
      <c r="K2519" s="117"/>
    </row>
    <row r="2520" spans="1:14" ht="15.75" customHeight="1" thickBot="1">
      <c r="A2520" s="123"/>
      <c r="B2520" s="108"/>
      <c r="C2520" s="222" t="s">
        <v>35</v>
      </c>
      <c r="D2520" s="222"/>
      <c r="E2520" s="125"/>
      <c r="F2520" s="126">
        <f>(E2520/E2514)*100</f>
        <v>0</v>
      </c>
      <c r="G2520" s="124"/>
      <c r="H2520" s="111"/>
      <c r="I2520" s="111"/>
      <c r="J2520" s="127"/>
      <c r="K2520" s="127"/>
      <c r="L2520" s="113"/>
    </row>
    <row r="2521" spans="1:14">
      <c r="A2521" s="128" t="s">
        <v>36</v>
      </c>
      <c r="B2521" s="108"/>
      <c r="C2521" s="109"/>
      <c r="D2521" s="109"/>
      <c r="E2521" s="111"/>
      <c r="F2521" s="111"/>
      <c r="G2521" s="112"/>
      <c r="H2521" s="129"/>
      <c r="I2521" s="129"/>
      <c r="J2521" s="129"/>
      <c r="K2521" s="111"/>
      <c r="M2521" s="133"/>
      <c r="N2521" s="133"/>
    </row>
    <row r="2522" spans="1:14">
      <c r="A2522" s="110" t="s">
        <v>37</v>
      </c>
      <c r="B2522" s="108"/>
      <c r="C2522" s="130"/>
      <c r="D2522" s="131"/>
      <c r="E2522" s="109"/>
      <c r="F2522" s="129"/>
      <c r="G2522" s="112"/>
      <c r="H2522" s="129"/>
      <c r="I2522" s="129"/>
      <c r="J2522" s="129"/>
      <c r="K2522" s="111"/>
      <c r="M2522" s="109"/>
      <c r="N2522" s="109"/>
    </row>
    <row r="2523" spans="1:14">
      <c r="A2523" s="110" t="s">
        <v>38</v>
      </c>
      <c r="B2523" s="108"/>
      <c r="C2523" s="109"/>
      <c r="D2523" s="131"/>
      <c r="E2523" s="109"/>
      <c r="F2523" s="129"/>
      <c r="G2523" s="112"/>
      <c r="H2523" s="117"/>
      <c r="I2523" s="117"/>
      <c r="J2523" s="117"/>
      <c r="K2523" s="111"/>
    </row>
    <row r="2524" spans="1:14">
      <c r="A2524" s="110" t="s">
        <v>39</v>
      </c>
      <c r="B2524" s="130"/>
      <c r="C2524" s="109"/>
      <c r="D2524" s="131"/>
      <c r="E2524" s="109"/>
      <c r="F2524" s="129"/>
      <c r="G2524" s="115"/>
      <c r="H2524" s="117"/>
      <c r="I2524" s="117"/>
      <c r="J2524" s="117"/>
      <c r="K2524" s="111"/>
    </row>
    <row r="2525" spans="1:14">
      <c r="A2525" s="110" t="s">
        <v>40</v>
      </c>
      <c r="B2525" s="123"/>
      <c r="C2525" s="109"/>
      <c r="D2525" s="132"/>
      <c r="E2525" s="129"/>
      <c r="F2525" s="129"/>
      <c r="G2525" s="115"/>
      <c r="H2525" s="117"/>
      <c r="I2525" s="117"/>
      <c r="J2525" s="117"/>
      <c r="K2525" s="129"/>
    </row>
    <row r="2526" spans="1:14" s="113" customFormat="1" ht="15" customHeight="1"/>
    <row r="2527" spans="1:14" ht="15" customHeight="1">
      <c r="A2527" s="227" t="s">
        <v>0</v>
      </c>
      <c r="B2527" s="227"/>
      <c r="C2527" s="227"/>
      <c r="D2527" s="227"/>
      <c r="E2527" s="227"/>
      <c r="F2527" s="227"/>
      <c r="G2527" s="227"/>
      <c r="H2527" s="227"/>
      <c r="I2527" s="227"/>
      <c r="J2527" s="227"/>
      <c r="K2527" s="227"/>
      <c r="L2527" s="227"/>
      <c r="M2527" s="227"/>
      <c r="N2527" s="227"/>
    </row>
    <row r="2528" spans="1:14" ht="15" customHeight="1">
      <c r="A2528" s="227"/>
      <c r="B2528" s="227"/>
      <c r="C2528" s="227"/>
      <c r="D2528" s="227"/>
      <c r="E2528" s="227"/>
      <c r="F2528" s="227"/>
      <c r="G2528" s="227"/>
      <c r="H2528" s="227"/>
      <c r="I2528" s="227"/>
      <c r="J2528" s="227"/>
      <c r="K2528" s="227"/>
      <c r="L2528" s="227"/>
      <c r="M2528" s="227"/>
      <c r="N2528" s="227"/>
    </row>
    <row r="2529" spans="1:14" ht="15" customHeight="1">
      <c r="A2529" s="227"/>
      <c r="B2529" s="227"/>
      <c r="C2529" s="227"/>
      <c r="D2529" s="227"/>
      <c r="E2529" s="227"/>
      <c r="F2529" s="227"/>
      <c r="G2529" s="227"/>
      <c r="H2529" s="227"/>
      <c r="I2529" s="227"/>
      <c r="J2529" s="227"/>
      <c r="K2529" s="227"/>
      <c r="L2529" s="227"/>
      <c r="M2529" s="227"/>
      <c r="N2529" s="227"/>
    </row>
    <row r="2530" spans="1:14" ht="15" customHeight="1">
      <c r="A2530" s="228" t="s">
        <v>1</v>
      </c>
      <c r="B2530" s="228"/>
      <c r="C2530" s="228"/>
      <c r="D2530" s="228"/>
      <c r="E2530" s="228"/>
      <c r="F2530" s="228"/>
      <c r="G2530" s="228"/>
      <c r="H2530" s="228"/>
      <c r="I2530" s="228"/>
      <c r="J2530" s="228"/>
      <c r="K2530" s="228"/>
      <c r="L2530" s="228"/>
      <c r="M2530" s="228"/>
      <c r="N2530" s="228"/>
    </row>
    <row r="2531" spans="1:14" ht="15" customHeight="1">
      <c r="A2531" s="228" t="s">
        <v>2</v>
      </c>
      <c r="B2531" s="228"/>
      <c r="C2531" s="228"/>
      <c r="D2531" s="228"/>
      <c r="E2531" s="228"/>
      <c r="F2531" s="228"/>
      <c r="G2531" s="228"/>
      <c r="H2531" s="228"/>
      <c r="I2531" s="228"/>
      <c r="J2531" s="228"/>
      <c r="K2531" s="228"/>
      <c r="L2531" s="228"/>
      <c r="M2531" s="228"/>
      <c r="N2531" s="228"/>
    </row>
    <row r="2532" spans="1:14" ht="19.5" thickBot="1">
      <c r="A2532" s="229" t="s">
        <v>3</v>
      </c>
      <c r="B2532" s="229"/>
      <c r="C2532" s="229"/>
      <c r="D2532" s="229"/>
      <c r="E2532" s="229"/>
      <c r="F2532" s="229"/>
      <c r="G2532" s="229"/>
      <c r="H2532" s="229"/>
      <c r="I2532" s="229"/>
      <c r="J2532" s="229"/>
      <c r="K2532" s="229"/>
      <c r="L2532" s="229"/>
      <c r="M2532" s="229"/>
      <c r="N2532" s="229"/>
    </row>
    <row r="2533" spans="1:14">
      <c r="A2533" s="220" t="s">
        <v>4</v>
      </c>
      <c r="B2533" s="220"/>
      <c r="C2533" s="220"/>
      <c r="D2533" s="220"/>
      <c r="E2533" s="220"/>
      <c r="F2533" s="220"/>
      <c r="G2533" s="220"/>
      <c r="H2533" s="220"/>
      <c r="I2533" s="220"/>
      <c r="J2533" s="220"/>
      <c r="K2533" s="220"/>
      <c r="L2533" s="220"/>
      <c r="M2533" s="220"/>
      <c r="N2533" s="220"/>
    </row>
    <row r="2534" spans="1:14">
      <c r="A2534" s="220" t="s">
        <v>5</v>
      </c>
      <c r="B2534" s="220"/>
      <c r="C2534" s="220"/>
      <c r="D2534" s="220"/>
      <c r="E2534" s="220"/>
      <c r="F2534" s="220"/>
      <c r="G2534" s="220"/>
      <c r="H2534" s="220"/>
      <c r="I2534" s="220"/>
      <c r="J2534" s="220"/>
      <c r="K2534" s="220"/>
      <c r="L2534" s="220"/>
      <c r="M2534" s="220"/>
      <c r="N2534" s="220"/>
    </row>
    <row r="2535" spans="1:14" ht="13.9" customHeight="1">
      <c r="A2535" s="221" t="s">
        <v>6</v>
      </c>
      <c r="B2535" s="215" t="s">
        <v>7</v>
      </c>
      <c r="C2535" s="215" t="s">
        <v>8</v>
      </c>
      <c r="D2535" s="221" t="s">
        <v>9</v>
      </c>
      <c r="E2535" s="221" t="s">
        <v>10</v>
      </c>
      <c r="F2535" s="215" t="s">
        <v>11</v>
      </c>
      <c r="G2535" s="215" t="s">
        <v>12</v>
      </c>
      <c r="H2535" s="214" t="s">
        <v>13</v>
      </c>
      <c r="I2535" s="214" t="s">
        <v>14</v>
      </c>
      <c r="J2535" s="214" t="s">
        <v>15</v>
      </c>
      <c r="K2535" s="216" t="s">
        <v>16</v>
      </c>
      <c r="L2535" s="215" t="s">
        <v>17</v>
      </c>
      <c r="M2535" s="215" t="s">
        <v>18</v>
      </c>
      <c r="N2535" s="215" t="s">
        <v>19</v>
      </c>
    </row>
    <row r="2536" spans="1:14">
      <c r="A2536" s="221"/>
      <c r="B2536" s="215"/>
      <c r="C2536" s="215"/>
      <c r="D2536" s="221"/>
      <c r="E2536" s="221"/>
      <c r="F2536" s="215"/>
      <c r="G2536" s="215"/>
      <c r="H2536" s="214"/>
      <c r="I2536" s="214"/>
      <c r="J2536" s="214"/>
      <c r="K2536" s="216"/>
      <c r="L2536" s="215"/>
      <c r="M2536" s="215"/>
      <c r="N2536" s="215"/>
    </row>
    <row r="2537" spans="1:14">
      <c r="A2537" s="144">
        <v>1</v>
      </c>
      <c r="B2537" s="140">
        <v>42978</v>
      </c>
      <c r="C2537" s="104" t="s">
        <v>20</v>
      </c>
      <c r="D2537" s="104" t="s">
        <v>21</v>
      </c>
      <c r="E2537" s="104" t="s">
        <v>84</v>
      </c>
      <c r="F2537" s="145">
        <v>253</v>
      </c>
      <c r="G2537" s="145">
        <v>250</v>
      </c>
      <c r="H2537" s="145">
        <v>255</v>
      </c>
      <c r="I2537" s="145">
        <v>257</v>
      </c>
      <c r="J2537" s="145">
        <v>259</v>
      </c>
      <c r="K2537" s="145">
        <v>257</v>
      </c>
      <c r="L2537" s="104">
        <v>1500</v>
      </c>
      <c r="M2537" s="105">
        <f t="shared" ref="M2537" si="1741">IF(D2537="BUY",(K2537-F2537)*(L2537),(F2537-K2537)*(L2537))</f>
        <v>6000</v>
      </c>
      <c r="N2537" s="106">
        <f t="shared" ref="N2537" si="1742">M2537/(L2537)/F2537%</f>
        <v>1.5810276679841899</v>
      </c>
    </row>
    <row r="2538" spans="1:14">
      <c r="A2538" s="144">
        <v>2</v>
      </c>
      <c r="B2538" s="140">
        <v>42978</v>
      </c>
      <c r="C2538" s="104" t="s">
        <v>20</v>
      </c>
      <c r="D2538" s="104" t="s">
        <v>21</v>
      </c>
      <c r="E2538" s="104" t="s">
        <v>65</v>
      </c>
      <c r="F2538" s="145">
        <v>306</v>
      </c>
      <c r="G2538" s="145">
        <v>304</v>
      </c>
      <c r="H2538" s="145">
        <v>307</v>
      </c>
      <c r="I2538" s="145">
        <v>307</v>
      </c>
      <c r="J2538" s="145">
        <v>308</v>
      </c>
      <c r="K2538" s="145">
        <v>308</v>
      </c>
      <c r="L2538" s="104">
        <v>3500</v>
      </c>
      <c r="M2538" s="105">
        <f t="shared" ref="M2538" si="1743">IF(D2538="BUY",(K2538-F2538)*(L2538),(F2538-K2538)*(L2538))</f>
        <v>7000</v>
      </c>
      <c r="N2538" s="106">
        <f t="shared" ref="N2538" si="1744">M2538/(L2538)/F2538%</f>
        <v>0.65359477124183007</v>
      </c>
    </row>
    <row r="2539" spans="1:14">
      <c r="A2539" s="144">
        <v>3</v>
      </c>
      <c r="B2539" s="140">
        <v>42978</v>
      </c>
      <c r="C2539" s="104" t="s">
        <v>20</v>
      </c>
      <c r="D2539" s="104" t="s">
        <v>21</v>
      </c>
      <c r="E2539" s="104" t="s">
        <v>22</v>
      </c>
      <c r="F2539" s="145">
        <v>527</v>
      </c>
      <c r="G2539" s="145">
        <v>524.5</v>
      </c>
      <c r="H2539" s="145">
        <v>529</v>
      </c>
      <c r="I2539" s="145">
        <v>531</v>
      </c>
      <c r="J2539" s="145">
        <v>533</v>
      </c>
      <c r="K2539" s="145">
        <v>533</v>
      </c>
      <c r="L2539" s="104">
        <v>1800</v>
      </c>
      <c r="M2539" s="105">
        <f t="shared" ref="M2539" si="1745">IF(D2539="BUY",(K2539-F2539)*(L2539),(F2539-K2539)*(L2539))</f>
        <v>10800</v>
      </c>
      <c r="N2539" s="106">
        <f t="shared" ref="N2539" si="1746">M2539/(L2539)/F2539%</f>
        <v>1.1385199240986719</v>
      </c>
    </row>
    <row r="2540" spans="1:14">
      <c r="A2540" s="144">
        <v>4</v>
      </c>
      <c r="B2540" s="140">
        <v>42977</v>
      </c>
      <c r="C2540" s="104" t="s">
        <v>20</v>
      </c>
      <c r="D2540" s="104" t="s">
        <v>21</v>
      </c>
      <c r="E2540" s="104" t="s">
        <v>84</v>
      </c>
      <c r="F2540" s="145">
        <v>453</v>
      </c>
      <c r="G2540" s="145">
        <v>450</v>
      </c>
      <c r="H2540" s="145">
        <v>455</v>
      </c>
      <c r="I2540" s="145">
        <v>457</v>
      </c>
      <c r="J2540" s="145">
        <v>459</v>
      </c>
      <c r="K2540" s="145">
        <v>457</v>
      </c>
      <c r="L2540" s="104">
        <v>1500</v>
      </c>
      <c r="M2540" s="105">
        <f t="shared" ref="M2540:M2556" si="1747">IF(D2540="BUY",(K2540-F2540)*(L2540),(F2540-K2540)*(L2540))</f>
        <v>6000</v>
      </c>
      <c r="N2540" s="106">
        <f t="shared" ref="N2540:N2556" si="1748">M2540/(L2540)/F2540%</f>
        <v>0.88300220750551872</v>
      </c>
    </row>
    <row r="2541" spans="1:14">
      <c r="A2541" s="144">
        <v>5</v>
      </c>
      <c r="B2541" s="140">
        <v>42977</v>
      </c>
      <c r="C2541" s="104" t="s">
        <v>20</v>
      </c>
      <c r="D2541" s="104" t="s">
        <v>21</v>
      </c>
      <c r="E2541" s="104" t="s">
        <v>66</v>
      </c>
      <c r="F2541" s="145">
        <v>124.5</v>
      </c>
      <c r="G2541" s="145">
        <v>123.5</v>
      </c>
      <c r="H2541" s="145">
        <v>125</v>
      </c>
      <c r="I2541" s="145">
        <v>125.5</v>
      </c>
      <c r="J2541" s="145">
        <v>126</v>
      </c>
      <c r="K2541" s="145">
        <v>123.5</v>
      </c>
      <c r="L2541" s="104">
        <v>6000</v>
      </c>
      <c r="M2541" s="105">
        <f t="shared" ref="M2541" si="1749">IF(D2541="BUY",(K2541-F2541)*(L2541),(F2541-K2541)*(L2541))</f>
        <v>-6000</v>
      </c>
      <c r="N2541" s="146">
        <f t="shared" si="1748"/>
        <v>-0.80321285140562237</v>
      </c>
    </row>
    <row r="2542" spans="1:14">
      <c r="A2542" s="144">
        <v>6</v>
      </c>
      <c r="B2542" s="140">
        <v>42977</v>
      </c>
      <c r="C2542" s="104" t="s">
        <v>20</v>
      </c>
      <c r="D2542" s="104" t="s">
        <v>21</v>
      </c>
      <c r="E2542" s="104" t="s">
        <v>235</v>
      </c>
      <c r="F2542" s="145">
        <v>196.5</v>
      </c>
      <c r="G2542" s="145">
        <v>194.5</v>
      </c>
      <c r="H2542" s="145">
        <v>197.5</v>
      </c>
      <c r="I2542" s="145">
        <v>198.5</v>
      </c>
      <c r="J2542" s="145">
        <v>199.5</v>
      </c>
      <c r="K2542" s="145">
        <v>199.5</v>
      </c>
      <c r="L2542" s="104">
        <v>4500</v>
      </c>
      <c r="M2542" s="105">
        <f t="shared" ref="M2542" si="1750">IF(D2542="BUY",(K2542-F2542)*(L2542),(F2542-K2542)*(L2542))</f>
        <v>13500</v>
      </c>
      <c r="N2542" s="106">
        <f t="shared" ref="N2542" si="1751">M2542/(L2542)/F2542%</f>
        <v>1.5267175572519083</v>
      </c>
    </row>
    <row r="2543" spans="1:14">
      <c r="A2543" s="144">
        <v>7</v>
      </c>
      <c r="B2543" s="140">
        <v>42977</v>
      </c>
      <c r="C2543" s="104" t="s">
        <v>20</v>
      </c>
      <c r="D2543" s="104" t="s">
        <v>21</v>
      </c>
      <c r="E2543" s="104" t="s">
        <v>249</v>
      </c>
      <c r="F2543" s="145">
        <v>30.5</v>
      </c>
      <c r="G2543" s="145">
        <v>30</v>
      </c>
      <c r="H2543" s="145">
        <v>30.8</v>
      </c>
      <c r="I2543" s="145">
        <v>31.1</v>
      </c>
      <c r="J2543" s="145">
        <v>31.4</v>
      </c>
      <c r="K2543" s="145">
        <v>31.4</v>
      </c>
      <c r="L2543" s="104">
        <v>20000</v>
      </c>
      <c r="M2543" s="105">
        <f t="shared" ref="M2543" si="1752">IF(D2543="BUY",(K2543-F2543)*(L2543),(F2543-K2543)*(L2543))</f>
        <v>17999.999999999971</v>
      </c>
      <c r="N2543" s="106">
        <f t="shared" ref="N2543" si="1753">M2543/(L2543)/F2543%</f>
        <v>2.9508196721311428</v>
      </c>
    </row>
    <row r="2544" spans="1:14">
      <c r="A2544" s="144">
        <v>8</v>
      </c>
      <c r="B2544" s="140">
        <v>42977</v>
      </c>
      <c r="C2544" s="104" t="s">
        <v>20</v>
      </c>
      <c r="D2544" s="104" t="s">
        <v>21</v>
      </c>
      <c r="E2544" s="104" t="s">
        <v>77</v>
      </c>
      <c r="F2544" s="145">
        <v>253</v>
      </c>
      <c r="G2544" s="145">
        <v>250</v>
      </c>
      <c r="H2544" s="145">
        <v>254.5</v>
      </c>
      <c r="I2544" s="145">
        <v>256</v>
      </c>
      <c r="J2544" s="145">
        <v>257.5</v>
      </c>
      <c r="K2544" s="145">
        <v>257.5</v>
      </c>
      <c r="L2544" s="104">
        <v>2750</v>
      </c>
      <c r="M2544" s="105">
        <f t="shared" ref="M2544" si="1754">IF(D2544="BUY",(K2544-F2544)*(L2544),(F2544-K2544)*(L2544))</f>
        <v>12375</v>
      </c>
      <c r="N2544" s="106">
        <f t="shared" ref="N2544" si="1755">M2544/(L2544)/F2544%</f>
        <v>1.7786561264822136</v>
      </c>
    </row>
    <row r="2545" spans="1:14">
      <c r="A2545" s="144">
        <v>9</v>
      </c>
      <c r="B2545" s="140">
        <v>42976</v>
      </c>
      <c r="C2545" s="104" t="s">
        <v>20</v>
      </c>
      <c r="D2545" s="104" t="s">
        <v>21</v>
      </c>
      <c r="E2545" s="104" t="s">
        <v>120</v>
      </c>
      <c r="F2545" s="145">
        <v>301.5</v>
      </c>
      <c r="G2545" s="145">
        <v>299</v>
      </c>
      <c r="H2545" s="145">
        <v>303</v>
      </c>
      <c r="I2545" s="145">
        <v>304.5</v>
      </c>
      <c r="J2545" s="145">
        <v>306</v>
      </c>
      <c r="K2545" s="145">
        <v>299</v>
      </c>
      <c r="L2545" s="104">
        <v>2750</v>
      </c>
      <c r="M2545" s="105">
        <f t="shared" ref="M2545" si="1756">IF(D2545="BUY",(K2545-F2545)*(L2545),(F2545-K2545)*(L2545))</f>
        <v>-6875</v>
      </c>
      <c r="N2545" s="146">
        <f t="shared" si="1748"/>
        <v>-0.82918739635157546</v>
      </c>
    </row>
    <row r="2546" spans="1:14">
      <c r="A2546" s="144">
        <v>10</v>
      </c>
      <c r="B2546" s="140">
        <v>42976</v>
      </c>
      <c r="C2546" s="104" t="s">
        <v>20</v>
      </c>
      <c r="D2546" s="104" t="s">
        <v>47</v>
      </c>
      <c r="E2546" s="104" t="s">
        <v>92</v>
      </c>
      <c r="F2546" s="145">
        <v>60.5</v>
      </c>
      <c r="G2546" s="145">
        <v>61.5</v>
      </c>
      <c r="H2546" s="145">
        <v>60</v>
      </c>
      <c r="I2546" s="145">
        <v>59.5</v>
      </c>
      <c r="J2546" s="145">
        <v>59</v>
      </c>
      <c r="K2546" s="145">
        <v>60.1</v>
      </c>
      <c r="L2546" s="104">
        <v>8000</v>
      </c>
      <c r="M2546" s="105">
        <f t="shared" si="1747"/>
        <v>3199.9999999999886</v>
      </c>
      <c r="N2546" s="106">
        <f t="shared" si="1748"/>
        <v>0.66115702479338612</v>
      </c>
    </row>
    <row r="2547" spans="1:14">
      <c r="A2547" s="144">
        <v>11</v>
      </c>
      <c r="B2547" s="140">
        <v>42976</v>
      </c>
      <c r="C2547" s="104" t="s">
        <v>20</v>
      </c>
      <c r="D2547" s="104" t="s">
        <v>21</v>
      </c>
      <c r="E2547" s="104" t="s">
        <v>235</v>
      </c>
      <c r="F2547" s="145">
        <v>190.4</v>
      </c>
      <c r="G2547" s="145">
        <v>188.5</v>
      </c>
      <c r="H2547" s="145">
        <v>191.3</v>
      </c>
      <c r="I2547" s="145">
        <v>192</v>
      </c>
      <c r="J2547" s="145">
        <v>192.8</v>
      </c>
      <c r="K2547" s="145">
        <v>192.8</v>
      </c>
      <c r="L2547" s="104">
        <v>4500</v>
      </c>
      <c r="M2547" s="105">
        <f t="shared" si="1747"/>
        <v>10800.000000000025</v>
      </c>
      <c r="N2547" s="106">
        <f t="shared" si="1748"/>
        <v>1.2605042016806751</v>
      </c>
    </row>
    <row r="2548" spans="1:14">
      <c r="A2548" s="144">
        <v>12</v>
      </c>
      <c r="B2548" s="140">
        <v>42975</v>
      </c>
      <c r="C2548" s="104" t="s">
        <v>20</v>
      </c>
      <c r="D2548" s="104" t="s">
        <v>21</v>
      </c>
      <c r="E2548" s="104" t="s">
        <v>53</v>
      </c>
      <c r="F2548" s="145">
        <v>145.5</v>
      </c>
      <c r="G2548" s="145">
        <v>144</v>
      </c>
      <c r="H2548" s="145">
        <v>146.5</v>
      </c>
      <c r="I2548" s="145">
        <v>147.5</v>
      </c>
      <c r="J2548" s="145">
        <v>148.5</v>
      </c>
      <c r="K2548" s="145">
        <v>144</v>
      </c>
      <c r="L2548" s="104">
        <v>3500</v>
      </c>
      <c r="M2548" s="105">
        <f t="shared" si="1747"/>
        <v>-5250</v>
      </c>
      <c r="N2548" s="146">
        <f t="shared" si="1748"/>
        <v>-1.0309278350515463</v>
      </c>
    </row>
    <row r="2549" spans="1:14">
      <c r="A2549" s="144">
        <v>13</v>
      </c>
      <c r="B2549" s="140">
        <v>42975</v>
      </c>
      <c r="C2549" s="104" t="s">
        <v>20</v>
      </c>
      <c r="D2549" s="104" t="s">
        <v>21</v>
      </c>
      <c r="E2549" s="104" t="s">
        <v>96</v>
      </c>
      <c r="F2549" s="145">
        <v>486</v>
      </c>
      <c r="G2549" s="145">
        <v>482</v>
      </c>
      <c r="H2549" s="145">
        <v>489</v>
      </c>
      <c r="I2549" s="145">
        <v>492</v>
      </c>
      <c r="J2549" s="145">
        <v>495</v>
      </c>
      <c r="K2549" s="145">
        <v>492</v>
      </c>
      <c r="L2549" s="104">
        <v>1500</v>
      </c>
      <c r="M2549" s="105">
        <f t="shared" si="1747"/>
        <v>9000</v>
      </c>
      <c r="N2549" s="106">
        <f t="shared" si="1748"/>
        <v>1.2345679012345678</v>
      </c>
    </row>
    <row r="2550" spans="1:14">
      <c r="A2550" s="144">
        <v>14</v>
      </c>
      <c r="B2550" s="140">
        <v>42975</v>
      </c>
      <c r="C2550" s="104" t="s">
        <v>20</v>
      </c>
      <c r="D2550" s="104" t="s">
        <v>21</v>
      </c>
      <c r="E2550" s="104" t="s">
        <v>235</v>
      </c>
      <c r="F2550" s="145">
        <v>184.5</v>
      </c>
      <c r="G2550" s="145">
        <v>182.5</v>
      </c>
      <c r="H2550" s="145">
        <v>185.3</v>
      </c>
      <c r="I2550" s="145">
        <v>186</v>
      </c>
      <c r="J2550" s="145">
        <v>186.8</v>
      </c>
      <c r="K2550" s="145">
        <v>186.8</v>
      </c>
      <c r="L2550" s="104">
        <v>4500</v>
      </c>
      <c r="M2550" s="105">
        <f t="shared" si="1747"/>
        <v>10350.000000000051</v>
      </c>
      <c r="N2550" s="106">
        <f t="shared" si="1748"/>
        <v>1.2466124661246674</v>
      </c>
    </row>
    <row r="2551" spans="1:14">
      <c r="A2551" s="144">
        <v>15</v>
      </c>
      <c r="B2551" s="140">
        <v>42975</v>
      </c>
      <c r="C2551" s="104" t="s">
        <v>20</v>
      </c>
      <c r="D2551" s="104" t="s">
        <v>21</v>
      </c>
      <c r="E2551" s="104" t="s">
        <v>235</v>
      </c>
      <c r="F2551" s="145">
        <v>178.5</v>
      </c>
      <c r="G2551" s="145">
        <v>177</v>
      </c>
      <c r="H2551" s="145">
        <v>179.5</v>
      </c>
      <c r="I2551" s="145">
        <v>180.5</v>
      </c>
      <c r="J2551" s="145">
        <v>181.5</v>
      </c>
      <c r="K2551" s="145">
        <v>181.5</v>
      </c>
      <c r="L2551" s="104">
        <v>4500</v>
      </c>
      <c r="M2551" s="105">
        <f t="shared" si="1747"/>
        <v>13500</v>
      </c>
      <c r="N2551" s="106">
        <f t="shared" si="1748"/>
        <v>1.680672268907563</v>
      </c>
    </row>
    <row r="2552" spans="1:14">
      <c r="A2552" s="144">
        <v>16</v>
      </c>
      <c r="B2552" s="140">
        <v>42971</v>
      </c>
      <c r="C2552" s="104" t="s">
        <v>20</v>
      </c>
      <c r="D2552" s="104" t="s">
        <v>21</v>
      </c>
      <c r="E2552" s="104" t="s">
        <v>83</v>
      </c>
      <c r="F2552" s="145">
        <v>144</v>
      </c>
      <c r="G2552" s="145">
        <v>142</v>
      </c>
      <c r="H2552" s="145">
        <v>145</v>
      </c>
      <c r="I2552" s="145">
        <v>146</v>
      </c>
      <c r="J2552" s="145">
        <v>147</v>
      </c>
      <c r="K2552" s="145">
        <v>146</v>
      </c>
      <c r="L2552" s="104">
        <v>3500</v>
      </c>
      <c r="M2552" s="105">
        <f t="shared" si="1747"/>
        <v>7000</v>
      </c>
      <c r="N2552" s="106">
        <f t="shared" si="1748"/>
        <v>1.3888888888888888</v>
      </c>
    </row>
    <row r="2553" spans="1:14">
      <c r="A2553" s="144">
        <v>17</v>
      </c>
      <c r="B2553" s="140">
        <v>42971</v>
      </c>
      <c r="C2553" s="104" t="s">
        <v>20</v>
      </c>
      <c r="D2553" s="104" t="s">
        <v>21</v>
      </c>
      <c r="E2553" s="104" t="s">
        <v>248</v>
      </c>
      <c r="F2553" s="145">
        <v>337.5</v>
      </c>
      <c r="G2553" s="145">
        <v>332.5</v>
      </c>
      <c r="H2553" s="145">
        <v>340</v>
      </c>
      <c r="I2553" s="145">
        <v>342.5</v>
      </c>
      <c r="J2553" s="145">
        <v>345</v>
      </c>
      <c r="K2553" s="145">
        <v>345</v>
      </c>
      <c r="L2553" s="104">
        <v>1800</v>
      </c>
      <c r="M2553" s="105">
        <f t="shared" si="1747"/>
        <v>13500</v>
      </c>
      <c r="N2553" s="106">
        <f t="shared" si="1748"/>
        <v>2.2222222222222223</v>
      </c>
    </row>
    <row r="2554" spans="1:14">
      <c r="A2554" s="144">
        <v>18</v>
      </c>
      <c r="B2554" s="140">
        <v>42970</v>
      </c>
      <c r="C2554" s="104" t="s">
        <v>20</v>
      </c>
      <c r="D2554" s="104" t="s">
        <v>47</v>
      </c>
      <c r="E2554" s="104" t="s">
        <v>52</v>
      </c>
      <c r="F2554" s="145">
        <v>276</v>
      </c>
      <c r="G2554" s="145">
        <v>278.5</v>
      </c>
      <c r="H2554" s="145">
        <v>274.5</v>
      </c>
      <c r="I2554" s="145">
        <v>273</v>
      </c>
      <c r="J2554" s="145">
        <v>271.5</v>
      </c>
      <c r="K2554" s="145">
        <v>278.5</v>
      </c>
      <c r="L2554" s="104">
        <v>3000</v>
      </c>
      <c r="M2554" s="105">
        <f t="shared" si="1747"/>
        <v>-7500</v>
      </c>
      <c r="N2554" s="146">
        <f t="shared" si="1748"/>
        <v>-0.90579710144927539</v>
      </c>
    </row>
    <row r="2555" spans="1:14">
      <c r="A2555" s="144">
        <v>19</v>
      </c>
      <c r="B2555" s="140">
        <v>42970</v>
      </c>
      <c r="C2555" s="104" t="s">
        <v>20</v>
      </c>
      <c r="D2555" s="104" t="s">
        <v>47</v>
      </c>
      <c r="E2555" s="104" t="s">
        <v>123</v>
      </c>
      <c r="F2555" s="145">
        <v>105.8</v>
      </c>
      <c r="G2555" s="145">
        <v>106.5</v>
      </c>
      <c r="H2555" s="145">
        <v>105.4</v>
      </c>
      <c r="I2555" s="145">
        <v>105</v>
      </c>
      <c r="J2555" s="145">
        <v>104.6</v>
      </c>
      <c r="K2555" s="145">
        <v>105.4</v>
      </c>
      <c r="L2555" s="104">
        <v>11000</v>
      </c>
      <c r="M2555" s="105">
        <f t="shared" si="1747"/>
        <v>4399.9999999999063</v>
      </c>
      <c r="N2555" s="106">
        <f t="shared" si="1748"/>
        <v>0.37807183364838509</v>
      </c>
    </row>
    <row r="2556" spans="1:14">
      <c r="A2556" s="144">
        <v>20</v>
      </c>
      <c r="B2556" s="140">
        <v>42969</v>
      </c>
      <c r="C2556" s="104" t="s">
        <v>20</v>
      </c>
      <c r="D2556" s="104" t="s">
        <v>47</v>
      </c>
      <c r="E2556" s="104" t="s">
        <v>247</v>
      </c>
      <c r="F2556" s="145">
        <v>137.65</v>
      </c>
      <c r="G2556" s="145">
        <v>139</v>
      </c>
      <c r="H2556" s="145">
        <v>137</v>
      </c>
      <c r="I2556" s="145">
        <v>136.30000000000001</v>
      </c>
      <c r="J2556" s="145">
        <v>135.6</v>
      </c>
      <c r="K2556" s="145">
        <v>139</v>
      </c>
      <c r="L2556" s="104">
        <v>6000</v>
      </c>
      <c r="M2556" s="105">
        <f t="shared" si="1747"/>
        <v>-8099.9999999999654</v>
      </c>
      <c r="N2556" s="146">
        <f t="shared" si="1748"/>
        <v>-0.98074827460951275</v>
      </c>
    </row>
    <row r="2557" spans="1:14">
      <c r="A2557" s="144">
        <v>21</v>
      </c>
      <c r="B2557" s="140">
        <v>42969</v>
      </c>
      <c r="C2557" s="104" t="s">
        <v>20</v>
      </c>
      <c r="D2557" s="104" t="s">
        <v>47</v>
      </c>
      <c r="E2557" s="104" t="s">
        <v>243</v>
      </c>
      <c r="F2557" s="145">
        <v>376</v>
      </c>
      <c r="G2557" s="145">
        <v>380</v>
      </c>
      <c r="H2557" s="145">
        <v>374</v>
      </c>
      <c r="I2557" s="145">
        <v>372</v>
      </c>
      <c r="J2557" s="145">
        <v>370</v>
      </c>
      <c r="K2557" s="145">
        <v>374</v>
      </c>
      <c r="L2557" s="104">
        <v>1500</v>
      </c>
      <c r="M2557" s="105">
        <f t="shared" ref="M2557" si="1757">IF(D2557="BUY",(K2557-F2557)*(L2557),(F2557-K2557)*(L2557))</f>
        <v>3000</v>
      </c>
      <c r="N2557" s="106">
        <f t="shared" ref="N2557" si="1758">M2557/(L2557)/F2557%</f>
        <v>0.53191489361702127</v>
      </c>
    </row>
    <row r="2558" spans="1:14">
      <c r="A2558" s="144">
        <v>22</v>
      </c>
      <c r="B2558" s="140">
        <v>42969</v>
      </c>
      <c r="C2558" s="104" t="s">
        <v>20</v>
      </c>
      <c r="D2558" s="104" t="s">
        <v>47</v>
      </c>
      <c r="E2558" s="104" t="s">
        <v>126</v>
      </c>
      <c r="F2558" s="145">
        <v>623.5</v>
      </c>
      <c r="G2558" s="145">
        <v>626.5</v>
      </c>
      <c r="H2558" s="145">
        <v>622</v>
      </c>
      <c r="I2558" s="145">
        <v>620.5</v>
      </c>
      <c r="J2558" s="145">
        <v>619</v>
      </c>
      <c r="K2558" s="145">
        <v>619</v>
      </c>
      <c r="L2558" s="104">
        <v>2000</v>
      </c>
      <c r="M2558" s="105">
        <f t="shared" ref="M2558" si="1759">IF(D2558="BUY",(K2558-F2558)*(L2558),(F2558-K2558)*(L2558))</f>
        <v>9000</v>
      </c>
      <c r="N2558" s="106">
        <f t="shared" ref="N2558" si="1760">M2558/(L2558)/F2558%</f>
        <v>0.72173215717722528</v>
      </c>
    </row>
    <row r="2559" spans="1:14">
      <c r="A2559" s="144">
        <v>23</v>
      </c>
      <c r="B2559" s="140">
        <v>42968</v>
      </c>
      <c r="C2559" s="104" t="s">
        <v>20</v>
      </c>
      <c r="D2559" s="104" t="s">
        <v>47</v>
      </c>
      <c r="E2559" s="104" t="s">
        <v>44</v>
      </c>
      <c r="F2559" s="145">
        <v>140</v>
      </c>
      <c r="G2559" s="145">
        <v>141.5</v>
      </c>
      <c r="H2559" s="145">
        <v>139</v>
      </c>
      <c r="I2559" s="145">
        <v>138</v>
      </c>
      <c r="J2559" s="145">
        <v>137</v>
      </c>
      <c r="K2559" s="145">
        <v>139</v>
      </c>
      <c r="L2559" s="104">
        <v>6000</v>
      </c>
      <c r="M2559" s="105">
        <f t="shared" ref="M2559" si="1761">IF(D2559="BUY",(K2559-F2559)*(L2559),(F2559-K2559)*(L2559))</f>
        <v>6000</v>
      </c>
      <c r="N2559" s="106">
        <f t="shared" ref="N2559" si="1762">M2559/(L2559)/F2559%</f>
        <v>0.7142857142857143</v>
      </c>
    </row>
    <row r="2560" spans="1:14">
      <c r="A2560" s="144">
        <v>24</v>
      </c>
      <c r="B2560" s="140">
        <v>42968</v>
      </c>
      <c r="C2560" s="104" t="s">
        <v>20</v>
      </c>
      <c r="D2560" s="104" t="s">
        <v>21</v>
      </c>
      <c r="E2560" s="104" t="s">
        <v>22</v>
      </c>
      <c r="F2560" s="145">
        <v>512</v>
      </c>
      <c r="G2560" s="145">
        <v>509</v>
      </c>
      <c r="H2560" s="145">
        <v>514</v>
      </c>
      <c r="I2560" s="145">
        <v>516</v>
      </c>
      <c r="J2560" s="145">
        <v>518</v>
      </c>
      <c r="K2560" s="145">
        <v>516</v>
      </c>
      <c r="L2560" s="104">
        <v>1800</v>
      </c>
      <c r="M2560" s="105">
        <f t="shared" ref="M2560" si="1763">IF(D2560="BUY",(K2560-F2560)*(L2560),(F2560-K2560)*(L2560))</f>
        <v>7200</v>
      </c>
      <c r="N2560" s="106">
        <f t="shared" ref="N2560" si="1764">M2560/(L2560)/F2560%</f>
        <v>0.78125</v>
      </c>
    </row>
    <row r="2561" spans="1:14">
      <c r="A2561" s="144">
        <v>25</v>
      </c>
      <c r="B2561" s="140">
        <v>42968</v>
      </c>
      <c r="C2561" s="104" t="s">
        <v>20</v>
      </c>
      <c r="D2561" s="104" t="s">
        <v>21</v>
      </c>
      <c r="E2561" s="104" t="s">
        <v>246</v>
      </c>
      <c r="F2561" s="145">
        <v>217</v>
      </c>
      <c r="G2561" s="145">
        <v>215</v>
      </c>
      <c r="H2561" s="145">
        <v>218</v>
      </c>
      <c r="I2561" s="145">
        <v>219</v>
      </c>
      <c r="J2561" s="145">
        <v>220</v>
      </c>
      <c r="K2561" s="145">
        <v>219</v>
      </c>
      <c r="L2561" s="104">
        <v>3000</v>
      </c>
      <c r="M2561" s="105">
        <f t="shared" ref="M2561" si="1765">IF(D2561="BUY",(K2561-F2561)*(L2561),(F2561-K2561)*(L2561))</f>
        <v>6000</v>
      </c>
      <c r="N2561" s="106">
        <f t="shared" ref="N2561" si="1766">M2561/(L2561)/F2561%</f>
        <v>0.92165898617511521</v>
      </c>
    </row>
    <row r="2562" spans="1:14">
      <c r="A2562" s="144">
        <v>26</v>
      </c>
      <c r="B2562" s="140">
        <v>42965</v>
      </c>
      <c r="C2562" s="104" t="s">
        <v>20</v>
      </c>
      <c r="D2562" s="104" t="s">
        <v>21</v>
      </c>
      <c r="E2562" s="104" t="s">
        <v>64</v>
      </c>
      <c r="F2562" s="145">
        <v>129</v>
      </c>
      <c r="G2562" s="145">
        <v>127.5</v>
      </c>
      <c r="H2562" s="145">
        <v>129.80000000000001</v>
      </c>
      <c r="I2562" s="145">
        <v>130.6</v>
      </c>
      <c r="J2562" s="145">
        <v>131.4</v>
      </c>
      <c r="K2562" s="145">
        <v>129.80000000000001</v>
      </c>
      <c r="L2562" s="104">
        <v>5000</v>
      </c>
      <c r="M2562" s="105">
        <f t="shared" ref="M2562" si="1767">IF(D2562="BUY",(K2562-F2562)*(L2562),(F2562-K2562)*(L2562))</f>
        <v>4000.0000000000568</v>
      </c>
      <c r="N2562" s="106">
        <f t="shared" ref="N2562" si="1768">M2562/(L2562)/F2562%</f>
        <v>0.62015503875969868</v>
      </c>
    </row>
    <row r="2563" spans="1:14">
      <c r="A2563" s="144">
        <v>27</v>
      </c>
      <c r="B2563" s="140">
        <v>42965</v>
      </c>
      <c r="C2563" s="104" t="s">
        <v>20</v>
      </c>
      <c r="D2563" s="104" t="s">
        <v>21</v>
      </c>
      <c r="E2563" s="104" t="s">
        <v>66</v>
      </c>
      <c r="F2563" s="145">
        <v>126.2</v>
      </c>
      <c r="G2563" s="145">
        <v>125.2</v>
      </c>
      <c r="H2563" s="145">
        <v>126.7</v>
      </c>
      <c r="I2563" s="145">
        <v>127.2</v>
      </c>
      <c r="J2563" s="145">
        <v>127.7</v>
      </c>
      <c r="K2563" s="145">
        <v>126.7</v>
      </c>
      <c r="L2563" s="104">
        <v>6000</v>
      </c>
      <c r="M2563" s="105">
        <f t="shared" ref="M2563" si="1769">IF(D2563="BUY",(K2563-F2563)*(L2563),(F2563-K2563)*(L2563))</f>
        <v>3000</v>
      </c>
      <c r="N2563" s="106">
        <f t="shared" ref="N2563" si="1770">M2563/(L2563)/F2563%</f>
        <v>0.39619651347068147</v>
      </c>
    </row>
    <row r="2564" spans="1:14">
      <c r="A2564" s="144">
        <v>28</v>
      </c>
      <c r="B2564" s="140">
        <v>42965</v>
      </c>
      <c r="C2564" s="104" t="s">
        <v>20</v>
      </c>
      <c r="D2564" s="104" t="s">
        <v>21</v>
      </c>
      <c r="E2564" s="104" t="s">
        <v>22</v>
      </c>
      <c r="F2564" s="145">
        <v>510</v>
      </c>
      <c r="G2564" s="145">
        <v>507</v>
      </c>
      <c r="H2564" s="145">
        <v>512</v>
      </c>
      <c r="I2564" s="145">
        <v>514</v>
      </c>
      <c r="J2564" s="145">
        <v>516</v>
      </c>
      <c r="K2564" s="145">
        <v>512</v>
      </c>
      <c r="L2564" s="104">
        <v>1800</v>
      </c>
      <c r="M2564" s="105">
        <f t="shared" ref="M2564" si="1771">IF(D2564="BUY",(K2564-F2564)*(L2564),(F2564-K2564)*(L2564))</f>
        <v>3600</v>
      </c>
      <c r="N2564" s="106">
        <f t="shared" ref="N2564" si="1772">M2564/(L2564)/F2564%</f>
        <v>0.39215686274509809</v>
      </c>
    </row>
    <row r="2565" spans="1:14">
      <c r="A2565" s="144">
        <v>29</v>
      </c>
      <c r="B2565" s="140">
        <v>42965</v>
      </c>
      <c r="C2565" s="104" t="s">
        <v>20</v>
      </c>
      <c r="D2565" s="104" t="s">
        <v>47</v>
      </c>
      <c r="E2565" s="104" t="s">
        <v>96</v>
      </c>
      <c r="F2565" s="145">
        <v>443</v>
      </c>
      <c r="G2565" s="145">
        <v>447</v>
      </c>
      <c r="H2565" s="145">
        <v>441</v>
      </c>
      <c r="I2565" s="145">
        <v>439</v>
      </c>
      <c r="J2565" s="145">
        <v>437</v>
      </c>
      <c r="K2565" s="145">
        <v>439</v>
      </c>
      <c r="L2565" s="104">
        <v>1500</v>
      </c>
      <c r="M2565" s="105">
        <f t="shared" ref="M2565" si="1773">IF(D2565="BUY",(K2565-F2565)*(L2565),(F2565-K2565)*(L2565))</f>
        <v>6000</v>
      </c>
      <c r="N2565" s="106">
        <f t="shared" ref="N2565" si="1774">M2565/(L2565)/F2565%</f>
        <v>0.90293453724604977</v>
      </c>
    </row>
    <row r="2566" spans="1:14">
      <c r="A2566" s="144">
        <v>30</v>
      </c>
      <c r="B2566" s="140">
        <v>42964</v>
      </c>
      <c r="C2566" s="104" t="s">
        <v>20</v>
      </c>
      <c r="D2566" s="104" t="s">
        <v>21</v>
      </c>
      <c r="E2566" s="104" t="s">
        <v>66</v>
      </c>
      <c r="F2566" s="145">
        <v>125.3</v>
      </c>
      <c r="G2566" s="145">
        <v>124.3</v>
      </c>
      <c r="H2566" s="145">
        <v>125.8</v>
      </c>
      <c r="I2566" s="145">
        <v>126.3</v>
      </c>
      <c r="J2566" s="145">
        <v>126.8</v>
      </c>
      <c r="K2566" s="145">
        <v>126.8</v>
      </c>
      <c r="L2566" s="104">
        <v>6000</v>
      </c>
      <c r="M2566" s="105">
        <f t="shared" ref="M2566" si="1775">IF(D2566="BUY",(K2566-F2566)*(L2566),(F2566-K2566)*(L2566))</f>
        <v>9000</v>
      </c>
      <c r="N2566" s="106">
        <f t="shared" ref="N2566" si="1776">M2566/(L2566)/F2566%</f>
        <v>1.197126895450918</v>
      </c>
    </row>
    <row r="2567" spans="1:14">
      <c r="A2567" s="144">
        <v>31</v>
      </c>
      <c r="B2567" s="140">
        <v>42964</v>
      </c>
      <c r="C2567" s="104" t="s">
        <v>20</v>
      </c>
      <c r="D2567" s="104" t="s">
        <v>21</v>
      </c>
      <c r="E2567" s="104" t="s">
        <v>66</v>
      </c>
      <c r="F2567" s="145">
        <v>121</v>
      </c>
      <c r="G2567" s="145">
        <v>120.5</v>
      </c>
      <c r="H2567" s="145">
        <v>121.5</v>
      </c>
      <c r="I2567" s="145">
        <v>122</v>
      </c>
      <c r="J2567" s="145">
        <v>122.5</v>
      </c>
      <c r="K2567" s="145">
        <v>122.5</v>
      </c>
      <c r="L2567" s="104">
        <v>6000</v>
      </c>
      <c r="M2567" s="105">
        <f t="shared" ref="M2567" si="1777">IF(D2567="BUY",(K2567-F2567)*(L2567),(F2567-K2567)*(L2567))</f>
        <v>9000</v>
      </c>
      <c r="N2567" s="106">
        <f t="shared" ref="N2567" si="1778">M2567/(L2567)/F2567%</f>
        <v>1.2396694214876034</v>
      </c>
    </row>
    <row r="2568" spans="1:14">
      <c r="A2568" s="144">
        <v>32</v>
      </c>
      <c r="B2568" s="140">
        <v>42963</v>
      </c>
      <c r="C2568" s="104" t="s">
        <v>20</v>
      </c>
      <c r="D2568" s="104" t="s">
        <v>47</v>
      </c>
      <c r="E2568" s="104" t="s">
        <v>52</v>
      </c>
      <c r="F2568" s="145">
        <v>276.5</v>
      </c>
      <c r="G2568" s="145">
        <v>278.5</v>
      </c>
      <c r="H2568" s="145">
        <v>275.5</v>
      </c>
      <c r="I2568" s="145">
        <v>274.5</v>
      </c>
      <c r="J2568" s="145">
        <v>273.5</v>
      </c>
      <c r="K2568" s="145">
        <v>275.5</v>
      </c>
      <c r="L2568" s="104">
        <v>3000</v>
      </c>
      <c r="M2568" s="105">
        <f t="shared" ref="M2568" si="1779">IF(D2568="BUY",(K2568-F2568)*(L2568),(F2568-K2568)*(L2568))</f>
        <v>3000</v>
      </c>
      <c r="N2568" s="106">
        <f t="shared" ref="N2568" si="1780">M2568/(L2568)/F2568%</f>
        <v>0.36166365280289331</v>
      </c>
    </row>
    <row r="2569" spans="1:14">
      <c r="A2569" s="144">
        <v>33</v>
      </c>
      <c r="B2569" s="140">
        <v>42963</v>
      </c>
      <c r="C2569" s="104" t="s">
        <v>20</v>
      </c>
      <c r="D2569" s="104" t="s">
        <v>47</v>
      </c>
      <c r="E2569" s="104" t="s">
        <v>66</v>
      </c>
      <c r="F2569" s="145">
        <v>117.5</v>
      </c>
      <c r="G2569" s="145">
        <v>118.5</v>
      </c>
      <c r="H2569" s="145">
        <v>117</v>
      </c>
      <c r="I2569" s="145">
        <v>116.5</v>
      </c>
      <c r="J2569" s="145">
        <v>116</v>
      </c>
      <c r="K2569" s="145">
        <v>116.5</v>
      </c>
      <c r="L2569" s="104">
        <v>6000</v>
      </c>
      <c r="M2569" s="105">
        <f t="shared" ref="M2569" si="1781">IF(D2569="BUY",(K2569-F2569)*(L2569),(F2569-K2569)*(L2569))</f>
        <v>6000</v>
      </c>
      <c r="N2569" s="106">
        <f t="shared" ref="N2569" si="1782">M2569/(L2569)/F2569%</f>
        <v>0.85106382978723405</v>
      </c>
    </row>
    <row r="2570" spans="1:14">
      <c r="A2570" s="144">
        <v>34</v>
      </c>
      <c r="B2570" s="140">
        <v>42963</v>
      </c>
      <c r="C2570" s="104" t="s">
        <v>20</v>
      </c>
      <c r="D2570" s="104" t="s">
        <v>21</v>
      </c>
      <c r="E2570" s="104" t="s">
        <v>245</v>
      </c>
      <c r="F2570" s="145">
        <v>224</v>
      </c>
      <c r="G2570" s="145">
        <v>222</v>
      </c>
      <c r="H2570" s="145">
        <v>225</v>
      </c>
      <c r="I2570" s="145">
        <v>226</v>
      </c>
      <c r="J2570" s="145">
        <v>227</v>
      </c>
      <c r="K2570" s="145">
        <v>227</v>
      </c>
      <c r="L2570" s="104">
        <v>3000</v>
      </c>
      <c r="M2570" s="105">
        <f t="shared" ref="M2570" si="1783">IF(D2570="BUY",(K2570-F2570)*(L2570),(F2570-K2570)*(L2570))</f>
        <v>9000</v>
      </c>
      <c r="N2570" s="106">
        <f t="shared" ref="N2570" si="1784">M2570/(L2570)/F2570%</f>
        <v>1.3392857142857142</v>
      </c>
    </row>
    <row r="2571" spans="1:14">
      <c r="A2571" s="144">
        <v>35</v>
      </c>
      <c r="B2571" s="140">
        <v>42961</v>
      </c>
      <c r="C2571" s="104" t="s">
        <v>20</v>
      </c>
      <c r="D2571" s="104" t="s">
        <v>21</v>
      </c>
      <c r="E2571" s="104" t="s">
        <v>128</v>
      </c>
      <c r="F2571" s="145">
        <v>30.55</v>
      </c>
      <c r="G2571" s="145">
        <v>29.7</v>
      </c>
      <c r="H2571" s="145">
        <v>31</v>
      </c>
      <c r="I2571" s="145">
        <v>31.5</v>
      </c>
      <c r="J2571" s="145">
        <v>32</v>
      </c>
      <c r="K2571" s="145">
        <v>32</v>
      </c>
      <c r="L2571" s="104">
        <v>7125</v>
      </c>
      <c r="M2571" s="105">
        <f t="shared" ref="M2571" si="1785">IF(D2571="BUY",(K2571-F2571)*(L2571),(F2571-K2571)*(L2571))</f>
        <v>10331.249999999995</v>
      </c>
      <c r="N2571" s="106">
        <f t="shared" ref="N2571" si="1786">M2571/(L2571)/F2571%</f>
        <v>4.746317512274957</v>
      </c>
    </row>
    <row r="2572" spans="1:14">
      <c r="A2572" s="144">
        <v>36</v>
      </c>
      <c r="B2572" s="140">
        <v>42961</v>
      </c>
      <c r="C2572" s="104" t="s">
        <v>20</v>
      </c>
      <c r="D2572" s="104" t="s">
        <v>21</v>
      </c>
      <c r="E2572" s="104" t="s">
        <v>23</v>
      </c>
      <c r="F2572" s="145">
        <v>530</v>
      </c>
      <c r="G2572" s="145">
        <v>527</v>
      </c>
      <c r="H2572" s="145">
        <v>531.5</v>
      </c>
      <c r="I2572" s="145">
        <v>533</v>
      </c>
      <c r="J2572" s="145">
        <v>534.5</v>
      </c>
      <c r="K2572" s="145">
        <v>534.5</v>
      </c>
      <c r="L2572" s="104">
        <v>2000</v>
      </c>
      <c r="M2572" s="105">
        <f t="shared" ref="M2572" si="1787">IF(D2572="BUY",(K2572-F2572)*(L2572),(F2572-K2572)*(L2572))</f>
        <v>9000</v>
      </c>
      <c r="N2572" s="106">
        <f t="shared" ref="N2572" si="1788">M2572/(L2572)/F2572%</f>
        <v>0.84905660377358494</v>
      </c>
    </row>
    <row r="2573" spans="1:14">
      <c r="A2573" s="144">
        <v>37</v>
      </c>
      <c r="B2573" s="140">
        <v>42958</v>
      </c>
      <c r="C2573" s="104" t="s">
        <v>20</v>
      </c>
      <c r="D2573" s="104" t="s">
        <v>47</v>
      </c>
      <c r="E2573" s="104" t="s">
        <v>83</v>
      </c>
      <c r="F2573" s="145">
        <v>148.5</v>
      </c>
      <c r="G2573" s="145">
        <v>150.5</v>
      </c>
      <c r="H2573" s="145">
        <v>147.5</v>
      </c>
      <c r="I2573" s="145">
        <v>146.5</v>
      </c>
      <c r="J2573" s="145">
        <v>145.5</v>
      </c>
      <c r="K2573" s="145">
        <v>145.5</v>
      </c>
      <c r="L2573" s="104">
        <v>3500</v>
      </c>
      <c r="M2573" s="105">
        <f t="shared" ref="M2573" si="1789">IF(D2573="BUY",(K2573-F2573)*(L2573),(F2573-K2573)*(L2573))</f>
        <v>10500</v>
      </c>
      <c r="N2573" s="106">
        <f t="shared" ref="N2573" si="1790">M2573/(L2573)/F2573%</f>
        <v>2.0202020202020199</v>
      </c>
    </row>
    <row r="2574" spans="1:14">
      <c r="A2574" s="144">
        <v>38</v>
      </c>
      <c r="B2574" s="140">
        <v>42958</v>
      </c>
      <c r="C2574" s="104" t="s">
        <v>20</v>
      </c>
      <c r="D2574" s="104" t="s">
        <v>47</v>
      </c>
      <c r="E2574" s="104" t="s">
        <v>55</v>
      </c>
      <c r="F2574" s="145">
        <v>1566</v>
      </c>
      <c r="G2574" s="145">
        <v>1578</v>
      </c>
      <c r="H2574" s="145">
        <v>1560</v>
      </c>
      <c r="I2574" s="145">
        <v>1554</v>
      </c>
      <c r="J2574" s="145">
        <v>1548</v>
      </c>
      <c r="K2574" s="145">
        <v>1548</v>
      </c>
      <c r="L2574" s="104">
        <v>500</v>
      </c>
      <c r="M2574" s="105">
        <f t="shared" ref="M2574" si="1791">IF(D2574="BUY",(K2574-F2574)*(L2574),(F2574-K2574)*(L2574))</f>
        <v>9000</v>
      </c>
      <c r="N2574" s="106">
        <f t="shared" ref="N2574" si="1792">M2574/(L2574)/F2574%</f>
        <v>1.1494252873563218</v>
      </c>
    </row>
    <row r="2575" spans="1:14">
      <c r="A2575" s="144">
        <v>39</v>
      </c>
      <c r="B2575" s="140">
        <v>42958</v>
      </c>
      <c r="C2575" s="104" t="s">
        <v>20</v>
      </c>
      <c r="D2575" s="104" t="s">
        <v>47</v>
      </c>
      <c r="E2575" s="104" t="s">
        <v>65</v>
      </c>
      <c r="F2575" s="145">
        <v>287</v>
      </c>
      <c r="G2575" s="145">
        <v>289</v>
      </c>
      <c r="H2575" s="145">
        <v>286</v>
      </c>
      <c r="I2575" s="145">
        <v>285</v>
      </c>
      <c r="J2575" s="145">
        <v>284</v>
      </c>
      <c r="K2575" s="145">
        <v>284</v>
      </c>
      <c r="L2575" s="104">
        <v>3500</v>
      </c>
      <c r="M2575" s="105">
        <f t="shared" ref="M2575" si="1793">IF(D2575="BUY",(K2575-F2575)*(L2575),(F2575-K2575)*(L2575))</f>
        <v>10500</v>
      </c>
      <c r="N2575" s="106">
        <f t="shared" ref="N2575" si="1794">M2575/(L2575)/F2575%</f>
        <v>1.0452961672473868</v>
      </c>
    </row>
    <row r="2576" spans="1:14">
      <c r="A2576" s="144">
        <v>40</v>
      </c>
      <c r="B2576" s="140">
        <v>42957</v>
      </c>
      <c r="C2576" s="104" t="s">
        <v>20</v>
      </c>
      <c r="D2576" s="104" t="s">
        <v>21</v>
      </c>
      <c r="E2576" s="104" t="s">
        <v>67</v>
      </c>
      <c r="F2576" s="145">
        <v>242.5</v>
      </c>
      <c r="G2576" s="145">
        <v>240.5</v>
      </c>
      <c r="H2576" s="145">
        <v>243.5</v>
      </c>
      <c r="I2576" s="145">
        <v>244.5</v>
      </c>
      <c r="J2576" s="145">
        <v>245.5</v>
      </c>
      <c r="K2576" s="145">
        <v>244.5</v>
      </c>
      <c r="L2576" s="104">
        <v>3500</v>
      </c>
      <c r="M2576" s="105">
        <f t="shared" ref="M2576" si="1795">IF(D2576="BUY",(K2576-F2576)*(L2576),(F2576-K2576)*(L2576))</f>
        <v>7000</v>
      </c>
      <c r="N2576" s="106">
        <f t="shared" ref="N2576" si="1796">M2576/(L2576)/F2576%</f>
        <v>0.82474226804123718</v>
      </c>
    </row>
    <row r="2577" spans="1:14">
      <c r="A2577" s="144">
        <v>41</v>
      </c>
      <c r="B2577" s="140">
        <v>42957</v>
      </c>
      <c r="C2577" s="104" t="s">
        <v>20</v>
      </c>
      <c r="D2577" s="104" t="s">
        <v>47</v>
      </c>
      <c r="E2577" s="104" t="s">
        <v>66</v>
      </c>
      <c r="F2577" s="145">
        <v>127</v>
      </c>
      <c r="G2577" s="145">
        <v>128</v>
      </c>
      <c r="H2577" s="145">
        <v>126.5</v>
      </c>
      <c r="I2577" s="145">
        <v>126</v>
      </c>
      <c r="J2577" s="145">
        <v>125.5</v>
      </c>
      <c r="K2577" s="145">
        <v>125.5</v>
      </c>
      <c r="L2577" s="104">
        <v>6000</v>
      </c>
      <c r="M2577" s="105">
        <f t="shared" ref="M2577" si="1797">IF(D2577="BUY",(K2577-F2577)*(L2577),(F2577-K2577)*(L2577))</f>
        <v>9000</v>
      </c>
      <c r="N2577" s="106">
        <f t="shared" ref="N2577" si="1798">M2577/(L2577)/F2577%</f>
        <v>1.1811023622047243</v>
      </c>
    </row>
    <row r="2578" spans="1:14">
      <c r="A2578" s="144">
        <v>42</v>
      </c>
      <c r="B2578" s="140">
        <v>42957</v>
      </c>
      <c r="C2578" s="104" t="s">
        <v>20</v>
      </c>
      <c r="D2578" s="104" t="s">
        <v>47</v>
      </c>
      <c r="E2578" s="104" t="s">
        <v>243</v>
      </c>
      <c r="F2578" s="145">
        <v>392.8</v>
      </c>
      <c r="G2578" s="145">
        <v>398.5</v>
      </c>
      <c r="H2578" s="145">
        <v>390</v>
      </c>
      <c r="I2578" s="145">
        <v>387</v>
      </c>
      <c r="J2578" s="145">
        <v>384</v>
      </c>
      <c r="K2578" s="145">
        <v>384</v>
      </c>
      <c r="L2578" s="104">
        <v>1500</v>
      </c>
      <c r="M2578" s="105">
        <f t="shared" ref="M2578" si="1799">IF(D2578="BUY",(K2578-F2578)*(L2578),(F2578-K2578)*(L2578))</f>
        <v>13200.000000000016</v>
      </c>
      <c r="N2578" s="106">
        <f t="shared" ref="N2578:N2579" si="1800">M2578/(L2578)/F2578%</f>
        <v>2.2403258655804512</v>
      </c>
    </row>
    <row r="2579" spans="1:14">
      <c r="A2579" s="144">
        <v>43</v>
      </c>
      <c r="B2579" s="140">
        <v>42956</v>
      </c>
      <c r="C2579" s="104" t="s">
        <v>20</v>
      </c>
      <c r="D2579" s="104" t="s">
        <v>21</v>
      </c>
      <c r="E2579" s="104" t="s">
        <v>242</v>
      </c>
      <c r="F2579" s="145">
        <v>72.5</v>
      </c>
      <c r="G2579" s="145">
        <v>71.5</v>
      </c>
      <c r="H2579" s="145">
        <v>73</v>
      </c>
      <c r="I2579" s="145">
        <v>73.5</v>
      </c>
      <c r="J2579" s="145">
        <v>74</v>
      </c>
      <c r="K2579" s="145">
        <v>71.5</v>
      </c>
      <c r="L2579" s="104">
        <v>8500</v>
      </c>
      <c r="M2579" s="105">
        <f t="shared" ref="M2579" si="1801">IF(D2579="BUY",(K2579-F2579)*(L2579),(F2579-K2579)*(L2579))</f>
        <v>-8500</v>
      </c>
      <c r="N2579" s="146">
        <f t="shared" si="1800"/>
        <v>-1.3793103448275863</v>
      </c>
    </row>
    <row r="2580" spans="1:14">
      <c r="A2580" s="144">
        <v>44</v>
      </c>
      <c r="B2580" s="140">
        <v>42956</v>
      </c>
      <c r="C2580" s="104" t="s">
        <v>20</v>
      </c>
      <c r="D2580" s="104" t="s">
        <v>21</v>
      </c>
      <c r="E2580" s="104" t="s">
        <v>76</v>
      </c>
      <c r="F2580" s="145">
        <v>129.5</v>
      </c>
      <c r="G2580" s="145">
        <v>128.5</v>
      </c>
      <c r="H2580" s="145">
        <v>130</v>
      </c>
      <c r="I2580" s="145">
        <v>130.5</v>
      </c>
      <c r="J2580" s="145">
        <v>131</v>
      </c>
      <c r="K2580" s="145">
        <v>131</v>
      </c>
      <c r="L2580" s="104">
        <v>6000</v>
      </c>
      <c r="M2580" s="105">
        <f t="shared" ref="M2580" si="1802">IF(D2580="BUY",(K2580-F2580)*(L2580),(F2580-K2580)*(L2580))</f>
        <v>9000</v>
      </c>
      <c r="N2580" s="106">
        <f t="shared" ref="N2580" si="1803">M2580/(L2580)/F2580%</f>
        <v>1.1583011583011584</v>
      </c>
    </row>
    <row r="2581" spans="1:14">
      <c r="A2581" s="144">
        <v>45</v>
      </c>
      <c r="B2581" s="140">
        <v>42955</v>
      </c>
      <c r="C2581" s="104" t="s">
        <v>20</v>
      </c>
      <c r="D2581" s="104" t="s">
        <v>21</v>
      </c>
      <c r="E2581" s="104" t="s">
        <v>241</v>
      </c>
      <c r="F2581" s="145">
        <v>113.5</v>
      </c>
      <c r="G2581" s="145">
        <v>112.5</v>
      </c>
      <c r="H2581" s="145">
        <v>114</v>
      </c>
      <c r="I2581" s="145">
        <v>114.5</v>
      </c>
      <c r="J2581" s="145">
        <v>115</v>
      </c>
      <c r="K2581" s="145">
        <v>114.5</v>
      </c>
      <c r="L2581" s="104">
        <v>7000</v>
      </c>
      <c r="M2581" s="105">
        <f t="shared" ref="M2581" si="1804">IF(D2581="BUY",(K2581-F2581)*(L2581),(F2581-K2581)*(L2581))</f>
        <v>7000</v>
      </c>
      <c r="N2581" s="106">
        <f t="shared" ref="N2581" si="1805">M2581/(L2581)/F2581%</f>
        <v>0.88105726872246692</v>
      </c>
    </row>
    <row r="2582" spans="1:14">
      <c r="A2582" s="144">
        <v>46</v>
      </c>
      <c r="B2582" s="140">
        <v>42955</v>
      </c>
      <c r="C2582" s="104" t="s">
        <v>20</v>
      </c>
      <c r="D2582" s="104" t="s">
        <v>21</v>
      </c>
      <c r="E2582" s="104" t="s">
        <v>65</v>
      </c>
      <c r="F2582" s="145">
        <v>301</v>
      </c>
      <c r="G2582" s="145">
        <v>299</v>
      </c>
      <c r="H2582" s="145">
        <v>302</v>
      </c>
      <c r="I2582" s="145">
        <v>303</v>
      </c>
      <c r="J2582" s="145">
        <v>304</v>
      </c>
      <c r="K2582" s="145">
        <v>302</v>
      </c>
      <c r="L2582" s="104">
        <v>3500</v>
      </c>
      <c r="M2582" s="105">
        <f t="shared" ref="M2582:M2583" si="1806">IF(D2582="BUY",(K2582-F2582)*(L2582),(F2582-K2582)*(L2582))</f>
        <v>3500</v>
      </c>
      <c r="N2582" s="106">
        <f t="shared" ref="N2582:N2583" si="1807">M2582/(L2582)/F2582%</f>
        <v>0.33222591362126247</v>
      </c>
    </row>
    <row r="2583" spans="1:14">
      <c r="A2583" s="144">
        <v>47</v>
      </c>
      <c r="B2583" s="140">
        <v>42954</v>
      </c>
      <c r="C2583" s="104" t="s">
        <v>20</v>
      </c>
      <c r="D2583" s="104" t="s">
        <v>21</v>
      </c>
      <c r="E2583" s="104" t="s">
        <v>65</v>
      </c>
      <c r="F2583" s="145">
        <v>292</v>
      </c>
      <c r="G2583" s="145">
        <v>290</v>
      </c>
      <c r="H2583" s="145">
        <v>293</v>
      </c>
      <c r="I2583" s="145">
        <v>294</v>
      </c>
      <c r="J2583" s="145">
        <v>295</v>
      </c>
      <c r="K2583" s="145">
        <v>293</v>
      </c>
      <c r="L2583" s="104">
        <v>3500</v>
      </c>
      <c r="M2583" s="105">
        <f t="shared" si="1806"/>
        <v>3500</v>
      </c>
      <c r="N2583" s="106">
        <f t="shared" si="1807"/>
        <v>0.34246575342465752</v>
      </c>
    </row>
    <row r="2584" spans="1:14">
      <c r="A2584" s="144">
        <v>48</v>
      </c>
      <c r="B2584" s="140">
        <v>42954</v>
      </c>
      <c r="C2584" s="104" t="s">
        <v>20</v>
      </c>
      <c r="D2584" s="104" t="s">
        <v>21</v>
      </c>
      <c r="E2584" s="104" t="s">
        <v>240</v>
      </c>
      <c r="F2584" s="145">
        <v>123</v>
      </c>
      <c r="G2584" s="145">
        <v>122</v>
      </c>
      <c r="H2584" s="145">
        <v>123.5</v>
      </c>
      <c r="I2584" s="145">
        <v>124</v>
      </c>
      <c r="J2584" s="145">
        <v>124.5</v>
      </c>
      <c r="K2584" s="145">
        <v>123.5</v>
      </c>
      <c r="L2584" s="104">
        <v>8000</v>
      </c>
      <c r="M2584" s="105">
        <f t="shared" ref="M2584" si="1808">IF(D2584="BUY",(K2584-F2584)*(L2584),(F2584-K2584)*(L2584))</f>
        <v>4000</v>
      </c>
      <c r="N2584" s="106">
        <f t="shared" ref="N2584" si="1809">M2584/(L2584)/F2584%</f>
        <v>0.4065040650406504</v>
      </c>
    </row>
    <row r="2585" spans="1:14">
      <c r="A2585" s="144">
        <v>49</v>
      </c>
      <c r="B2585" s="140">
        <v>42954</v>
      </c>
      <c r="C2585" s="104" t="s">
        <v>20</v>
      </c>
      <c r="D2585" s="104" t="s">
        <v>21</v>
      </c>
      <c r="E2585" s="104" t="s">
        <v>66</v>
      </c>
      <c r="F2585" s="145">
        <v>130.5</v>
      </c>
      <c r="G2585" s="145">
        <v>129.5</v>
      </c>
      <c r="H2585" s="145">
        <v>131</v>
      </c>
      <c r="I2585" s="145">
        <v>131.5</v>
      </c>
      <c r="J2585" s="145">
        <v>132</v>
      </c>
      <c r="K2585" s="145">
        <v>131.5</v>
      </c>
      <c r="L2585" s="104">
        <v>6000</v>
      </c>
      <c r="M2585" s="105">
        <f t="shared" ref="M2585" si="1810">IF(D2585="BUY",(K2585-F2585)*(L2585),(F2585-K2585)*(L2585))</f>
        <v>6000</v>
      </c>
      <c r="N2585" s="106">
        <f t="shared" ref="N2585" si="1811">M2585/(L2585)/F2585%</f>
        <v>0.76628352490421459</v>
      </c>
    </row>
    <row r="2586" spans="1:14">
      <c r="A2586" s="144">
        <v>50</v>
      </c>
      <c r="B2586" s="140">
        <v>42954</v>
      </c>
      <c r="C2586" s="104" t="s">
        <v>20</v>
      </c>
      <c r="D2586" s="104" t="s">
        <v>21</v>
      </c>
      <c r="E2586" s="104" t="s">
        <v>65</v>
      </c>
      <c r="F2586" s="145">
        <v>292</v>
      </c>
      <c r="G2586" s="145">
        <v>290</v>
      </c>
      <c r="H2586" s="145">
        <v>293</v>
      </c>
      <c r="I2586" s="145">
        <v>294</v>
      </c>
      <c r="J2586" s="145">
        <v>295</v>
      </c>
      <c r="K2586" s="145">
        <v>293</v>
      </c>
      <c r="L2586" s="104">
        <v>3500</v>
      </c>
      <c r="M2586" s="105">
        <f t="shared" ref="M2586" si="1812">IF(D2586="BUY",(K2586-F2586)*(L2586),(F2586-K2586)*(L2586))</f>
        <v>3500</v>
      </c>
      <c r="N2586" s="106">
        <f t="shared" ref="N2586" si="1813">M2586/(L2586)/F2586%</f>
        <v>0.34246575342465752</v>
      </c>
    </row>
    <row r="2587" spans="1:14">
      <c r="A2587" s="144">
        <v>51</v>
      </c>
      <c r="B2587" s="140">
        <v>42951</v>
      </c>
      <c r="C2587" s="104" t="s">
        <v>20</v>
      </c>
      <c r="D2587" s="104" t="s">
        <v>21</v>
      </c>
      <c r="E2587" s="104" t="s">
        <v>22</v>
      </c>
      <c r="F2587" s="145">
        <v>501</v>
      </c>
      <c r="G2587" s="145">
        <v>497</v>
      </c>
      <c r="H2587" s="145">
        <v>503</v>
      </c>
      <c r="I2587" s="145">
        <v>505</v>
      </c>
      <c r="J2587" s="145">
        <v>507</v>
      </c>
      <c r="K2587" s="145">
        <v>507</v>
      </c>
      <c r="L2587" s="104">
        <v>1800</v>
      </c>
      <c r="M2587" s="105">
        <f t="shared" ref="M2587" si="1814">IF(D2587="BUY",(K2587-F2587)*(L2587),(F2587-K2587)*(L2587))</f>
        <v>10800</v>
      </c>
      <c r="N2587" s="106">
        <f t="shared" ref="N2587" si="1815">M2587/(L2587)/F2587%</f>
        <v>1.1976047904191618</v>
      </c>
    </row>
    <row r="2588" spans="1:14">
      <c r="A2588" s="144">
        <v>52</v>
      </c>
      <c r="B2588" s="140">
        <v>42951</v>
      </c>
      <c r="C2588" s="104" t="s">
        <v>20</v>
      </c>
      <c r="D2588" s="104" t="s">
        <v>21</v>
      </c>
      <c r="E2588" s="104" t="s">
        <v>239</v>
      </c>
      <c r="F2588" s="145">
        <v>286</v>
      </c>
      <c r="G2588" s="145">
        <v>284</v>
      </c>
      <c r="H2588" s="145">
        <v>287</v>
      </c>
      <c r="I2588" s="145">
        <v>288</v>
      </c>
      <c r="J2588" s="145">
        <v>289</v>
      </c>
      <c r="K2588" s="145">
        <v>288</v>
      </c>
      <c r="L2588" s="104">
        <v>3200</v>
      </c>
      <c r="M2588" s="105">
        <f t="shared" ref="M2588" si="1816">IF(D2588="BUY",(K2588-F2588)*(L2588),(F2588-K2588)*(L2588))</f>
        <v>6400</v>
      </c>
      <c r="N2588" s="106">
        <f t="shared" ref="N2588" si="1817">M2588/(L2588)/F2588%</f>
        <v>0.69930069930069938</v>
      </c>
    </row>
    <row r="2589" spans="1:14">
      <c r="A2589" s="144">
        <v>53</v>
      </c>
      <c r="B2589" s="140">
        <v>42951</v>
      </c>
      <c r="C2589" s="104" t="s">
        <v>20</v>
      </c>
      <c r="D2589" s="104" t="s">
        <v>21</v>
      </c>
      <c r="E2589" s="104" t="s">
        <v>238</v>
      </c>
      <c r="F2589" s="145">
        <v>3900</v>
      </c>
      <c r="G2589" s="145">
        <v>3870</v>
      </c>
      <c r="H2589" s="145">
        <v>3920</v>
      </c>
      <c r="I2589" s="145">
        <v>3940</v>
      </c>
      <c r="J2589" s="145">
        <v>3960</v>
      </c>
      <c r="K2589" s="145">
        <v>3960</v>
      </c>
      <c r="L2589" s="104">
        <v>200</v>
      </c>
      <c r="M2589" s="105">
        <f t="shared" ref="M2589" si="1818">IF(D2589="BUY",(K2589-F2589)*(L2589),(F2589-K2589)*(L2589))</f>
        <v>12000</v>
      </c>
      <c r="N2589" s="106">
        <f t="shared" ref="N2589" si="1819">M2589/(L2589)/F2589%</f>
        <v>1.5384615384615385</v>
      </c>
    </row>
    <row r="2590" spans="1:14">
      <c r="A2590" s="144">
        <v>54</v>
      </c>
      <c r="B2590" s="140">
        <v>42951</v>
      </c>
      <c r="C2590" s="104" t="s">
        <v>20</v>
      </c>
      <c r="D2590" s="104" t="s">
        <v>21</v>
      </c>
      <c r="E2590" s="104" t="s">
        <v>65</v>
      </c>
      <c r="F2590" s="145">
        <v>284</v>
      </c>
      <c r="G2590" s="145">
        <v>282</v>
      </c>
      <c r="H2590" s="145">
        <v>285</v>
      </c>
      <c r="I2590" s="145">
        <v>286</v>
      </c>
      <c r="J2590" s="145">
        <v>287</v>
      </c>
      <c r="K2590" s="145">
        <v>287</v>
      </c>
      <c r="L2590" s="104">
        <v>3500</v>
      </c>
      <c r="M2590" s="105">
        <f t="shared" ref="M2590" si="1820">IF(D2590="BUY",(K2590-F2590)*(L2590),(F2590-K2590)*(L2590))</f>
        <v>10500</v>
      </c>
      <c r="N2590" s="106">
        <f t="shared" ref="N2590" si="1821">M2590/(L2590)/F2590%</f>
        <v>1.0563380281690142</v>
      </c>
    </row>
    <row r="2591" spans="1:14">
      <c r="A2591" s="144">
        <v>55</v>
      </c>
      <c r="B2591" s="140">
        <v>42950</v>
      </c>
      <c r="C2591" s="104" t="s">
        <v>20</v>
      </c>
      <c r="D2591" s="104" t="s">
        <v>21</v>
      </c>
      <c r="E2591" s="104" t="s">
        <v>55</v>
      </c>
      <c r="F2591" s="145">
        <v>1658</v>
      </c>
      <c r="G2591" s="145">
        <v>1644</v>
      </c>
      <c r="H2591" s="145">
        <v>1666</v>
      </c>
      <c r="I2591" s="145">
        <v>1674</v>
      </c>
      <c r="J2591" s="145">
        <v>1682</v>
      </c>
      <c r="K2591" s="145">
        <v>1666</v>
      </c>
      <c r="L2591" s="104">
        <v>500</v>
      </c>
      <c r="M2591" s="105">
        <f t="shared" ref="M2591:M2596" si="1822">IF(D2591="BUY",(K2591-F2591)*(L2591),(F2591-K2591)*(L2591))</f>
        <v>4000</v>
      </c>
      <c r="N2591" s="106">
        <f t="shared" ref="N2591:N2598" si="1823">M2591/(L2591)/F2591%</f>
        <v>0.48250904704463216</v>
      </c>
    </row>
    <row r="2592" spans="1:14">
      <c r="A2592" s="144">
        <v>56</v>
      </c>
      <c r="B2592" s="140">
        <v>42950</v>
      </c>
      <c r="C2592" s="104" t="s">
        <v>20</v>
      </c>
      <c r="D2592" s="104" t="s">
        <v>21</v>
      </c>
      <c r="E2592" s="104" t="s">
        <v>237</v>
      </c>
      <c r="F2592" s="145">
        <v>268.5</v>
      </c>
      <c r="G2592" s="145">
        <v>265.5</v>
      </c>
      <c r="H2592" s="145">
        <v>270</v>
      </c>
      <c r="I2592" s="145">
        <v>271.5</v>
      </c>
      <c r="J2592" s="145">
        <v>273</v>
      </c>
      <c r="K2592" s="145">
        <v>273</v>
      </c>
      <c r="L2592" s="104">
        <v>2500</v>
      </c>
      <c r="M2592" s="105">
        <f t="shared" si="1822"/>
        <v>11250</v>
      </c>
      <c r="N2592" s="106">
        <f t="shared" si="1823"/>
        <v>1.6759776536312849</v>
      </c>
    </row>
    <row r="2593" spans="1:14">
      <c r="A2593" s="144">
        <v>57</v>
      </c>
      <c r="B2593" s="140">
        <v>42950</v>
      </c>
      <c r="C2593" s="104" t="s">
        <v>20</v>
      </c>
      <c r="D2593" s="104" t="s">
        <v>21</v>
      </c>
      <c r="E2593" s="104" t="s">
        <v>68</v>
      </c>
      <c r="F2593" s="145">
        <v>400</v>
      </c>
      <c r="G2593" s="145">
        <v>396</v>
      </c>
      <c r="H2593" s="145">
        <v>402</v>
      </c>
      <c r="I2593" s="145">
        <v>404</v>
      </c>
      <c r="J2593" s="145">
        <v>406</v>
      </c>
      <c r="K2593" s="145">
        <v>406</v>
      </c>
      <c r="L2593" s="104">
        <v>1575</v>
      </c>
      <c r="M2593" s="105">
        <f t="shared" si="1822"/>
        <v>9450</v>
      </c>
      <c r="N2593" s="106">
        <f t="shared" si="1823"/>
        <v>1.5</v>
      </c>
    </row>
    <row r="2594" spans="1:14">
      <c r="A2594" s="144">
        <v>58</v>
      </c>
      <c r="B2594" s="140">
        <v>42949</v>
      </c>
      <c r="C2594" s="104" t="s">
        <v>20</v>
      </c>
      <c r="D2594" s="104" t="s">
        <v>21</v>
      </c>
      <c r="E2594" s="104" t="s">
        <v>236</v>
      </c>
      <c r="F2594" s="145">
        <v>1762</v>
      </c>
      <c r="G2594" s="145">
        <v>1746</v>
      </c>
      <c r="H2594" s="145">
        <v>1770</v>
      </c>
      <c r="I2594" s="145">
        <v>1778</v>
      </c>
      <c r="J2594" s="145">
        <v>1786</v>
      </c>
      <c r="K2594" s="145">
        <v>1778</v>
      </c>
      <c r="L2594" s="104">
        <v>400</v>
      </c>
      <c r="M2594" s="105">
        <f t="shared" si="1822"/>
        <v>6400</v>
      </c>
      <c r="N2594" s="106">
        <f t="shared" si="1823"/>
        <v>0.90805902383654935</v>
      </c>
    </row>
    <row r="2595" spans="1:14">
      <c r="A2595" s="144">
        <v>59</v>
      </c>
      <c r="B2595" s="140">
        <v>42949</v>
      </c>
      <c r="C2595" s="104" t="s">
        <v>20</v>
      </c>
      <c r="D2595" s="104" t="s">
        <v>21</v>
      </c>
      <c r="E2595" s="104" t="s">
        <v>61</v>
      </c>
      <c r="F2595" s="145">
        <v>157</v>
      </c>
      <c r="G2595" s="145">
        <v>155</v>
      </c>
      <c r="H2595" s="145">
        <v>158</v>
      </c>
      <c r="I2595" s="145">
        <v>159</v>
      </c>
      <c r="J2595" s="145">
        <v>160</v>
      </c>
      <c r="K2595" s="145">
        <v>160</v>
      </c>
      <c r="L2595" s="104">
        <v>4500</v>
      </c>
      <c r="M2595" s="105">
        <f t="shared" si="1822"/>
        <v>13500</v>
      </c>
      <c r="N2595" s="106">
        <f t="shared" si="1823"/>
        <v>1.910828025477707</v>
      </c>
    </row>
    <row r="2596" spans="1:14">
      <c r="A2596" s="144">
        <v>60</v>
      </c>
      <c r="B2596" s="140">
        <v>42949</v>
      </c>
      <c r="C2596" s="104" t="s">
        <v>20</v>
      </c>
      <c r="D2596" s="104" t="s">
        <v>21</v>
      </c>
      <c r="E2596" s="104" t="s">
        <v>235</v>
      </c>
      <c r="F2596" s="145">
        <v>175.5</v>
      </c>
      <c r="G2596" s="145">
        <v>173.5</v>
      </c>
      <c r="H2596" s="145">
        <v>176.5</v>
      </c>
      <c r="I2596" s="145">
        <v>177.5</v>
      </c>
      <c r="J2596" s="145">
        <v>178.5</v>
      </c>
      <c r="K2596" s="145">
        <v>176.5</v>
      </c>
      <c r="L2596" s="104">
        <v>4500</v>
      </c>
      <c r="M2596" s="105">
        <f t="shared" si="1822"/>
        <v>4500</v>
      </c>
      <c r="N2596" s="106">
        <f t="shared" si="1823"/>
        <v>0.56980056980056981</v>
      </c>
    </row>
    <row r="2597" spans="1:14">
      <c r="A2597" s="144">
        <v>61</v>
      </c>
      <c r="B2597" s="140">
        <v>42948</v>
      </c>
      <c r="C2597" s="104" t="s">
        <v>20</v>
      </c>
      <c r="D2597" s="104" t="s">
        <v>21</v>
      </c>
      <c r="E2597" s="104" t="s">
        <v>22</v>
      </c>
      <c r="F2597" s="145">
        <v>482.5</v>
      </c>
      <c r="G2597" s="145">
        <v>478.5</v>
      </c>
      <c r="H2597" s="145">
        <v>484.5</v>
      </c>
      <c r="I2597" s="145">
        <v>486.5</v>
      </c>
      <c r="J2597" s="145">
        <v>488.5</v>
      </c>
      <c r="K2597" s="145">
        <v>486.5</v>
      </c>
      <c r="L2597" s="104">
        <v>1800</v>
      </c>
      <c r="M2597" s="105">
        <f t="shared" ref="M2597:M2598" si="1824">IF(D2597="BUY",(K2597-F2597)*(L2597),(F2597-K2597)*(L2597))</f>
        <v>7200</v>
      </c>
      <c r="N2597" s="106">
        <f t="shared" si="1823"/>
        <v>0.82901554404145072</v>
      </c>
    </row>
    <row r="2598" spans="1:14">
      <c r="A2598" s="144">
        <v>62</v>
      </c>
      <c r="B2598" s="140">
        <v>42948</v>
      </c>
      <c r="C2598" s="104" t="s">
        <v>20</v>
      </c>
      <c r="D2598" s="104" t="s">
        <v>21</v>
      </c>
      <c r="E2598" s="104" t="s">
        <v>23</v>
      </c>
      <c r="F2598" s="145">
        <v>515</v>
      </c>
      <c r="G2598" s="145">
        <v>511</v>
      </c>
      <c r="H2598" s="145">
        <v>517</v>
      </c>
      <c r="I2598" s="145">
        <v>519</v>
      </c>
      <c r="J2598" s="145">
        <v>521</v>
      </c>
      <c r="K2598" s="145">
        <v>521</v>
      </c>
      <c r="L2598" s="104">
        <v>2000</v>
      </c>
      <c r="M2598" s="105">
        <f t="shared" si="1824"/>
        <v>12000</v>
      </c>
      <c r="N2598" s="106">
        <f t="shared" si="1823"/>
        <v>1.1650485436893203</v>
      </c>
    </row>
    <row r="2599" spans="1:14">
      <c r="A2599" s="104"/>
      <c r="B2599" s="140"/>
      <c r="C2599" s="104"/>
      <c r="D2599" s="104"/>
      <c r="E2599" s="104"/>
      <c r="F2599" s="104"/>
      <c r="G2599" s="104"/>
      <c r="H2599" s="104"/>
      <c r="I2599" s="104"/>
      <c r="J2599" s="104"/>
      <c r="K2599" s="104"/>
      <c r="L2599" s="104"/>
      <c r="M2599" s="105"/>
      <c r="N2599" s="106"/>
    </row>
    <row r="2600" spans="1:14">
      <c r="A2600" s="107" t="s">
        <v>24</v>
      </c>
      <c r="B2600" s="108"/>
      <c r="C2600" s="109"/>
      <c r="D2600" s="110"/>
      <c r="E2600" s="111"/>
      <c r="F2600" s="111"/>
      <c r="G2600" s="112"/>
      <c r="H2600" s="111"/>
      <c r="I2600" s="111"/>
      <c r="J2600" s="111"/>
      <c r="K2600" s="111"/>
      <c r="M2600" s="113"/>
      <c r="N2600" s="141"/>
    </row>
    <row r="2601" spans="1:14">
      <c r="A2601" s="107" t="s">
        <v>25</v>
      </c>
      <c r="B2601" s="108"/>
      <c r="C2601" s="109"/>
      <c r="D2601" s="110"/>
      <c r="E2601" s="111"/>
      <c r="F2601" s="111"/>
      <c r="G2601" s="112"/>
      <c r="H2601" s="111"/>
      <c r="I2601" s="111"/>
      <c r="J2601" s="111"/>
      <c r="K2601" s="111"/>
      <c r="M2601" s="113"/>
      <c r="N2601" s="113"/>
    </row>
    <row r="2602" spans="1:14" s="113" customFormat="1">
      <c r="A2602" s="107" t="s">
        <v>25</v>
      </c>
      <c r="B2602" s="108"/>
      <c r="C2602" s="109"/>
      <c r="D2602" s="110"/>
      <c r="E2602" s="111"/>
      <c r="F2602" s="111"/>
      <c r="G2602" s="112"/>
      <c r="H2602" s="111"/>
      <c r="I2602" s="111"/>
      <c r="J2602" s="111"/>
      <c r="K2602" s="111"/>
      <c r="L2602" s="101"/>
      <c r="M2602" s="101"/>
      <c r="N2602" s="101"/>
    </row>
    <row r="2603" spans="1:14" ht="19.5" thickBot="1">
      <c r="A2603" s="109"/>
      <c r="B2603" s="108"/>
      <c r="C2603" s="111"/>
      <c r="D2603" s="111"/>
      <c r="E2603" s="111"/>
      <c r="F2603" s="114"/>
      <c r="G2603" s="115"/>
      <c r="H2603" s="116" t="s">
        <v>26</v>
      </c>
      <c r="I2603" s="116"/>
      <c r="J2603" s="117"/>
      <c r="K2603" s="117"/>
    </row>
    <row r="2604" spans="1:14">
      <c r="A2604" s="109"/>
      <c r="B2604" s="108"/>
      <c r="C2604" s="218" t="s">
        <v>27</v>
      </c>
      <c r="D2604" s="218"/>
      <c r="E2604" s="118">
        <v>62</v>
      </c>
      <c r="F2604" s="119">
        <f>F2605+F2606+F2607+F2608+F2609+F2610</f>
        <v>99.999999999999986</v>
      </c>
      <c r="G2604" s="111">
        <v>62</v>
      </c>
      <c r="H2604" s="120">
        <f>G2605/G2604%</f>
        <v>90.322580645161295</v>
      </c>
      <c r="I2604" s="120"/>
      <c r="J2604" s="120"/>
      <c r="K2604" s="127"/>
    </row>
    <row r="2605" spans="1:14">
      <c r="A2605" s="109"/>
      <c r="B2605" s="108"/>
      <c r="C2605" s="219" t="s">
        <v>28</v>
      </c>
      <c r="D2605" s="219"/>
      <c r="E2605" s="121">
        <v>56</v>
      </c>
      <c r="F2605" s="122">
        <f>(E2605/E2604)*100</f>
        <v>90.322580645161281</v>
      </c>
      <c r="G2605" s="111">
        <v>56</v>
      </c>
      <c r="H2605" s="117"/>
      <c r="I2605" s="117"/>
      <c r="J2605" s="111"/>
      <c r="K2605" s="117"/>
      <c r="M2605" s="111" t="s">
        <v>29</v>
      </c>
      <c r="N2605" s="111"/>
    </row>
    <row r="2606" spans="1:14">
      <c r="A2606" s="123"/>
      <c r="B2606" s="108"/>
      <c r="C2606" s="219" t="s">
        <v>30</v>
      </c>
      <c r="D2606" s="219"/>
      <c r="E2606" s="121">
        <v>0</v>
      </c>
      <c r="F2606" s="122">
        <f>(E2606/E2604)*100</f>
        <v>0</v>
      </c>
      <c r="G2606" s="124"/>
      <c r="H2606" s="111"/>
      <c r="I2606" s="111"/>
      <c r="J2606" s="111"/>
      <c r="K2606" s="117"/>
      <c r="M2606" s="109"/>
      <c r="N2606" s="109"/>
    </row>
    <row r="2607" spans="1:14">
      <c r="A2607" s="123"/>
      <c r="B2607" s="108"/>
      <c r="C2607" s="219" t="s">
        <v>31</v>
      </c>
      <c r="D2607" s="219"/>
      <c r="E2607" s="121">
        <v>0</v>
      </c>
      <c r="F2607" s="122">
        <f>(E2607/E2604)*100</f>
        <v>0</v>
      </c>
      <c r="G2607" s="124"/>
      <c r="H2607" s="111"/>
      <c r="I2607" s="111"/>
      <c r="J2607" s="111"/>
      <c r="K2607" s="117"/>
    </row>
    <row r="2608" spans="1:14">
      <c r="A2608" s="123"/>
      <c r="B2608" s="108"/>
      <c r="C2608" s="219" t="s">
        <v>32</v>
      </c>
      <c r="D2608" s="219"/>
      <c r="E2608" s="121">
        <v>6</v>
      </c>
      <c r="F2608" s="122">
        <f>(E2608/E2604)*100</f>
        <v>9.67741935483871</v>
      </c>
      <c r="G2608" s="124"/>
      <c r="H2608" s="111" t="s">
        <v>33</v>
      </c>
      <c r="I2608" s="111"/>
      <c r="J2608" s="117"/>
      <c r="K2608" s="117"/>
    </row>
    <row r="2609" spans="1:251">
      <c r="A2609" s="123"/>
      <c r="B2609" s="108"/>
      <c r="C2609" s="219" t="s">
        <v>34</v>
      </c>
      <c r="D2609" s="219"/>
      <c r="E2609" s="121">
        <v>0</v>
      </c>
      <c r="F2609" s="122">
        <f>(E2609/E2604)*100</f>
        <v>0</v>
      </c>
      <c r="G2609" s="124"/>
      <c r="H2609" s="111"/>
      <c r="I2609" s="111"/>
      <c r="J2609" s="117"/>
      <c r="K2609" s="117"/>
    </row>
    <row r="2610" spans="1:251" ht="19.5" thickBot="1">
      <c r="A2610" s="123"/>
      <c r="B2610" s="108"/>
      <c r="C2610" s="222" t="s">
        <v>35</v>
      </c>
      <c r="D2610" s="222"/>
      <c r="E2610" s="125"/>
      <c r="F2610" s="126">
        <f>(E2610/E2604)*100</f>
        <v>0</v>
      </c>
      <c r="G2610" s="124"/>
      <c r="H2610" s="111"/>
      <c r="I2610" s="111"/>
      <c r="J2610" s="127"/>
      <c r="K2610" s="127"/>
    </row>
    <row r="2611" spans="1:251">
      <c r="A2611" s="128" t="s">
        <v>36</v>
      </c>
      <c r="B2611" s="108"/>
      <c r="C2611" s="109"/>
      <c r="D2611" s="109"/>
      <c r="E2611" s="111"/>
      <c r="F2611" s="111"/>
      <c r="G2611" s="112"/>
      <c r="H2611" s="129"/>
      <c r="I2611" s="129"/>
      <c r="J2611" s="129"/>
      <c r="K2611" s="111"/>
      <c r="M2611" s="133"/>
      <c r="N2611" s="133"/>
    </row>
    <row r="2612" spans="1:251">
      <c r="A2612" s="110" t="s">
        <v>37</v>
      </c>
      <c r="B2612" s="108"/>
      <c r="C2612" s="130"/>
      <c r="D2612" s="131"/>
      <c r="E2612" s="109"/>
      <c r="F2612" s="129"/>
      <c r="G2612" s="112"/>
      <c r="H2612" s="129"/>
      <c r="I2612" s="129"/>
      <c r="J2612" s="129"/>
      <c r="K2612" s="111"/>
      <c r="M2612" s="109"/>
      <c r="N2612" s="109"/>
    </row>
    <row r="2613" spans="1:251">
      <c r="A2613" s="110" t="s">
        <v>38</v>
      </c>
      <c r="B2613" s="108"/>
      <c r="C2613" s="109"/>
      <c r="D2613" s="131"/>
      <c r="E2613" s="109"/>
      <c r="F2613" s="129"/>
      <c r="G2613" s="112"/>
      <c r="H2613" s="117"/>
      <c r="I2613" s="117"/>
      <c r="J2613" s="117"/>
      <c r="K2613" s="111"/>
    </row>
    <row r="2614" spans="1:251">
      <c r="A2614" s="110" t="s">
        <v>39</v>
      </c>
      <c r="B2614" s="130"/>
      <c r="C2614" s="109"/>
      <c r="D2614" s="131"/>
      <c r="E2614" s="109"/>
      <c r="F2614" s="129"/>
      <c r="G2614" s="115"/>
      <c r="H2614" s="117"/>
      <c r="I2614" s="117"/>
      <c r="J2614" s="117"/>
      <c r="K2614" s="111"/>
      <c r="O2614" s="113"/>
      <c r="P2614" s="113"/>
      <c r="Q2614" s="113"/>
      <c r="R2614" s="113"/>
      <c r="S2614" s="113"/>
      <c r="T2614" s="113"/>
      <c r="U2614" s="113"/>
      <c r="V2614" s="113"/>
      <c r="W2614" s="113"/>
      <c r="X2614" s="113"/>
      <c r="Y2614" s="113"/>
      <c r="Z2614" s="113"/>
      <c r="AA2614" s="113"/>
      <c r="AB2614" s="113"/>
      <c r="AC2614" s="113"/>
      <c r="AD2614" s="113"/>
      <c r="AE2614" s="113"/>
      <c r="AF2614" s="113"/>
      <c r="AG2614" s="113"/>
      <c r="AH2614" s="113"/>
      <c r="AI2614" s="113"/>
      <c r="AJ2614" s="113"/>
      <c r="AK2614" s="113"/>
      <c r="AL2614" s="113"/>
      <c r="AM2614" s="113"/>
      <c r="AN2614" s="113"/>
      <c r="AO2614" s="113"/>
      <c r="AP2614" s="113"/>
      <c r="AQ2614" s="113"/>
      <c r="AR2614" s="113"/>
      <c r="AS2614" s="113"/>
      <c r="AT2614" s="113"/>
      <c r="AU2614" s="113"/>
      <c r="AV2614" s="113"/>
      <c r="AW2614" s="113"/>
      <c r="AX2614" s="113"/>
      <c r="AY2614" s="113"/>
      <c r="AZ2614" s="113"/>
      <c r="BA2614" s="113"/>
      <c r="BB2614" s="113"/>
      <c r="BC2614" s="113"/>
      <c r="BD2614" s="113"/>
      <c r="BE2614" s="113"/>
      <c r="BF2614" s="113"/>
      <c r="BG2614" s="113"/>
      <c r="BH2614" s="113"/>
      <c r="BI2614" s="113"/>
      <c r="BJ2614" s="113"/>
      <c r="BK2614" s="113"/>
      <c r="BL2614" s="113"/>
      <c r="BM2614" s="113"/>
      <c r="BN2614" s="113"/>
      <c r="BO2614" s="113"/>
      <c r="BP2614" s="113"/>
      <c r="BQ2614" s="113"/>
      <c r="BR2614" s="113"/>
      <c r="BS2614" s="113"/>
      <c r="BT2614" s="113"/>
      <c r="BU2614" s="113"/>
      <c r="BV2614" s="113"/>
      <c r="BW2614" s="113"/>
      <c r="BX2614" s="113"/>
      <c r="BY2614" s="113"/>
      <c r="BZ2614" s="113"/>
      <c r="CA2614" s="113"/>
      <c r="CB2614" s="113"/>
      <c r="CC2614" s="113"/>
      <c r="CD2614" s="113"/>
      <c r="CE2614" s="113"/>
      <c r="CF2614" s="113"/>
      <c r="CG2614" s="113"/>
      <c r="CH2614" s="113"/>
      <c r="CI2614" s="113"/>
      <c r="CJ2614" s="113"/>
      <c r="CK2614" s="113"/>
      <c r="CL2614" s="113"/>
      <c r="CM2614" s="113"/>
      <c r="CN2614" s="113"/>
      <c r="CO2614" s="113"/>
      <c r="CP2614" s="113"/>
      <c r="CQ2614" s="113"/>
      <c r="CR2614" s="113"/>
      <c r="CS2614" s="113"/>
      <c r="CT2614" s="113"/>
      <c r="CU2614" s="113"/>
      <c r="CV2614" s="113"/>
      <c r="CW2614" s="113"/>
      <c r="CX2614" s="113"/>
      <c r="CY2614" s="113"/>
      <c r="CZ2614" s="113"/>
      <c r="DA2614" s="113"/>
      <c r="DB2614" s="113"/>
      <c r="DC2614" s="113"/>
      <c r="DD2614" s="113"/>
      <c r="DE2614" s="113"/>
      <c r="DF2614" s="113"/>
      <c r="DG2614" s="113"/>
      <c r="DH2614" s="113"/>
      <c r="DI2614" s="113"/>
      <c r="DJ2614" s="113"/>
      <c r="DK2614" s="113"/>
      <c r="DL2614" s="113"/>
      <c r="DM2614" s="113"/>
      <c r="DN2614" s="113"/>
      <c r="DO2614" s="113"/>
      <c r="DP2614" s="113"/>
      <c r="DQ2614" s="113"/>
      <c r="DR2614" s="113"/>
      <c r="DS2614" s="113"/>
      <c r="DT2614" s="113"/>
      <c r="DU2614" s="113"/>
      <c r="DV2614" s="113"/>
      <c r="DW2614" s="113"/>
      <c r="DX2614" s="113"/>
      <c r="DY2614" s="113"/>
      <c r="DZ2614" s="113"/>
      <c r="EA2614" s="113"/>
      <c r="EB2614" s="113"/>
      <c r="EC2614" s="113"/>
      <c r="ED2614" s="113"/>
      <c r="EE2614" s="113"/>
      <c r="EF2614" s="113"/>
      <c r="EG2614" s="113"/>
      <c r="EH2614" s="113"/>
      <c r="EI2614" s="113"/>
      <c r="EJ2614" s="113"/>
      <c r="EK2614" s="113"/>
      <c r="EL2614" s="113"/>
      <c r="EM2614" s="113"/>
      <c r="EN2614" s="113"/>
      <c r="EO2614" s="113"/>
      <c r="EP2614" s="113"/>
      <c r="EQ2614" s="113"/>
      <c r="ER2614" s="113"/>
      <c r="ES2614" s="113"/>
      <c r="ET2614" s="113"/>
      <c r="EU2614" s="113"/>
      <c r="EV2614" s="113"/>
      <c r="EW2614" s="113"/>
      <c r="EX2614" s="113"/>
      <c r="EY2614" s="113"/>
      <c r="EZ2614" s="113"/>
      <c r="FA2614" s="113"/>
      <c r="FB2614" s="113"/>
      <c r="FC2614" s="113"/>
      <c r="FD2614" s="113"/>
      <c r="FE2614" s="113"/>
      <c r="FF2614" s="113"/>
      <c r="FG2614" s="113"/>
      <c r="FH2614" s="113"/>
      <c r="FI2614" s="113"/>
      <c r="FJ2614" s="113"/>
      <c r="FK2614" s="113"/>
      <c r="FL2614" s="113"/>
      <c r="FM2614" s="113"/>
      <c r="FN2614" s="113"/>
      <c r="FO2614" s="113"/>
      <c r="FP2614" s="113"/>
      <c r="FQ2614" s="113"/>
      <c r="FR2614" s="113"/>
      <c r="FS2614" s="113"/>
      <c r="FT2614" s="113"/>
      <c r="FU2614" s="113"/>
      <c r="FV2614" s="113"/>
      <c r="FW2614" s="113"/>
      <c r="FX2614" s="113"/>
      <c r="FY2614" s="113"/>
      <c r="FZ2614" s="113"/>
      <c r="GA2614" s="113"/>
      <c r="GB2614" s="113"/>
      <c r="GC2614" s="113"/>
      <c r="GD2614" s="113"/>
      <c r="GE2614" s="113"/>
      <c r="GF2614" s="113"/>
      <c r="GG2614" s="113"/>
      <c r="GH2614" s="113"/>
      <c r="GI2614" s="113"/>
      <c r="GJ2614" s="113"/>
      <c r="GK2614" s="113"/>
      <c r="GL2614" s="113"/>
      <c r="GM2614" s="113"/>
      <c r="GN2614" s="113"/>
      <c r="GO2614" s="113"/>
      <c r="GP2614" s="113"/>
      <c r="GQ2614" s="113"/>
      <c r="GR2614" s="113"/>
      <c r="GS2614" s="113"/>
      <c r="GT2614" s="113"/>
      <c r="GU2614" s="113"/>
      <c r="GV2614" s="113"/>
      <c r="GW2614" s="113"/>
      <c r="GX2614" s="113"/>
      <c r="GY2614" s="113"/>
      <c r="GZ2614" s="113"/>
      <c r="HA2614" s="113"/>
      <c r="HB2614" s="113"/>
      <c r="HC2614" s="113"/>
      <c r="HD2614" s="113"/>
      <c r="HE2614" s="113"/>
      <c r="HF2614" s="113"/>
      <c r="HG2614" s="113"/>
      <c r="HH2614" s="113"/>
      <c r="HI2614" s="113"/>
      <c r="HJ2614" s="113"/>
      <c r="HK2614" s="113"/>
      <c r="HL2614" s="113"/>
      <c r="HM2614" s="113"/>
      <c r="HN2614" s="113"/>
      <c r="HO2614" s="113"/>
      <c r="HP2614" s="113"/>
      <c r="HQ2614" s="113"/>
      <c r="HR2614" s="113"/>
      <c r="HS2614" s="113"/>
      <c r="HT2614" s="113"/>
      <c r="HU2614" s="113"/>
      <c r="HV2614" s="113"/>
      <c r="HW2614" s="113"/>
      <c r="HX2614" s="113"/>
      <c r="HY2614" s="113"/>
      <c r="HZ2614" s="113"/>
      <c r="IA2614" s="113"/>
      <c r="IB2614" s="113"/>
      <c r="IC2614" s="113"/>
      <c r="ID2614" s="113"/>
      <c r="IE2614" s="113"/>
      <c r="IF2614" s="113"/>
      <c r="IG2614" s="113"/>
      <c r="IH2614" s="113"/>
      <c r="II2614" s="113"/>
      <c r="IJ2614" s="113"/>
      <c r="IK2614" s="113"/>
      <c r="IL2614" s="113"/>
      <c r="IM2614" s="113"/>
      <c r="IN2614" s="113"/>
      <c r="IO2614" s="113"/>
      <c r="IP2614" s="113"/>
      <c r="IQ2614" s="113"/>
    </row>
    <row r="2615" spans="1:251">
      <c r="A2615" s="110" t="s">
        <v>40</v>
      </c>
      <c r="B2615" s="123"/>
      <c r="C2615" s="109"/>
      <c r="D2615" s="132"/>
      <c r="E2615" s="129"/>
      <c r="F2615" s="129"/>
      <c r="G2615" s="115"/>
      <c r="H2615" s="117"/>
      <c r="I2615" s="117"/>
      <c r="J2615" s="117"/>
      <c r="K2615" s="129"/>
      <c r="O2615" s="113"/>
      <c r="P2615" s="113"/>
      <c r="Q2615" s="113"/>
      <c r="R2615" s="113"/>
      <c r="S2615" s="113"/>
      <c r="T2615" s="113"/>
      <c r="U2615" s="113"/>
      <c r="V2615" s="113"/>
      <c r="W2615" s="113"/>
      <c r="X2615" s="113"/>
      <c r="Y2615" s="113"/>
      <c r="Z2615" s="113"/>
      <c r="AA2615" s="113"/>
      <c r="AB2615" s="113"/>
      <c r="AC2615" s="113"/>
      <c r="AD2615" s="113"/>
      <c r="AE2615" s="113"/>
      <c r="AF2615" s="113"/>
      <c r="AG2615" s="113"/>
      <c r="AH2615" s="113"/>
      <c r="AI2615" s="113"/>
      <c r="AJ2615" s="113"/>
      <c r="AK2615" s="113"/>
      <c r="AL2615" s="113"/>
      <c r="AM2615" s="113"/>
      <c r="AN2615" s="113"/>
      <c r="AO2615" s="113"/>
      <c r="AP2615" s="113"/>
      <c r="AQ2615" s="113"/>
      <c r="AR2615" s="113"/>
      <c r="AS2615" s="113"/>
      <c r="AT2615" s="113"/>
      <c r="AU2615" s="113"/>
      <c r="AV2615" s="113"/>
      <c r="AW2615" s="113"/>
      <c r="AX2615" s="113"/>
      <c r="AY2615" s="113"/>
      <c r="AZ2615" s="113"/>
      <c r="BA2615" s="113"/>
      <c r="BB2615" s="113"/>
      <c r="BC2615" s="113"/>
      <c r="BD2615" s="113"/>
      <c r="BE2615" s="113"/>
      <c r="BF2615" s="113"/>
      <c r="BG2615" s="113"/>
      <c r="BH2615" s="113"/>
      <c r="BI2615" s="113"/>
      <c r="BJ2615" s="113"/>
      <c r="BK2615" s="113"/>
      <c r="BL2615" s="113"/>
      <c r="BM2615" s="113"/>
      <c r="BN2615" s="113"/>
      <c r="BO2615" s="113"/>
      <c r="BP2615" s="113"/>
      <c r="BQ2615" s="113"/>
      <c r="BR2615" s="113"/>
      <c r="BS2615" s="113"/>
      <c r="BT2615" s="113"/>
      <c r="BU2615" s="113"/>
      <c r="BV2615" s="113"/>
      <c r="BW2615" s="113"/>
      <c r="BX2615" s="113"/>
      <c r="BY2615" s="113"/>
      <c r="BZ2615" s="113"/>
      <c r="CA2615" s="113"/>
      <c r="CB2615" s="113"/>
      <c r="CC2615" s="113"/>
      <c r="CD2615" s="113"/>
      <c r="CE2615" s="113"/>
      <c r="CF2615" s="113"/>
      <c r="CG2615" s="113"/>
      <c r="CH2615" s="113"/>
      <c r="CI2615" s="113"/>
      <c r="CJ2615" s="113"/>
      <c r="CK2615" s="113"/>
      <c r="CL2615" s="113"/>
      <c r="CM2615" s="113"/>
      <c r="CN2615" s="113"/>
      <c r="CO2615" s="113"/>
      <c r="CP2615" s="113"/>
      <c r="CQ2615" s="113"/>
      <c r="CR2615" s="113"/>
      <c r="CS2615" s="113"/>
      <c r="CT2615" s="113"/>
      <c r="CU2615" s="113"/>
      <c r="CV2615" s="113"/>
      <c r="CW2615" s="113"/>
      <c r="CX2615" s="113"/>
      <c r="CY2615" s="113"/>
      <c r="CZ2615" s="113"/>
      <c r="DA2615" s="113"/>
      <c r="DB2615" s="113"/>
      <c r="DC2615" s="113"/>
      <c r="DD2615" s="113"/>
      <c r="DE2615" s="113"/>
      <c r="DF2615" s="113"/>
      <c r="DG2615" s="113"/>
      <c r="DH2615" s="113"/>
      <c r="DI2615" s="113"/>
      <c r="DJ2615" s="113"/>
      <c r="DK2615" s="113"/>
      <c r="DL2615" s="113"/>
      <c r="DM2615" s="113"/>
      <c r="DN2615" s="113"/>
      <c r="DO2615" s="113"/>
      <c r="DP2615" s="113"/>
      <c r="DQ2615" s="113"/>
      <c r="DR2615" s="113"/>
      <c r="DS2615" s="113"/>
      <c r="DT2615" s="113"/>
      <c r="DU2615" s="113"/>
      <c r="DV2615" s="113"/>
      <c r="DW2615" s="113"/>
      <c r="DX2615" s="113"/>
      <c r="DY2615" s="113"/>
      <c r="DZ2615" s="113"/>
      <c r="EA2615" s="113"/>
      <c r="EB2615" s="113"/>
      <c r="EC2615" s="113"/>
      <c r="ED2615" s="113"/>
      <c r="EE2615" s="113"/>
      <c r="EF2615" s="113"/>
      <c r="EG2615" s="113"/>
      <c r="EH2615" s="113"/>
      <c r="EI2615" s="113"/>
      <c r="EJ2615" s="113"/>
      <c r="EK2615" s="113"/>
      <c r="EL2615" s="113"/>
      <c r="EM2615" s="113"/>
      <c r="EN2615" s="113"/>
      <c r="EO2615" s="113"/>
      <c r="EP2615" s="113"/>
      <c r="EQ2615" s="113"/>
      <c r="ER2615" s="113"/>
      <c r="ES2615" s="113"/>
      <c r="ET2615" s="113"/>
      <c r="EU2615" s="113"/>
      <c r="EV2615" s="113"/>
      <c r="EW2615" s="113"/>
      <c r="EX2615" s="113"/>
      <c r="EY2615" s="113"/>
      <c r="EZ2615" s="113"/>
      <c r="FA2615" s="113"/>
      <c r="FB2615" s="113"/>
      <c r="FC2615" s="113"/>
      <c r="FD2615" s="113"/>
      <c r="FE2615" s="113"/>
      <c r="FF2615" s="113"/>
      <c r="FG2615" s="113"/>
      <c r="FH2615" s="113"/>
      <c r="FI2615" s="113"/>
      <c r="FJ2615" s="113"/>
      <c r="FK2615" s="113"/>
      <c r="FL2615" s="113"/>
      <c r="FM2615" s="113"/>
      <c r="FN2615" s="113"/>
      <c r="FO2615" s="113"/>
      <c r="FP2615" s="113"/>
      <c r="FQ2615" s="113"/>
      <c r="FR2615" s="113"/>
      <c r="FS2615" s="113"/>
      <c r="FT2615" s="113"/>
      <c r="FU2615" s="113"/>
      <c r="FV2615" s="113"/>
      <c r="FW2615" s="113"/>
      <c r="FX2615" s="113"/>
      <c r="FY2615" s="113"/>
      <c r="FZ2615" s="113"/>
      <c r="GA2615" s="113"/>
      <c r="GB2615" s="113"/>
      <c r="GC2615" s="113"/>
      <c r="GD2615" s="113"/>
      <c r="GE2615" s="113"/>
      <c r="GF2615" s="113"/>
      <c r="GG2615" s="113"/>
      <c r="GH2615" s="113"/>
      <c r="GI2615" s="113"/>
      <c r="GJ2615" s="113"/>
      <c r="GK2615" s="113"/>
      <c r="GL2615" s="113"/>
      <c r="GM2615" s="113"/>
      <c r="GN2615" s="113"/>
      <c r="GO2615" s="113"/>
      <c r="GP2615" s="113"/>
      <c r="GQ2615" s="113"/>
      <c r="GR2615" s="113"/>
      <c r="GS2615" s="113"/>
      <c r="GT2615" s="113"/>
      <c r="GU2615" s="113"/>
      <c r="GV2615" s="113"/>
      <c r="GW2615" s="113"/>
      <c r="GX2615" s="113"/>
      <c r="GY2615" s="113"/>
      <c r="GZ2615" s="113"/>
      <c r="HA2615" s="113"/>
      <c r="HB2615" s="113"/>
      <c r="HC2615" s="113"/>
      <c r="HD2615" s="113"/>
      <c r="HE2615" s="113"/>
      <c r="HF2615" s="113"/>
      <c r="HG2615" s="113"/>
      <c r="HH2615" s="113"/>
      <c r="HI2615" s="113"/>
      <c r="HJ2615" s="113"/>
      <c r="HK2615" s="113"/>
      <c r="HL2615" s="113"/>
      <c r="HM2615" s="113"/>
      <c r="HN2615" s="113"/>
      <c r="HO2615" s="113"/>
      <c r="HP2615" s="113"/>
      <c r="HQ2615" s="113"/>
      <c r="HR2615" s="113"/>
      <c r="HS2615" s="113"/>
      <c r="HT2615" s="113"/>
      <c r="HU2615" s="113"/>
      <c r="HV2615" s="113"/>
      <c r="HW2615" s="113"/>
      <c r="HX2615" s="113"/>
      <c r="HY2615" s="113"/>
      <c r="HZ2615" s="113"/>
      <c r="IA2615" s="113"/>
      <c r="IB2615" s="113"/>
      <c r="IC2615" s="113"/>
      <c r="ID2615" s="113"/>
      <c r="IE2615" s="113"/>
      <c r="IF2615" s="113"/>
      <c r="IG2615" s="113"/>
      <c r="IH2615" s="113"/>
      <c r="II2615" s="113"/>
      <c r="IJ2615" s="113"/>
      <c r="IK2615" s="113"/>
      <c r="IL2615" s="113"/>
      <c r="IM2615" s="113"/>
      <c r="IN2615" s="113"/>
      <c r="IO2615" s="113"/>
      <c r="IP2615" s="113"/>
      <c r="IQ2615" s="113"/>
    </row>
    <row r="2617" spans="1:251">
      <c r="A2617" s="227" t="s">
        <v>0</v>
      </c>
      <c r="B2617" s="227"/>
      <c r="C2617" s="227"/>
      <c r="D2617" s="227"/>
      <c r="E2617" s="227"/>
      <c r="F2617" s="227"/>
      <c r="G2617" s="227"/>
      <c r="H2617" s="227"/>
      <c r="I2617" s="227"/>
      <c r="J2617" s="227"/>
      <c r="K2617" s="227"/>
      <c r="L2617" s="227"/>
      <c r="M2617" s="227"/>
      <c r="N2617" s="227"/>
    </row>
    <row r="2618" spans="1:251">
      <c r="A2618" s="227"/>
      <c r="B2618" s="227"/>
      <c r="C2618" s="227"/>
      <c r="D2618" s="227"/>
      <c r="E2618" s="227"/>
      <c r="F2618" s="227"/>
      <c r="G2618" s="227"/>
      <c r="H2618" s="227"/>
      <c r="I2618" s="227"/>
      <c r="J2618" s="227"/>
      <c r="K2618" s="227"/>
      <c r="L2618" s="227"/>
      <c r="M2618" s="227"/>
      <c r="N2618" s="227"/>
    </row>
    <row r="2619" spans="1:251">
      <c r="A2619" s="227"/>
      <c r="B2619" s="227"/>
      <c r="C2619" s="227"/>
      <c r="D2619" s="227"/>
      <c r="E2619" s="227"/>
      <c r="F2619" s="227"/>
      <c r="G2619" s="227"/>
      <c r="H2619" s="227"/>
      <c r="I2619" s="227"/>
      <c r="J2619" s="227"/>
      <c r="K2619" s="227"/>
      <c r="L2619" s="227"/>
      <c r="M2619" s="227"/>
      <c r="N2619" s="227"/>
    </row>
    <row r="2620" spans="1:251">
      <c r="A2620" s="228" t="s">
        <v>1</v>
      </c>
      <c r="B2620" s="228"/>
      <c r="C2620" s="228"/>
      <c r="D2620" s="228"/>
      <c r="E2620" s="228"/>
      <c r="F2620" s="228"/>
      <c r="G2620" s="228"/>
      <c r="H2620" s="228"/>
      <c r="I2620" s="228"/>
      <c r="J2620" s="228"/>
      <c r="K2620" s="228"/>
      <c r="L2620" s="228"/>
      <c r="M2620" s="228"/>
      <c r="N2620" s="228"/>
    </row>
    <row r="2621" spans="1:251">
      <c r="A2621" s="228" t="s">
        <v>2</v>
      </c>
      <c r="B2621" s="228"/>
      <c r="C2621" s="228"/>
      <c r="D2621" s="228"/>
      <c r="E2621" s="228"/>
      <c r="F2621" s="228"/>
      <c r="G2621" s="228"/>
      <c r="H2621" s="228"/>
      <c r="I2621" s="228"/>
      <c r="J2621" s="228"/>
      <c r="K2621" s="228"/>
      <c r="L2621" s="228"/>
      <c r="M2621" s="228"/>
      <c r="N2621" s="228"/>
    </row>
    <row r="2622" spans="1:251" ht="15" customHeight="1" thickBot="1">
      <c r="A2622" s="229" t="s">
        <v>3</v>
      </c>
      <c r="B2622" s="229"/>
      <c r="C2622" s="229"/>
      <c r="D2622" s="229"/>
      <c r="E2622" s="229"/>
      <c r="F2622" s="229"/>
      <c r="G2622" s="229"/>
      <c r="H2622" s="229"/>
      <c r="I2622" s="229"/>
      <c r="J2622" s="229"/>
      <c r="K2622" s="229"/>
      <c r="L2622" s="229"/>
      <c r="M2622" s="229"/>
      <c r="N2622" s="229"/>
    </row>
    <row r="2623" spans="1:251" ht="15" customHeight="1">
      <c r="A2623" s="147"/>
      <c r="B2623" s="148"/>
      <c r="C2623" s="148"/>
      <c r="D2623" s="148"/>
      <c r="E2623" s="148"/>
      <c r="F2623" s="148"/>
      <c r="G2623" s="148"/>
      <c r="H2623" s="148"/>
      <c r="I2623" s="148"/>
      <c r="J2623" s="148"/>
      <c r="K2623" s="148"/>
      <c r="L2623" s="148"/>
      <c r="M2623" s="148"/>
      <c r="N2623" s="149"/>
    </row>
    <row r="2624" spans="1:251" s="104" customFormat="1">
      <c r="A2624" s="220" t="s">
        <v>41</v>
      </c>
      <c r="B2624" s="220"/>
      <c r="C2624" s="220"/>
      <c r="D2624" s="220"/>
      <c r="E2624" s="220"/>
      <c r="F2624" s="220"/>
      <c r="G2624" s="220"/>
      <c r="H2624" s="220"/>
      <c r="I2624" s="220"/>
      <c r="J2624" s="220"/>
      <c r="K2624" s="220"/>
      <c r="L2624" s="220"/>
      <c r="M2624" s="220"/>
      <c r="N2624" s="220"/>
    </row>
    <row r="2625" spans="1:14">
      <c r="A2625" s="220" t="s">
        <v>5</v>
      </c>
      <c r="B2625" s="220"/>
      <c r="C2625" s="220"/>
      <c r="D2625" s="220"/>
      <c r="E2625" s="220"/>
      <c r="F2625" s="220"/>
      <c r="G2625" s="220"/>
      <c r="H2625" s="220"/>
      <c r="I2625" s="220"/>
      <c r="J2625" s="220"/>
      <c r="K2625" s="220"/>
      <c r="L2625" s="220"/>
      <c r="M2625" s="220"/>
      <c r="N2625" s="220"/>
    </row>
    <row r="2626" spans="1:14" ht="13.9" customHeight="1">
      <c r="A2626" s="221" t="s">
        <v>6</v>
      </c>
      <c r="B2626" s="215" t="s">
        <v>7</v>
      </c>
      <c r="C2626" s="215" t="s">
        <v>8</v>
      </c>
      <c r="D2626" s="221" t="s">
        <v>9</v>
      </c>
      <c r="E2626" s="221" t="s">
        <v>10</v>
      </c>
      <c r="F2626" s="215" t="s">
        <v>11</v>
      </c>
      <c r="G2626" s="215" t="s">
        <v>12</v>
      </c>
      <c r="H2626" s="214" t="s">
        <v>13</v>
      </c>
      <c r="I2626" s="214" t="s">
        <v>14</v>
      </c>
      <c r="J2626" s="214" t="s">
        <v>15</v>
      </c>
      <c r="K2626" s="216" t="s">
        <v>16</v>
      </c>
      <c r="L2626" s="215" t="s">
        <v>17</v>
      </c>
      <c r="M2626" s="215" t="s">
        <v>18</v>
      </c>
      <c r="N2626" s="215" t="s">
        <v>19</v>
      </c>
    </row>
    <row r="2627" spans="1:14">
      <c r="A2627" s="221"/>
      <c r="B2627" s="215"/>
      <c r="C2627" s="215"/>
      <c r="D2627" s="221"/>
      <c r="E2627" s="221"/>
      <c r="F2627" s="215"/>
      <c r="G2627" s="215"/>
      <c r="H2627" s="214"/>
      <c r="I2627" s="214"/>
      <c r="J2627" s="214"/>
      <c r="K2627" s="216"/>
      <c r="L2627" s="215"/>
      <c r="M2627" s="215"/>
      <c r="N2627" s="215"/>
    </row>
    <row r="2628" spans="1:14">
      <c r="A2628" s="144">
        <v>1</v>
      </c>
      <c r="B2628" s="140">
        <v>42947</v>
      </c>
      <c r="C2628" s="104" t="s">
        <v>20</v>
      </c>
      <c r="D2628" s="104" t="s">
        <v>21</v>
      </c>
      <c r="E2628" s="104" t="s">
        <v>42</v>
      </c>
      <c r="F2628" s="145">
        <v>74</v>
      </c>
      <c r="G2628" s="145">
        <v>73</v>
      </c>
      <c r="H2628" s="145">
        <v>74.5</v>
      </c>
      <c r="I2628" s="145">
        <v>75</v>
      </c>
      <c r="J2628" s="145">
        <v>75.5</v>
      </c>
      <c r="K2628" s="145">
        <v>74.5</v>
      </c>
      <c r="L2628" s="104">
        <v>8500</v>
      </c>
      <c r="M2628" s="105">
        <f t="shared" ref="M2628:M2659" si="1825">IF(D2628="BUY",(K2628-F2628)*(L2628),(F2628-K2628)*(L2628))</f>
        <v>4250</v>
      </c>
      <c r="N2628" s="106">
        <f t="shared" ref="N2628:N2688" si="1826">M2628/(L2628)/F2628%</f>
        <v>0.67567567567567566</v>
      </c>
    </row>
    <row r="2629" spans="1:14">
      <c r="A2629" s="144">
        <v>2</v>
      </c>
      <c r="B2629" s="140">
        <v>42947</v>
      </c>
      <c r="C2629" s="104" t="s">
        <v>20</v>
      </c>
      <c r="D2629" s="104" t="s">
        <v>21</v>
      </c>
      <c r="E2629" s="104" t="s">
        <v>43</v>
      </c>
      <c r="F2629" s="145">
        <v>1007</v>
      </c>
      <c r="G2629" s="145">
        <v>995</v>
      </c>
      <c r="H2629" s="145">
        <v>1014</v>
      </c>
      <c r="I2629" s="145">
        <v>1021</v>
      </c>
      <c r="J2629" s="145">
        <v>1027</v>
      </c>
      <c r="K2629" s="145">
        <v>1021</v>
      </c>
      <c r="L2629" s="104">
        <v>500</v>
      </c>
      <c r="M2629" s="105">
        <f t="shared" si="1825"/>
        <v>7000</v>
      </c>
      <c r="N2629" s="106">
        <f t="shared" si="1826"/>
        <v>1.3902681231380338</v>
      </c>
    </row>
    <row r="2630" spans="1:14">
      <c r="A2630" s="144">
        <v>3</v>
      </c>
      <c r="B2630" s="140">
        <v>42947</v>
      </c>
      <c r="C2630" s="104" t="s">
        <v>20</v>
      </c>
      <c r="D2630" s="104" t="s">
        <v>21</v>
      </c>
      <c r="E2630" s="104" t="s">
        <v>44</v>
      </c>
      <c r="F2630" s="145">
        <v>166.5</v>
      </c>
      <c r="G2630" s="145">
        <v>165.5</v>
      </c>
      <c r="H2630" s="145">
        <v>167</v>
      </c>
      <c r="I2630" s="145">
        <v>167.5</v>
      </c>
      <c r="J2630" s="145">
        <v>168</v>
      </c>
      <c r="K2630" s="145">
        <v>168</v>
      </c>
      <c r="L2630" s="104">
        <v>6000</v>
      </c>
      <c r="M2630" s="105">
        <f t="shared" si="1825"/>
        <v>9000</v>
      </c>
      <c r="N2630" s="106">
        <f t="shared" si="1826"/>
        <v>0.90090090090090091</v>
      </c>
    </row>
    <row r="2631" spans="1:14">
      <c r="A2631" s="144">
        <v>4</v>
      </c>
      <c r="B2631" s="140">
        <v>42944</v>
      </c>
      <c r="C2631" s="104" t="s">
        <v>20</v>
      </c>
      <c r="D2631" s="104" t="s">
        <v>21</v>
      </c>
      <c r="E2631" s="104" t="s">
        <v>45</v>
      </c>
      <c r="F2631" s="145">
        <v>260</v>
      </c>
      <c r="G2631" s="145">
        <v>257</v>
      </c>
      <c r="H2631" s="145">
        <v>261.5</v>
      </c>
      <c r="I2631" s="145">
        <v>263</v>
      </c>
      <c r="J2631" s="145">
        <v>264.5</v>
      </c>
      <c r="K2631" s="145">
        <v>263</v>
      </c>
      <c r="L2631" s="104">
        <v>3000</v>
      </c>
      <c r="M2631" s="105">
        <f t="shared" si="1825"/>
        <v>9000</v>
      </c>
      <c r="N2631" s="106">
        <f t="shared" si="1826"/>
        <v>1.1538461538461537</v>
      </c>
    </row>
    <row r="2632" spans="1:14">
      <c r="A2632" s="144">
        <v>5</v>
      </c>
      <c r="B2632" s="140">
        <v>42944</v>
      </c>
      <c r="C2632" s="104" t="s">
        <v>20</v>
      </c>
      <c r="D2632" s="104" t="s">
        <v>21</v>
      </c>
      <c r="E2632" s="104" t="s">
        <v>42</v>
      </c>
      <c r="F2632" s="145">
        <v>71</v>
      </c>
      <c r="G2632" s="145">
        <v>70</v>
      </c>
      <c r="H2632" s="145">
        <v>71.5</v>
      </c>
      <c r="I2632" s="145">
        <v>72</v>
      </c>
      <c r="J2632" s="145">
        <v>72.5</v>
      </c>
      <c r="K2632" s="145">
        <v>72.5</v>
      </c>
      <c r="L2632" s="104">
        <v>8500</v>
      </c>
      <c r="M2632" s="105">
        <f t="shared" si="1825"/>
        <v>12750</v>
      </c>
      <c r="N2632" s="106">
        <f t="shared" si="1826"/>
        <v>2.1126760563380285</v>
      </c>
    </row>
    <row r="2633" spans="1:14">
      <c r="A2633" s="144">
        <v>6</v>
      </c>
      <c r="B2633" s="140">
        <v>42944</v>
      </c>
      <c r="C2633" s="104" t="s">
        <v>20</v>
      </c>
      <c r="D2633" s="104" t="s">
        <v>21</v>
      </c>
      <c r="E2633" s="104" t="s">
        <v>46</v>
      </c>
      <c r="F2633" s="145">
        <v>467</v>
      </c>
      <c r="G2633" s="145">
        <v>464</v>
      </c>
      <c r="H2633" s="145">
        <v>469</v>
      </c>
      <c r="I2633" s="145">
        <v>471</v>
      </c>
      <c r="J2633" s="145">
        <v>473</v>
      </c>
      <c r="K2633" s="145">
        <v>473</v>
      </c>
      <c r="L2633" s="104">
        <v>2000</v>
      </c>
      <c r="M2633" s="105">
        <f t="shared" si="1825"/>
        <v>12000</v>
      </c>
      <c r="N2633" s="106">
        <f t="shared" si="1826"/>
        <v>1.2847965738758029</v>
      </c>
    </row>
    <row r="2634" spans="1:14">
      <c r="A2634" s="144">
        <v>7</v>
      </c>
      <c r="B2634" s="140">
        <v>42943</v>
      </c>
      <c r="C2634" s="104" t="s">
        <v>20</v>
      </c>
      <c r="D2634" s="104" t="s">
        <v>47</v>
      </c>
      <c r="E2634" s="104" t="s">
        <v>48</v>
      </c>
      <c r="F2634" s="145">
        <v>175</v>
      </c>
      <c r="G2634" s="145">
        <v>176</v>
      </c>
      <c r="H2634" s="145">
        <v>174.5</v>
      </c>
      <c r="I2634" s="145">
        <v>174</v>
      </c>
      <c r="J2634" s="145">
        <v>173.5</v>
      </c>
      <c r="K2634" s="145">
        <v>174.5</v>
      </c>
      <c r="L2634" s="104">
        <v>6000</v>
      </c>
      <c r="M2634" s="105">
        <f t="shared" si="1825"/>
        <v>3000</v>
      </c>
      <c r="N2634" s="106">
        <f t="shared" si="1826"/>
        <v>0.2857142857142857</v>
      </c>
    </row>
    <row r="2635" spans="1:14">
      <c r="A2635" s="144">
        <v>8</v>
      </c>
      <c r="B2635" s="140">
        <v>42943</v>
      </c>
      <c r="C2635" s="104" t="s">
        <v>20</v>
      </c>
      <c r="D2635" s="104" t="s">
        <v>21</v>
      </c>
      <c r="E2635" s="104" t="s">
        <v>49</v>
      </c>
      <c r="F2635" s="145">
        <v>1766</v>
      </c>
      <c r="G2635" s="145">
        <v>1752</v>
      </c>
      <c r="H2635" s="145">
        <v>1773</v>
      </c>
      <c r="I2635" s="145">
        <v>1780</v>
      </c>
      <c r="J2635" s="145">
        <v>1787</v>
      </c>
      <c r="K2635" s="145">
        <v>1787</v>
      </c>
      <c r="L2635" s="104">
        <v>500</v>
      </c>
      <c r="M2635" s="105">
        <f t="shared" si="1825"/>
        <v>10500</v>
      </c>
      <c r="N2635" s="106">
        <f t="shared" si="1826"/>
        <v>1.189127972819932</v>
      </c>
    </row>
    <row r="2636" spans="1:14">
      <c r="A2636" s="144">
        <v>9</v>
      </c>
      <c r="B2636" s="140">
        <v>42943</v>
      </c>
      <c r="C2636" s="104" t="s">
        <v>20</v>
      </c>
      <c r="D2636" s="104" t="s">
        <v>21</v>
      </c>
      <c r="E2636" s="104" t="s">
        <v>50</v>
      </c>
      <c r="F2636" s="145">
        <v>215.5</v>
      </c>
      <c r="G2636" s="145">
        <v>213.5</v>
      </c>
      <c r="H2636" s="145">
        <v>216.5</v>
      </c>
      <c r="I2636" s="145">
        <v>217.5</v>
      </c>
      <c r="J2636" s="145">
        <v>218.5</v>
      </c>
      <c r="K2636" s="145">
        <v>217.5</v>
      </c>
      <c r="L2636" s="104">
        <v>3500</v>
      </c>
      <c r="M2636" s="105">
        <f t="shared" si="1825"/>
        <v>7000</v>
      </c>
      <c r="N2636" s="106">
        <f t="shared" si="1826"/>
        <v>0.92807424593967525</v>
      </c>
    </row>
    <row r="2637" spans="1:14">
      <c r="A2637" s="144">
        <v>10</v>
      </c>
      <c r="B2637" s="140">
        <v>42942</v>
      </c>
      <c r="C2637" s="104" t="s">
        <v>20</v>
      </c>
      <c r="D2637" s="104" t="s">
        <v>21</v>
      </c>
      <c r="E2637" s="104" t="s">
        <v>51</v>
      </c>
      <c r="F2637" s="145">
        <v>166.5</v>
      </c>
      <c r="G2637" s="145">
        <v>164.5</v>
      </c>
      <c r="H2637" s="145">
        <v>167.5</v>
      </c>
      <c r="I2637" s="145">
        <v>168.5</v>
      </c>
      <c r="J2637" s="145">
        <v>169.5</v>
      </c>
      <c r="K2637" s="145">
        <v>164.5</v>
      </c>
      <c r="L2637" s="104">
        <v>3500</v>
      </c>
      <c r="M2637" s="105">
        <f t="shared" si="1825"/>
        <v>-7000</v>
      </c>
      <c r="N2637" s="146">
        <f t="shared" si="1826"/>
        <v>-1.2012012012012012</v>
      </c>
    </row>
    <row r="2638" spans="1:14">
      <c r="A2638" s="144">
        <v>11</v>
      </c>
      <c r="B2638" s="140">
        <v>42942</v>
      </c>
      <c r="C2638" s="104" t="s">
        <v>20</v>
      </c>
      <c r="D2638" s="104" t="s">
        <v>21</v>
      </c>
      <c r="E2638" s="104" t="s">
        <v>52</v>
      </c>
      <c r="F2638" s="145">
        <v>298</v>
      </c>
      <c r="G2638" s="145">
        <v>296</v>
      </c>
      <c r="H2638" s="145">
        <v>299</v>
      </c>
      <c r="I2638" s="145">
        <v>300</v>
      </c>
      <c r="J2638" s="145">
        <v>301</v>
      </c>
      <c r="K2638" s="145">
        <v>299</v>
      </c>
      <c r="L2638" s="104">
        <v>3000</v>
      </c>
      <c r="M2638" s="105">
        <f t="shared" si="1825"/>
        <v>3000</v>
      </c>
      <c r="N2638" s="106">
        <f t="shared" si="1826"/>
        <v>0.33557046979865773</v>
      </c>
    </row>
    <row r="2639" spans="1:14">
      <c r="A2639" s="144">
        <v>12</v>
      </c>
      <c r="B2639" s="140">
        <v>42941</v>
      </c>
      <c r="C2639" s="104" t="s">
        <v>20</v>
      </c>
      <c r="D2639" s="104" t="s">
        <v>21</v>
      </c>
      <c r="E2639" s="104" t="s">
        <v>53</v>
      </c>
      <c r="F2639" s="145">
        <v>163</v>
      </c>
      <c r="G2639" s="145">
        <v>161</v>
      </c>
      <c r="H2639" s="145">
        <v>164</v>
      </c>
      <c r="I2639" s="145">
        <v>165</v>
      </c>
      <c r="J2639" s="145">
        <v>166</v>
      </c>
      <c r="K2639" s="145">
        <v>164</v>
      </c>
      <c r="L2639" s="104">
        <v>3500</v>
      </c>
      <c r="M2639" s="105">
        <f t="shared" si="1825"/>
        <v>3500</v>
      </c>
      <c r="N2639" s="106">
        <f t="shared" si="1826"/>
        <v>0.61349693251533743</v>
      </c>
    </row>
    <row r="2640" spans="1:14">
      <c r="A2640" s="144">
        <v>13</v>
      </c>
      <c r="B2640" s="140">
        <v>42941</v>
      </c>
      <c r="C2640" s="104" t="s">
        <v>20</v>
      </c>
      <c r="D2640" s="104" t="s">
        <v>21</v>
      </c>
      <c r="E2640" s="104" t="s">
        <v>54</v>
      </c>
      <c r="F2640" s="145">
        <v>1880</v>
      </c>
      <c r="G2640" s="145">
        <v>1870</v>
      </c>
      <c r="H2640" s="145">
        <v>1885</v>
      </c>
      <c r="I2640" s="145">
        <v>1890</v>
      </c>
      <c r="J2640" s="145">
        <v>1895</v>
      </c>
      <c r="K2640" s="145">
        <v>1890</v>
      </c>
      <c r="L2640" s="104">
        <v>700</v>
      </c>
      <c r="M2640" s="105">
        <f t="shared" si="1825"/>
        <v>7000</v>
      </c>
      <c r="N2640" s="106">
        <f t="shared" si="1826"/>
        <v>0.53191489361702127</v>
      </c>
    </row>
    <row r="2641" spans="1:14">
      <c r="A2641" s="144">
        <v>14</v>
      </c>
      <c r="B2641" s="140">
        <v>42940</v>
      </c>
      <c r="C2641" s="104" t="s">
        <v>20</v>
      </c>
      <c r="D2641" s="104" t="s">
        <v>21</v>
      </c>
      <c r="E2641" s="104" t="s">
        <v>55</v>
      </c>
      <c r="F2641" s="145">
        <v>1618</v>
      </c>
      <c r="G2641" s="145">
        <v>1605</v>
      </c>
      <c r="H2641" s="145">
        <v>1625</v>
      </c>
      <c r="I2641" s="145">
        <v>1632</v>
      </c>
      <c r="J2641" s="145">
        <v>1639</v>
      </c>
      <c r="K2641" s="145">
        <v>1605</v>
      </c>
      <c r="L2641" s="104">
        <v>500</v>
      </c>
      <c r="M2641" s="105">
        <f t="shared" si="1825"/>
        <v>-6500</v>
      </c>
      <c r="N2641" s="146">
        <f t="shared" si="1826"/>
        <v>-0.80346106304079112</v>
      </c>
    </row>
    <row r="2642" spans="1:14">
      <c r="A2642" s="144">
        <v>15</v>
      </c>
      <c r="B2642" s="140">
        <v>42940</v>
      </c>
      <c r="C2642" s="104" t="s">
        <v>20</v>
      </c>
      <c r="D2642" s="104" t="s">
        <v>21</v>
      </c>
      <c r="E2642" s="104" t="s">
        <v>43</v>
      </c>
      <c r="F2642" s="145">
        <v>991</v>
      </c>
      <c r="G2642" s="145">
        <v>979</v>
      </c>
      <c r="H2642" s="145">
        <v>997</v>
      </c>
      <c r="I2642" s="145">
        <v>1003</v>
      </c>
      <c r="J2642" s="145">
        <v>1009</v>
      </c>
      <c r="K2642" s="145">
        <v>992</v>
      </c>
      <c r="L2642" s="104">
        <v>500</v>
      </c>
      <c r="M2642" s="105">
        <f t="shared" si="1825"/>
        <v>500</v>
      </c>
      <c r="N2642" s="106">
        <f t="shared" si="1826"/>
        <v>0.10090817356205853</v>
      </c>
    </row>
    <row r="2643" spans="1:14">
      <c r="A2643" s="144">
        <v>16</v>
      </c>
      <c r="B2643" s="140">
        <v>42940</v>
      </c>
      <c r="C2643" s="104" t="s">
        <v>20</v>
      </c>
      <c r="D2643" s="104" t="s">
        <v>21</v>
      </c>
      <c r="E2643" s="104" t="s">
        <v>56</v>
      </c>
      <c r="F2643" s="145">
        <v>9950</v>
      </c>
      <c r="G2643" s="145">
        <v>9910</v>
      </c>
      <c r="H2643" s="145">
        <v>9975</v>
      </c>
      <c r="I2643" s="145">
        <v>10000</v>
      </c>
      <c r="J2643" s="145">
        <v>10025</v>
      </c>
      <c r="K2643" s="145">
        <v>9975</v>
      </c>
      <c r="L2643" s="104">
        <v>75</v>
      </c>
      <c r="M2643" s="105">
        <f t="shared" si="1825"/>
        <v>1875</v>
      </c>
      <c r="N2643" s="106">
        <f t="shared" si="1826"/>
        <v>0.25125628140703515</v>
      </c>
    </row>
    <row r="2644" spans="1:14">
      <c r="A2644" s="144">
        <v>17</v>
      </c>
      <c r="B2644" s="140">
        <v>42940</v>
      </c>
      <c r="C2644" s="104" t="s">
        <v>20</v>
      </c>
      <c r="D2644" s="104" t="s">
        <v>21</v>
      </c>
      <c r="E2644" s="104" t="s">
        <v>57</v>
      </c>
      <c r="F2644" s="145">
        <v>543</v>
      </c>
      <c r="G2644" s="145">
        <v>538</v>
      </c>
      <c r="H2644" s="145">
        <v>546</v>
      </c>
      <c r="I2644" s="145">
        <v>549</v>
      </c>
      <c r="J2644" s="145">
        <v>552</v>
      </c>
      <c r="K2644" s="145">
        <v>546</v>
      </c>
      <c r="L2644" s="104">
        <v>1200</v>
      </c>
      <c r="M2644" s="105">
        <f t="shared" si="1825"/>
        <v>3600</v>
      </c>
      <c r="N2644" s="106">
        <f t="shared" si="1826"/>
        <v>0.5524861878453039</v>
      </c>
    </row>
    <row r="2645" spans="1:14">
      <c r="A2645" s="144">
        <v>18</v>
      </c>
      <c r="B2645" s="140">
        <v>42937</v>
      </c>
      <c r="C2645" s="104" t="s">
        <v>20</v>
      </c>
      <c r="D2645" s="104" t="s">
        <v>21</v>
      </c>
      <c r="E2645" s="104" t="s">
        <v>58</v>
      </c>
      <c r="F2645" s="145">
        <v>1170</v>
      </c>
      <c r="G2645" s="145">
        <v>1160</v>
      </c>
      <c r="H2645" s="145">
        <v>1175</v>
      </c>
      <c r="I2645" s="145">
        <v>1180</v>
      </c>
      <c r="J2645" s="145">
        <v>1185</v>
      </c>
      <c r="K2645" s="145">
        <v>1160</v>
      </c>
      <c r="L2645" s="104">
        <v>600</v>
      </c>
      <c r="M2645" s="105">
        <f t="shared" si="1825"/>
        <v>-6000</v>
      </c>
      <c r="N2645" s="146">
        <f t="shared" si="1826"/>
        <v>-0.85470085470085477</v>
      </c>
    </row>
    <row r="2646" spans="1:14">
      <c r="A2646" s="144">
        <v>19</v>
      </c>
      <c r="B2646" s="140">
        <v>42936</v>
      </c>
      <c r="C2646" s="104" t="s">
        <v>20</v>
      </c>
      <c r="D2646" s="104" t="s">
        <v>21</v>
      </c>
      <c r="E2646" s="104" t="s">
        <v>59</v>
      </c>
      <c r="F2646" s="145">
        <v>572</v>
      </c>
      <c r="G2646" s="145">
        <v>568</v>
      </c>
      <c r="H2646" s="145">
        <v>574</v>
      </c>
      <c r="I2646" s="145">
        <v>576</v>
      </c>
      <c r="J2646" s="145">
        <v>578</v>
      </c>
      <c r="K2646" s="145">
        <v>576</v>
      </c>
      <c r="L2646" s="104">
        <v>1000</v>
      </c>
      <c r="M2646" s="105">
        <f t="shared" si="1825"/>
        <v>4000</v>
      </c>
      <c r="N2646" s="106">
        <f t="shared" si="1826"/>
        <v>0.69930069930069938</v>
      </c>
    </row>
    <row r="2647" spans="1:14">
      <c r="A2647" s="144">
        <v>20</v>
      </c>
      <c r="B2647" s="140">
        <v>42936</v>
      </c>
      <c r="C2647" s="104" t="s">
        <v>20</v>
      </c>
      <c r="D2647" s="104" t="s">
        <v>47</v>
      </c>
      <c r="E2647" s="104" t="s">
        <v>60</v>
      </c>
      <c r="F2647" s="145">
        <v>173.7</v>
      </c>
      <c r="G2647" s="145">
        <v>175.5</v>
      </c>
      <c r="H2647" s="145">
        <v>172.7</v>
      </c>
      <c r="I2647" s="145">
        <v>172</v>
      </c>
      <c r="J2647" s="145">
        <v>171.2</v>
      </c>
      <c r="K2647" s="145">
        <v>171.2</v>
      </c>
      <c r="L2647" s="104">
        <v>4500</v>
      </c>
      <c r="M2647" s="105">
        <f t="shared" si="1825"/>
        <v>11250</v>
      </c>
      <c r="N2647" s="106">
        <f t="shared" si="1826"/>
        <v>1.4392630972941856</v>
      </c>
    </row>
    <row r="2648" spans="1:14">
      <c r="A2648" s="144">
        <v>21</v>
      </c>
      <c r="B2648" s="140">
        <v>42935</v>
      </c>
      <c r="C2648" s="104" t="s">
        <v>20</v>
      </c>
      <c r="D2648" s="104" t="s">
        <v>21</v>
      </c>
      <c r="E2648" s="104" t="s">
        <v>56</v>
      </c>
      <c r="F2648" s="145">
        <v>9900</v>
      </c>
      <c r="G2648" s="145">
        <v>8860</v>
      </c>
      <c r="H2648" s="145">
        <v>9920</v>
      </c>
      <c r="I2648" s="145">
        <v>9940</v>
      </c>
      <c r="J2648" s="145">
        <v>9960</v>
      </c>
      <c r="K2648" s="145">
        <v>9920</v>
      </c>
      <c r="L2648" s="104">
        <v>75</v>
      </c>
      <c r="M2648" s="105">
        <f t="shared" si="1825"/>
        <v>1500</v>
      </c>
      <c r="N2648" s="106">
        <f t="shared" si="1826"/>
        <v>0.20202020202020202</v>
      </c>
    </row>
    <row r="2649" spans="1:14">
      <c r="A2649" s="144">
        <v>22</v>
      </c>
      <c r="B2649" s="140">
        <v>42935</v>
      </c>
      <c r="C2649" s="104" t="s">
        <v>20</v>
      </c>
      <c r="D2649" s="104" t="s">
        <v>21</v>
      </c>
      <c r="E2649" s="104" t="s">
        <v>61</v>
      </c>
      <c r="F2649" s="145">
        <v>143</v>
      </c>
      <c r="G2649" s="145">
        <v>141.4</v>
      </c>
      <c r="H2649" s="145">
        <v>143.80000000000001</v>
      </c>
      <c r="I2649" s="145">
        <v>144.6</v>
      </c>
      <c r="J2649" s="145">
        <v>145.4</v>
      </c>
      <c r="K2649" s="145">
        <v>143.80000000000001</v>
      </c>
      <c r="L2649" s="104">
        <v>4500</v>
      </c>
      <c r="M2649" s="105">
        <f t="shared" si="1825"/>
        <v>3600.0000000000509</v>
      </c>
      <c r="N2649" s="106">
        <f t="shared" si="1826"/>
        <v>0.55944055944056736</v>
      </c>
    </row>
    <row r="2650" spans="1:14">
      <c r="A2650" s="144">
        <v>23</v>
      </c>
      <c r="B2650" s="140">
        <v>42935</v>
      </c>
      <c r="C2650" s="104" t="s">
        <v>20</v>
      </c>
      <c r="D2650" s="104" t="s">
        <v>21</v>
      </c>
      <c r="E2650" s="104" t="s">
        <v>62</v>
      </c>
      <c r="F2650" s="145">
        <v>750</v>
      </c>
      <c r="G2650" s="145">
        <v>743</v>
      </c>
      <c r="H2650" s="145">
        <v>754</v>
      </c>
      <c r="I2650" s="145">
        <v>758</v>
      </c>
      <c r="J2650" s="145">
        <v>762</v>
      </c>
      <c r="K2650" s="145">
        <v>758</v>
      </c>
      <c r="L2650" s="104">
        <v>800</v>
      </c>
      <c r="M2650" s="105">
        <f t="shared" si="1825"/>
        <v>6400</v>
      </c>
      <c r="N2650" s="106">
        <f t="shared" si="1826"/>
        <v>1.0666666666666667</v>
      </c>
    </row>
    <row r="2651" spans="1:14">
      <c r="A2651" s="144">
        <v>24</v>
      </c>
      <c r="B2651" s="140">
        <v>42935</v>
      </c>
      <c r="C2651" s="104" t="s">
        <v>20</v>
      </c>
      <c r="D2651" s="104" t="s">
        <v>21</v>
      </c>
      <c r="E2651" s="104" t="s">
        <v>63</v>
      </c>
      <c r="F2651" s="145">
        <v>558.6</v>
      </c>
      <c r="G2651" s="145">
        <v>555.6</v>
      </c>
      <c r="H2651" s="145">
        <v>560</v>
      </c>
      <c r="I2651" s="145">
        <v>561.6</v>
      </c>
      <c r="J2651" s="145">
        <v>563</v>
      </c>
      <c r="K2651" s="145">
        <v>563</v>
      </c>
      <c r="L2651" s="104">
        <v>2000</v>
      </c>
      <c r="M2651" s="105">
        <f t="shared" si="1825"/>
        <v>8799.9999999999545</v>
      </c>
      <c r="N2651" s="106">
        <f t="shared" si="1826"/>
        <v>0.78768349445040764</v>
      </c>
    </row>
    <row r="2652" spans="1:14">
      <c r="A2652" s="144">
        <v>25</v>
      </c>
      <c r="B2652" s="140">
        <v>42934</v>
      </c>
      <c r="C2652" s="104" t="s">
        <v>20</v>
      </c>
      <c r="D2652" s="104" t="s">
        <v>21</v>
      </c>
      <c r="E2652" s="104" t="s">
        <v>63</v>
      </c>
      <c r="F2652" s="145">
        <v>556</v>
      </c>
      <c r="G2652" s="145">
        <v>553</v>
      </c>
      <c r="H2652" s="145">
        <v>557.5</v>
      </c>
      <c r="I2652" s="145">
        <v>559</v>
      </c>
      <c r="J2652" s="145">
        <v>560.5</v>
      </c>
      <c r="K2652" s="145">
        <v>559</v>
      </c>
      <c r="L2652" s="104">
        <v>2000</v>
      </c>
      <c r="M2652" s="105">
        <f t="shared" si="1825"/>
        <v>6000</v>
      </c>
      <c r="N2652" s="106">
        <f t="shared" si="1826"/>
        <v>0.53956834532374109</v>
      </c>
    </row>
    <row r="2653" spans="1:14">
      <c r="A2653" s="144">
        <v>26</v>
      </c>
      <c r="B2653" s="140">
        <v>42934</v>
      </c>
      <c r="C2653" s="104" t="s">
        <v>20</v>
      </c>
      <c r="D2653" s="104" t="s">
        <v>21</v>
      </c>
      <c r="E2653" s="104" t="s">
        <v>52</v>
      </c>
      <c r="F2653" s="145">
        <v>296.5</v>
      </c>
      <c r="G2653" s="145">
        <v>294</v>
      </c>
      <c r="H2653" s="145">
        <v>298.5</v>
      </c>
      <c r="I2653" s="145">
        <v>300</v>
      </c>
      <c r="J2653" s="145">
        <v>301.5</v>
      </c>
      <c r="K2653" s="145">
        <v>294</v>
      </c>
      <c r="L2653" s="104">
        <v>3000</v>
      </c>
      <c r="M2653" s="105">
        <f t="shared" si="1825"/>
        <v>-7500</v>
      </c>
      <c r="N2653" s="146">
        <f t="shared" si="1826"/>
        <v>-0.84317032040472184</v>
      </c>
    </row>
    <row r="2654" spans="1:14">
      <c r="A2654" s="144">
        <v>27</v>
      </c>
      <c r="B2654" s="140">
        <v>42934</v>
      </c>
      <c r="C2654" s="104" t="s">
        <v>20</v>
      </c>
      <c r="D2654" s="104" t="s">
        <v>21</v>
      </c>
      <c r="E2654" s="104" t="s">
        <v>64</v>
      </c>
      <c r="F2654" s="145">
        <v>144.5</v>
      </c>
      <c r="G2654" s="145">
        <v>143.5</v>
      </c>
      <c r="H2654" s="145">
        <v>145</v>
      </c>
      <c r="I2654" s="145">
        <v>145.5</v>
      </c>
      <c r="J2654" s="145">
        <v>146</v>
      </c>
      <c r="K2654" s="145">
        <v>143.5</v>
      </c>
      <c r="L2654" s="104">
        <v>5000</v>
      </c>
      <c r="M2654" s="105">
        <f t="shared" si="1825"/>
        <v>-5000</v>
      </c>
      <c r="N2654" s="146">
        <f t="shared" si="1826"/>
        <v>-0.69204152249134943</v>
      </c>
    </row>
    <row r="2655" spans="1:14">
      <c r="A2655" s="144">
        <v>28</v>
      </c>
      <c r="B2655" s="140">
        <v>42933</v>
      </c>
      <c r="C2655" s="104" t="s">
        <v>20</v>
      </c>
      <c r="D2655" s="104" t="s">
        <v>21</v>
      </c>
      <c r="E2655" s="104" t="s">
        <v>65</v>
      </c>
      <c r="F2655" s="145">
        <v>270</v>
      </c>
      <c r="G2655" s="145">
        <v>268</v>
      </c>
      <c r="H2655" s="145">
        <v>271</v>
      </c>
      <c r="I2655" s="145">
        <v>272</v>
      </c>
      <c r="J2655" s="145">
        <v>273</v>
      </c>
      <c r="K2655" s="145">
        <v>273</v>
      </c>
      <c r="L2655" s="104">
        <v>3500</v>
      </c>
      <c r="M2655" s="105">
        <f t="shared" si="1825"/>
        <v>10500</v>
      </c>
      <c r="N2655" s="106">
        <f t="shared" si="1826"/>
        <v>1.1111111111111109</v>
      </c>
    </row>
    <row r="2656" spans="1:14">
      <c r="A2656" s="144">
        <v>29</v>
      </c>
      <c r="B2656" s="140">
        <v>42933</v>
      </c>
      <c r="C2656" s="104" t="s">
        <v>20</v>
      </c>
      <c r="D2656" s="104" t="s">
        <v>21</v>
      </c>
      <c r="E2656" s="104" t="s">
        <v>66</v>
      </c>
      <c r="F2656" s="145">
        <v>125</v>
      </c>
      <c r="G2656" s="145">
        <v>124</v>
      </c>
      <c r="H2656" s="145">
        <v>125.5</v>
      </c>
      <c r="I2656" s="145">
        <v>126</v>
      </c>
      <c r="J2656" s="145">
        <v>126.5</v>
      </c>
      <c r="K2656" s="145">
        <v>124</v>
      </c>
      <c r="L2656" s="104">
        <v>6000</v>
      </c>
      <c r="M2656" s="105">
        <f t="shared" si="1825"/>
        <v>-6000</v>
      </c>
      <c r="N2656" s="146">
        <f t="shared" si="1826"/>
        <v>-0.8</v>
      </c>
    </row>
    <row r="2657" spans="1:14">
      <c r="A2657" s="144">
        <v>30</v>
      </c>
      <c r="B2657" s="140">
        <v>42933</v>
      </c>
      <c r="C2657" s="104" t="s">
        <v>20</v>
      </c>
      <c r="D2657" s="104" t="s">
        <v>21</v>
      </c>
      <c r="E2657" s="104" t="s">
        <v>67</v>
      </c>
      <c r="F2657" s="145">
        <v>208</v>
      </c>
      <c r="G2657" s="145">
        <v>206</v>
      </c>
      <c r="H2657" s="145">
        <v>209</v>
      </c>
      <c r="I2657" s="145">
        <v>210</v>
      </c>
      <c r="J2657" s="145">
        <v>211</v>
      </c>
      <c r="K2657" s="145">
        <v>209</v>
      </c>
      <c r="L2657" s="104">
        <v>3500</v>
      </c>
      <c r="M2657" s="105">
        <f t="shared" si="1825"/>
        <v>3500</v>
      </c>
      <c r="N2657" s="106">
        <f t="shared" si="1826"/>
        <v>0.48076923076923073</v>
      </c>
    </row>
    <row r="2658" spans="1:14">
      <c r="A2658" s="144">
        <v>31</v>
      </c>
      <c r="B2658" s="140">
        <v>42933</v>
      </c>
      <c r="C2658" s="104" t="s">
        <v>20</v>
      </c>
      <c r="D2658" s="104" t="s">
        <v>21</v>
      </c>
      <c r="E2658" s="104" t="s">
        <v>55</v>
      </c>
      <c r="F2658" s="145">
        <v>1551</v>
      </c>
      <c r="G2658" s="145">
        <v>1540</v>
      </c>
      <c r="H2658" s="145">
        <v>1557</v>
      </c>
      <c r="I2658" s="145">
        <v>1563</v>
      </c>
      <c r="J2658" s="145">
        <v>1569</v>
      </c>
      <c r="K2658" s="145">
        <v>1557</v>
      </c>
      <c r="L2658" s="104">
        <v>500</v>
      </c>
      <c r="M2658" s="105">
        <f t="shared" si="1825"/>
        <v>3000</v>
      </c>
      <c r="N2658" s="106">
        <f t="shared" si="1826"/>
        <v>0.38684719535783368</v>
      </c>
    </row>
    <row r="2659" spans="1:14">
      <c r="A2659" s="144">
        <v>32</v>
      </c>
      <c r="B2659" s="140">
        <v>42930</v>
      </c>
      <c r="C2659" s="104" t="s">
        <v>20</v>
      </c>
      <c r="D2659" s="104" t="s">
        <v>21</v>
      </c>
      <c r="E2659" s="104" t="s">
        <v>68</v>
      </c>
      <c r="F2659" s="145">
        <v>386</v>
      </c>
      <c r="G2659" s="145">
        <v>381.5</v>
      </c>
      <c r="H2659" s="145">
        <v>388.5</v>
      </c>
      <c r="I2659" s="145">
        <v>391</v>
      </c>
      <c r="J2659" s="145">
        <v>393.5</v>
      </c>
      <c r="K2659" s="145">
        <v>391</v>
      </c>
      <c r="L2659" s="104">
        <v>1575</v>
      </c>
      <c r="M2659" s="105">
        <f t="shared" si="1825"/>
        <v>7875</v>
      </c>
      <c r="N2659" s="106">
        <f t="shared" si="1826"/>
        <v>1.2953367875647668</v>
      </c>
    </row>
    <row r="2660" spans="1:14">
      <c r="A2660" s="144">
        <v>33</v>
      </c>
      <c r="B2660" s="140">
        <v>42930</v>
      </c>
      <c r="C2660" s="104" t="s">
        <v>20</v>
      </c>
      <c r="D2660" s="104" t="s">
        <v>21</v>
      </c>
      <c r="E2660" s="104" t="s">
        <v>69</v>
      </c>
      <c r="F2660" s="145">
        <v>738</v>
      </c>
      <c r="G2660" s="145">
        <v>730</v>
      </c>
      <c r="H2660" s="145">
        <v>742</v>
      </c>
      <c r="I2660" s="145">
        <v>746</v>
      </c>
      <c r="J2660" s="145">
        <v>750</v>
      </c>
      <c r="K2660" s="145">
        <v>746</v>
      </c>
      <c r="L2660" s="104">
        <v>800</v>
      </c>
      <c r="M2660" s="105">
        <f t="shared" ref="M2660:M2688" si="1827">IF(D2660="BUY",(K2660-F2660)*(L2660),(F2660-K2660)*(L2660))</f>
        <v>6400</v>
      </c>
      <c r="N2660" s="106">
        <f t="shared" si="1826"/>
        <v>1.0840108401084012</v>
      </c>
    </row>
    <row r="2661" spans="1:14">
      <c r="A2661" s="144">
        <v>34</v>
      </c>
      <c r="B2661" s="140">
        <v>42930</v>
      </c>
      <c r="C2661" s="104" t="s">
        <v>20</v>
      </c>
      <c r="D2661" s="104" t="s">
        <v>21</v>
      </c>
      <c r="E2661" s="104" t="s">
        <v>70</v>
      </c>
      <c r="F2661" s="145">
        <v>676</v>
      </c>
      <c r="G2661" s="145">
        <v>672</v>
      </c>
      <c r="H2661" s="145">
        <v>678</v>
      </c>
      <c r="I2661" s="145">
        <v>680</v>
      </c>
      <c r="J2661" s="145">
        <v>682</v>
      </c>
      <c r="K2661" s="145">
        <v>682</v>
      </c>
      <c r="L2661" s="104">
        <v>1500</v>
      </c>
      <c r="M2661" s="105">
        <f t="shared" si="1827"/>
        <v>9000</v>
      </c>
      <c r="N2661" s="106">
        <f t="shared" si="1826"/>
        <v>0.8875739644970414</v>
      </c>
    </row>
    <row r="2662" spans="1:14">
      <c r="A2662" s="144">
        <v>35</v>
      </c>
      <c r="B2662" s="140">
        <v>42929</v>
      </c>
      <c r="C2662" s="104" t="s">
        <v>20</v>
      </c>
      <c r="D2662" s="104" t="s">
        <v>21</v>
      </c>
      <c r="E2662" s="104" t="s">
        <v>71</v>
      </c>
      <c r="F2662" s="145">
        <v>1485</v>
      </c>
      <c r="G2662" s="145">
        <v>1470</v>
      </c>
      <c r="H2662" s="145">
        <v>1493</v>
      </c>
      <c r="I2662" s="145">
        <v>1500</v>
      </c>
      <c r="J2662" s="145">
        <v>1507</v>
      </c>
      <c r="K2662" s="145">
        <v>1507</v>
      </c>
      <c r="L2662" s="104">
        <v>500</v>
      </c>
      <c r="M2662" s="105">
        <f t="shared" si="1827"/>
        <v>11000</v>
      </c>
      <c r="N2662" s="106">
        <f t="shared" si="1826"/>
        <v>1.4814814814814816</v>
      </c>
    </row>
    <row r="2663" spans="1:14">
      <c r="A2663" s="144">
        <v>36</v>
      </c>
      <c r="B2663" s="140">
        <v>42929</v>
      </c>
      <c r="C2663" s="104" t="s">
        <v>20</v>
      </c>
      <c r="D2663" s="104" t="s">
        <v>21</v>
      </c>
      <c r="E2663" s="104" t="s">
        <v>72</v>
      </c>
      <c r="F2663" s="145">
        <v>518</v>
      </c>
      <c r="G2663" s="145">
        <v>512</v>
      </c>
      <c r="H2663" s="145">
        <v>521</v>
      </c>
      <c r="I2663" s="145">
        <v>524</v>
      </c>
      <c r="J2663" s="145">
        <v>527</v>
      </c>
      <c r="K2663" s="145">
        <v>512</v>
      </c>
      <c r="L2663" s="104">
        <v>1300</v>
      </c>
      <c r="M2663" s="105">
        <f t="shared" si="1827"/>
        <v>-7800</v>
      </c>
      <c r="N2663" s="146">
        <f t="shared" si="1826"/>
        <v>-1.1583011583011584</v>
      </c>
    </row>
    <row r="2664" spans="1:14">
      <c r="A2664" s="144">
        <v>37</v>
      </c>
      <c r="B2664" s="140">
        <v>42929</v>
      </c>
      <c r="C2664" s="104" t="s">
        <v>20</v>
      </c>
      <c r="D2664" s="104" t="s">
        <v>21</v>
      </c>
      <c r="E2664" s="104" t="s">
        <v>73</v>
      </c>
      <c r="F2664" s="145">
        <v>276</v>
      </c>
      <c r="G2664" s="145">
        <v>274</v>
      </c>
      <c r="H2664" s="145">
        <v>277</v>
      </c>
      <c r="I2664" s="145">
        <v>278</v>
      </c>
      <c r="J2664" s="145">
        <v>279</v>
      </c>
      <c r="K2664" s="145">
        <v>277</v>
      </c>
      <c r="L2664" s="104">
        <v>3200</v>
      </c>
      <c r="M2664" s="105">
        <f t="shared" si="1827"/>
        <v>3200</v>
      </c>
      <c r="N2664" s="106">
        <f t="shared" si="1826"/>
        <v>0.3623188405797102</v>
      </c>
    </row>
    <row r="2665" spans="1:14">
      <c r="A2665" s="144">
        <v>38</v>
      </c>
      <c r="B2665" s="140">
        <v>42928</v>
      </c>
      <c r="C2665" s="104" t="s">
        <v>20</v>
      </c>
      <c r="D2665" s="104" t="s">
        <v>21</v>
      </c>
      <c r="E2665" s="104" t="s">
        <v>60</v>
      </c>
      <c r="F2665" s="145">
        <v>174</v>
      </c>
      <c r="G2665" s="145">
        <v>172.5</v>
      </c>
      <c r="H2665" s="145">
        <v>174.8</v>
      </c>
      <c r="I2665" s="145">
        <v>175.6</v>
      </c>
      <c r="J2665" s="145">
        <v>176.4</v>
      </c>
      <c r="K2665" s="145">
        <v>174.8</v>
      </c>
      <c r="L2665" s="104">
        <v>4500</v>
      </c>
      <c r="M2665" s="105">
        <f t="shared" si="1827"/>
        <v>3600.0000000000509</v>
      </c>
      <c r="N2665" s="106">
        <f t="shared" si="1826"/>
        <v>0.45977011494253528</v>
      </c>
    </row>
    <row r="2666" spans="1:14">
      <c r="A2666" s="144">
        <v>39</v>
      </c>
      <c r="B2666" s="140">
        <v>42928</v>
      </c>
      <c r="C2666" s="104" t="s">
        <v>20</v>
      </c>
      <c r="D2666" s="104" t="s">
        <v>47</v>
      </c>
      <c r="E2666" s="104" t="s">
        <v>74</v>
      </c>
      <c r="F2666" s="145">
        <v>1120</v>
      </c>
      <c r="G2666" s="145">
        <v>1132</v>
      </c>
      <c r="H2666" s="145">
        <v>1114</v>
      </c>
      <c r="I2666" s="145">
        <v>1108</v>
      </c>
      <c r="J2666" s="145">
        <v>1102</v>
      </c>
      <c r="K2666" s="145">
        <v>1108</v>
      </c>
      <c r="L2666" s="104">
        <v>550</v>
      </c>
      <c r="M2666" s="105">
        <f t="shared" si="1827"/>
        <v>6600</v>
      </c>
      <c r="N2666" s="106">
        <f t="shared" si="1826"/>
        <v>1.0714285714285714</v>
      </c>
    </row>
    <row r="2667" spans="1:14" s="113" customFormat="1">
      <c r="A2667" s="144">
        <v>40</v>
      </c>
      <c r="B2667" s="140">
        <v>42928</v>
      </c>
      <c r="C2667" s="104" t="s">
        <v>20</v>
      </c>
      <c r="D2667" s="104" t="s">
        <v>21</v>
      </c>
      <c r="E2667" s="104" t="s">
        <v>61</v>
      </c>
      <c r="F2667" s="145">
        <v>138.5</v>
      </c>
      <c r="G2667" s="145">
        <v>137.19999999999999</v>
      </c>
      <c r="H2667" s="145">
        <v>139.19999999999999</v>
      </c>
      <c r="I2667" s="145">
        <v>139.9</v>
      </c>
      <c r="J2667" s="145">
        <v>140.5</v>
      </c>
      <c r="K2667" s="145">
        <v>140.5</v>
      </c>
      <c r="L2667" s="104">
        <v>4500</v>
      </c>
      <c r="M2667" s="105">
        <f t="shared" si="1827"/>
        <v>9000</v>
      </c>
      <c r="N2667" s="106">
        <f t="shared" si="1826"/>
        <v>1.4440433212996391</v>
      </c>
    </row>
    <row r="2668" spans="1:14" s="113" customFormat="1">
      <c r="A2668" s="144">
        <v>41</v>
      </c>
      <c r="B2668" s="140">
        <v>42927</v>
      </c>
      <c r="C2668" s="104" t="s">
        <v>20</v>
      </c>
      <c r="D2668" s="104" t="s">
        <v>21</v>
      </c>
      <c r="E2668" s="104" t="s">
        <v>60</v>
      </c>
      <c r="F2668" s="145">
        <v>172</v>
      </c>
      <c r="G2668" s="145">
        <v>170.5</v>
      </c>
      <c r="H2668" s="145">
        <v>172.8</v>
      </c>
      <c r="I2668" s="145">
        <v>173.6</v>
      </c>
      <c r="J2668" s="145">
        <v>174.4</v>
      </c>
      <c r="K2668" s="145">
        <v>172.8</v>
      </c>
      <c r="L2668" s="104">
        <v>4500</v>
      </c>
      <c r="M2668" s="105">
        <f t="shared" si="1827"/>
        <v>3600.0000000000509</v>
      </c>
      <c r="N2668" s="106">
        <f t="shared" si="1826"/>
        <v>0.46511627906977404</v>
      </c>
    </row>
    <row r="2669" spans="1:14" s="113" customFormat="1">
      <c r="A2669" s="144">
        <v>42</v>
      </c>
      <c r="B2669" s="140">
        <v>42927</v>
      </c>
      <c r="C2669" s="104" t="s">
        <v>20</v>
      </c>
      <c r="D2669" s="104" t="s">
        <v>47</v>
      </c>
      <c r="E2669" s="104" t="s">
        <v>66</v>
      </c>
      <c r="F2669" s="145">
        <v>124</v>
      </c>
      <c r="G2669" s="145">
        <v>125</v>
      </c>
      <c r="H2669" s="145">
        <v>123.5</v>
      </c>
      <c r="I2669" s="145">
        <v>123</v>
      </c>
      <c r="J2669" s="145">
        <v>122.5</v>
      </c>
      <c r="K2669" s="145">
        <v>123.5</v>
      </c>
      <c r="L2669" s="104">
        <v>6000</v>
      </c>
      <c r="M2669" s="105">
        <f t="shared" si="1827"/>
        <v>3000</v>
      </c>
      <c r="N2669" s="106">
        <f t="shared" si="1826"/>
        <v>0.40322580645161293</v>
      </c>
    </row>
    <row r="2670" spans="1:14" s="113" customFormat="1">
      <c r="A2670" s="144">
        <v>43</v>
      </c>
      <c r="B2670" s="140">
        <v>42927</v>
      </c>
      <c r="C2670" s="104" t="s">
        <v>20</v>
      </c>
      <c r="D2670" s="104" t="s">
        <v>21</v>
      </c>
      <c r="E2670" s="104" t="s">
        <v>74</v>
      </c>
      <c r="F2670" s="145">
        <v>1150</v>
      </c>
      <c r="G2670" s="145">
        <v>1138</v>
      </c>
      <c r="H2670" s="145">
        <v>1156</v>
      </c>
      <c r="I2670" s="145">
        <v>1161</v>
      </c>
      <c r="J2670" s="145">
        <v>1167</v>
      </c>
      <c r="K2670" s="145">
        <v>1138</v>
      </c>
      <c r="L2670" s="104">
        <v>550</v>
      </c>
      <c r="M2670" s="105">
        <f t="shared" si="1827"/>
        <v>-6600</v>
      </c>
      <c r="N2670" s="146">
        <f t="shared" si="1826"/>
        <v>-1.0434782608695652</v>
      </c>
    </row>
    <row r="2671" spans="1:14" s="113" customFormat="1">
      <c r="A2671" s="144">
        <v>44</v>
      </c>
      <c r="B2671" s="140">
        <v>42927</v>
      </c>
      <c r="C2671" s="104" t="s">
        <v>20</v>
      </c>
      <c r="D2671" s="104" t="s">
        <v>21</v>
      </c>
      <c r="E2671" s="104" t="s">
        <v>48</v>
      </c>
      <c r="F2671" s="145">
        <v>188</v>
      </c>
      <c r="G2671" s="145">
        <v>187</v>
      </c>
      <c r="H2671" s="145">
        <v>188.5</v>
      </c>
      <c r="I2671" s="145">
        <v>189</v>
      </c>
      <c r="J2671" s="145">
        <v>189.5</v>
      </c>
      <c r="K2671" s="145">
        <v>189</v>
      </c>
      <c r="L2671" s="104">
        <v>6000</v>
      </c>
      <c r="M2671" s="105">
        <f t="shared" si="1827"/>
        <v>6000</v>
      </c>
      <c r="N2671" s="106">
        <f t="shared" si="1826"/>
        <v>0.53191489361702127</v>
      </c>
    </row>
    <row r="2672" spans="1:14" s="113" customFormat="1">
      <c r="A2672" s="144">
        <v>45</v>
      </c>
      <c r="B2672" s="140">
        <v>42926</v>
      </c>
      <c r="C2672" s="104" t="s">
        <v>20</v>
      </c>
      <c r="D2672" s="104" t="s">
        <v>21</v>
      </c>
      <c r="E2672" s="104" t="s">
        <v>63</v>
      </c>
      <c r="F2672" s="145">
        <v>559</v>
      </c>
      <c r="G2672" s="145">
        <v>556</v>
      </c>
      <c r="H2672" s="145">
        <v>560.5</v>
      </c>
      <c r="I2672" s="145">
        <v>562</v>
      </c>
      <c r="J2672" s="145">
        <v>563.5</v>
      </c>
      <c r="K2672" s="145">
        <v>560.5</v>
      </c>
      <c r="L2672" s="104">
        <v>2000</v>
      </c>
      <c r="M2672" s="105">
        <f t="shared" si="1827"/>
        <v>3000</v>
      </c>
      <c r="N2672" s="106">
        <f t="shared" si="1826"/>
        <v>0.26833631484794274</v>
      </c>
    </row>
    <row r="2673" spans="1:251" s="113" customFormat="1">
      <c r="A2673" s="144">
        <v>46</v>
      </c>
      <c r="B2673" s="140">
        <v>42926</v>
      </c>
      <c r="C2673" s="104" t="s">
        <v>20</v>
      </c>
      <c r="D2673" s="104" t="s">
        <v>21</v>
      </c>
      <c r="E2673" s="104" t="s">
        <v>66</v>
      </c>
      <c r="F2673" s="145">
        <v>128</v>
      </c>
      <c r="G2673" s="145">
        <v>127</v>
      </c>
      <c r="H2673" s="145">
        <v>128.5</v>
      </c>
      <c r="I2673" s="145">
        <v>129</v>
      </c>
      <c r="J2673" s="145">
        <v>129.5</v>
      </c>
      <c r="K2673" s="145">
        <v>128.5</v>
      </c>
      <c r="L2673" s="104">
        <v>6000</v>
      </c>
      <c r="M2673" s="105">
        <f t="shared" si="1827"/>
        <v>3000</v>
      </c>
      <c r="N2673" s="106">
        <f t="shared" si="1826"/>
        <v>0.390625</v>
      </c>
    </row>
    <row r="2674" spans="1:251" s="113" customFormat="1">
      <c r="A2674" s="144">
        <v>47</v>
      </c>
      <c r="B2674" s="140">
        <v>42926</v>
      </c>
      <c r="C2674" s="104" t="s">
        <v>20</v>
      </c>
      <c r="D2674" s="104" t="s">
        <v>21</v>
      </c>
      <c r="E2674" s="104" t="s">
        <v>75</v>
      </c>
      <c r="F2674" s="145">
        <v>1727</v>
      </c>
      <c r="G2674" s="145">
        <v>1713</v>
      </c>
      <c r="H2674" s="145">
        <v>1734</v>
      </c>
      <c r="I2674" s="145">
        <v>1741</v>
      </c>
      <c r="J2674" s="145">
        <v>1748</v>
      </c>
      <c r="K2674" s="145">
        <v>1734</v>
      </c>
      <c r="L2674" s="104">
        <v>500</v>
      </c>
      <c r="M2674" s="105">
        <f t="shared" si="1827"/>
        <v>3500</v>
      </c>
      <c r="N2674" s="106">
        <f t="shared" si="1826"/>
        <v>0.4053271569195136</v>
      </c>
    </row>
    <row r="2675" spans="1:251" s="113" customFormat="1">
      <c r="A2675" s="144">
        <v>48</v>
      </c>
      <c r="B2675" s="140">
        <v>42923</v>
      </c>
      <c r="C2675" s="104" t="s">
        <v>20</v>
      </c>
      <c r="D2675" s="104" t="s">
        <v>21</v>
      </c>
      <c r="E2675" s="104" t="s">
        <v>76</v>
      </c>
      <c r="F2675" s="145">
        <v>115.2</v>
      </c>
      <c r="G2675" s="145">
        <v>113.7</v>
      </c>
      <c r="H2675" s="145">
        <v>116</v>
      </c>
      <c r="I2675" s="145">
        <v>116.7</v>
      </c>
      <c r="J2675" s="145">
        <v>118.4</v>
      </c>
      <c r="K2675" s="145">
        <v>116.7</v>
      </c>
      <c r="L2675" s="104">
        <v>6000</v>
      </c>
      <c r="M2675" s="105">
        <f t="shared" si="1827"/>
        <v>9000</v>
      </c>
      <c r="N2675" s="106">
        <f t="shared" si="1826"/>
        <v>1.3020833333333333</v>
      </c>
    </row>
    <row r="2676" spans="1:251" s="113" customFormat="1">
      <c r="A2676" s="144">
        <v>49</v>
      </c>
      <c r="B2676" s="140">
        <v>42923</v>
      </c>
      <c r="C2676" s="104" t="s">
        <v>20</v>
      </c>
      <c r="D2676" s="104" t="s">
        <v>21</v>
      </c>
      <c r="E2676" s="104" t="s">
        <v>77</v>
      </c>
      <c r="F2676" s="145">
        <v>214</v>
      </c>
      <c r="G2676" s="145">
        <v>212</v>
      </c>
      <c r="H2676" s="145">
        <v>215</v>
      </c>
      <c r="I2676" s="145">
        <v>216</v>
      </c>
      <c r="J2676" s="145">
        <v>217</v>
      </c>
      <c r="K2676" s="145">
        <v>217</v>
      </c>
      <c r="L2676" s="104">
        <v>3000</v>
      </c>
      <c r="M2676" s="105">
        <f t="shared" si="1827"/>
        <v>9000</v>
      </c>
      <c r="N2676" s="106">
        <f t="shared" si="1826"/>
        <v>1.4018691588785046</v>
      </c>
    </row>
    <row r="2677" spans="1:251" s="113" customFormat="1">
      <c r="A2677" s="144">
        <v>50</v>
      </c>
      <c r="B2677" s="140">
        <v>42922</v>
      </c>
      <c r="C2677" s="104" t="s">
        <v>20</v>
      </c>
      <c r="D2677" s="104" t="s">
        <v>21</v>
      </c>
      <c r="E2677" s="104" t="s">
        <v>63</v>
      </c>
      <c r="F2677" s="145">
        <v>545</v>
      </c>
      <c r="G2677" s="145">
        <v>541</v>
      </c>
      <c r="H2677" s="145">
        <v>547</v>
      </c>
      <c r="I2677" s="145">
        <v>549</v>
      </c>
      <c r="J2677" s="145">
        <v>551</v>
      </c>
      <c r="K2677" s="145">
        <v>547</v>
      </c>
      <c r="L2677" s="104">
        <v>2000</v>
      </c>
      <c r="M2677" s="105">
        <f t="shared" si="1827"/>
        <v>4000</v>
      </c>
      <c r="N2677" s="106">
        <f t="shared" si="1826"/>
        <v>0.36697247706422015</v>
      </c>
    </row>
    <row r="2678" spans="1:251" s="113" customFormat="1">
      <c r="A2678" s="144">
        <v>51</v>
      </c>
      <c r="B2678" s="140">
        <v>42922</v>
      </c>
      <c r="C2678" s="104" t="s">
        <v>20</v>
      </c>
      <c r="D2678" s="104" t="s">
        <v>21</v>
      </c>
      <c r="E2678" s="104" t="s">
        <v>54</v>
      </c>
      <c r="F2678" s="145">
        <v>1875</v>
      </c>
      <c r="G2678" s="145">
        <v>1863</v>
      </c>
      <c r="H2678" s="145">
        <v>1881</v>
      </c>
      <c r="I2678" s="145">
        <v>1887</v>
      </c>
      <c r="J2678" s="145">
        <v>1893</v>
      </c>
      <c r="K2678" s="145">
        <v>1893</v>
      </c>
      <c r="L2678" s="104">
        <v>700</v>
      </c>
      <c r="M2678" s="105">
        <f t="shared" si="1827"/>
        <v>12600</v>
      </c>
      <c r="N2678" s="106">
        <f t="shared" si="1826"/>
        <v>0.96</v>
      </c>
    </row>
    <row r="2679" spans="1:251" s="113" customFormat="1">
      <c r="A2679" s="144">
        <v>52</v>
      </c>
      <c r="B2679" s="140">
        <v>42922</v>
      </c>
      <c r="C2679" s="104" t="s">
        <v>20</v>
      </c>
      <c r="D2679" s="104" t="s">
        <v>21</v>
      </c>
      <c r="E2679" s="104" t="s">
        <v>48</v>
      </c>
      <c r="F2679" s="145">
        <v>176</v>
      </c>
      <c r="G2679" s="145">
        <v>174.5</v>
      </c>
      <c r="H2679" s="145">
        <v>176.8</v>
      </c>
      <c r="I2679" s="145">
        <v>177.6</v>
      </c>
      <c r="J2679" s="145">
        <v>178.4</v>
      </c>
      <c r="K2679" s="145">
        <v>178.4</v>
      </c>
      <c r="L2679" s="104">
        <v>6000</v>
      </c>
      <c r="M2679" s="105">
        <f t="shared" si="1827"/>
        <v>14400.000000000035</v>
      </c>
      <c r="N2679" s="106">
        <f t="shared" si="1826"/>
        <v>1.3636363636363669</v>
      </c>
    </row>
    <row r="2680" spans="1:251" s="113" customFormat="1">
      <c r="A2680" s="144">
        <v>53</v>
      </c>
      <c r="B2680" s="140">
        <v>42921</v>
      </c>
      <c r="C2680" s="104" t="s">
        <v>78</v>
      </c>
      <c r="D2680" s="104" t="s">
        <v>21</v>
      </c>
      <c r="E2680" s="145" t="s">
        <v>79</v>
      </c>
      <c r="F2680" s="104">
        <v>100.5</v>
      </c>
      <c r="G2680" s="145">
        <v>99.5</v>
      </c>
      <c r="H2680" s="145">
        <v>101</v>
      </c>
      <c r="I2680" s="145">
        <v>101.5</v>
      </c>
      <c r="J2680" s="145">
        <v>102</v>
      </c>
      <c r="K2680" s="145">
        <v>101</v>
      </c>
      <c r="L2680" s="104">
        <v>7000</v>
      </c>
      <c r="M2680" s="105">
        <f t="shared" si="1827"/>
        <v>3500</v>
      </c>
      <c r="N2680" s="106">
        <f t="shared" si="1826"/>
        <v>0.49751243781094534</v>
      </c>
    </row>
    <row r="2681" spans="1:251" s="113" customFormat="1">
      <c r="A2681" s="144">
        <v>54</v>
      </c>
      <c r="B2681" s="140">
        <v>42921</v>
      </c>
      <c r="C2681" s="104" t="s">
        <v>78</v>
      </c>
      <c r="D2681" s="104" t="s">
        <v>21</v>
      </c>
      <c r="E2681" s="145" t="s">
        <v>77</v>
      </c>
      <c r="F2681" s="104">
        <v>213</v>
      </c>
      <c r="G2681" s="145">
        <v>211</v>
      </c>
      <c r="H2681" s="145">
        <v>214</v>
      </c>
      <c r="I2681" s="145">
        <v>215</v>
      </c>
      <c r="J2681" s="145">
        <v>216</v>
      </c>
      <c r="K2681" s="145">
        <v>214</v>
      </c>
      <c r="L2681" s="104">
        <v>3000</v>
      </c>
      <c r="M2681" s="105">
        <f t="shared" si="1827"/>
        <v>3000</v>
      </c>
      <c r="N2681" s="106">
        <f t="shared" si="1826"/>
        <v>0.46948356807511737</v>
      </c>
    </row>
    <row r="2682" spans="1:251">
      <c r="A2682" s="144">
        <v>55</v>
      </c>
      <c r="B2682" s="140">
        <v>42920</v>
      </c>
      <c r="C2682" s="104" t="s">
        <v>78</v>
      </c>
      <c r="D2682" s="104" t="s">
        <v>21</v>
      </c>
      <c r="E2682" s="145" t="s">
        <v>80</v>
      </c>
      <c r="F2682" s="104">
        <v>376</v>
      </c>
      <c r="G2682" s="145">
        <v>374</v>
      </c>
      <c r="H2682" s="145">
        <v>377</v>
      </c>
      <c r="I2682" s="145">
        <v>378</v>
      </c>
      <c r="J2682" s="145">
        <v>379</v>
      </c>
      <c r="K2682" s="145">
        <v>374</v>
      </c>
      <c r="L2682" s="104">
        <v>2500</v>
      </c>
      <c r="M2682" s="105">
        <f t="shared" si="1827"/>
        <v>-5000</v>
      </c>
      <c r="N2682" s="146">
        <f t="shared" si="1826"/>
        <v>-0.53191489361702127</v>
      </c>
      <c r="O2682" s="113"/>
      <c r="P2682" s="113"/>
      <c r="Q2682" s="113"/>
      <c r="R2682" s="113"/>
      <c r="S2682" s="113"/>
      <c r="T2682" s="113"/>
      <c r="U2682" s="113"/>
      <c r="V2682" s="113"/>
      <c r="W2682" s="113"/>
      <c r="X2682" s="113"/>
      <c r="Y2682" s="113"/>
      <c r="Z2682" s="113"/>
      <c r="AA2682" s="113"/>
      <c r="AB2682" s="113"/>
      <c r="AC2682" s="113"/>
      <c r="AD2682" s="113"/>
      <c r="AE2682" s="113"/>
      <c r="AF2682" s="113"/>
      <c r="AG2682" s="113"/>
      <c r="AH2682" s="113"/>
      <c r="AI2682" s="113"/>
      <c r="AJ2682" s="113"/>
      <c r="AK2682" s="113"/>
      <c r="AL2682" s="113"/>
      <c r="AM2682" s="113"/>
      <c r="AN2682" s="113"/>
      <c r="AO2682" s="113"/>
      <c r="AP2682" s="113"/>
      <c r="AQ2682" s="113"/>
      <c r="AR2682" s="113"/>
      <c r="AS2682" s="113"/>
      <c r="AT2682" s="113"/>
      <c r="AU2682" s="113"/>
      <c r="AV2682" s="113"/>
      <c r="AW2682" s="113"/>
      <c r="AX2682" s="113"/>
      <c r="AY2682" s="113"/>
      <c r="AZ2682" s="113"/>
      <c r="BA2682" s="113"/>
      <c r="BB2682" s="113"/>
      <c r="BC2682" s="113"/>
      <c r="BD2682" s="113"/>
      <c r="BE2682" s="113"/>
      <c r="BF2682" s="113"/>
      <c r="BG2682" s="113"/>
      <c r="BH2682" s="113"/>
      <c r="BI2682" s="113"/>
      <c r="BJ2682" s="113"/>
      <c r="BK2682" s="113"/>
      <c r="BL2682" s="113"/>
      <c r="BM2682" s="113"/>
      <c r="BN2682" s="113"/>
      <c r="BO2682" s="113"/>
      <c r="BP2682" s="113"/>
      <c r="BQ2682" s="113"/>
      <c r="BR2682" s="113"/>
      <c r="BS2682" s="113"/>
      <c r="BT2682" s="113"/>
      <c r="BU2682" s="113"/>
      <c r="BV2682" s="113"/>
      <c r="BW2682" s="113"/>
      <c r="BX2682" s="113"/>
      <c r="BY2682" s="113"/>
      <c r="BZ2682" s="113"/>
      <c r="CA2682" s="113"/>
      <c r="CB2682" s="113"/>
      <c r="CC2682" s="113"/>
      <c r="CD2682" s="113"/>
      <c r="CE2682" s="113"/>
      <c r="CF2682" s="113"/>
      <c r="CG2682" s="113"/>
      <c r="CH2682" s="113"/>
      <c r="CI2682" s="113"/>
      <c r="CJ2682" s="113"/>
      <c r="CK2682" s="113"/>
      <c r="CL2682" s="113"/>
      <c r="CM2682" s="113"/>
      <c r="CN2682" s="113"/>
      <c r="CO2682" s="113"/>
      <c r="CP2682" s="113"/>
      <c r="CQ2682" s="113"/>
      <c r="CR2682" s="113"/>
      <c r="CS2682" s="113"/>
      <c r="CT2682" s="113"/>
      <c r="CU2682" s="113"/>
      <c r="CV2682" s="113"/>
      <c r="CW2682" s="113"/>
      <c r="CX2682" s="113"/>
      <c r="CY2682" s="113"/>
      <c r="CZ2682" s="113"/>
      <c r="DA2682" s="113"/>
      <c r="DB2682" s="113"/>
      <c r="DC2682" s="113"/>
      <c r="DD2682" s="113"/>
      <c r="DE2682" s="113"/>
      <c r="DF2682" s="113"/>
      <c r="DG2682" s="113"/>
      <c r="DH2682" s="113"/>
      <c r="DI2682" s="113"/>
      <c r="DJ2682" s="113"/>
      <c r="DK2682" s="113"/>
      <c r="DL2682" s="113"/>
      <c r="DM2682" s="113"/>
      <c r="DN2682" s="113"/>
      <c r="DO2682" s="113"/>
      <c r="DP2682" s="113"/>
      <c r="DQ2682" s="113"/>
      <c r="DR2682" s="113"/>
      <c r="DS2682" s="113"/>
      <c r="DT2682" s="113"/>
      <c r="DU2682" s="113"/>
      <c r="DV2682" s="113"/>
      <c r="DW2682" s="113"/>
      <c r="DX2682" s="113"/>
      <c r="DY2682" s="113"/>
      <c r="DZ2682" s="113"/>
      <c r="EA2682" s="113"/>
      <c r="EB2682" s="113"/>
      <c r="EC2682" s="113"/>
      <c r="ED2682" s="113"/>
      <c r="EE2682" s="113"/>
      <c r="EF2682" s="113"/>
      <c r="EG2682" s="113"/>
      <c r="EH2682" s="113"/>
      <c r="EI2682" s="113"/>
      <c r="EJ2682" s="113"/>
      <c r="EK2682" s="113"/>
      <c r="EL2682" s="113"/>
      <c r="EM2682" s="113"/>
      <c r="EN2682" s="113"/>
      <c r="EO2682" s="113"/>
      <c r="EP2682" s="113"/>
      <c r="EQ2682" s="113"/>
      <c r="ER2682" s="113"/>
      <c r="ES2682" s="113"/>
      <c r="ET2682" s="113"/>
      <c r="EU2682" s="113"/>
      <c r="EV2682" s="113"/>
      <c r="EW2682" s="113"/>
      <c r="EX2682" s="113"/>
      <c r="EY2682" s="113"/>
      <c r="EZ2682" s="113"/>
      <c r="FA2682" s="113"/>
      <c r="FB2682" s="113"/>
      <c r="FC2682" s="113"/>
      <c r="FD2682" s="113"/>
      <c r="FE2682" s="113"/>
      <c r="FF2682" s="113"/>
      <c r="FG2682" s="113"/>
      <c r="FH2682" s="113"/>
      <c r="FI2682" s="113"/>
      <c r="FJ2682" s="113"/>
      <c r="FK2682" s="113"/>
      <c r="FL2682" s="113"/>
      <c r="FM2682" s="113"/>
      <c r="FN2682" s="113"/>
      <c r="FO2682" s="113"/>
      <c r="FP2682" s="113"/>
      <c r="FQ2682" s="113"/>
      <c r="FR2682" s="113"/>
      <c r="FS2682" s="113"/>
      <c r="FT2682" s="113"/>
      <c r="FU2682" s="113"/>
      <c r="FV2682" s="113"/>
      <c r="FW2682" s="113"/>
      <c r="FX2682" s="113"/>
      <c r="FY2682" s="113"/>
      <c r="FZ2682" s="113"/>
      <c r="GA2682" s="113"/>
      <c r="GB2682" s="113"/>
      <c r="GC2682" s="113"/>
      <c r="GD2682" s="113"/>
      <c r="GE2682" s="113"/>
      <c r="GF2682" s="113"/>
      <c r="GG2682" s="113"/>
      <c r="GH2682" s="113"/>
      <c r="GI2682" s="113"/>
      <c r="GJ2682" s="113"/>
      <c r="GK2682" s="113"/>
      <c r="GL2682" s="113"/>
      <c r="GM2682" s="113"/>
      <c r="GN2682" s="113"/>
      <c r="GO2682" s="113"/>
      <c r="GP2682" s="113"/>
      <c r="GQ2682" s="113"/>
      <c r="GR2682" s="113"/>
      <c r="GS2682" s="113"/>
      <c r="GT2682" s="113"/>
      <c r="GU2682" s="113"/>
      <c r="GV2682" s="113"/>
      <c r="GW2682" s="113"/>
      <c r="GX2682" s="113"/>
      <c r="GY2682" s="113"/>
      <c r="GZ2682" s="113"/>
      <c r="HA2682" s="113"/>
      <c r="HB2682" s="113"/>
      <c r="HC2682" s="113"/>
      <c r="HD2682" s="113"/>
      <c r="HE2682" s="113"/>
      <c r="HF2682" s="113"/>
      <c r="HG2682" s="113"/>
      <c r="HH2682" s="113"/>
      <c r="HI2682" s="113"/>
      <c r="HJ2682" s="113"/>
      <c r="HK2682" s="113"/>
      <c r="HL2682" s="113"/>
      <c r="HM2682" s="113"/>
      <c r="HN2682" s="113"/>
      <c r="HO2682" s="113"/>
      <c r="HP2682" s="113"/>
      <c r="HQ2682" s="113"/>
      <c r="HR2682" s="113"/>
      <c r="HS2682" s="113"/>
      <c r="HT2682" s="113"/>
      <c r="HU2682" s="113"/>
      <c r="HV2682" s="113"/>
      <c r="HW2682" s="113"/>
      <c r="HX2682" s="113"/>
      <c r="HY2682" s="113"/>
      <c r="HZ2682" s="113"/>
      <c r="IA2682" s="113"/>
      <c r="IB2682" s="113"/>
      <c r="IC2682" s="113"/>
      <c r="ID2682" s="113"/>
      <c r="IE2682" s="113"/>
      <c r="IF2682" s="113"/>
      <c r="IG2682" s="113"/>
      <c r="IH2682" s="113"/>
      <c r="II2682" s="113"/>
      <c r="IJ2682" s="113"/>
      <c r="IK2682" s="113"/>
      <c r="IL2682" s="113"/>
      <c r="IM2682" s="113"/>
      <c r="IN2682" s="113"/>
      <c r="IO2682" s="113"/>
      <c r="IP2682" s="113"/>
      <c r="IQ2682" s="113"/>
    </row>
    <row r="2683" spans="1:251">
      <c r="A2683" s="144">
        <v>56</v>
      </c>
      <c r="B2683" s="140">
        <v>42920</v>
      </c>
      <c r="C2683" s="104" t="s">
        <v>78</v>
      </c>
      <c r="D2683" s="104" t="s">
        <v>21</v>
      </c>
      <c r="E2683" s="145" t="s">
        <v>81</v>
      </c>
      <c r="F2683" s="104">
        <v>1414</v>
      </c>
      <c r="G2683" s="145">
        <v>1399</v>
      </c>
      <c r="H2683" s="145">
        <v>1421</v>
      </c>
      <c r="I2683" s="145">
        <v>1428</v>
      </c>
      <c r="J2683" s="145">
        <v>1435</v>
      </c>
      <c r="K2683" s="145">
        <v>1421</v>
      </c>
      <c r="L2683" s="104">
        <v>500</v>
      </c>
      <c r="M2683" s="105">
        <f t="shared" si="1827"/>
        <v>3500</v>
      </c>
      <c r="N2683" s="106">
        <f t="shared" si="1826"/>
        <v>0.49504950495049505</v>
      </c>
      <c r="O2683" s="113"/>
      <c r="P2683" s="113"/>
      <c r="Q2683" s="113"/>
      <c r="R2683" s="113"/>
      <c r="S2683" s="113"/>
      <c r="T2683" s="113"/>
      <c r="U2683" s="113"/>
      <c r="V2683" s="113"/>
      <c r="W2683" s="113"/>
      <c r="X2683" s="113"/>
      <c r="Y2683" s="113"/>
      <c r="Z2683" s="113"/>
      <c r="AA2683" s="113"/>
      <c r="AB2683" s="113"/>
      <c r="AC2683" s="113"/>
      <c r="AD2683" s="113"/>
      <c r="AE2683" s="113"/>
      <c r="AF2683" s="113"/>
      <c r="AG2683" s="113"/>
      <c r="AH2683" s="113"/>
      <c r="AI2683" s="113"/>
      <c r="AJ2683" s="113"/>
      <c r="AK2683" s="113"/>
      <c r="AL2683" s="113"/>
      <c r="AM2683" s="113"/>
      <c r="AN2683" s="113"/>
      <c r="AO2683" s="113"/>
      <c r="AP2683" s="113"/>
      <c r="AQ2683" s="113"/>
      <c r="AR2683" s="113"/>
      <c r="AS2683" s="113"/>
      <c r="AT2683" s="113"/>
      <c r="AU2683" s="113"/>
      <c r="AV2683" s="113"/>
      <c r="AW2683" s="113"/>
      <c r="AX2683" s="113"/>
      <c r="AY2683" s="113"/>
      <c r="AZ2683" s="113"/>
      <c r="BA2683" s="113"/>
      <c r="BB2683" s="113"/>
      <c r="BC2683" s="113"/>
      <c r="BD2683" s="113"/>
      <c r="BE2683" s="113"/>
      <c r="BF2683" s="113"/>
      <c r="BG2683" s="113"/>
      <c r="BH2683" s="113"/>
      <c r="BI2683" s="113"/>
      <c r="BJ2683" s="113"/>
      <c r="BK2683" s="113"/>
      <c r="BL2683" s="113"/>
      <c r="BM2683" s="113"/>
      <c r="BN2683" s="113"/>
      <c r="BO2683" s="113"/>
      <c r="BP2683" s="113"/>
      <c r="BQ2683" s="113"/>
      <c r="BR2683" s="113"/>
      <c r="BS2683" s="113"/>
      <c r="BT2683" s="113"/>
      <c r="BU2683" s="113"/>
      <c r="BV2683" s="113"/>
      <c r="BW2683" s="113"/>
      <c r="BX2683" s="113"/>
      <c r="BY2683" s="113"/>
      <c r="BZ2683" s="113"/>
      <c r="CA2683" s="113"/>
      <c r="CB2683" s="113"/>
      <c r="CC2683" s="113"/>
      <c r="CD2683" s="113"/>
      <c r="CE2683" s="113"/>
      <c r="CF2683" s="113"/>
      <c r="CG2683" s="113"/>
      <c r="CH2683" s="113"/>
      <c r="CI2683" s="113"/>
      <c r="CJ2683" s="113"/>
      <c r="CK2683" s="113"/>
      <c r="CL2683" s="113"/>
      <c r="CM2683" s="113"/>
      <c r="CN2683" s="113"/>
      <c r="CO2683" s="113"/>
      <c r="CP2683" s="113"/>
      <c r="CQ2683" s="113"/>
      <c r="CR2683" s="113"/>
      <c r="CS2683" s="113"/>
      <c r="CT2683" s="113"/>
      <c r="CU2683" s="113"/>
      <c r="CV2683" s="113"/>
      <c r="CW2683" s="113"/>
      <c r="CX2683" s="113"/>
      <c r="CY2683" s="113"/>
      <c r="CZ2683" s="113"/>
      <c r="DA2683" s="113"/>
      <c r="DB2683" s="113"/>
      <c r="DC2683" s="113"/>
      <c r="DD2683" s="113"/>
      <c r="DE2683" s="113"/>
      <c r="DF2683" s="113"/>
      <c r="DG2683" s="113"/>
      <c r="DH2683" s="113"/>
      <c r="DI2683" s="113"/>
      <c r="DJ2683" s="113"/>
      <c r="DK2683" s="113"/>
      <c r="DL2683" s="113"/>
      <c r="DM2683" s="113"/>
      <c r="DN2683" s="113"/>
      <c r="DO2683" s="113"/>
      <c r="DP2683" s="113"/>
      <c r="DQ2683" s="113"/>
      <c r="DR2683" s="113"/>
      <c r="DS2683" s="113"/>
      <c r="DT2683" s="113"/>
      <c r="DU2683" s="113"/>
      <c r="DV2683" s="113"/>
      <c r="DW2683" s="113"/>
      <c r="DX2683" s="113"/>
      <c r="DY2683" s="113"/>
      <c r="DZ2683" s="113"/>
      <c r="EA2683" s="113"/>
      <c r="EB2683" s="113"/>
      <c r="EC2683" s="113"/>
      <c r="ED2683" s="113"/>
      <c r="EE2683" s="113"/>
      <c r="EF2683" s="113"/>
      <c r="EG2683" s="113"/>
      <c r="EH2683" s="113"/>
      <c r="EI2683" s="113"/>
      <c r="EJ2683" s="113"/>
      <c r="EK2683" s="113"/>
      <c r="EL2683" s="113"/>
      <c r="EM2683" s="113"/>
      <c r="EN2683" s="113"/>
      <c r="EO2683" s="113"/>
      <c r="EP2683" s="113"/>
      <c r="EQ2683" s="113"/>
      <c r="ER2683" s="113"/>
      <c r="ES2683" s="113"/>
      <c r="ET2683" s="113"/>
      <c r="EU2683" s="113"/>
      <c r="EV2683" s="113"/>
      <c r="EW2683" s="113"/>
      <c r="EX2683" s="113"/>
      <c r="EY2683" s="113"/>
      <c r="EZ2683" s="113"/>
      <c r="FA2683" s="113"/>
      <c r="FB2683" s="113"/>
      <c r="FC2683" s="113"/>
      <c r="FD2683" s="113"/>
      <c r="FE2683" s="113"/>
      <c r="FF2683" s="113"/>
      <c r="FG2683" s="113"/>
      <c r="FH2683" s="113"/>
      <c r="FI2683" s="113"/>
      <c r="FJ2683" s="113"/>
      <c r="FK2683" s="113"/>
      <c r="FL2683" s="113"/>
      <c r="FM2683" s="113"/>
      <c r="FN2683" s="113"/>
      <c r="FO2683" s="113"/>
      <c r="FP2683" s="113"/>
      <c r="FQ2683" s="113"/>
      <c r="FR2683" s="113"/>
      <c r="FS2683" s="113"/>
      <c r="FT2683" s="113"/>
      <c r="FU2683" s="113"/>
      <c r="FV2683" s="113"/>
      <c r="FW2683" s="113"/>
      <c r="FX2683" s="113"/>
      <c r="FY2683" s="113"/>
      <c r="FZ2683" s="113"/>
      <c r="GA2683" s="113"/>
      <c r="GB2683" s="113"/>
      <c r="GC2683" s="113"/>
      <c r="GD2683" s="113"/>
      <c r="GE2683" s="113"/>
      <c r="GF2683" s="113"/>
      <c r="GG2683" s="113"/>
      <c r="GH2683" s="113"/>
      <c r="GI2683" s="113"/>
      <c r="GJ2683" s="113"/>
      <c r="GK2683" s="113"/>
      <c r="GL2683" s="113"/>
      <c r="GM2683" s="113"/>
      <c r="GN2683" s="113"/>
      <c r="GO2683" s="113"/>
      <c r="GP2683" s="113"/>
      <c r="GQ2683" s="113"/>
      <c r="GR2683" s="113"/>
      <c r="GS2683" s="113"/>
      <c r="GT2683" s="113"/>
      <c r="GU2683" s="113"/>
      <c r="GV2683" s="113"/>
      <c r="GW2683" s="113"/>
      <c r="GX2683" s="113"/>
      <c r="GY2683" s="113"/>
      <c r="GZ2683" s="113"/>
      <c r="HA2683" s="113"/>
      <c r="HB2683" s="113"/>
      <c r="HC2683" s="113"/>
      <c r="HD2683" s="113"/>
      <c r="HE2683" s="113"/>
      <c r="HF2683" s="113"/>
      <c r="HG2683" s="113"/>
      <c r="HH2683" s="113"/>
      <c r="HI2683" s="113"/>
      <c r="HJ2683" s="113"/>
      <c r="HK2683" s="113"/>
      <c r="HL2683" s="113"/>
      <c r="HM2683" s="113"/>
      <c r="HN2683" s="113"/>
      <c r="HO2683" s="113"/>
      <c r="HP2683" s="113"/>
      <c r="HQ2683" s="113"/>
      <c r="HR2683" s="113"/>
      <c r="HS2683" s="113"/>
      <c r="HT2683" s="113"/>
      <c r="HU2683" s="113"/>
      <c r="HV2683" s="113"/>
      <c r="HW2683" s="113"/>
      <c r="HX2683" s="113"/>
      <c r="HY2683" s="113"/>
      <c r="HZ2683" s="113"/>
      <c r="IA2683" s="113"/>
      <c r="IB2683" s="113"/>
      <c r="IC2683" s="113"/>
      <c r="ID2683" s="113"/>
      <c r="IE2683" s="113"/>
      <c r="IF2683" s="113"/>
      <c r="IG2683" s="113"/>
      <c r="IH2683" s="113"/>
      <c r="II2683" s="113"/>
      <c r="IJ2683" s="113"/>
      <c r="IK2683" s="113"/>
      <c r="IL2683" s="113"/>
      <c r="IM2683" s="113"/>
      <c r="IN2683" s="113"/>
      <c r="IO2683" s="113"/>
      <c r="IP2683" s="113"/>
      <c r="IQ2683" s="113"/>
    </row>
    <row r="2684" spans="1:251">
      <c r="A2684" s="144">
        <v>57</v>
      </c>
      <c r="B2684" s="140">
        <v>42920</v>
      </c>
      <c r="C2684" s="104" t="s">
        <v>78</v>
      </c>
      <c r="D2684" s="104" t="s">
        <v>21</v>
      </c>
      <c r="E2684" s="145" t="s">
        <v>65</v>
      </c>
      <c r="F2684" s="104">
        <v>259</v>
      </c>
      <c r="G2684" s="145">
        <v>257</v>
      </c>
      <c r="H2684" s="145">
        <v>260</v>
      </c>
      <c r="I2684" s="145">
        <v>261</v>
      </c>
      <c r="J2684" s="145">
        <v>262</v>
      </c>
      <c r="K2684" s="145">
        <v>260</v>
      </c>
      <c r="L2684" s="104">
        <v>3500</v>
      </c>
      <c r="M2684" s="105">
        <f t="shared" si="1827"/>
        <v>3500</v>
      </c>
      <c r="N2684" s="106">
        <f t="shared" si="1826"/>
        <v>0.38610038610038611</v>
      </c>
      <c r="O2684" s="113"/>
      <c r="P2684" s="113"/>
      <c r="Q2684" s="113"/>
      <c r="R2684" s="113"/>
      <c r="S2684" s="113"/>
      <c r="T2684" s="113"/>
      <c r="U2684" s="113"/>
      <c r="V2684" s="113"/>
      <c r="W2684" s="113"/>
      <c r="X2684" s="113"/>
      <c r="Y2684" s="113"/>
      <c r="Z2684" s="113"/>
      <c r="AA2684" s="113"/>
      <c r="AB2684" s="113"/>
      <c r="AC2684" s="113"/>
      <c r="AD2684" s="113"/>
      <c r="AE2684" s="113"/>
      <c r="AF2684" s="113"/>
      <c r="AG2684" s="113"/>
      <c r="AH2684" s="113"/>
      <c r="AI2684" s="113"/>
      <c r="AJ2684" s="113"/>
      <c r="AK2684" s="113"/>
      <c r="AL2684" s="113"/>
      <c r="AM2684" s="113"/>
      <c r="AN2684" s="113"/>
      <c r="AO2684" s="113"/>
      <c r="AP2684" s="113"/>
      <c r="AQ2684" s="113"/>
      <c r="AR2684" s="113"/>
      <c r="AS2684" s="113"/>
      <c r="AT2684" s="113"/>
      <c r="AU2684" s="113"/>
      <c r="AV2684" s="113"/>
      <c r="AW2684" s="113"/>
      <c r="AX2684" s="113"/>
      <c r="AY2684" s="113"/>
      <c r="AZ2684" s="113"/>
      <c r="BA2684" s="113"/>
      <c r="BB2684" s="113"/>
      <c r="BC2684" s="113"/>
      <c r="BD2684" s="113"/>
      <c r="BE2684" s="113"/>
      <c r="BF2684" s="113"/>
      <c r="BG2684" s="113"/>
      <c r="BH2684" s="113"/>
      <c r="BI2684" s="113"/>
      <c r="BJ2684" s="113"/>
      <c r="BK2684" s="113"/>
      <c r="BL2684" s="113"/>
      <c r="BM2684" s="113"/>
      <c r="BN2684" s="113"/>
      <c r="BO2684" s="113"/>
      <c r="BP2684" s="113"/>
      <c r="BQ2684" s="113"/>
      <c r="BR2684" s="113"/>
      <c r="BS2684" s="113"/>
      <c r="BT2684" s="113"/>
      <c r="BU2684" s="113"/>
      <c r="BV2684" s="113"/>
      <c r="BW2684" s="113"/>
      <c r="BX2684" s="113"/>
      <c r="BY2684" s="113"/>
      <c r="BZ2684" s="113"/>
      <c r="CA2684" s="113"/>
      <c r="CB2684" s="113"/>
      <c r="CC2684" s="113"/>
      <c r="CD2684" s="113"/>
      <c r="CE2684" s="113"/>
      <c r="CF2684" s="113"/>
      <c r="CG2684" s="113"/>
      <c r="CH2684" s="113"/>
      <c r="CI2684" s="113"/>
      <c r="CJ2684" s="113"/>
      <c r="CK2684" s="113"/>
      <c r="CL2684" s="113"/>
      <c r="CM2684" s="113"/>
      <c r="CN2684" s="113"/>
      <c r="CO2684" s="113"/>
      <c r="CP2684" s="113"/>
      <c r="CQ2684" s="113"/>
      <c r="CR2684" s="113"/>
      <c r="CS2684" s="113"/>
      <c r="CT2684" s="113"/>
      <c r="CU2684" s="113"/>
      <c r="CV2684" s="113"/>
      <c r="CW2684" s="113"/>
      <c r="CX2684" s="113"/>
      <c r="CY2684" s="113"/>
      <c r="CZ2684" s="113"/>
      <c r="DA2684" s="113"/>
      <c r="DB2684" s="113"/>
      <c r="DC2684" s="113"/>
      <c r="DD2684" s="113"/>
      <c r="DE2684" s="113"/>
      <c r="DF2684" s="113"/>
      <c r="DG2684" s="113"/>
      <c r="DH2684" s="113"/>
      <c r="DI2684" s="113"/>
      <c r="DJ2684" s="113"/>
      <c r="DK2684" s="113"/>
      <c r="DL2684" s="113"/>
      <c r="DM2684" s="113"/>
      <c r="DN2684" s="113"/>
      <c r="DO2684" s="113"/>
      <c r="DP2684" s="113"/>
      <c r="DQ2684" s="113"/>
      <c r="DR2684" s="113"/>
      <c r="DS2684" s="113"/>
      <c r="DT2684" s="113"/>
      <c r="DU2684" s="113"/>
      <c r="DV2684" s="113"/>
      <c r="DW2684" s="113"/>
      <c r="DX2684" s="113"/>
      <c r="DY2684" s="113"/>
      <c r="DZ2684" s="113"/>
      <c r="EA2684" s="113"/>
      <c r="EB2684" s="113"/>
      <c r="EC2684" s="113"/>
      <c r="ED2684" s="113"/>
      <c r="EE2684" s="113"/>
      <c r="EF2684" s="113"/>
      <c r="EG2684" s="113"/>
      <c r="EH2684" s="113"/>
      <c r="EI2684" s="113"/>
      <c r="EJ2684" s="113"/>
      <c r="EK2684" s="113"/>
      <c r="EL2684" s="113"/>
      <c r="EM2684" s="113"/>
      <c r="EN2684" s="113"/>
      <c r="EO2684" s="113"/>
      <c r="EP2684" s="113"/>
      <c r="EQ2684" s="113"/>
      <c r="ER2684" s="113"/>
      <c r="ES2684" s="113"/>
      <c r="ET2684" s="113"/>
      <c r="EU2684" s="113"/>
      <c r="EV2684" s="113"/>
      <c r="EW2684" s="113"/>
      <c r="EX2684" s="113"/>
      <c r="EY2684" s="113"/>
      <c r="EZ2684" s="113"/>
      <c r="FA2684" s="113"/>
      <c r="FB2684" s="113"/>
      <c r="FC2684" s="113"/>
      <c r="FD2684" s="113"/>
      <c r="FE2684" s="113"/>
      <c r="FF2684" s="113"/>
      <c r="FG2684" s="113"/>
      <c r="FH2684" s="113"/>
      <c r="FI2684" s="113"/>
      <c r="FJ2684" s="113"/>
      <c r="FK2684" s="113"/>
      <c r="FL2684" s="113"/>
      <c r="FM2684" s="113"/>
      <c r="FN2684" s="113"/>
      <c r="FO2684" s="113"/>
      <c r="FP2684" s="113"/>
      <c r="FQ2684" s="113"/>
      <c r="FR2684" s="113"/>
      <c r="FS2684" s="113"/>
      <c r="FT2684" s="113"/>
      <c r="FU2684" s="113"/>
      <c r="FV2684" s="113"/>
      <c r="FW2684" s="113"/>
      <c r="FX2684" s="113"/>
      <c r="FY2684" s="113"/>
      <c r="FZ2684" s="113"/>
      <c r="GA2684" s="113"/>
      <c r="GB2684" s="113"/>
      <c r="GC2684" s="113"/>
      <c r="GD2684" s="113"/>
      <c r="GE2684" s="113"/>
      <c r="GF2684" s="113"/>
      <c r="GG2684" s="113"/>
      <c r="GH2684" s="113"/>
      <c r="GI2684" s="113"/>
      <c r="GJ2684" s="113"/>
      <c r="GK2684" s="113"/>
      <c r="GL2684" s="113"/>
      <c r="GM2684" s="113"/>
      <c r="GN2684" s="113"/>
      <c r="GO2684" s="113"/>
      <c r="GP2684" s="113"/>
      <c r="GQ2684" s="113"/>
      <c r="GR2684" s="113"/>
      <c r="GS2684" s="113"/>
      <c r="GT2684" s="113"/>
      <c r="GU2684" s="113"/>
      <c r="GV2684" s="113"/>
      <c r="GW2684" s="113"/>
      <c r="GX2684" s="113"/>
      <c r="GY2684" s="113"/>
      <c r="GZ2684" s="113"/>
      <c r="HA2684" s="113"/>
      <c r="HB2684" s="113"/>
      <c r="HC2684" s="113"/>
      <c r="HD2684" s="113"/>
      <c r="HE2684" s="113"/>
      <c r="HF2684" s="113"/>
      <c r="HG2684" s="113"/>
      <c r="HH2684" s="113"/>
      <c r="HI2684" s="113"/>
      <c r="HJ2684" s="113"/>
      <c r="HK2684" s="113"/>
      <c r="HL2684" s="113"/>
      <c r="HM2684" s="113"/>
      <c r="HN2684" s="113"/>
      <c r="HO2684" s="113"/>
      <c r="HP2684" s="113"/>
      <c r="HQ2684" s="113"/>
      <c r="HR2684" s="113"/>
      <c r="HS2684" s="113"/>
      <c r="HT2684" s="113"/>
      <c r="HU2684" s="113"/>
      <c r="HV2684" s="113"/>
      <c r="HW2684" s="113"/>
      <c r="HX2684" s="113"/>
      <c r="HY2684" s="113"/>
      <c r="HZ2684" s="113"/>
      <c r="IA2684" s="113"/>
      <c r="IB2684" s="113"/>
      <c r="IC2684" s="113"/>
      <c r="ID2684" s="113"/>
      <c r="IE2684" s="113"/>
      <c r="IF2684" s="113"/>
      <c r="IG2684" s="113"/>
      <c r="IH2684" s="113"/>
      <c r="II2684" s="113"/>
      <c r="IJ2684" s="113"/>
      <c r="IK2684" s="113"/>
      <c r="IL2684" s="113"/>
      <c r="IM2684" s="113"/>
      <c r="IN2684" s="113"/>
      <c r="IO2684" s="113"/>
      <c r="IP2684" s="113"/>
      <c r="IQ2684" s="113"/>
    </row>
    <row r="2685" spans="1:251">
      <c r="A2685" s="144">
        <v>58</v>
      </c>
      <c r="B2685" s="140">
        <v>42920</v>
      </c>
      <c r="C2685" s="104" t="s">
        <v>78</v>
      </c>
      <c r="D2685" s="104" t="s">
        <v>21</v>
      </c>
      <c r="E2685" s="145" t="s">
        <v>48</v>
      </c>
      <c r="F2685" s="104">
        <v>175.5</v>
      </c>
      <c r="G2685" s="145">
        <v>174</v>
      </c>
      <c r="H2685" s="145">
        <v>176</v>
      </c>
      <c r="I2685" s="145">
        <v>176.5</v>
      </c>
      <c r="J2685" s="145">
        <v>177</v>
      </c>
      <c r="K2685" s="145">
        <v>176.5</v>
      </c>
      <c r="L2685" s="104">
        <v>6000</v>
      </c>
      <c r="M2685" s="105">
        <f t="shared" si="1827"/>
        <v>6000</v>
      </c>
      <c r="N2685" s="106">
        <f t="shared" si="1826"/>
        <v>0.56980056980056981</v>
      </c>
      <c r="O2685" s="113"/>
      <c r="P2685" s="113"/>
      <c r="Q2685" s="113"/>
      <c r="R2685" s="113"/>
      <c r="S2685" s="113"/>
      <c r="T2685" s="113"/>
      <c r="U2685" s="113"/>
      <c r="V2685" s="113"/>
      <c r="W2685" s="113"/>
      <c r="X2685" s="113"/>
      <c r="Y2685" s="113"/>
      <c r="Z2685" s="113"/>
      <c r="AA2685" s="113"/>
      <c r="AB2685" s="113"/>
      <c r="AC2685" s="113"/>
      <c r="AD2685" s="113"/>
      <c r="AE2685" s="113"/>
      <c r="AF2685" s="113"/>
      <c r="AG2685" s="113"/>
      <c r="AH2685" s="113"/>
      <c r="AI2685" s="113"/>
      <c r="AJ2685" s="113"/>
      <c r="AK2685" s="113"/>
      <c r="AL2685" s="113"/>
      <c r="AM2685" s="113"/>
      <c r="AN2685" s="113"/>
      <c r="AO2685" s="113"/>
      <c r="AP2685" s="113"/>
      <c r="AQ2685" s="113"/>
      <c r="AR2685" s="113"/>
      <c r="AS2685" s="113"/>
      <c r="AT2685" s="113"/>
      <c r="AU2685" s="113"/>
      <c r="AV2685" s="113"/>
      <c r="AW2685" s="113"/>
      <c r="AX2685" s="113"/>
      <c r="AY2685" s="113"/>
      <c r="AZ2685" s="113"/>
      <c r="BA2685" s="113"/>
      <c r="BB2685" s="113"/>
      <c r="BC2685" s="113"/>
      <c r="BD2685" s="113"/>
      <c r="BE2685" s="113"/>
      <c r="BF2685" s="113"/>
      <c r="BG2685" s="113"/>
      <c r="BH2685" s="113"/>
      <c r="BI2685" s="113"/>
      <c r="BJ2685" s="113"/>
      <c r="BK2685" s="113"/>
      <c r="BL2685" s="113"/>
      <c r="BM2685" s="113"/>
      <c r="BN2685" s="113"/>
      <c r="BO2685" s="113"/>
      <c r="BP2685" s="113"/>
      <c r="BQ2685" s="113"/>
      <c r="BR2685" s="113"/>
      <c r="BS2685" s="113"/>
      <c r="BT2685" s="113"/>
      <c r="BU2685" s="113"/>
      <c r="BV2685" s="113"/>
      <c r="BW2685" s="113"/>
      <c r="BX2685" s="113"/>
      <c r="BY2685" s="113"/>
      <c r="BZ2685" s="113"/>
      <c r="CA2685" s="113"/>
      <c r="CB2685" s="113"/>
      <c r="CC2685" s="113"/>
      <c r="CD2685" s="113"/>
      <c r="CE2685" s="113"/>
      <c r="CF2685" s="113"/>
      <c r="CG2685" s="113"/>
      <c r="CH2685" s="113"/>
      <c r="CI2685" s="113"/>
      <c r="CJ2685" s="113"/>
      <c r="CK2685" s="113"/>
      <c r="CL2685" s="113"/>
      <c r="CM2685" s="113"/>
      <c r="CN2685" s="113"/>
      <c r="CO2685" s="113"/>
      <c r="CP2685" s="113"/>
      <c r="CQ2685" s="113"/>
      <c r="CR2685" s="113"/>
      <c r="CS2685" s="113"/>
      <c r="CT2685" s="113"/>
      <c r="CU2685" s="113"/>
      <c r="CV2685" s="113"/>
      <c r="CW2685" s="113"/>
      <c r="CX2685" s="113"/>
      <c r="CY2685" s="113"/>
      <c r="CZ2685" s="113"/>
      <c r="DA2685" s="113"/>
      <c r="DB2685" s="113"/>
      <c r="DC2685" s="113"/>
      <c r="DD2685" s="113"/>
      <c r="DE2685" s="113"/>
      <c r="DF2685" s="113"/>
      <c r="DG2685" s="113"/>
      <c r="DH2685" s="113"/>
      <c r="DI2685" s="113"/>
      <c r="DJ2685" s="113"/>
      <c r="DK2685" s="113"/>
      <c r="DL2685" s="113"/>
      <c r="DM2685" s="113"/>
      <c r="DN2685" s="113"/>
      <c r="DO2685" s="113"/>
      <c r="DP2685" s="113"/>
      <c r="DQ2685" s="113"/>
      <c r="DR2685" s="113"/>
      <c r="DS2685" s="113"/>
      <c r="DT2685" s="113"/>
      <c r="DU2685" s="113"/>
      <c r="DV2685" s="113"/>
      <c r="DW2685" s="113"/>
      <c r="DX2685" s="113"/>
      <c r="DY2685" s="113"/>
      <c r="DZ2685" s="113"/>
      <c r="EA2685" s="113"/>
      <c r="EB2685" s="113"/>
      <c r="EC2685" s="113"/>
      <c r="ED2685" s="113"/>
      <c r="EE2685" s="113"/>
      <c r="EF2685" s="113"/>
      <c r="EG2685" s="113"/>
      <c r="EH2685" s="113"/>
      <c r="EI2685" s="113"/>
      <c r="EJ2685" s="113"/>
      <c r="EK2685" s="113"/>
      <c r="EL2685" s="113"/>
      <c r="EM2685" s="113"/>
      <c r="EN2685" s="113"/>
      <c r="EO2685" s="113"/>
      <c r="EP2685" s="113"/>
      <c r="EQ2685" s="113"/>
      <c r="ER2685" s="113"/>
      <c r="ES2685" s="113"/>
      <c r="ET2685" s="113"/>
      <c r="EU2685" s="113"/>
      <c r="EV2685" s="113"/>
      <c r="EW2685" s="113"/>
      <c r="EX2685" s="113"/>
      <c r="EY2685" s="113"/>
      <c r="EZ2685" s="113"/>
      <c r="FA2685" s="113"/>
      <c r="FB2685" s="113"/>
      <c r="FC2685" s="113"/>
      <c r="FD2685" s="113"/>
      <c r="FE2685" s="113"/>
      <c r="FF2685" s="113"/>
      <c r="FG2685" s="113"/>
      <c r="FH2685" s="113"/>
      <c r="FI2685" s="113"/>
      <c r="FJ2685" s="113"/>
      <c r="FK2685" s="113"/>
      <c r="FL2685" s="113"/>
      <c r="FM2685" s="113"/>
      <c r="FN2685" s="113"/>
      <c r="FO2685" s="113"/>
      <c r="FP2685" s="113"/>
      <c r="FQ2685" s="113"/>
      <c r="FR2685" s="113"/>
      <c r="FS2685" s="113"/>
      <c r="FT2685" s="113"/>
      <c r="FU2685" s="113"/>
      <c r="FV2685" s="113"/>
      <c r="FW2685" s="113"/>
      <c r="FX2685" s="113"/>
      <c r="FY2685" s="113"/>
      <c r="FZ2685" s="113"/>
      <c r="GA2685" s="113"/>
      <c r="GB2685" s="113"/>
      <c r="GC2685" s="113"/>
      <c r="GD2685" s="113"/>
      <c r="GE2685" s="113"/>
      <c r="GF2685" s="113"/>
      <c r="GG2685" s="113"/>
      <c r="GH2685" s="113"/>
      <c r="GI2685" s="113"/>
      <c r="GJ2685" s="113"/>
      <c r="GK2685" s="113"/>
      <c r="GL2685" s="113"/>
      <c r="GM2685" s="113"/>
      <c r="GN2685" s="113"/>
      <c r="GO2685" s="113"/>
      <c r="GP2685" s="113"/>
      <c r="GQ2685" s="113"/>
      <c r="GR2685" s="113"/>
      <c r="GS2685" s="113"/>
      <c r="GT2685" s="113"/>
      <c r="GU2685" s="113"/>
      <c r="GV2685" s="113"/>
      <c r="GW2685" s="113"/>
      <c r="GX2685" s="113"/>
      <c r="GY2685" s="113"/>
      <c r="GZ2685" s="113"/>
      <c r="HA2685" s="113"/>
      <c r="HB2685" s="113"/>
      <c r="HC2685" s="113"/>
      <c r="HD2685" s="113"/>
      <c r="HE2685" s="113"/>
      <c r="HF2685" s="113"/>
      <c r="HG2685" s="113"/>
      <c r="HH2685" s="113"/>
      <c r="HI2685" s="113"/>
      <c r="HJ2685" s="113"/>
      <c r="HK2685" s="113"/>
      <c r="HL2685" s="113"/>
      <c r="HM2685" s="113"/>
      <c r="HN2685" s="113"/>
      <c r="HO2685" s="113"/>
      <c r="HP2685" s="113"/>
      <c r="HQ2685" s="113"/>
      <c r="HR2685" s="113"/>
      <c r="HS2685" s="113"/>
      <c r="HT2685" s="113"/>
      <c r="HU2685" s="113"/>
      <c r="HV2685" s="113"/>
      <c r="HW2685" s="113"/>
      <c r="HX2685" s="113"/>
      <c r="HY2685" s="113"/>
      <c r="HZ2685" s="113"/>
      <c r="IA2685" s="113"/>
      <c r="IB2685" s="113"/>
      <c r="IC2685" s="113"/>
      <c r="ID2685" s="113"/>
      <c r="IE2685" s="113"/>
      <c r="IF2685" s="113"/>
      <c r="IG2685" s="113"/>
      <c r="IH2685" s="113"/>
      <c r="II2685" s="113"/>
      <c r="IJ2685" s="113"/>
      <c r="IK2685" s="113"/>
      <c r="IL2685" s="113"/>
      <c r="IM2685" s="113"/>
      <c r="IN2685" s="113"/>
      <c r="IO2685" s="113"/>
      <c r="IP2685" s="113"/>
      <c r="IQ2685" s="113"/>
    </row>
    <row r="2686" spans="1:251">
      <c r="A2686" s="144">
        <v>59</v>
      </c>
      <c r="B2686" s="140">
        <v>42919</v>
      </c>
      <c r="C2686" s="104" t="s">
        <v>78</v>
      </c>
      <c r="D2686" s="104" t="s">
        <v>21</v>
      </c>
      <c r="E2686" s="145" t="s">
        <v>51</v>
      </c>
      <c r="F2686" s="104">
        <v>165</v>
      </c>
      <c r="G2686" s="145">
        <v>163</v>
      </c>
      <c r="H2686" s="145">
        <v>166</v>
      </c>
      <c r="I2686" s="145">
        <v>167</v>
      </c>
      <c r="J2686" s="145">
        <v>168</v>
      </c>
      <c r="K2686" s="145">
        <v>163</v>
      </c>
      <c r="L2686" s="104">
        <v>3500</v>
      </c>
      <c r="M2686" s="105">
        <f t="shared" si="1827"/>
        <v>-7000</v>
      </c>
      <c r="N2686" s="146">
        <f t="shared" si="1826"/>
        <v>-1.2121212121212122</v>
      </c>
    </row>
    <row r="2687" spans="1:251">
      <c r="A2687" s="144">
        <v>60</v>
      </c>
      <c r="B2687" s="140">
        <v>42919</v>
      </c>
      <c r="C2687" s="104" t="s">
        <v>78</v>
      </c>
      <c r="D2687" s="104" t="s">
        <v>21</v>
      </c>
      <c r="E2687" s="145" t="s">
        <v>79</v>
      </c>
      <c r="F2687" s="104">
        <v>98</v>
      </c>
      <c r="G2687" s="145">
        <v>97</v>
      </c>
      <c r="H2687" s="145">
        <v>98.5</v>
      </c>
      <c r="I2687" s="145">
        <v>99</v>
      </c>
      <c r="J2687" s="145">
        <v>99.5</v>
      </c>
      <c r="K2687" s="145">
        <v>99.5</v>
      </c>
      <c r="L2687" s="104">
        <v>7000</v>
      </c>
      <c r="M2687" s="105">
        <f t="shared" si="1827"/>
        <v>10500</v>
      </c>
      <c r="N2687" s="106">
        <f t="shared" si="1826"/>
        <v>1.5306122448979591</v>
      </c>
    </row>
    <row r="2688" spans="1:251" ht="15" customHeight="1">
      <c r="A2688" s="144">
        <v>61</v>
      </c>
      <c r="B2688" s="140">
        <v>42919</v>
      </c>
      <c r="C2688" s="104" t="s">
        <v>78</v>
      </c>
      <c r="D2688" s="104" t="s">
        <v>21</v>
      </c>
      <c r="E2688" s="145" t="s">
        <v>67</v>
      </c>
      <c r="F2688" s="104">
        <v>194.5</v>
      </c>
      <c r="G2688" s="145">
        <v>192</v>
      </c>
      <c r="H2688" s="145">
        <v>196</v>
      </c>
      <c r="I2688" s="145">
        <v>197</v>
      </c>
      <c r="J2688" s="145">
        <v>198</v>
      </c>
      <c r="K2688" s="145">
        <v>198</v>
      </c>
      <c r="L2688" s="104">
        <v>3500</v>
      </c>
      <c r="M2688" s="105">
        <f t="shared" si="1827"/>
        <v>12250</v>
      </c>
      <c r="N2688" s="106">
        <f t="shared" si="1826"/>
        <v>1.7994858611825193</v>
      </c>
    </row>
    <row r="2689" spans="1:14" ht="15" customHeight="1"/>
    <row r="2690" spans="1:14" ht="15" customHeight="1">
      <c r="A2690" s="107" t="s">
        <v>24</v>
      </c>
      <c r="B2690" s="108"/>
      <c r="C2690" s="109"/>
      <c r="D2690" s="110"/>
      <c r="E2690" s="111"/>
      <c r="F2690" s="111"/>
      <c r="G2690" s="112"/>
      <c r="H2690" s="111"/>
      <c r="I2690" s="111"/>
      <c r="J2690" s="111"/>
      <c r="K2690" s="111"/>
      <c r="M2690" s="113"/>
      <c r="N2690" s="141"/>
    </row>
    <row r="2691" spans="1:14">
      <c r="A2691" s="107" t="s">
        <v>25</v>
      </c>
      <c r="B2691" s="108"/>
      <c r="C2691" s="109"/>
      <c r="D2691" s="110"/>
      <c r="E2691" s="111"/>
      <c r="F2691" s="111"/>
      <c r="G2691" s="112"/>
      <c r="H2691" s="111"/>
      <c r="I2691" s="111"/>
      <c r="J2691" s="111"/>
      <c r="K2691" s="111"/>
      <c r="M2691" s="113"/>
      <c r="N2691" s="113"/>
    </row>
    <row r="2692" spans="1:14">
      <c r="A2692" s="107" t="s">
        <v>25</v>
      </c>
      <c r="B2692" s="108"/>
      <c r="C2692" s="109"/>
      <c r="D2692" s="110"/>
      <c r="E2692" s="111"/>
      <c r="F2692" s="111"/>
      <c r="G2692" s="112"/>
      <c r="H2692" s="111"/>
      <c r="I2692" s="111"/>
      <c r="J2692" s="111"/>
      <c r="K2692" s="111"/>
    </row>
    <row r="2693" spans="1:14" ht="19.5" thickBot="1">
      <c r="A2693" s="109"/>
      <c r="B2693" s="108"/>
      <c r="C2693" s="111"/>
      <c r="D2693" s="111"/>
      <c r="E2693" s="111"/>
      <c r="F2693" s="114"/>
      <c r="G2693" s="115"/>
      <c r="H2693" s="116" t="s">
        <v>26</v>
      </c>
      <c r="I2693" s="116"/>
      <c r="J2693" s="117"/>
      <c r="K2693" s="117"/>
    </row>
    <row r="2694" spans="1:14">
      <c r="A2694" s="109"/>
      <c r="B2694" s="108"/>
      <c r="C2694" s="218" t="s">
        <v>27</v>
      </c>
      <c r="D2694" s="218"/>
      <c r="E2694" s="118">
        <v>61</v>
      </c>
      <c r="F2694" s="119">
        <f>F2695+F2696+F2697+F2698+F2699+F2700</f>
        <v>100</v>
      </c>
      <c r="G2694" s="111">
        <v>61</v>
      </c>
      <c r="H2694" s="120">
        <f>G2695/G2694%</f>
        <v>81.967213114754102</v>
      </c>
      <c r="I2694" s="120"/>
      <c r="J2694" s="120"/>
      <c r="K2694" s="127"/>
    </row>
    <row r="2695" spans="1:14">
      <c r="A2695" s="109"/>
      <c r="B2695" s="108"/>
      <c r="C2695" s="219" t="s">
        <v>28</v>
      </c>
      <c r="D2695" s="219"/>
      <c r="E2695" s="121">
        <v>50</v>
      </c>
      <c r="F2695" s="122">
        <f>(E2695/E2694)*100</f>
        <v>81.967213114754102</v>
      </c>
      <c r="G2695" s="111">
        <v>50</v>
      </c>
      <c r="H2695" s="117"/>
      <c r="I2695" s="117"/>
      <c r="J2695" s="111"/>
      <c r="K2695" s="117"/>
      <c r="M2695" s="111" t="s">
        <v>29</v>
      </c>
      <c r="N2695" s="111"/>
    </row>
    <row r="2696" spans="1:14">
      <c r="A2696" s="123"/>
      <c r="B2696" s="108"/>
      <c r="C2696" s="219" t="s">
        <v>30</v>
      </c>
      <c r="D2696" s="219"/>
      <c r="E2696" s="121">
        <v>1</v>
      </c>
      <c r="F2696" s="122">
        <f>(E2696/E2694)*100</f>
        <v>1.639344262295082</v>
      </c>
      <c r="G2696" s="124"/>
      <c r="H2696" s="111"/>
      <c r="I2696" s="111"/>
      <c r="J2696" s="111"/>
      <c r="K2696" s="117"/>
      <c r="M2696" s="109"/>
      <c r="N2696" s="109"/>
    </row>
    <row r="2697" spans="1:14" ht="15" customHeight="1">
      <c r="A2697" s="123"/>
      <c r="B2697" s="108"/>
      <c r="C2697" s="219" t="s">
        <v>31</v>
      </c>
      <c r="D2697" s="219"/>
      <c r="E2697" s="121">
        <v>0</v>
      </c>
      <c r="F2697" s="122">
        <f>(E2697/E2694)*100</f>
        <v>0</v>
      </c>
      <c r="G2697" s="124"/>
      <c r="H2697" s="111"/>
      <c r="I2697" s="111"/>
      <c r="J2697" s="111"/>
      <c r="K2697" s="117"/>
    </row>
    <row r="2698" spans="1:14" ht="15" customHeight="1">
      <c r="A2698" s="123"/>
      <c r="B2698" s="108"/>
      <c r="C2698" s="219" t="s">
        <v>32</v>
      </c>
      <c r="D2698" s="219"/>
      <c r="E2698" s="121">
        <v>10</v>
      </c>
      <c r="F2698" s="122">
        <f>(E2698/E2694)*100</f>
        <v>16.393442622950818</v>
      </c>
      <c r="G2698" s="124"/>
      <c r="H2698" s="111" t="s">
        <v>33</v>
      </c>
      <c r="I2698" s="111"/>
      <c r="J2698" s="117"/>
      <c r="K2698" s="117"/>
    </row>
    <row r="2699" spans="1:14">
      <c r="A2699" s="123"/>
      <c r="B2699" s="108"/>
      <c r="C2699" s="219" t="s">
        <v>34</v>
      </c>
      <c r="D2699" s="219"/>
      <c r="E2699" s="121">
        <v>0</v>
      </c>
      <c r="F2699" s="122">
        <f>(E2699/E2694)*100</f>
        <v>0</v>
      </c>
      <c r="G2699" s="124"/>
      <c r="H2699" s="111"/>
      <c r="I2699" s="111"/>
      <c r="J2699" s="117"/>
      <c r="K2699" s="117"/>
    </row>
    <row r="2700" spans="1:14" ht="19.5" customHeight="1" thickBot="1">
      <c r="A2700" s="123"/>
      <c r="B2700" s="108"/>
      <c r="C2700" s="222" t="s">
        <v>35</v>
      </c>
      <c r="D2700" s="222"/>
      <c r="E2700" s="125"/>
      <c r="F2700" s="126">
        <f>(E2700/E2694)*100</f>
        <v>0</v>
      </c>
      <c r="G2700" s="124"/>
      <c r="H2700" s="111"/>
      <c r="I2700" s="111"/>
      <c r="J2700" s="127"/>
      <c r="K2700" s="127"/>
    </row>
    <row r="2701" spans="1:14">
      <c r="A2701" s="128" t="s">
        <v>36</v>
      </c>
      <c r="B2701" s="108"/>
      <c r="C2701" s="109"/>
      <c r="D2701" s="109"/>
      <c r="E2701" s="111"/>
      <c r="F2701" s="111"/>
      <c r="G2701" s="112"/>
      <c r="H2701" s="129"/>
      <c r="I2701" s="129"/>
      <c r="J2701" s="129"/>
      <c r="K2701" s="111"/>
      <c r="M2701" s="133"/>
      <c r="N2701" s="133"/>
    </row>
    <row r="2702" spans="1:14">
      <c r="A2702" s="110" t="s">
        <v>37</v>
      </c>
      <c r="B2702" s="108"/>
      <c r="C2702" s="130"/>
      <c r="D2702" s="131"/>
      <c r="E2702" s="109"/>
      <c r="F2702" s="129"/>
      <c r="G2702" s="112"/>
      <c r="H2702" s="129"/>
      <c r="I2702" s="129"/>
      <c r="J2702" s="129"/>
      <c r="K2702" s="111"/>
      <c r="M2702" s="109"/>
      <c r="N2702" s="109"/>
    </row>
    <row r="2703" spans="1:14">
      <c r="A2703" s="110" t="s">
        <v>38</v>
      </c>
      <c r="B2703" s="108"/>
      <c r="C2703" s="109"/>
      <c r="D2703" s="131"/>
      <c r="E2703" s="109"/>
      <c r="F2703" s="129"/>
      <c r="G2703" s="112"/>
      <c r="H2703" s="117"/>
      <c r="I2703" s="117"/>
      <c r="J2703" s="117"/>
      <c r="K2703" s="111"/>
    </row>
    <row r="2704" spans="1:14">
      <c r="A2704" s="110" t="s">
        <v>39</v>
      </c>
      <c r="B2704" s="130"/>
      <c r="C2704" s="109"/>
      <c r="D2704" s="131"/>
      <c r="E2704" s="109"/>
      <c r="F2704" s="129"/>
      <c r="G2704" s="115"/>
      <c r="H2704" s="117"/>
      <c r="I2704" s="117"/>
      <c r="J2704" s="117"/>
      <c r="K2704" s="111"/>
    </row>
    <row r="2705" spans="1:14">
      <c r="A2705" s="110" t="s">
        <v>40</v>
      </c>
      <c r="B2705" s="123"/>
      <c r="C2705" s="109"/>
      <c r="D2705" s="132"/>
      <c r="E2705" s="129"/>
      <c r="F2705" s="129"/>
      <c r="G2705" s="115"/>
      <c r="H2705" s="117"/>
      <c r="I2705" s="117"/>
      <c r="J2705" s="117"/>
      <c r="K2705" s="129"/>
    </row>
    <row r="2707" spans="1:14">
      <c r="A2707" s="227" t="s">
        <v>0</v>
      </c>
      <c r="B2707" s="227"/>
      <c r="C2707" s="227"/>
      <c r="D2707" s="227"/>
      <c r="E2707" s="227"/>
      <c r="F2707" s="227"/>
      <c r="G2707" s="227"/>
      <c r="H2707" s="227"/>
      <c r="I2707" s="227"/>
      <c r="J2707" s="227"/>
      <c r="K2707" s="227"/>
      <c r="L2707" s="227"/>
      <c r="M2707" s="227"/>
      <c r="N2707" s="227"/>
    </row>
    <row r="2708" spans="1:14">
      <c r="A2708" s="227"/>
      <c r="B2708" s="227"/>
      <c r="C2708" s="227"/>
      <c r="D2708" s="227"/>
      <c r="E2708" s="227"/>
      <c r="F2708" s="227"/>
      <c r="G2708" s="227"/>
      <c r="H2708" s="227"/>
      <c r="I2708" s="227"/>
      <c r="J2708" s="227"/>
      <c r="K2708" s="227"/>
      <c r="L2708" s="227"/>
      <c r="M2708" s="227"/>
      <c r="N2708" s="227"/>
    </row>
    <row r="2709" spans="1:14">
      <c r="A2709" s="227"/>
      <c r="B2709" s="227"/>
      <c r="C2709" s="227"/>
      <c r="D2709" s="227"/>
      <c r="E2709" s="227"/>
      <c r="F2709" s="227"/>
      <c r="G2709" s="227"/>
      <c r="H2709" s="227"/>
      <c r="I2709" s="227"/>
      <c r="J2709" s="227"/>
      <c r="K2709" s="227"/>
      <c r="L2709" s="227"/>
      <c r="M2709" s="227"/>
      <c r="N2709" s="227"/>
    </row>
    <row r="2710" spans="1:14">
      <c r="A2710" s="228" t="s">
        <v>1</v>
      </c>
      <c r="B2710" s="228"/>
      <c r="C2710" s="228"/>
      <c r="D2710" s="228"/>
      <c r="E2710" s="228"/>
      <c r="F2710" s="228"/>
      <c r="G2710" s="228"/>
      <c r="H2710" s="228"/>
      <c r="I2710" s="228"/>
      <c r="J2710" s="228"/>
      <c r="K2710" s="228"/>
      <c r="L2710" s="228"/>
      <c r="M2710" s="228"/>
      <c r="N2710" s="228"/>
    </row>
    <row r="2711" spans="1:14">
      <c r="A2711" s="228" t="s">
        <v>2</v>
      </c>
      <c r="B2711" s="228"/>
      <c r="C2711" s="228"/>
      <c r="D2711" s="228"/>
      <c r="E2711" s="228"/>
      <c r="F2711" s="228"/>
      <c r="G2711" s="228"/>
      <c r="H2711" s="228"/>
      <c r="I2711" s="228"/>
      <c r="J2711" s="228"/>
      <c r="K2711" s="228"/>
      <c r="L2711" s="228"/>
      <c r="M2711" s="228"/>
      <c r="N2711" s="228"/>
    </row>
    <row r="2712" spans="1:14" ht="15" customHeight="1" thickBot="1">
      <c r="A2712" s="229" t="s">
        <v>3</v>
      </c>
      <c r="B2712" s="229"/>
      <c r="C2712" s="229"/>
      <c r="D2712" s="229"/>
      <c r="E2712" s="229"/>
      <c r="F2712" s="229"/>
      <c r="G2712" s="229"/>
      <c r="H2712" s="229"/>
      <c r="I2712" s="229"/>
      <c r="J2712" s="229"/>
      <c r="K2712" s="229"/>
      <c r="L2712" s="229"/>
      <c r="M2712" s="229"/>
      <c r="N2712" s="229"/>
    </row>
    <row r="2713" spans="1:14">
      <c r="A2713" s="147"/>
      <c r="B2713" s="148"/>
      <c r="C2713" s="148"/>
      <c r="D2713" s="148"/>
      <c r="E2713" s="148"/>
      <c r="F2713" s="148"/>
      <c r="G2713" s="148"/>
      <c r="H2713" s="148"/>
      <c r="I2713" s="148"/>
      <c r="J2713" s="148"/>
      <c r="K2713" s="148"/>
      <c r="L2713" s="148"/>
      <c r="M2713" s="148"/>
      <c r="N2713" s="149"/>
    </row>
    <row r="2714" spans="1:14">
      <c r="A2714" s="220" t="s">
        <v>82</v>
      </c>
      <c r="B2714" s="220"/>
      <c r="C2714" s="220"/>
      <c r="D2714" s="220"/>
      <c r="E2714" s="220"/>
      <c r="F2714" s="220"/>
      <c r="G2714" s="220"/>
      <c r="H2714" s="220"/>
      <c r="I2714" s="220"/>
      <c r="J2714" s="220"/>
      <c r="K2714" s="220"/>
      <c r="L2714" s="220"/>
      <c r="M2714" s="220"/>
      <c r="N2714" s="220"/>
    </row>
    <row r="2715" spans="1:14">
      <c r="A2715" s="220" t="s">
        <v>5</v>
      </c>
      <c r="B2715" s="220"/>
      <c r="C2715" s="220"/>
      <c r="D2715" s="220"/>
      <c r="E2715" s="220"/>
      <c r="F2715" s="220"/>
      <c r="G2715" s="220"/>
      <c r="H2715" s="220"/>
      <c r="I2715" s="220"/>
      <c r="J2715" s="220"/>
      <c r="K2715" s="220"/>
      <c r="L2715" s="220"/>
      <c r="M2715" s="220"/>
      <c r="N2715" s="220"/>
    </row>
    <row r="2716" spans="1:14" ht="13.9" customHeight="1">
      <c r="A2716" s="221" t="s">
        <v>6</v>
      </c>
      <c r="B2716" s="215" t="s">
        <v>7</v>
      </c>
      <c r="C2716" s="215" t="s">
        <v>8</v>
      </c>
      <c r="D2716" s="221" t="s">
        <v>9</v>
      </c>
      <c r="E2716" s="221" t="s">
        <v>10</v>
      </c>
      <c r="F2716" s="231" t="s">
        <v>11</v>
      </c>
      <c r="G2716" s="231" t="s">
        <v>12</v>
      </c>
      <c r="H2716" s="214" t="s">
        <v>13</v>
      </c>
      <c r="I2716" s="214" t="s">
        <v>14</v>
      </c>
      <c r="J2716" s="214" t="s">
        <v>15</v>
      </c>
      <c r="K2716" s="230" t="s">
        <v>16</v>
      </c>
      <c r="L2716" s="215" t="s">
        <v>17</v>
      </c>
      <c r="M2716" s="215" t="s">
        <v>18</v>
      </c>
      <c r="N2716" s="215" t="s">
        <v>19</v>
      </c>
    </row>
    <row r="2717" spans="1:14">
      <c r="A2717" s="221"/>
      <c r="B2717" s="215"/>
      <c r="C2717" s="215"/>
      <c r="D2717" s="221"/>
      <c r="E2717" s="221"/>
      <c r="F2717" s="231"/>
      <c r="G2717" s="231"/>
      <c r="H2717" s="214"/>
      <c r="I2717" s="214"/>
      <c r="J2717" s="214"/>
      <c r="K2717" s="230"/>
      <c r="L2717" s="215"/>
      <c r="M2717" s="215"/>
      <c r="N2717" s="215"/>
    </row>
    <row r="2718" spans="1:14">
      <c r="A2718" s="144">
        <v>1</v>
      </c>
      <c r="B2718" s="140">
        <v>42916</v>
      </c>
      <c r="C2718" s="104" t="s">
        <v>78</v>
      </c>
      <c r="D2718" s="104" t="s">
        <v>21</v>
      </c>
      <c r="E2718" s="145" t="s">
        <v>65</v>
      </c>
      <c r="F2718" s="104">
        <v>253</v>
      </c>
      <c r="G2718" s="145">
        <v>251</v>
      </c>
      <c r="H2718" s="145">
        <v>254</v>
      </c>
      <c r="I2718" s="145">
        <v>255</v>
      </c>
      <c r="J2718" s="145">
        <v>256</v>
      </c>
      <c r="K2718" s="145">
        <v>251</v>
      </c>
      <c r="L2718" s="104">
        <v>3500</v>
      </c>
      <c r="M2718" s="105">
        <f t="shared" ref="M2718:M2749" si="1828">IF(D2718="BUY",(K2718-F2718)*(L2718),(F2718-K2718)*(L2718))</f>
        <v>-7000</v>
      </c>
      <c r="N2718" s="146">
        <f t="shared" ref="N2718" si="1829">M2718/(L2718)/F2718%</f>
        <v>-0.79051383399209496</v>
      </c>
    </row>
    <row r="2719" spans="1:14">
      <c r="A2719" s="144">
        <v>2</v>
      </c>
      <c r="B2719" s="140">
        <v>42916</v>
      </c>
      <c r="C2719" s="104" t="s">
        <v>78</v>
      </c>
      <c r="D2719" s="104" t="s">
        <v>21</v>
      </c>
      <c r="E2719" s="145" t="s">
        <v>83</v>
      </c>
      <c r="F2719" s="104">
        <v>161</v>
      </c>
      <c r="G2719" s="145">
        <v>159</v>
      </c>
      <c r="H2719" s="145">
        <v>162</v>
      </c>
      <c r="I2719" s="145">
        <v>163</v>
      </c>
      <c r="J2719" s="145">
        <v>164</v>
      </c>
      <c r="K2719" s="145">
        <v>162</v>
      </c>
      <c r="L2719" s="104">
        <v>3500</v>
      </c>
      <c r="M2719" s="105">
        <f t="shared" si="1828"/>
        <v>3500</v>
      </c>
      <c r="N2719" s="106">
        <f t="shared" ref="N2719:N2777" si="1830">M2719/(L2719)/F2719%</f>
        <v>0.6211180124223602</v>
      </c>
    </row>
    <row r="2720" spans="1:14">
      <c r="A2720" s="144">
        <v>3</v>
      </c>
      <c r="B2720" s="140">
        <v>42915</v>
      </c>
      <c r="C2720" s="104" t="s">
        <v>78</v>
      </c>
      <c r="D2720" s="104" t="s">
        <v>21</v>
      </c>
      <c r="E2720" s="145" t="s">
        <v>44</v>
      </c>
      <c r="F2720" s="104">
        <v>140</v>
      </c>
      <c r="G2720" s="145">
        <v>138.80000000000001</v>
      </c>
      <c r="H2720" s="145">
        <v>140.69999999999999</v>
      </c>
      <c r="I2720" s="145">
        <v>141.4</v>
      </c>
      <c r="J2720" s="145">
        <v>142.1</v>
      </c>
      <c r="K2720" s="145">
        <v>138.80000000000001</v>
      </c>
      <c r="L2720" s="104">
        <v>6000</v>
      </c>
      <c r="M2720" s="105">
        <f t="shared" si="1828"/>
        <v>-7199.9999999999318</v>
      </c>
      <c r="N2720" s="146">
        <f t="shared" si="1830"/>
        <v>-0.8571428571428491</v>
      </c>
    </row>
    <row r="2721" spans="1:14">
      <c r="A2721" s="144">
        <v>4</v>
      </c>
      <c r="B2721" s="140">
        <v>42915</v>
      </c>
      <c r="C2721" s="104" t="s">
        <v>78</v>
      </c>
      <c r="D2721" s="104" t="s">
        <v>21</v>
      </c>
      <c r="E2721" s="145" t="s">
        <v>77</v>
      </c>
      <c r="F2721" s="104">
        <v>203.5</v>
      </c>
      <c r="G2721" s="145">
        <v>201.5</v>
      </c>
      <c r="H2721" s="145">
        <v>204.5</v>
      </c>
      <c r="I2721" s="145">
        <v>205.5</v>
      </c>
      <c r="J2721" s="145">
        <v>206.5</v>
      </c>
      <c r="K2721" s="145">
        <v>205.5</v>
      </c>
      <c r="L2721" s="104">
        <v>3000</v>
      </c>
      <c r="M2721" s="105">
        <f t="shared" si="1828"/>
        <v>6000</v>
      </c>
      <c r="N2721" s="106">
        <f t="shared" si="1830"/>
        <v>0.98280098280098271</v>
      </c>
    </row>
    <row r="2722" spans="1:14">
      <c r="A2722" s="144">
        <v>5</v>
      </c>
      <c r="B2722" s="140">
        <v>42915</v>
      </c>
      <c r="C2722" s="104" t="s">
        <v>78</v>
      </c>
      <c r="D2722" s="104" t="s">
        <v>21</v>
      </c>
      <c r="E2722" s="145" t="s">
        <v>63</v>
      </c>
      <c r="F2722" s="104">
        <v>528</v>
      </c>
      <c r="G2722" s="145">
        <v>525</v>
      </c>
      <c r="H2722" s="145">
        <v>529.5</v>
      </c>
      <c r="I2722" s="145">
        <v>531</v>
      </c>
      <c r="J2722" s="145">
        <v>532.5</v>
      </c>
      <c r="K2722" s="145">
        <v>532.5</v>
      </c>
      <c r="L2722" s="104">
        <v>2000</v>
      </c>
      <c r="M2722" s="105">
        <f t="shared" si="1828"/>
        <v>9000</v>
      </c>
      <c r="N2722" s="106">
        <f t="shared" si="1830"/>
        <v>0.85227272727272718</v>
      </c>
    </row>
    <row r="2723" spans="1:14">
      <c r="A2723" s="144">
        <v>6</v>
      </c>
      <c r="B2723" s="140">
        <v>42914</v>
      </c>
      <c r="C2723" s="104" t="s">
        <v>78</v>
      </c>
      <c r="D2723" s="104" t="s">
        <v>21</v>
      </c>
      <c r="E2723" s="145" t="s">
        <v>84</v>
      </c>
      <c r="F2723" s="104">
        <v>398</v>
      </c>
      <c r="G2723" s="145">
        <v>394</v>
      </c>
      <c r="H2723" s="145">
        <v>400</v>
      </c>
      <c r="I2723" s="145">
        <v>402</v>
      </c>
      <c r="J2723" s="145">
        <v>404</v>
      </c>
      <c r="K2723" s="145">
        <v>394</v>
      </c>
      <c r="L2723" s="104">
        <v>1500</v>
      </c>
      <c r="M2723" s="105">
        <f t="shared" si="1828"/>
        <v>-6000</v>
      </c>
      <c r="N2723" s="146">
        <f t="shared" si="1830"/>
        <v>-1.0050251256281406</v>
      </c>
    </row>
    <row r="2724" spans="1:14">
      <c r="A2724" s="144">
        <v>7</v>
      </c>
      <c r="B2724" s="140">
        <v>42914</v>
      </c>
      <c r="C2724" s="104" t="s">
        <v>78</v>
      </c>
      <c r="D2724" s="104" t="s">
        <v>21</v>
      </c>
      <c r="E2724" s="145" t="s">
        <v>85</v>
      </c>
      <c r="F2724" s="104">
        <v>136.6</v>
      </c>
      <c r="G2724" s="145">
        <v>135.6</v>
      </c>
      <c r="H2724" s="145">
        <v>137</v>
      </c>
      <c r="I2724" s="145">
        <v>137.5</v>
      </c>
      <c r="J2724" s="145">
        <v>138</v>
      </c>
      <c r="K2724" s="145">
        <v>135.6</v>
      </c>
      <c r="L2724" s="104">
        <v>8000</v>
      </c>
      <c r="M2724" s="105">
        <f t="shared" si="1828"/>
        <v>-8000</v>
      </c>
      <c r="N2724" s="146">
        <f t="shared" si="1830"/>
        <v>-0.7320644216691069</v>
      </c>
    </row>
    <row r="2725" spans="1:14">
      <c r="A2725" s="144">
        <v>8</v>
      </c>
      <c r="B2725" s="140">
        <v>42914</v>
      </c>
      <c r="C2725" s="104" t="s">
        <v>78</v>
      </c>
      <c r="D2725" s="104" t="s">
        <v>21</v>
      </c>
      <c r="E2725" s="145" t="s">
        <v>48</v>
      </c>
      <c r="F2725" s="104">
        <v>172.5</v>
      </c>
      <c r="G2725" s="145">
        <v>171.5</v>
      </c>
      <c r="H2725" s="145">
        <v>173</v>
      </c>
      <c r="I2725" s="145">
        <v>173.5</v>
      </c>
      <c r="J2725" s="145">
        <v>174</v>
      </c>
      <c r="K2725" s="145">
        <v>173</v>
      </c>
      <c r="L2725" s="104">
        <v>6000</v>
      </c>
      <c r="M2725" s="105">
        <f t="shared" si="1828"/>
        <v>3000</v>
      </c>
      <c r="N2725" s="106">
        <f t="shared" si="1830"/>
        <v>0.28985507246376813</v>
      </c>
    </row>
    <row r="2726" spans="1:14">
      <c r="A2726" s="144">
        <v>9</v>
      </c>
      <c r="B2726" s="140">
        <v>42914</v>
      </c>
      <c r="C2726" s="104" t="s">
        <v>78</v>
      </c>
      <c r="D2726" s="104" t="s">
        <v>21</v>
      </c>
      <c r="E2726" s="145" t="s">
        <v>65</v>
      </c>
      <c r="F2726" s="104">
        <v>241.5</v>
      </c>
      <c r="G2726" s="145">
        <v>239.5</v>
      </c>
      <c r="H2726" s="145">
        <v>242.5</v>
      </c>
      <c r="I2726" s="145">
        <v>243.5</v>
      </c>
      <c r="J2726" s="145">
        <v>244.5</v>
      </c>
      <c r="K2726" s="145">
        <v>243.5</v>
      </c>
      <c r="L2726" s="104">
        <v>3500</v>
      </c>
      <c r="M2726" s="105">
        <f t="shared" si="1828"/>
        <v>7000</v>
      </c>
      <c r="N2726" s="106">
        <f t="shared" si="1830"/>
        <v>0.82815734989648027</v>
      </c>
    </row>
    <row r="2727" spans="1:14">
      <c r="A2727" s="144">
        <v>10</v>
      </c>
      <c r="B2727" s="140">
        <v>42913</v>
      </c>
      <c r="C2727" s="104" t="s">
        <v>78</v>
      </c>
      <c r="D2727" s="104" t="s">
        <v>47</v>
      </c>
      <c r="E2727" s="145" t="s">
        <v>74</v>
      </c>
      <c r="F2727" s="104">
        <v>1092</v>
      </c>
      <c r="G2727" s="145">
        <v>1106</v>
      </c>
      <c r="H2727" s="145">
        <v>1085</v>
      </c>
      <c r="I2727" s="145">
        <v>1078</v>
      </c>
      <c r="J2727" s="145">
        <v>1070</v>
      </c>
      <c r="K2727" s="145">
        <v>1106</v>
      </c>
      <c r="L2727" s="104">
        <v>550</v>
      </c>
      <c r="M2727" s="105">
        <f t="shared" si="1828"/>
        <v>-7700</v>
      </c>
      <c r="N2727" s="146">
        <f t="shared" si="1830"/>
        <v>-1.2820512820512822</v>
      </c>
    </row>
    <row r="2728" spans="1:14">
      <c r="A2728" s="144">
        <v>11</v>
      </c>
      <c r="B2728" s="140">
        <v>42913</v>
      </c>
      <c r="C2728" s="104" t="s">
        <v>78</v>
      </c>
      <c r="D2728" s="104" t="s">
        <v>21</v>
      </c>
      <c r="E2728" s="145" t="s">
        <v>86</v>
      </c>
      <c r="F2728" s="104">
        <v>560</v>
      </c>
      <c r="G2728" s="145">
        <v>556</v>
      </c>
      <c r="H2728" s="145">
        <v>562</v>
      </c>
      <c r="I2728" s="145">
        <v>564</v>
      </c>
      <c r="J2728" s="145">
        <v>566</v>
      </c>
      <c r="K2728" s="145">
        <v>562</v>
      </c>
      <c r="L2728" s="104">
        <v>1500</v>
      </c>
      <c r="M2728" s="105">
        <f t="shared" si="1828"/>
        <v>3000</v>
      </c>
      <c r="N2728" s="106">
        <f t="shared" si="1830"/>
        <v>0.35714285714285715</v>
      </c>
    </row>
    <row r="2729" spans="1:14">
      <c r="A2729" s="144">
        <v>12</v>
      </c>
      <c r="B2729" s="140">
        <v>42913</v>
      </c>
      <c r="C2729" s="104" t="s">
        <v>78</v>
      </c>
      <c r="D2729" s="104" t="s">
        <v>47</v>
      </c>
      <c r="E2729" s="145" t="s">
        <v>66</v>
      </c>
      <c r="F2729" s="104">
        <v>119</v>
      </c>
      <c r="G2729" s="145">
        <v>120</v>
      </c>
      <c r="H2729" s="145">
        <v>118.5</v>
      </c>
      <c r="I2729" s="145">
        <v>118</v>
      </c>
      <c r="J2729" s="145">
        <v>117.5</v>
      </c>
      <c r="K2729" s="145">
        <v>117.5</v>
      </c>
      <c r="L2729" s="104">
        <v>6000</v>
      </c>
      <c r="M2729" s="105">
        <f t="shared" si="1828"/>
        <v>9000</v>
      </c>
      <c r="N2729" s="106">
        <f t="shared" si="1830"/>
        <v>1.2605042016806722</v>
      </c>
    </row>
    <row r="2730" spans="1:14">
      <c r="A2730" s="144">
        <v>13</v>
      </c>
      <c r="B2730" s="140">
        <v>42909</v>
      </c>
      <c r="C2730" s="104" t="s">
        <v>78</v>
      </c>
      <c r="D2730" s="104" t="s">
        <v>47</v>
      </c>
      <c r="E2730" s="145" t="s">
        <v>84</v>
      </c>
      <c r="F2730" s="104">
        <v>384</v>
      </c>
      <c r="G2730" s="145">
        <v>388</v>
      </c>
      <c r="H2730" s="145">
        <v>382</v>
      </c>
      <c r="I2730" s="145">
        <v>380</v>
      </c>
      <c r="J2730" s="145">
        <v>378</v>
      </c>
      <c r="K2730" s="145">
        <v>378</v>
      </c>
      <c r="L2730" s="104">
        <v>1500</v>
      </c>
      <c r="M2730" s="105">
        <f t="shared" si="1828"/>
        <v>9000</v>
      </c>
      <c r="N2730" s="106">
        <f t="shared" si="1830"/>
        <v>1.5625</v>
      </c>
    </row>
    <row r="2731" spans="1:14">
      <c r="A2731" s="144">
        <v>14</v>
      </c>
      <c r="B2731" s="140">
        <v>42909</v>
      </c>
      <c r="C2731" s="104" t="s">
        <v>78</v>
      </c>
      <c r="D2731" s="104" t="s">
        <v>47</v>
      </c>
      <c r="E2731" s="145" t="s">
        <v>66</v>
      </c>
      <c r="F2731" s="104">
        <v>125.5</v>
      </c>
      <c r="G2731" s="145">
        <v>126.5</v>
      </c>
      <c r="H2731" s="145">
        <v>125</v>
      </c>
      <c r="I2731" s="145">
        <v>124.5</v>
      </c>
      <c r="J2731" s="145">
        <v>124</v>
      </c>
      <c r="K2731" s="145">
        <v>124</v>
      </c>
      <c r="L2731" s="104">
        <v>6000</v>
      </c>
      <c r="M2731" s="105">
        <f t="shared" si="1828"/>
        <v>9000</v>
      </c>
      <c r="N2731" s="106">
        <f t="shared" si="1830"/>
        <v>1.1952191235059761</v>
      </c>
    </row>
    <row r="2732" spans="1:14">
      <c r="A2732" s="144">
        <v>15</v>
      </c>
      <c r="B2732" s="140">
        <v>42909</v>
      </c>
      <c r="C2732" s="104" t="s">
        <v>78</v>
      </c>
      <c r="D2732" s="104" t="s">
        <v>47</v>
      </c>
      <c r="E2732" s="145" t="s">
        <v>23</v>
      </c>
      <c r="F2732" s="104">
        <v>459.5</v>
      </c>
      <c r="G2732" s="145">
        <v>462</v>
      </c>
      <c r="H2732" s="145">
        <v>457</v>
      </c>
      <c r="I2732" s="145">
        <v>455</v>
      </c>
      <c r="J2732" s="145">
        <v>453</v>
      </c>
      <c r="K2732" s="145">
        <v>453</v>
      </c>
      <c r="L2732" s="104">
        <v>2000</v>
      </c>
      <c r="M2732" s="105">
        <f t="shared" si="1828"/>
        <v>13000</v>
      </c>
      <c r="N2732" s="106">
        <f t="shared" si="1830"/>
        <v>1.4145810663764962</v>
      </c>
    </row>
    <row r="2733" spans="1:14">
      <c r="A2733" s="144">
        <v>16</v>
      </c>
      <c r="B2733" s="140">
        <v>42908</v>
      </c>
      <c r="C2733" s="104" t="s">
        <v>78</v>
      </c>
      <c r="D2733" s="104" t="s">
        <v>47</v>
      </c>
      <c r="E2733" s="145" t="s">
        <v>84</v>
      </c>
      <c r="F2733" s="104">
        <v>393.5</v>
      </c>
      <c r="G2733" s="145">
        <v>397.5</v>
      </c>
      <c r="H2733" s="145">
        <v>391.5</v>
      </c>
      <c r="I2733" s="145">
        <v>389.5</v>
      </c>
      <c r="J2733" s="145">
        <v>387.5</v>
      </c>
      <c r="K2733" s="145">
        <v>387.5</v>
      </c>
      <c r="L2733" s="104">
        <v>1500</v>
      </c>
      <c r="M2733" s="105">
        <f t="shared" si="1828"/>
        <v>9000</v>
      </c>
      <c r="N2733" s="106">
        <f t="shared" si="1830"/>
        <v>1.5247776365946633</v>
      </c>
    </row>
    <row r="2734" spans="1:14">
      <c r="A2734" s="144">
        <v>17</v>
      </c>
      <c r="B2734" s="140">
        <v>42908</v>
      </c>
      <c r="C2734" s="104" t="s">
        <v>78</v>
      </c>
      <c r="D2734" s="104" t="s">
        <v>21</v>
      </c>
      <c r="E2734" s="145" t="s">
        <v>87</v>
      </c>
      <c r="F2734" s="104">
        <v>314</v>
      </c>
      <c r="G2734" s="145">
        <v>311</v>
      </c>
      <c r="H2734" s="145">
        <v>315.5</v>
      </c>
      <c r="I2734" s="145">
        <v>317</v>
      </c>
      <c r="J2734" s="145">
        <v>318.5</v>
      </c>
      <c r="K2734" s="145">
        <v>311</v>
      </c>
      <c r="L2734" s="104">
        <v>2400</v>
      </c>
      <c r="M2734" s="105">
        <f t="shared" si="1828"/>
        <v>-7200</v>
      </c>
      <c r="N2734" s="146">
        <f t="shared" si="1830"/>
        <v>-0.95541401273885351</v>
      </c>
    </row>
    <row r="2735" spans="1:14">
      <c r="A2735" s="144">
        <v>18</v>
      </c>
      <c r="B2735" s="140">
        <v>42908</v>
      </c>
      <c r="C2735" s="104" t="s">
        <v>78</v>
      </c>
      <c r="D2735" s="104" t="s">
        <v>21</v>
      </c>
      <c r="E2735" s="145" t="s">
        <v>49</v>
      </c>
      <c r="F2735" s="104">
        <v>1695</v>
      </c>
      <c r="G2735" s="145">
        <v>1679</v>
      </c>
      <c r="H2735" s="145">
        <v>1703</v>
      </c>
      <c r="I2735" s="145">
        <v>1710</v>
      </c>
      <c r="J2735" s="145">
        <v>1717</v>
      </c>
      <c r="K2735" s="145">
        <v>1703</v>
      </c>
      <c r="L2735" s="104">
        <v>500</v>
      </c>
      <c r="M2735" s="105">
        <f t="shared" si="1828"/>
        <v>4000</v>
      </c>
      <c r="N2735" s="106">
        <f t="shared" si="1830"/>
        <v>0.471976401179941</v>
      </c>
    </row>
    <row r="2736" spans="1:14">
      <c r="A2736" s="144">
        <v>19</v>
      </c>
      <c r="B2736" s="140">
        <v>42907</v>
      </c>
      <c r="C2736" s="104" t="s">
        <v>78</v>
      </c>
      <c r="D2736" s="104" t="s">
        <v>21</v>
      </c>
      <c r="E2736" s="145" t="s">
        <v>88</v>
      </c>
      <c r="F2736" s="104">
        <v>217.5</v>
      </c>
      <c r="G2736" s="145">
        <v>216.5</v>
      </c>
      <c r="H2736" s="145">
        <v>218</v>
      </c>
      <c r="I2736" s="145">
        <v>218.5</v>
      </c>
      <c r="J2736" s="145">
        <v>219</v>
      </c>
      <c r="K2736" s="145">
        <v>216.5</v>
      </c>
      <c r="L2736" s="104">
        <v>10000</v>
      </c>
      <c r="M2736" s="105">
        <f t="shared" si="1828"/>
        <v>-10000</v>
      </c>
      <c r="N2736" s="146">
        <f t="shared" si="1830"/>
        <v>-0.45977011494252878</v>
      </c>
    </row>
    <row r="2737" spans="1:14">
      <c r="A2737" s="144">
        <v>20</v>
      </c>
      <c r="B2737" s="140">
        <v>42907</v>
      </c>
      <c r="C2737" s="104" t="s">
        <v>78</v>
      </c>
      <c r="D2737" s="104" t="s">
        <v>21</v>
      </c>
      <c r="E2737" s="145" t="s">
        <v>89</v>
      </c>
      <c r="F2737" s="104">
        <v>1953</v>
      </c>
      <c r="G2737" s="145">
        <v>1938</v>
      </c>
      <c r="H2737" s="145">
        <v>1962</v>
      </c>
      <c r="I2737" s="145">
        <v>1970</v>
      </c>
      <c r="J2737" s="145">
        <v>1978</v>
      </c>
      <c r="K2737" s="145">
        <v>1962</v>
      </c>
      <c r="L2737" s="104">
        <v>400</v>
      </c>
      <c r="M2737" s="105">
        <f t="shared" si="1828"/>
        <v>3600</v>
      </c>
      <c r="N2737" s="106">
        <f t="shared" si="1830"/>
        <v>0.46082949308755755</v>
      </c>
    </row>
    <row r="2738" spans="1:14">
      <c r="A2738" s="144">
        <v>21</v>
      </c>
      <c r="B2738" s="140">
        <v>42906</v>
      </c>
      <c r="C2738" s="104" t="s">
        <v>78</v>
      </c>
      <c r="D2738" s="104" t="s">
        <v>21</v>
      </c>
      <c r="E2738" s="145" t="s">
        <v>90</v>
      </c>
      <c r="F2738" s="104">
        <v>357.5</v>
      </c>
      <c r="G2738" s="145">
        <v>354.5</v>
      </c>
      <c r="H2738" s="145">
        <v>359</v>
      </c>
      <c r="I2738" s="145">
        <v>360.5</v>
      </c>
      <c r="J2738" s="145">
        <v>362</v>
      </c>
      <c r="K2738" s="145">
        <v>359</v>
      </c>
      <c r="L2738" s="104">
        <v>2500</v>
      </c>
      <c r="M2738" s="105">
        <f t="shared" si="1828"/>
        <v>3750</v>
      </c>
      <c r="N2738" s="106">
        <f t="shared" si="1830"/>
        <v>0.41958041958041958</v>
      </c>
    </row>
    <row r="2739" spans="1:14">
      <c r="A2739" s="144">
        <v>22</v>
      </c>
      <c r="B2739" s="140">
        <v>42906</v>
      </c>
      <c r="C2739" s="104" t="s">
        <v>78</v>
      </c>
      <c r="D2739" s="104" t="s">
        <v>21</v>
      </c>
      <c r="E2739" s="145" t="s">
        <v>71</v>
      </c>
      <c r="F2739" s="104">
        <v>1428</v>
      </c>
      <c r="G2739" s="145">
        <v>1415</v>
      </c>
      <c r="H2739" s="145">
        <v>1435</v>
      </c>
      <c r="I2739" s="145">
        <v>1442</v>
      </c>
      <c r="J2739" s="145">
        <v>1449</v>
      </c>
      <c r="K2739" s="145">
        <v>1435</v>
      </c>
      <c r="L2739" s="104">
        <v>500</v>
      </c>
      <c r="M2739" s="105">
        <f t="shared" si="1828"/>
        <v>3500</v>
      </c>
      <c r="N2739" s="106">
        <f t="shared" si="1830"/>
        <v>0.49019607843137258</v>
      </c>
    </row>
    <row r="2740" spans="1:14">
      <c r="A2740" s="144">
        <v>23</v>
      </c>
      <c r="B2740" s="140">
        <v>42906</v>
      </c>
      <c r="C2740" s="104" t="s">
        <v>78</v>
      </c>
      <c r="D2740" s="104" t="s">
        <v>21</v>
      </c>
      <c r="E2740" s="145" t="s">
        <v>91</v>
      </c>
      <c r="F2740" s="104">
        <v>651</v>
      </c>
      <c r="G2740" s="145">
        <v>646</v>
      </c>
      <c r="H2740" s="145">
        <v>655</v>
      </c>
      <c r="I2740" s="145">
        <v>658</v>
      </c>
      <c r="J2740" s="145">
        <v>661</v>
      </c>
      <c r="K2740" s="145">
        <v>653</v>
      </c>
      <c r="L2740" s="104">
        <v>1500</v>
      </c>
      <c r="M2740" s="105">
        <f t="shared" si="1828"/>
        <v>3000</v>
      </c>
      <c r="N2740" s="106">
        <f t="shared" si="1830"/>
        <v>0.30721966205837176</v>
      </c>
    </row>
    <row r="2741" spans="1:14">
      <c r="A2741" s="144">
        <v>24</v>
      </c>
      <c r="B2741" s="140">
        <v>42906</v>
      </c>
      <c r="C2741" s="104" t="s">
        <v>78</v>
      </c>
      <c r="D2741" s="104" t="s">
        <v>21</v>
      </c>
      <c r="E2741" s="145" t="s">
        <v>63</v>
      </c>
      <c r="F2741" s="104">
        <v>524.5</v>
      </c>
      <c r="G2741" s="145">
        <v>521.5</v>
      </c>
      <c r="H2741" s="145">
        <v>526</v>
      </c>
      <c r="I2741" s="145">
        <v>527.5</v>
      </c>
      <c r="J2741" s="145">
        <v>529</v>
      </c>
      <c r="K2741" s="145">
        <v>526</v>
      </c>
      <c r="L2741" s="104">
        <v>2000</v>
      </c>
      <c r="M2741" s="105">
        <f t="shared" si="1828"/>
        <v>3000</v>
      </c>
      <c r="N2741" s="106">
        <f t="shared" si="1830"/>
        <v>0.2859866539561487</v>
      </c>
    </row>
    <row r="2742" spans="1:14">
      <c r="A2742" s="144">
        <v>25</v>
      </c>
      <c r="B2742" s="140">
        <v>42905</v>
      </c>
      <c r="C2742" s="104" t="s">
        <v>78</v>
      </c>
      <c r="D2742" s="104" t="s">
        <v>21</v>
      </c>
      <c r="E2742" s="145" t="s">
        <v>74</v>
      </c>
      <c r="F2742" s="104">
        <v>1135</v>
      </c>
      <c r="G2742" s="145">
        <v>1125</v>
      </c>
      <c r="H2742" s="145">
        <v>1140</v>
      </c>
      <c r="I2742" s="145">
        <v>1145</v>
      </c>
      <c r="J2742" s="145">
        <v>1150</v>
      </c>
      <c r="K2742" s="145">
        <v>1140</v>
      </c>
      <c r="L2742" s="104">
        <v>550</v>
      </c>
      <c r="M2742" s="105">
        <f t="shared" si="1828"/>
        <v>2750</v>
      </c>
      <c r="N2742" s="106">
        <f t="shared" si="1830"/>
        <v>0.44052863436123352</v>
      </c>
    </row>
    <row r="2743" spans="1:14">
      <c r="A2743" s="144">
        <v>26</v>
      </c>
      <c r="B2743" s="140">
        <v>42905</v>
      </c>
      <c r="C2743" s="104" t="s">
        <v>78</v>
      </c>
      <c r="D2743" s="104" t="s">
        <v>21</v>
      </c>
      <c r="E2743" s="145" t="s">
        <v>57</v>
      </c>
      <c r="F2743" s="104">
        <v>517.5</v>
      </c>
      <c r="G2743" s="145">
        <v>513</v>
      </c>
      <c r="H2743" s="145">
        <v>520</v>
      </c>
      <c r="I2743" s="145">
        <v>522.5</v>
      </c>
      <c r="J2743" s="145">
        <v>525</v>
      </c>
      <c r="K2743" s="145">
        <v>525</v>
      </c>
      <c r="L2743" s="104">
        <v>1200</v>
      </c>
      <c r="M2743" s="105">
        <f t="shared" si="1828"/>
        <v>9000</v>
      </c>
      <c r="N2743" s="106">
        <f t="shared" si="1830"/>
        <v>1.4492753623188406</v>
      </c>
    </row>
    <row r="2744" spans="1:14">
      <c r="A2744" s="144">
        <v>27</v>
      </c>
      <c r="B2744" s="140">
        <v>42902</v>
      </c>
      <c r="C2744" s="104" t="s">
        <v>78</v>
      </c>
      <c r="D2744" s="104" t="s">
        <v>21</v>
      </c>
      <c r="E2744" s="145" t="s">
        <v>23</v>
      </c>
      <c r="F2744" s="104">
        <v>202.5</v>
      </c>
      <c r="G2744" s="145">
        <v>199.5</v>
      </c>
      <c r="H2744" s="145">
        <v>204</v>
      </c>
      <c r="I2744" s="145">
        <v>205.5</v>
      </c>
      <c r="J2744" s="145">
        <v>207</v>
      </c>
      <c r="K2744" s="145">
        <v>199.5</v>
      </c>
      <c r="L2744" s="104">
        <v>2000</v>
      </c>
      <c r="M2744" s="105">
        <f t="shared" si="1828"/>
        <v>-6000</v>
      </c>
      <c r="N2744" s="146">
        <f t="shared" si="1830"/>
        <v>-1.4814814814814816</v>
      </c>
    </row>
    <row r="2745" spans="1:14">
      <c r="A2745" s="144">
        <v>28</v>
      </c>
      <c r="B2745" s="140">
        <v>42902</v>
      </c>
      <c r="C2745" s="104" t="s">
        <v>78</v>
      </c>
      <c r="D2745" s="104" t="s">
        <v>21</v>
      </c>
      <c r="E2745" s="145" t="s">
        <v>92</v>
      </c>
      <c r="F2745" s="104">
        <v>93.5</v>
      </c>
      <c r="G2745" s="145">
        <v>92.5</v>
      </c>
      <c r="H2745" s="145">
        <v>94.2</v>
      </c>
      <c r="I2745" s="145">
        <v>94.7</v>
      </c>
      <c r="J2745" s="145">
        <v>95.2</v>
      </c>
      <c r="K2745" s="145">
        <v>94.7</v>
      </c>
      <c r="L2745" s="104">
        <v>8000</v>
      </c>
      <c r="M2745" s="105">
        <f t="shared" si="1828"/>
        <v>9600.0000000000218</v>
      </c>
      <c r="N2745" s="106">
        <f t="shared" si="1830"/>
        <v>1.2834224598930508</v>
      </c>
    </row>
    <row r="2746" spans="1:14">
      <c r="A2746" s="144">
        <v>29</v>
      </c>
      <c r="B2746" s="140">
        <v>42901</v>
      </c>
      <c r="C2746" s="104" t="s">
        <v>78</v>
      </c>
      <c r="D2746" s="104" t="s">
        <v>21</v>
      </c>
      <c r="E2746" s="145" t="s">
        <v>62</v>
      </c>
      <c r="F2746" s="104">
        <v>665</v>
      </c>
      <c r="G2746" s="145">
        <v>655</v>
      </c>
      <c r="H2746" s="145">
        <v>670</v>
      </c>
      <c r="I2746" s="145">
        <v>675</v>
      </c>
      <c r="J2746" s="145">
        <v>680</v>
      </c>
      <c r="K2746" s="145">
        <v>658</v>
      </c>
      <c r="L2746" s="104">
        <v>600</v>
      </c>
      <c r="M2746" s="105">
        <f t="shared" si="1828"/>
        <v>-4200</v>
      </c>
      <c r="N2746" s="146">
        <f t="shared" si="1830"/>
        <v>-1.0526315789473684</v>
      </c>
    </row>
    <row r="2747" spans="1:14">
      <c r="A2747" s="144">
        <v>30</v>
      </c>
      <c r="B2747" s="140">
        <v>42900</v>
      </c>
      <c r="C2747" s="104" t="s">
        <v>78</v>
      </c>
      <c r="D2747" s="104" t="s">
        <v>47</v>
      </c>
      <c r="E2747" s="145" t="s">
        <v>93</v>
      </c>
      <c r="F2747" s="104">
        <v>836</v>
      </c>
      <c r="G2747" s="145">
        <v>844</v>
      </c>
      <c r="H2747" s="145">
        <v>832</v>
      </c>
      <c r="I2747" s="145">
        <v>828</v>
      </c>
      <c r="J2747" s="145">
        <v>824</v>
      </c>
      <c r="K2747" s="145">
        <v>844</v>
      </c>
      <c r="L2747" s="104">
        <v>1200</v>
      </c>
      <c r="M2747" s="105">
        <f t="shared" si="1828"/>
        <v>-9600</v>
      </c>
      <c r="N2747" s="146">
        <f t="shared" si="1830"/>
        <v>-0.95693779904306231</v>
      </c>
    </row>
    <row r="2748" spans="1:14">
      <c r="A2748" s="144">
        <v>31</v>
      </c>
      <c r="B2748" s="140">
        <v>42900</v>
      </c>
      <c r="C2748" s="104" t="s">
        <v>78</v>
      </c>
      <c r="D2748" s="104" t="s">
        <v>47</v>
      </c>
      <c r="E2748" s="145" t="s">
        <v>48</v>
      </c>
      <c r="F2748" s="104">
        <v>186</v>
      </c>
      <c r="G2748" s="145">
        <v>187</v>
      </c>
      <c r="H2748" s="145">
        <v>185.5</v>
      </c>
      <c r="I2748" s="145">
        <v>185</v>
      </c>
      <c r="J2748" s="145">
        <v>184.5</v>
      </c>
      <c r="K2748" s="145">
        <v>184.5</v>
      </c>
      <c r="L2748" s="104">
        <v>6000</v>
      </c>
      <c r="M2748" s="105">
        <f t="shared" si="1828"/>
        <v>9000</v>
      </c>
      <c r="N2748" s="106">
        <f t="shared" si="1830"/>
        <v>0.80645161290322576</v>
      </c>
    </row>
    <row r="2749" spans="1:14">
      <c r="A2749" s="144">
        <v>32</v>
      </c>
      <c r="B2749" s="140">
        <v>42900</v>
      </c>
      <c r="C2749" s="104" t="s">
        <v>78</v>
      </c>
      <c r="D2749" s="104" t="s">
        <v>21</v>
      </c>
      <c r="E2749" s="145" t="s">
        <v>94</v>
      </c>
      <c r="F2749" s="104">
        <v>827</v>
      </c>
      <c r="G2749" s="145">
        <v>819</v>
      </c>
      <c r="H2749" s="145">
        <v>831</v>
      </c>
      <c r="I2749" s="145">
        <v>835</v>
      </c>
      <c r="J2749" s="145">
        <v>839</v>
      </c>
      <c r="K2749" s="145">
        <v>831</v>
      </c>
      <c r="L2749" s="104">
        <v>1000</v>
      </c>
      <c r="M2749" s="105">
        <f t="shared" si="1828"/>
        <v>4000</v>
      </c>
      <c r="N2749" s="106">
        <f t="shared" si="1830"/>
        <v>0.4836759371221282</v>
      </c>
    </row>
    <row r="2750" spans="1:14">
      <c r="A2750" s="144">
        <v>33</v>
      </c>
      <c r="B2750" s="140">
        <v>42900</v>
      </c>
      <c r="C2750" s="104" t="s">
        <v>78</v>
      </c>
      <c r="D2750" s="104" t="s">
        <v>21</v>
      </c>
      <c r="E2750" s="145" t="s">
        <v>95</v>
      </c>
      <c r="F2750" s="104">
        <v>135.69999999999999</v>
      </c>
      <c r="G2750" s="145">
        <v>134.69999999999999</v>
      </c>
      <c r="H2750" s="145">
        <v>136.19999999999999</v>
      </c>
      <c r="I2750" s="145">
        <v>136.69999999999999</v>
      </c>
      <c r="J2750" s="145">
        <v>137.19999999999999</v>
      </c>
      <c r="K2750" s="145">
        <v>137.19999999999999</v>
      </c>
      <c r="L2750" s="104">
        <v>4500</v>
      </c>
      <c r="M2750" s="105">
        <f t="shared" ref="M2750:M2777" si="1831">IF(D2750="BUY",(K2750-F2750)*(L2750),(F2750-K2750)*(L2750))</f>
        <v>6750</v>
      </c>
      <c r="N2750" s="106">
        <f t="shared" si="1830"/>
        <v>1.105379513633014</v>
      </c>
    </row>
    <row r="2751" spans="1:14">
      <c r="A2751" s="144">
        <v>34</v>
      </c>
      <c r="B2751" s="140">
        <v>42899</v>
      </c>
      <c r="C2751" s="104" t="s">
        <v>78</v>
      </c>
      <c r="D2751" s="104" t="s">
        <v>21</v>
      </c>
      <c r="E2751" s="145" t="s">
        <v>85</v>
      </c>
      <c r="F2751" s="104">
        <v>136</v>
      </c>
      <c r="G2751" s="145">
        <v>135</v>
      </c>
      <c r="H2751" s="145">
        <v>136.5</v>
      </c>
      <c r="I2751" s="145">
        <v>137</v>
      </c>
      <c r="J2751" s="145">
        <v>137.5</v>
      </c>
      <c r="K2751" s="145">
        <v>135</v>
      </c>
      <c r="L2751" s="104">
        <v>8000</v>
      </c>
      <c r="M2751" s="105">
        <f t="shared" si="1831"/>
        <v>-8000</v>
      </c>
      <c r="N2751" s="146">
        <f t="shared" si="1830"/>
        <v>-0.73529411764705876</v>
      </c>
    </row>
    <row r="2752" spans="1:14">
      <c r="A2752" s="144">
        <v>35</v>
      </c>
      <c r="B2752" s="140">
        <v>42899</v>
      </c>
      <c r="C2752" s="104" t="s">
        <v>78</v>
      </c>
      <c r="D2752" s="104" t="s">
        <v>21</v>
      </c>
      <c r="E2752" s="145" t="s">
        <v>96</v>
      </c>
      <c r="F2752" s="104">
        <v>444</v>
      </c>
      <c r="G2752" s="145">
        <v>440</v>
      </c>
      <c r="H2752" s="145">
        <v>446</v>
      </c>
      <c r="I2752" s="145">
        <v>448</v>
      </c>
      <c r="J2752" s="145">
        <v>450</v>
      </c>
      <c r="K2752" s="145">
        <v>446</v>
      </c>
      <c r="L2752" s="104">
        <v>1500</v>
      </c>
      <c r="M2752" s="105">
        <f t="shared" si="1831"/>
        <v>3000</v>
      </c>
      <c r="N2752" s="106">
        <f t="shared" si="1830"/>
        <v>0.4504504504504504</v>
      </c>
    </row>
    <row r="2753" spans="1:14">
      <c r="A2753" s="144">
        <v>36</v>
      </c>
      <c r="B2753" s="140">
        <v>42899</v>
      </c>
      <c r="C2753" s="104" t="s">
        <v>78</v>
      </c>
      <c r="D2753" s="104" t="s">
        <v>21</v>
      </c>
      <c r="E2753" s="145" t="s">
        <v>97</v>
      </c>
      <c r="F2753" s="104">
        <v>1662</v>
      </c>
      <c r="G2753" s="145">
        <v>1650</v>
      </c>
      <c r="H2753" s="145">
        <v>1668</v>
      </c>
      <c r="I2753" s="145">
        <v>1674</v>
      </c>
      <c r="J2753" s="145">
        <v>1680</v>
      </c>
      <c r="K2753" s="145">
        <v>1674</v>
      </c>
      <c r="L2753" s="104">
        <v>500</v>
      </c>
      <c r="M2753" s="105">
        <f t="shared" si="1831"/>
        <v>6000</v>
      </c>
      <c r="N2753" s="106">
        <f t="shared" si="1830"/>
        <v>0.72202166064981943</v>
      </c>
    </row>
    <row r="2754" spans="1:14">
      <c r="A2754" s="144">
        <v>37</v>
      </c>
      <c r="B2754" s="140">
        <v>42898</v>
      </c>
      <c r="C2754" s="104" t="s">
        <v>78</v>
      </c>
      <c r="D2754" s="104" t="s">
        <v>21</v>
      </c>
      <c r="E2754" s="145" t="s">
        <v>98</v>
      </c>
      <c r="F2754" s="104">
        <v>1170</v>
      </c>
      <c r="G2754" s="145">
        <v>1160</v>
      </c>
      <c r="H2754" s="145">
        <v>1175</v>
      </c>
      <c r="I2754" s="145">
        <v>1180</v>
      </c>
      <c r="J2754" s="145">
        <v>1185</v>
      </c>
      <c r="K2754" s="145">
        <v>1160</v>
      </c>
      <c r="L2754" s="104">
        <v>600</v>
      </c>
      <c r="M2754" s="105">
        <f t="shared" si="1831"/>
        <v>-6000</v>
      </c>
      <c r="N2754" s="146">
        <f t="shared" si="1830"/>
        <v>-0.85470085470085477</v>
      </c>
    </row>
    <row r="2755" spans="1:14">
      <c r="A2755" s="144">
        <v>38</v>
      </c>
      <c r="B2755" s="140">
        <v>42898</v>
      </c>
      <c r="C2755" s="104" t="s">
        <v>78</v>
      </c>
      <c r="D2755" s="104" t="s">
        <v>47</v>
      </c>
      <c r="E2755" s="145" t="s">
        <v>53</v>
      </c>
      <c r="F2755" s="104">
        <v>145</v>
      </c>
      <c r="G2755" s="145">
        <v>147</v>
      </c>
      <c r="H2755" s="145">
        <v>144</v>
      </c>
      <c r="I2755" s="145">
        <v>143</v>
      </c>
      <c r="J2755" s="145">
        <v>142</v>
      </c>
      <c r="K2755" s="145">
        <v>145.69999999999999</v>
      </c>
      <c r="L2755" s="104">
        <v>3500</v>
      </c>
      <c r="M2755" s="105">
        <f t="shared" si="1831"/>
        <v>-2449.99999999996</v>
      </c>
      <c r="N2755" s="146">
        <f t="shared" si="1830"/>
        <v>-0.48275862068964726</v>
      </c>
    </row>
    <row r="2756" spans="1:14">
      <c r="A2756" s="144">
        <v>39</v>
      </c>
      <c r="B2756" s="140">
        <v>42898</v>
      </c>
      <c r="C2756" s="104" t="s">
        <v>78</v>
      </c>
      <c r="D2756" s="104" t="s">
        <v>21</v>
      </c>
      <c r="E2756" s="145" t="s">
        <v>66</v>
      </c>
      <c r="F2756" s="104">
        <v>131</v>
      </c>
      <c r="G2756" s="145">
        <v>130</v>
      </c>
      <c r="H2756" s="145">
        <v>131.5</v>
      </c>
      <c r="I2756" s="145">
        <v>132</v>
      </c>
      <c r="J2756" s="145">
        <v>132.5</v>
      </c>
      <c r="K2756" s="145">
        <v>131.5</v>
      </c>
      <c r="L2756" s="104">
        <v>6000</v>
      </c>
      <c r="M2756" s="105">
        <f t="shared" si="1831"/>
        <v>3000</v>
      </c>
      <c r="N2756" s="106">
        <f t="shared" si="1830"/>
        <v>0.38167938931297707</v>
      </c>
    </row>
    <row r="2757" spans="1:14">
      <c r="A2757" s="144">
        <v>40</v>
      </c>
      <c r="B2757" s="140">
        <v>42895</v>
      </c>
      <c r="C2757" s="104" t="s">
        <v>78</v>
      </c>
      <c r="D2757" s="104" t="s">
        <v>21</v>
      </c>
      <c r="E2757" s="145" t="s">
        <v>88</v>
      </c>
      <c r="F2757" s="104">
        <v>175.5</v>
      </c>
      <c r="G2757" s="145">
        <v>174.7</v>
      </c>
      <c r="H2757" s="145">
        <v>175.9</v>
      </c>
      <c r="I2757" s="145">
        <v>176.3</v>
      </c>
      <c r="J2757" s="145">
        <v>176.7</v>
      </c>
      <c r="K2757" s="145">
        <v>176.7</v>
      </c>
      <c r="L2757" s="104">
        <v>10000</v>
      </c>
      <c r="M2757" s="105">
        <f t="shared" si="1831"/>
        <v>11999.999999999887</v>
      </c>
      <c r="N2757" s="106">
        <f t="shared" si="1830"/>
        <v>0.68376068376067733</v>
      </c>
    </row>
    <row r="2758" spans="1:14">
      <c r="A2758" s="144">
        <v>41</v>
      </c>
      <c r="B2758" s="140">
        <v>42895</v>
      </c>
      <c r="C2758" s="104" t="s">
        <v>78</v>
      </c>
      <c r="D2758" s="104" t="s">
        <v>21</v>
      </c>
      <c r="E2758" s="145" t="s">
        <v>65</v>
      </c>
      <c r="F2758" s="104">
        <v>241</v>
      </c>
      <c r="G2758" s="145">
        <v>239</v>
      </c>
      <c r="H2758" s="145">
        <v>242</v>
      </c>
      <c r="I2758" s="145">
        <v>243</v>
      </c>
      <c r="J2758" s="145">
        <v>244</v>
      </c>
      <c r="K2758" s="145">
        <v>244</v>
      </c>
      <c r="L2758" s="104">
        <v>3500</v>
      </c>
      <c r="M2758" s="105">
        <f t="shared" si="1831"/>
        <v>10500</v>
      </c>
      <c r="N2758" s="106">
        <f t="shared" si="1830"/>
        <v>1.2448132780082988</v>
      </c>
    </row>
    <row r="2759" spans="1:14">
      <c r="A2759" s="144">
        <v>42</v>
      </c>
      <c r="B2759" s="140">
        <v>42894</v>
      </c>
      <c r="C2759" s="104" t="s">
        <v>78</v>
      </c>
      <c r="D2759" s="104" t="s">
        <v>21</v>
      </c>
      <c r="E2759" s="145" t="s">
        <v>99</v>
      </c>
      <c r="F2759" s="104">
        <v>985</v>
      </c>
      <c r="G2759" s="145">
        <v>978</v>
      </c>
      <c r="H2759" s="145">
        <v>989</v>
      </c>
      <c r="I2759" s="145">
        <v>993</v>
      </c>
      <c r="J2759" s="145">
        <v>997</v>
      </c>
      <c r="K2759" s="145">
        <v>989</v>
      </c>
      <c r="L2759" s="104">
        <v>800</v>
      </c>
      <c r="M2759" s="105">
        <f t="shared" si="1831"/>
        <v>3200</v>
      </c>
      <c r="N2759" s="106">
        <f t="shared" si="1830"/>
        <v>0.40609137055837563</v>
      </c>
    </row>
    <row r="2760" spans="1:14">
      <c r="A2760" s="144">
        <v>43</v>
      </c>
      <c r="B2760" s="140">
        <v>42894</v>
      </c>
      <c r="C2760" s="104" t="s">
        <v>78</v>
      </c>
      <c r="D2760" s="104" t="s">
        <v>21</v>
      </c>
      <c r="E2760" s="145" t="s">
        <v>63</v>
      </c>
      <c r="F2760" s="104">
        <v>511</v>
      </c>
      <c r="G2760" s="145">
        <v>508</v>
      </c>
      <c r="H2760" s="145">
        <v>513</v>
      </c>
      <c r="I2760" s="145">
        <v>515</v>
      </c>
      <c r="J2760" s="145">
        <v>517</v>
      </c>
      <c r="K2760" s="145">
        <v>512.9</v>
      </c>
      <c r="L2760" s="104">
        <v>2000</v>
      </c>
      <c r="M2760" s="105">
        <f t="shared" si="1831"/>
        <v>3799.9999999999545</v>
      </c>
      <c r="N2760" s="106">
        <f t="shared" si="1830"/>
        <v>0.37181996086105229</v>
      </c>
    </row>
    <row r="2761" spans="1:14">
      <c r="A2761" s="144">
        <v>44</v>
      </c>
      <c r="B2761" s="140">
        <v>42893</v>
      </c>
      <c r="C2761" s="104" t="s">
        <v>78</v>
      </c>
      <c r="D2761" s="104" t="s">
        <v>21</v>
      </c>
      <c r="E2761" s="145" t="s">
        <v>100</v>
      </c>
      <c r="F2761" s="104">
        <v>156</v>
      </c>
      <c r="G2761" s="145">
        <v>155</v>
      </c>
      <c r="H2761" s="145">
        <v>156.5</v>
      </c>
      <c r="I2761" s="145">
        <v>157</v>
      </c>
      <c r="J2761" s="145">
        <v>157.5</v>
      </c>
      <c r="K2761" s="145">
        <v>157.5</v>
      </c>
      <c r="L2761" s="104">
        <v>6000</v>
      </c>
      <c r="M2761" s="105">
        <f t="shared" si="1831"/>
        <v>9000</v>
      </c>
      <c r="N2761" s="106">
        <f t="shared" si="1830"/>
        <v>0.96153846153846145</v>
      </c>
    </row>
    <row r="2762" spans="1:14">
      <c r="A2762" s="144">
        <v>45</v>
      </c>
      <c r="B2762" s="140">
        <v>42893</v>
      </c>
      <c r="C2762" s="104" t="s">
        <v>78</v>
      </c>
      <c r="D2762" s="104" t="s">
        <v>21</v>
      </c>
      <c r="E2762" s="145" t="s">
        <v>62</v>
      </c>
      <c r="F2762" s="104">
        <v>648</v>
      </c>
      <c r="G2762" s="145">
        <v>640</v>
      </c>
      <c r="H2762" s="145">
        <v>653</v>
      </c>
      <c r="I2762" s="145">
        <v>658</v>
      </c>
      <c r="J2762" s="145">
        <v>663</v>
      </c>
      <c r="K2762" s="145">
        <v>653</v>
      </c>
      <c r="L2762" s="104">
        <v>600</v>
      </c>
      <c r="M2762" s="105">
        <f t="shared" si="1831"/>
        <v>3000</v>
      </c>
      <c r="N2762" s="106">
        <f t="shared" si="1830"/>
        <v>0.77160493827160492</v>
      </c>
    </row>
    <row r="2763" spans="1:14">
      <c r="A2763" s="144">
        <v>46</v>
      </c>
      <c r="B2763" s="140">
        <v>42893</v>
      </c>
      <c r="C2763" s="104" t="s">
        <v>78</v>
      </c>
      <c r="D2763" s="104" t="s">
        <v>21</v>
      </c>
      <c r="E2763" s="145" t="s">
        <v>46</v>
      </c>
      <c r="F2763" s="104">
        <v>504</v>
      </c>
      <c r="G2763" s="145">
        <v>502</v>
      </c>
      <c r="H2763" s="145">
        <v>505</v>
      </c>
      <c r="I2763" s="145">
        <v>506</v>
      </c>
      <c r="J2763" s="145">
        <v>507</v>
      </c>
      <c r="K2763" s="145">
        <v>506</v>
      </c>
      <c r="L2763" s="104">
        <v>2000</v>
      </c>
      <c r="M2763" s="105">
        <f t="shared" si="1831"/>
        <v>4000</v>
      </c>
      <c r="N2763" s="106">
        <f t="shared" si="1830"/>
        <v>0.3968253968253968</v>
      </c>
    </row>
    <row r="2764" spans="1:14">
      <c r="A2764" s="144">
        <v>47</v>
      </c>
      <c r="B2764" s="140">
        <v>42892</v>
      </c>
      <c r="C2764" s="104" t="s">
        <v>78</v>
      </c>
      <c r="D2764" s="104" t="s">
        <v>21</v>
      </c>
      <c r="E2764" s="145" t="s">
        <v>101</v>
      </c>
      <c r="F2764" s="104">
        <v>458</v>
      </c>
      <c r="G2764" s="145">
        <v>452</v>
      </c>
      <c r="H2764" s="145">
        <v>461</v>
      </c>
      <c r="I2764" s="145">
        <v>464</v>
      </c>
      <c r="J2764" s="145">
        <v>466</v>
      </c>
      <c r="K2764" s="145">
        <v>452</v>
      </c>
      <c r="L2764" s="104">
        <v>1200</v>
      </c>
      <c r="M2764" s="105">
        <f t="shared" si="1831"/>
        <v>-7200</v>
      </c>
      <c r="N2764" s="146">
        <f t="shared" si="1830"/>
        <v>-1.3100436681222707</v>
      </c>
    </row>
    <row r="2765" spans="1:14" ht="16.5" customHeight="1">
      <c r="A2765" s="144">
        <v>48</v>
      </c>
      <c r="B2765" s="140">
        <v>42892</v>
      </c>
      <c r="C2765" s="104" t="s">
        <v>78</v>
      </c>
      <c r="D2765" s="104" t="s">
        <v>21</v>
      </c>
      <c r="E2765" s="145" t="s">
        <v>102</v>
      </c>
      <c r="F2765" s="104">
        <v>508</v>
      </c>
      <c r="G2765" s="145">
        <v>504</v>
      </c>
      <c r="H2765" s="145">
        <v>510</v>
      </c>
      <c r="I2765" s="145">
        <v>512</v>
      </c>
      <c r="J2765" s="145">
        <v>514</v>
      </c>
      <c r="K2765" s="145">
        <v>510</v>
      </c>
      <c r="L2765" s="104">
        <v>1000</v>
      </c>
      <c r="M2765" s="105">
        <f t="shared" si="1831"/>
        <v>2000</v>
      </c>
      <c r="N2765" s="106">
        <f t="shared" si="1830"/>
        <v>0.39370078740157477</v>
      </c>
    </row>
    <row r="2766" spans="1:14" ht="15.75" customHeight="1">
      <c r="A2766" s="144">
        <v>49</v>
      </c>
      <c r="B2766" s="140">
        <v>42891</v>
      </c>
      <c r="C2766" s="104" t="s">
        <v>78</v>
      </c>
      <c r="D2766" s="104" t="s">
        <v>21</v>
      </c>
      <c r="E2766" s="145" t="s">
        <v>103</v>
      </c>
      <c r="F2766" s="104">
        <v>398</v>
      </c>
      <c r="G2766" s="145">
        <v>395</v>
      </c>
      <c r="H2766" s="145">
        <v>400</v>
      </c>
      <c r="I2766" s="145">
        <v>402</v>
      </c>
      <c r="J2766" s="145">
        <v>404</v>
      </c>
      <c r="K2766" s="145">
        <v>400</v>
      </c>
      <c r="L2766" s="104">
        <v>2000</v>
      </c>
      <c r="M2766" s="105">
        <f t="shared" si="1831"/>
        <v>4000</v>
      </c>
      <c r="N2766" s="106">
        <f t="shared" si="1830"/>
        <v>0.50251256281407031</v>
      </c>
    </row>
    <row r="2767" spans="1:14" ht="15" customHeight="1">
      <c r="A2767" s="144">
        <v>50</v>
      </c>
      <c r="B2767" s="140">
        <v>42891</v>
      </c>
      <c r="C2767" s="104" t="s">
        <v>78</v>
      </c>
      <c r="D2767" s="104" t="s">
        <v>21</v>
      </c>
      <c r="E2767" s="145" t="s">
        <v>104</v>
      </c>
      <c r="F2767" s="104">
        <v>531.5</v>
      </c>
      <c r="G2767" s="145">
        <v>528.5</v>
      </c>
      <c r="H2767" s="145">
        <v>533</v>
      </c>
      <c r="I2767" s="145">
        <v>534.5</v>
      </c>
      <c r="J2767" s="145">
        <v>536</v>
      </c>
      <c r="K2767" s="145">
        <v>536</v>
      </c>
      <c r="L2767" s="104">
        <v>1500</v>
      </c>
      <c r="M2767" s="105">
        <f t="shared" si="1831"/>
        <v>6750</v>
      </c>
      <c r="N2767" s="106">
        <f t="shared" si="1830"/>
        <v>0.84666039510818436</v>
      </c>
    </row>
    <row r="2768" spans="1:14">
      <c r="A2768" s="144">
        <v>51</v>
      </c>
      <c r="B2768" s="140">
        <v>42891</v>
      </c>
      <c r="C2768" s="104" t="s">
        <v>78</v>
      </c>
      <c r="D2768" s="104" t="s">
        <v>21</v>
      </c>
      <c r="E2768" s="145" t="s">
        <v>102</v>
      </c>
      <c r="F2768" s="104">
        <v>497.5</v>
      </c>
      <c r="G2768" s="145">
        <v>494</v>
      </c>
      <c r="H2768" s="145">
        <v>500</v>
      </c>
      <c r="I2768" s="145">
        <v>502</v>
      </c>
      <c r="J2768" s="145">
        <v>504</v>
      </c>
      <c r="K2768" s="145">
        <v>502</v>
      </c>
      <c r="L2768" s="104">
        <v>1000</v>
      </c>
      <c r="M2768" s="105">
        <f t="shared" si="1831"/>
        <v>4500</v>
      </c>
      <c r="N2768" s="106">
        <f t="shared" si="1830"/>
        <v>0.90452261306532666</v>
      </c>
    </row>
    <row r="2769" spans="1:14">
      <c r="A2769" s="144">
        <v>52</v>
      </c>
      <c r="B2769" s="140">
        <v>42888</v>
      </c>
      <c r="C2769" s="104" t="s">
        <v>78</v>
      </c>
      <c r="D2769" s="104" t="s">
        <v>21</v>
      </c>
      <c r="E2769" s="145" t="s">
        <v>105</v>
      </c>
      <c r="F2769" s="104">
        <v>163</v>
      </c>
      <c r="G2769" s="145">
        <v>161</v>
      </c>
      <c r="H2769" s="145">
        <v>164</v>
      </c>
      <c r="I2769" s="145">
        <v>165</v>
      </c>
      <c r="J2769" s="145">
        <v>166</v>
      </c>
      <c r="K2769" s="145">
        <v>161.5</v>
      </c>
      <c r="L2769" s="104">
        <v>3500</v>
      </c>
      <c r="M2769" s="105">
        <f t="shared" si="1831"/>
        <v>-5250</v>
      </c>
      <c r="N2769" s="146">
        <f t="shared" si="1830"/>
        <v>-0.92024539877300615</v>
      </c>
    </row>
    <row r="2770" spans="1:14">
      <c r="A2770" s="144">
        <v>53</v>
      </c>
      <c r="B2770" s="140">
        <v>42888</v>
      </c>
      <c r="C2770" s="104" t="s">
        <v>78</v>
      </c>
      <c r="D2770" s="104" t="s">
        <v>47</v>
      </c>
      <c r="E2770" s="145" t="s">
        <v>67</v>
      </c>
      <c r="F2770" s="104">
        <v>195.5</v>
      </c>
      <c r="G2770" s="145">
        <v>197</v>
      </c>
      <c r="H2770" s="145">
        <v>194.5</v>
      </c>
      <c r="I2770" s="145">
        <v>193.5</v>
      </c>
      <c r="J2770" s="145">
        <v>192.5</v>
      </c>
      <c r="K2770" s="145">
        <v>197</v>
      </c>
      <c r="L2770" s="104">
        <v>3500</v>
      </c>
      <c r="M2770" s="105">
        <f t="shared" si="1831"/>
        <v>-5250</v>
      </c>
      <c r="N2770" s="146">
        <f t="shared" si="1830"/>
        <v>-0.76726342710997442</v>
      </c>
    </row>
    <row r="2771" spans="1:14">
      <c r="A2771" s="144">
        <v>54</v>
      </c>
      <c r="B2771" s="140">
        <v>42888</v>
      </c>
      <c r="C2771" s="104" t="s">
        <v>78</v>
      </c>
      <c r="D2771" s="104" t="s">
        <v>21</v>
      </c>
      <c r="E2771" s="145" t="s">
        <v>106</v>
      </c>
      <c r="F2771" s="104">
        <v>645</v>
      </c>
      <c r="G2771" s="145">
        <v>641</v>
      </c>
      <c r="H2771" s="145">
        <v>647</v>
      </c>
      <c r="I2771" s="145">
        <v>649</v>
      </c>
      <c r="J2771" s="145">
        <v>651</v>
      </c>
      <c r="K2771" s="145">
        <v>647</v>
      </c>
      <c r="L2771" s="104">
        <v>1500</v>
      </c>
      <c r="M2771" s="105">
        <f t="shared" si="1831"/>
        <v>3000</v>
      </c>
      <c r="N2771" s="106">
        <f t="shared" si="1830"/>
        <v>0.31007751937984496</v>
      </c>
    </row>
    <row r="2772" spans="1:14">
      <c r="A2772" s="144">
        <v>55</v>
      </c>
      <c r="B2772" s="140">
        <v>42888</v>
      </c>
      <c r="C2772" s="104" t="s">
        <v>78</v>
      </c>
      <c r="D2772" s="104" t="s">
        <v>21</v>
      </c>
      <c r="E2772" s="145" t="s">
        <v>71</v>
      </c>
      <c r="F2772" s="104">
        <v>1355</v>
      </c>
      <c r="G2772" s="145">
        <v>1345</v>
      </c>
      <c r="H2772" s="145">
        <v>1360</v>
      </c>
      <c r="I2772" s="145">
        <v>1365</v>
      </c>
      <c r="J2772" s="145">
        <v>1370</v>
      </c>
      <c r="K2772" s="145">
        <v>1370</v>
      </c>
      <c r="L2772" s="104">
        <v>500</v>
      </c>
      <c r="M2772" s="105">
        <f t="shared" si="1831"/>
        <v>7500</v>
      </c>
      <c r="N2772" s="106">
        <f t="shared" si="1830"/>
        <v>1.107011070110701</v>
      </c>
    </row>
    <row r="2773" spans="1:14">
      <c r="A2773" s="144">
        <v>56</v>
      </c>
      <c r="B2773" s="140">
        <v>42887</v>
      </c>
      <c r="C2773" s="104" t="s">
        <v>78</v>
      </c>
      <c r="D2773" s="104" t="s">
        <v>21</v>
      </c>
      <c r="E2773" s="145" t="s">
        <v>107</v>
      </c>
      <c r="F2773" s="104">
        <v>116</v>
      </c>
      <c r="G2773" s="145">
        <v>115</v>
      </c>
      <c r="H2773" s="145">
        <v>116.5</v>
      </c>
      <c r="I2773" s="145">
        <v>117</v>
      </c>
      <c r="J2773" s="145">
        <v>117.5</v>
      </c>
      <c r="K2773" s="145">
        <v>116.5</v>
      </c>
      <c r="L2773" s="104">
        <v>11000</v>
      </c>
      <c r="M2773" s="105">
        <f t="shared" si="1831"/>
        <v>5500</v>
      </c>
      <c r="N2773" s="106">
        <f t="shared" si="1830"/>
        <v>0.43103448275862072</v>
      </c>
    </row>
    <row r="2774" spans="1:14" ht="16.5" customHeight="1">
      <c r="A2774" s="144">
        <v>57</v>
      </c>
      <c r="B2774" s="140">
        <v>42887</v>
      </c>
      <c r="C2774" s="104" t="s">
        <v>78</v>
      </c>
      <c r="D2774" s="104" t="s">
        <v>21</v>
      </c>
      <c r="E2774" s="145" t="s">
        <v>53</v>
      </c>
      <c r="F2774" s="104">
        <v>150.25</v>
      </c>
      <c r="G2774" s="145">
        <v>148</v>
      </c>
      <c r="H2774" s="145">
        <v>151.5</v>
      </c>
      <c r="I2774" s="145">
        <v>152.5</v>
      </c>
      <c r="J2774" s="145">
        <v>153.5</v>
      </c>
      <c r="K2774" s="145">
        <v>152.5</v>
      </c>
      <c r="L2774" s="104">
        <v>3500</v>
      </c>
      <c r="M2774" s="105">
        <f t="shared" si="1831"/>
        <v>7875</v>
      </c>
      <c r="N2774" s="106">
        <f t="shared" si="1830"/>
        <v>1.497504159733777</v>
      </c>
    </row>
    <row r="2775" spans="1:14" ht="15.75" customHeight="1">
      <c r="A2775" s="144">
        <v>58</v>
      </c>
      <c r="B2775" s="140">
        <v>42887</v>
      </c>
      <c r="C2775" s="104" t="s">
        <v>78</v>
      </c>
      <c r="D2775" s="104" t="s">
        <v>21</v>
      </c>
      <c r="E2775" s="145" t="s">
        <v>103</v>
      </c>
      <c r="F2775" s="104">
        <v>386</v>
      </c>
      <c r="G2775" s="145">
        <v>383</v>
      </c>
      <c r="H2775" s="145">
        <v>387.5</v>
      </c>
      <c r="I2775" s="145">
        <v>389</v>
      </c>
      <c r="J2775" s="145">
        <v>390.5</v>
      </c>
      <c r="K2775" s="145">
        <v>383</v>
      </c>
      <c r="L2775" s="104">
        <v>2000</v>
      </c>
      <c r="M2775" s="105">
        <f t="shared" si="1831"/>
        <v>-6000</v>
      </c>
      <c r="N2775" s="146">
        <f t="shared" si="1830"/>
        <v>-0.77720207253886009</v>
      </c>
    </row>
    <row r="2776" spans="1:14">
      <c r="A2776" s="144">
        <v>59</v>
      </c>
      <c r="B2776" s="140">
        <v>42887</v>
      </c>
      <c r="C2776" s="104" t="s">
        <v>78</v>
      </c>
      <c r="D2776" s="104" t="s">
        <v>21</v>
      </c>
      <c r="E2776" s="145" t="s">
        <v>108</v>
      </c>
      <c r="F2776" s="104">
        <v>237.5</v>
      </c>
      <c r="G2776" s="145">
        <v>234.5</v>
      </c>
      <c r="H2776" s="145">
        <v>239</v>
      </c>
      <c r="I2776" s="145">
        <v>240.5</v>
      </c>
      <c r="J2776" s="145">
        <v>242</v>
      </c>
      <c r="K2776" s="145">
        <v>240.5</v>
      </c>
      <c r="L2776" s="104">
        <v>3000</v>
      </c>
      <c r="M2776" s="105">
        <f t="shared" si="1831"/>
        <v>9000</v>
      </c>
      <c r="N2776" s="106">
        <f t="shared" si="1830"/>
        <v>1.263157894736842</v>
      </c>
    </row>
    <row r="2777" spans="1:14">
      <c r="A2777" s="144">
        <v>60</v>
      </c>
      <c r="B2777" s="140">
        <v>42887</v>
      </c>
      <c r="C2777" s="104" t="s">
        <v>78</v>
      </c>
      <c r="D2777" s="104" t="s">
        <v>21</v>
      </c>
      <c r="E2777" s="145" t="s">
        <v>109</v>
      </c>
      <c r="F2777" s="104">
        <v>1195</v>
      </c>
      <c r="G2777" s="145">
        <v>1189</v>
      </c>
      <c r="H2777" s="145">
        <v>1198</v>
      </c>
      <c r="I2777" s="145">
        <v>1202</v>
      </c>
      <c r="J2777" s="145">
        <v>1206</v>
      </c>
      <c r="K2777" s="145">
        <v>1206</v>
      </c>
      <c r="L2777" s="104">
        <v>600</v>
      </c>
      <c r="M2777" s="105">
        <f t="shared" si="1831"/>
        <v>6600</v>
      </c>
      <c r="N2777" s="106">
        <f t="shared" si="1830"/>
        <v>0.92050209205020928</v>
      </c>
    </row>
    <row r="2779" spans="1:14" ht="15" customHeight="1">
      <c r="A2779" s="107" t="s">
        <v>24</v>
      </c>
      <c r="B2779" s="108"/>
      <c r="C2779" s="109"/>
      <c r="D2779" s="110"/>
      <c r="E2779" s="111"/>
      <c r="F2779" s="111"/>
      <c r="G2779" s="112"/>
      <c r="H2779" s="111"/>
      <c r="I2779" s="111"/>
      <c r="J2779" s="111"/>
      <c r="K2779" s="111"/>
      <c r="M2779" s="113"/>
      <c r="N2779" s="141"/>
    </row>
    <row r="2780" spans="1:14" ht="15" customHeight="1">
      <c r="A2780" s="107" t="s">
        <v>25</v>
      </c>
      <c r="B2780" s="108"/>
      <c r="C2780" s="109"/>
      <c r="D2780" s="110"/>
      <c r="E2780" s="111"/>
      <c r="F2780" s="111"/>
      <c r="G2780" s="112"/>
      <c r="H2780" s="111"/>
      <c r="I2780" s="111"/>
      <c r="J2780" s="111"/>
      <c r="K2780" s="111"/>
      <c r="M2780" s="113"/>
      <c r="N2780" s="113"/>
    </row>
    <row r="2781" spans="1:14" ht="15" customHeight="1">
      <c r="A2781" s="107" t="s">
        <v>25</v>
      </c>
      <c r="B2781" s="108"/>
      <c r="C2781" s="109"/>
      <c r="D2781" s="110"/>
      <c r="E2781" s="111"/>
      <c r="F2781" s="111"/>
      <c r="G2781" s="112"/>
      <c r="H2781" s="111"/>
      <c r="I2781" s="111"/>
      <c r="J2781" s="111"/>
      <c r="K2781" s="111"/>
    </row>
    <row r="2782" spans="1:14" ht="19.5" thickBot="1">
      <c r="A2782" s="109"/>
      <c r="B2782" s="108"/>
      <c r="C2782" s="111"/>
      <c r="D2782" s="111"/>
      <c r="E2782" s="111"/>
      <c r="F2782" s="114"/>
      <c r="G2782" s="115"/>
      <c r="H2782" s="116" t="s">
        <v>26</v>
      </c>
      <c r="I2782" s="116"/>
      <c r="J2782" s="117"/>
      <c r="K2782" s="117"/>
    </row>
    <row r="2783" spans="1:14">
      <c r="A2783" s="109"/>
      <c r="B2783" s="108"/>
      <c r="C2783" s="218" t="s">
        <v>27</v>
      </c>
      <c r="D2783" s="218"/>
      <c r="E2783" s="118">
        <v>60</v>
      </c>
      <c r="F2783" s="119">
        <f>F2784+F2785+F2786+F2787+F2788+F2789</f>
        <v>100</v>
      </c>
      <c r="G2783" s="111">
        <v>60</v>
      </c>
      <c r="H2783" s="120">
        <f>G2784/G2783%</f>
        <v>71.666666666666671</v>
      </c>
      <c r="I2783" s="120"/>
      <c r="J2783" s="120"/>
      <c r="K2783" s="127"/>
      <c r="M2783" s="113"/>
      <c r="N2783" s="113"/>
    </row>
    <row r="2784" spans="1:14">
      <c r="A2784" s="109"/>
      <c r="B2784" s="108"/>
      <c r="C2784" s="219" t="s">
        <v>28</v>
      </c>
      <c r="D2784" s="219"/>
      <c r="E2784" s="121">
        <v>43</v>
      </c>
      <c r="F2784" s="122">
        <f>(E2784/E2783)*100</f>
        <v>71.666666666666671</v>
      </c>
      <c r="G2784" s="111">
        <v>43</v>
      </c>
      <c r="H2784" s="117"/>
      <c r="I2784" s="117"/>
      <c r="J2784" s="111"/>
      <c r="K2784" s="117"/>
      <c r="L2784" s="113"/>
      <c r="M2784" s="111" t="s">
        <v>29</v>
      </c>
      <c r="N2784" s="111"/>
    </row>
    <row r="2785" spans="1:14">
      <c r="A2785" s="123"/>
      <c r="B2785" s="108"/>
      <c r="C2785" s="219" t="s">
        <v>30</v>
      </c>
      <c r="D2785" s="219"/>
      <c r="E2785" s="121">
        <v>0</v>
      </c>
      <c r="F2785" s="122">
        <f>(E2785/E2783)*100</f>
        <v>0</v>
      </c>
      <c r="G2785" s="124"/>
      <c r="H2785" s="111"/>
      <c r="I2785" s="111"/>
      <c r="J2785" s="111"/>
      <c r="K2785" s="117"/>
      <c r="M2785" s="109"/>
      <c r="N2785" s="109"/>
    </row>
    <row r="2786" spans="1:14">
      <c r="A2786" s="123"/>
      <c r="B2786" s="108"/>
      <c r="C2786" s="219" t="s">
        <v>31</v>
      </c>
      <c r="D2786" s="219"/>
      <c r="E2786" s="121">
        <v>3</v>
      </c>
      <c r="F2786" s="122">
        <f>(E2786/E2783)*100</f>
        <v>5</v>
      </c>
      <c r="G2786" s="124"/>
      <c r="H2786" s="111"/>
      <c r="I2786" s="111"/>
      <c r="J2786" s="111"/>
      <c r="K2786" s="117"/>
    </row>
    <row r="2787" spans="1:14">
      <c r="A2787" s="123"/>
      <c r="B2787" s="108"/>
      <c r="C2787" s="219" t="s">
        <v>32</v>
      </c>
      <c r="D2787" s="219"/>
      <c r="E2787" s="121">
        <v>14</v>
      </c>
      <c r="F2787" s="122">
        <f>(E2787/E2783)*100</f>
        <v>23.333333333333332</v>
      </c>
      <c r="G2787" s="124"/>
      <c r="H2787" s="111" t="s">
        <v>33</v>
      </c>
      <c r="I2787" s="111"/>
      <c r="J2787" s="117"/>
      <c r="K2787" s="117"/>
    </row>
    <row r="2788" spans="1:14" ht="15" customHeight="1">
      <c r="A2788" s="123"/>
      <c r="B2788" s="108"/>
      <c r="C2788" s="219" t="s">
        <v>34</v>
      </c>
      <c r="D2788" s="219"/>
      <c r="E2788" s="121">
        <v>0</v>
      </c>
      <c r="F2788" s="122">
        <f>(E2788/E2783)*100</f>
        <v>0</v>
      </c>
      <c r="G2788" s="124"/>
      <c r="H2788" s="111"/>
      <c r="I2788" s="111"/>
      <c r="J2788" s="117"/>
      <c r="K2788" s="117"/>
    </row>
    <row r="2789" spans="1:14" ht="15" customHeight="1" thickBot="1">
      <c r="A2789" s="123"/>
      <c r="B2789" s="108"/>
      <c r="C2789" s="222" t="s">
        <v>35</v>
      </c>
      <c r="D2789" s="222"/>
      <c r="E2789" s="125"/>
      <c r="F2789" s="126">
        <f>(E2789/E2783)*100</f>
        <v>0</v>
      </c>
      <c r="G2789" s="124"/>
      <c r="H2789" s="111"/>
      <c r="I2789" s="111"/>
      <c r="J2789" s="127"/>
      <c r="K2789" s="127"/>
      <c r="L2789" s="113"/>
    </row>
    <row r="2790" spans="1:14">
      <c r="A2790" s="128" t="s">
        <v>36</v>
      </c>
      <c r="B2790" s="108"/>
      <c r="C2790" s="109"/>
      <c r="D2790" s="109"/>
      <c r="E2790" s="111"/>
      <c r="F2790" s="111"/>
      <c r="G2790" s="112"/>
      <c r="H2790" s="129"/>
      <c r="I2790" s="129"/>
      <c r="J2790" s="129"/>
      <c r="K2790" s="111"/>
      <c r="M2790" s="133"/>
      <c r="N2790" s="133"/>
    </row>
    <row r="2791" spans="1:14">
      <c r="A2791" s="110" t="s">
        <v>37</v>
      </c>
      <c r="B2791" s="108"/>
      <c r="C2791" s="130"/>
      <c r="D2791" s="131"/>
      <c r="E2791" s="109"/>
      <c r="F2791" s="129"/>
      <c r="G2791" s="112"/>
      <c r="H2791" s="129"/>
      <c r="I2791" s="129"/>
      <c r="J2791" s="129"/>
      <c r="K2791" s="111"/>
      <c r="M2791" s="109"/>
      <c r="N2791" s="109"/>
    </row>
    <row r="2792" spans="1:14" ht="15" customHeight="1">
      <c r="A2792" s="110" t="s">
        <v>38</v>
      </c>
      <c r="B2792" s="108"/>
      <c r="C2792" s="109"/>
      <c r="D2792" s="131"/>
      <c r="E2792" s="109"/>
      <c r="F2792" s="129"/>
      <c r="G2792" s="112"/>
      <c r="H2792" s="117"/>
      <c r="I2792" s="117"/>
      <c r="J2792" s="117"/>
      <c r="K2792" s="111"/>
    </row>
    <row r="2793" spans="1:14" ht="15" customHeight="1">
      <c r="A2793" s="110" t="s">
        <v>39</v>
      </c>
      <c r="B2793" s="130"/>
      <c r="C2793" s="109"/>
      <c r="D2793" s="131"/>
      <c r="E2793" s="109"/>
      <c r="F2793" s="129"/>
      <c r="G2793" s="115"/>
      <c r="H2793" s="117"/>
      <c r="I2793" s="117"/>
      <c r="J2793" s="117"/>
      <c r="K2793" s="111"/>
    </row>
    <row r="2794" spans="1:14" ht="14.25" customHeight="1">
      <c r="A2794" s="110" t="s">
        <v>40</v>
      </c>
      <c r="B2794" s="123"/>
      <c r="C2794" s="109"/>
      <c r="D2794" s="132"/>
      <c r="E2794" s="129"/>
      <c r="F2794" s="129"/>
      <c r="G2794" s="115"/>
      <c r="H2794" s="117"/>
      <c r="I2794" s="117"/>
      <c r="J2794" s="117"/>
      <c r="K2794" s="129"/>
    </row>
    <row r="2796" spans="1:14">
      <c r="A2796" s="227" t="s">
        <v>0</v>
      </c>
      <c r="B2796" s="227"/>
      <c r="C2796" s="227"/>
      <c r="D2796" s="227"/>
      <c r="E2796" s="227"/>
      <c r="F2796" s="227"/>
      <c r="G2796" s="227"/>
      <c r="H2796" s="227"/>
      <c r="I2796" s="227"/>
      <c r="J2796" s="227"/>
      <c r="K2796" s="227"/>
      <c r="L2796" s="227"/>
      <c r="M2796" s="227"/>
      <c r="N2796" s="227"/>
    </row>
    <row r="2797" spans="1:14">
      <c r="A2797" s="227"/>
      <c r="B2797" s="227"/>
      <c r="C2797" s="227"/>
      <c r="D2797" s="227"/>
      <c r="E2797" s="227"/>
      <c r="F2797" s="227"/>
      <c r="G2797" s="227"/>
      <c r="H2797" s="227"/>
      <c r="I2797" s="227"/>
      <c r="J2797" s="227"/>
      <c r="K2797" s="227"/>
      <c r="L2797" s="227"/>
      <c r="M2797" s="227"/>
      <c r="N2797" s="227"/>
    </row>
    <row r="2798" spans="1:14">
      <c r="A2798" s="227"/>
      <c r="B2798" s="227"/>
      <c r="C2798" s="227"/>
      <c r="D2798" s="227"/>
      <c r="E2798" s="227"/>
      <c r="F2798" s="227"/>
      <c r="G2798" s="227"/>
      <c r="H2798" s="227"/>
      <c r="I2798" s="227"/>
      <c r="J2798" s="227"/>
      <c r="K2798" s="227"/>
      <c r="L2798" s="227"/>
      <c r="M2798" s="227"/>
      <c r="N2798" s="227"/>
    </row>
    <row r="2799" spans="1:14">
      <c r="A2799" s="228" t="s">
        <v>1</v>
      </c>
      <c r="B2799" s="228"/>
      <c r="C2799" s="228"/>
      <c r="D2799" s="228"/>
      <c r="E2799" s="228"/>
      <c r="F2799" s="228"/>
      <c r="G2799" s="228"/>
      <c r="H2799" s="228"/>
      <c r="I2799" s="228"/>
      <c r="J2799" s="228"/>
      <c r="K2799" s="228"/>
      <c r="L2799" s="228"/>
      <c r="M2799" s="228"/>
      <c r="N2799" s="228"/>
    </row>
    <row r="2800" spans="1:14">
      <c r="A2800" s="228" t="s">
        <v>2</v>
      </c>
      <c r="B2800" s="228"/>
      <c r="C2800" s="228"/>
      <c r="D2800" s="228"/>
      <c r="E2800" s="228"/>
      <c r="F2800" s="228"/>
      <c r="G2800" s="228"/>
      <c r="H2800" s="228"/>
      <c r="I2800" s="228"/>
      <c r="J2800" s="228"/>
      <c r="K2800" s="228"/>
      <c r="L2800" s="228"/>
      <c r="M2800" s="228"/>
      <c r="N2800" s="228"/>
    </row>
    <row r="2801" spans="1:14" ht="19.5" thickBot="1">
      <c r="A2801" s="229" t="s">
        <v>3</v>
      </c>
      <c r="B2801" s="229"/>
      <c r="C2801" s="229"/>
      <c r="D2801" s="229"/>
      <c r="E2801" s="229"/>
      <c r="F2801" s="229"/>
      <c r="G2801" s="229"/>
      <c r="H2801" s="229"/>
      <c r="I2801" s="229"/>
      <c r="J2801" s="229"/>
      <c r="K2801" s="229"/>
      <c r="L2801" s="229"/>
      <c r="M2801" s="229"/>
      <c r="N2801" s="229"/>
    </row>
    <row r="2802" spans="1:14">
      <c r="A2802" s="147"/>
      <c r="B2802" s="148"/>
      <c r="C2802" s="148"/>
      <c r="D2802" s="148"/>
      <c r="E2802" s="148"/>
      <c r="F2802" s="148"/>
      <c r="G2802" s="148"/>
      <c r="H2802" s="148"/>
      <c r="I2802" s="148"/>
      <c r="J2802" s="148"/>
      <c r="K2802" s="148"/>
      <c r="L2802" s="148"/>
      <c r="M2802" s="148"/>
      <c r="N2802" s="149"/>
    </row>
    <row r="2803" spans="1:14">
      <c r="A2803" s="220" t="s">
        <v>110</v>
      </c>
      <c r="B2803" s="220"/>
      <c r="C2803" s="220"/>
      <c r="D2803" s="220"/>
      <c r="E2803" s="220"/>
      <c r="F2803" s="220"/>
      <c r="G2803" s="220"/>
      <c r="H2803" s="220"/>
      <c r="I2803" s="220"/>
      <c r="J2803" s="220"/>
      <c r="K2803" s="220"/>
      <c r="L2803" s="220"/>
      <c r="M2803" s="220"/>
      <c r="N2803" s="220"/>
    </row>
    <row r="2804" spans="1:14">
      <c r="A2804" s="220" t="s">
        <v>5</v>
      </c>
      <c r="B2804" s="220"/>
      <c r="C2804" s="220"/>
      <c r="D2804" s="220"/>
      <c r="E2804" s="220"/>
      <c r="F2804" s="220"/>
      <c r="G2804" s="220"/>
      <c r="H2804" s="220"/>
      <c r="I2804" s="220"/>
      <c r="J2804" s="220"/>
      <c r="K2804" s="220"/>
      <c r="L2804" s="220"/>
      <c r="M2804" s="220"/>
      <c r="N2804" s="220"/>
    </row>
    <row r="2805" spans="1:14" ht="13.9" customHeight="1">
      <c r="A2805" s="221" t="s">
        <v>6</v>
      </c>
      <c r="B2805" s="215" t="s">
        <v>7</v>
      </c>
      <c r="C2805" s="215" t="s">
        <v>8</v>
      </c>
      <c r="D2805" s="221" t="s">
        <v>9</v>
      </c>
      <c r="E2805" s="221" t="s">
        <v>10</v>
      </c>
      <c r="F2805" s="231" t="s">
        <v>11</v>
      </c>
      <c r="G2805" s="231" t="s">
        <v>12</v>
      </c>
      <c r="H2805" s="214" t="s">
        <v>13</v>
      </c>
      <c r="I2805" s="214" t="s">
        <v>14</v>
      </c>
      <c r="J2805" s="214" t="s">
        <v>15</v>
      </c>
      <c r="K2805" s="230" t="s">
        <v>16</v>
      </c>
      <c r="L2805" s="215" t="s">
        <v>17</v>
      </c>
      <c r="M2805" s="215" t="s">
        <v>18</v>
      </c>
      <c r="N2805" s="215" t="s">
        <v>19</v>
      </c>
    </row>
    <row r="2806" spans="1:14">
      <c r="A2806" s="221"/>
      <c r="B2806" s="215"/>
      <c r="C2806" s="215"/>
      <c r="D2806" s="221"/>
      <c r="E2806" s="221"/>
      <c r="F2806" s="231"/>
      <c r="G2806" s="231"/>
      <c r="H2806" s="214"/>
      <c r="I2806" s="214"/>
      <c r="J2806" s="214"/>
      <c r="K2806" s="230"/>
      <c r="L2806" s="215"/>
      <c r="M2806" s="215"/>
      <c r="N2806" s="215"/>
    </row>
    <row r="2807" spans="1:14">
      <c r="A2807" s="144">
        <v>1</v>
      </c>
      <c r="B2807" s="140">
        <v>42886</v>
      </c>
      <c r="C2807" s="104" t="s">
        <v>78</v>
      </c>
      <c r="D2807" s="104" t="s">
        <v>21</v>
      </c>
      <c r="E2807" s="145" t="s">
        <v>111</v>
      </c>
      <c r="F2807" s="104">
        <v>358.5</v>
      </c>
      <c r="G2807" s="145">
        <v>355.5</v>
      </c>
      <c r="H2807" s="145">
        <v>360</v>
      </c>
      <c r="I2807" s="145">
        <v>361.5</v>
      </c>
      <c r="J2807" s="145">
        <v>363</v>
      </c>
      <c r="K2807" s="145">
        <v>360</v>
      </c>
      <c r="L2807" s="104">
        <v>2500</v>
      </c>
      <c r="M2807" s="105">
        <f t="shared" ref="M2807:M2838" si="1832">IF(D2807="BUY",(K2807-F2807)*(L2807),(F2807-K2807)*(L2807))</f>
        <v>3750</v>
      </c>
      <c r="N2807" s="106">
        <f t="shared" ref="N2807:N2851" si="1833">M2807/(L2807)/F2807%</f>
        <v>0.41841004184100417</v>
      </c>
    </row>
    <row r="2808" spans="1:14">
      <c r="A2808" s="144">
        <v>2</v>
      </c>
      <c r="B2808" s="140">
        <v>42886</v>
      </c>
      <c r="C2808" s="104" t="s">
        <v>78</v>
      </c>
      <c r="D2808" s="104" t="s">
        <v>21</v>
      </c>
      <c r="E2808" s="145" t="s">
        <v>112</v>
      </c>
      <c r="F2808" s="104">
        <v>1147</v>
      </c>
      <c r="G2808" s="145">
        <v>1141</v>
      </c>
      <c r="H2808" s="145">
        <v>1150</v>
      </c>
      <c r="I2808" s="145">
        <v>1153</v>
      </c>
      <c r="J2808" s="145">
        <v>1156</v>
      </c>
      <c r="K2808" s="145">
        <v>1156</v>
      </c>
      <c r="L2808" s="104">
        <v>800</v>
      </c>
      <c r="M2808" s="105">
        <f t="shared" si="1832"/>
        <v>7200</v>
      </c>
      <c r="N2808" s="106">
        <f t="shared" si="1833"/>
        <v>0.7846556233653007</v>
      </c>
    </row>
    <row r="2809" spans="1:14">
      <c r="A2809" s="144">
        <v>3</v>
      </c>
      <c r="B2809" s="140">
        <v>42886</v>
      </c>
      <c r="C2809" s="104" t="s">
        <v>78</v>
      </c>
      <c r="D2809" s="104" t="s">
        <v>21</v>
      </c>
      <c r="E2809" s="145" t="s">
        <v>113</v>
      </c>
      <c r="F2809" s="104">
        <v>96</v>
      </c>
      <c r="G2809" s="145">
        <v>95</v>
      </c>
      <c r="H2809" s="145">
        <v>96.5</v>
      </c>
      <c r="I2809" s="145">
        <v>97</v>
      </c>
      <c r="J2809" s="145">
        <v>97.5</v>
      </c>
      <c r="K2809" s="145">
        <v>95</v>
      </c>
      <c r="L2809" s="104">
        <v>7000</v>
      </c>
      <c r="M2809" s="105">
        <f t="shared" si="1832"/>
        <v>-7000</v>
      </c>
      <c r="N2809" s="146">
        <f t="shared" si="1833"/>
        <v>-1.0416666666666667</v>
      </c>
    </row>
    <row r="2810" spans="1:14">
      <c r="A2810" s="144">
        <v>4</v>
      </c>
      <c r="B2810" s="140">
        <v>42885</v>
      </c>
      <c r="C2810" s="104" t="s">
        <v>78</v>
      </c>
      <c r="D2810" s="104" t="s">
        <v>21</v>
      </c>
      <c r="E2810" s="145" t="s">
        <v>114</v>
      </c>
      <c r="F2810" s="104">
        <v>3720</v>
      </c>
      <c r="G2810" s="145">
        <v>3695</v>
      </c>
      <c r="H2810" s="145">
        <v>3735</v>
      </c>
      <c r="I2810" s="145">
        <v>3750</v>
      </c>
      <c r="J2810" s="145">
        <v>3765</v>
      </c>
      <c r="K2810" s="145">
        <v>3750</v>
      </c>
      <c r="L2810" s="104">
        <v>200</v>
      </c>
      <c r="M2810" s="105">
        <f t="shared" si="1832"/>
        <v>6000</v>
      </c>
      <c r="N2810" s="106">
        <f t="shared" si="1833"/>
        <v>0.80645161290322576</v>
      </c>
    </row>
    <row r="2811" spans="1:14">
      <c r="A2811" s="144">
        <v>5</v>
      </c>
      <c r="B2811" s="140">
        <v>42885</v>
      </c>
      <c r="C2811" s="104" t="s">
        <v>78</v>
      </c>
      <c r="D2811" s="104" t="s">
        <v>21</v>
      </c>
      <c r="E2811" s="145" t="s">
        <v>115</v>
      </c>
      <c r="F2811" s="104">
        <v>290</v>
      </c>
      <c r="G2811" s="145">
        <v>287</v>
      </c>
      <c r="H2811" s="145">
        <v>291.5</v>
      </c>
      <c r="I2811" s="145">
        <v>293</v>
      </c>
      <c r="J2811" s="145">
        <v>294.5</v>
      </c>
      <c r="K2811" s="145">
        <v>291.5</v>
      </c>
      <c r="L2811" s="104">
        <v>2100</v>
      </c>
      <c r="M2811" s="105">
        <f t="shared" si="1832"/>
        <v>3150</v>
      </c>
      <c r="N2811" s="106">
        <f t="shared" si="1833"/>
        <v>0.51724137931034486</v>
      </c>
    </row>
    <row r="2812" spans="1:14">
      <c r="A2812" s="144">
        <v>6</v>
      </c>
      <c r="B2812" s="140">
        <v>42885</v>
      </c>
      <c r="C2812" s="104" t="s">
        <v>78</v>
      </c>
      <c r="D2812" s="104" t="s">
        <v>21</v>
      </c>
      <c r="E2812" s="145" t="s">
        <v>109</v>
      </c>
      <c r="F2812" s="104">
        <v>1144</v>
      </c>
      <c r="G2812" s="145">
        <v>1136</v>
      </c>
      <c r="H2812" s="145">
        <v>1149</v>
      </c>
      <c r="I2812" s="145">
        <v>1154</v>
      </c>
      <c r="J2812" s="145">
        <v>1159</v>
      </c>
      <c r="K2812" s="145">
        <v>1159</v>
      </c>
      <c r="L2812" s="104">
        <v>600</v>
      </c>
      <c r="M2812" s="105">
        <f t="shared" si="1832"/>
        <v>9000</v>
      </c>
      <c r="N2812" s="106">
        <f t="shared" si="1833"/>
        <v>1.3111888111888113</v>
      </c>
    </row>
    <row r="2813" spans="1:14">
      <c r="A2813" s="144">
        <v>7</v>
      </c>
      <c r="B2813" s="140">
        <v>42884</v>
      </c>
      <c r="C2813" s="104" t="s">
        <v>78</v>
      </c>
      <c r="D2813" s="104" t="s">
        <v>21</v>
      </c>
      <c r="E2813" s="145" t="s">
        <v>116</v>
      </c>
      <c r="F2813" s="104">
        <v>551.20000000000005</v>
      </c>
      <c r="G2813" s="145">
        <v>547</v>
      </c>
      <c r="H2813" s="145">
        <v>553</v>
      </c>
      <c r="I2813" s="145">
        <v>555</v>
      </c>
      <c r="J2813" s="145">
        <v>557</v>
      </c>
      <c r="K2813" s="145">
        <v>553</v>
      </c>
      <c r="L2813" s="104">
        <v>1200</v>
      </c>
      <c r="M2813" s="105">
        <f t="shared" si="1832"/>
        <v>2159.9999999999454</v>
      </c>
      <c r="N2813" s="106">
        <f t="shared" si="1833"/>
        <v>0.32656023222060132</v>
      </c>
    </row>
    <row r="2814" spans="1:14">
      <c r="A2814" s="144">
        <v>8</v>
      </c>
      <c r="B2814" s="140">
        <v>42884</v>
      </c>
      <c r="C2814" s="104" t="s">
        <v>78</v>
      </c>
      <c r="D2814" s="104" t="s">
        <v>47</v>
      </c>
      <c r="E2814" s="145" t="s">
        <v>117</v>
      </c>
      <c r="F2814" s="104">
        <v>540</v>
      </c>
      <c r="G2814" s="145">
        <v>544</v>
      </c>
      <c r="H2814" s="145">
        <v>538</v>
      </c>
      <c r="I2814" s="145">
        <v>536</v>
      </c>
      <c r="J2814" s="145">
        <v>534</v>
      </c>
      <c r="K2814" s="145">
        <v>536</v>
      </c>
      <c r="L2814" s="104">
        <v>1000</v>
      </c>
      <c r="M2814" s="105">
        <f t="shared" si="1832"/>
        <v>4000</v>
      </c>
      <c r="N2814" s="106">
        <f t="shared" si="1833"/>
        <v>0.7407407407407407</v>
      </c>
    </row>
    <row r="2815" spans="1:14">
      <c r="A2815" s="144">
        <v>9</v>
      </c>
      <c r="B2815" s="140">
        <v>42881</v>
      </c>
      <c r="C2815" s="104" t="s">
        <v>78</v>
      </c>
      <c r="D2815" s="104" t="s">
        <v>21</v>
      </c>
      <c r="E2815" s="145" t="s">
        <v>118</v>
      </c>
      <c r="F2815" s="104">
        <v>124</v>
      </c>
      <c r="G2815" s="145">
        <v>122</v>
      </c>
      <c r="H2815" s="145">
        <v>125</v>
      </c>
      <c r="I2815" s="145">
        <v>126</v>
      </c>
      <c r="J2815" s="145">
        <v>127</v>
      </c>
      <c r="K2815" s="145">
        <v>126</v>
      </c>
      <c r="L2815" s="104">
        <v>4500</v>
      </c>
      <c r="M2815" s="105">
        <f t="shared" si="1832"/>
        <v>9000</v>
      </c>
      <c r="N2815" s="106">
        <f t="shared" si="1833"/>
        <v>1.6129032258064517</v>
      </c>
    </row>
    <row r="2816" spans="1:14">
      <c r="A2816" s="144">
        <v>10</v>
      </c>
      <c r="B2816" s="140">
        <v>42881</v>
      </c>
      <c r="C2816" s="104" t="s">
        <v>78</v>
      </c>
      <c r="D2816" s="104" t="s">
        <v>21</v>
      </c>
      <c r="E2816" s="145" t="s">
        <v>119</v>
      </c>
      <c r="F2816" s="104">
        <v>606</v>
      </c>
      <c r="G2816" s="145">
        <v>602</v>
      </c>
      <c r="H2816" s="145">
        <v>608</v>
      </c>
      <c r="I2816" s="145">
        <v>610</v>
      </c>
      <c r="J2816" s="145">
        <v>612</v>
      </c>
      <c r="K2816" s="145">
        <v>608</v>
      </c>
      <c r="L2816" s="104">
        <v>1500</v>
      </c>
      <c r="M2816" s="105">
        <f t="shared" si="1832"/>
        <v>3000</v>
      </c>
      <c r="N2816" s="106">
        <f t="shared" si="1833"/>
        <v>0.33003300330033003</v>
      </c>
    </row>
    <row r="2817" spans="1:14">
      <c r="A2817" s="144">
        <v>11</v>
      </c>
      <c r="B2817" s="140">
        <v>42880</v>
      </c>
      <c r="C2817" s="104" t="s">
        <v>78</v>
      </c>
      <c r="D2817" s="104" t="s">
        <v>21</v>
      </c>
      <c r="E2817" s="145" t="s">
        <v>116</v>
      </c>
      <c r="F2817" s="104">
        <v>525.5</v>
      </c>
      <c r="G2817" s="145">
        <v>522</v>
      </c>
      <c r="H2817" s="145">
        <v>527</v>
      </c>
      <c r="I2817" s="145">
        <v>528.5</v>
      </c>
      <c r="J2817" s="145">
        <v>530</v>
      </c>
      <c r="K2817" s="145">
        <v>530</v>
      </c>
      <c r="L2817" s="104">
        <v>1200</v>
      </c>
      <c r="M2817" s="105">
        <f t="shared" si="1832"/>
        <v>5400</v>
      </c>
      <c r="N2817" s="106">
        <f t="shared" si="1833"/>
        <v>0.85632730732635587</v>
      </c>
    </row>
    <row r="2818" spans="1:14">
      <c r="A2818" s="144">
        <v>12</v>
      </c>
      <c r="B2818" s="140">
        <v>42880</v>
      </c>
      <c r="C2818" s="104" t="s">
        <v>78</v>
      </c>
      <c r="D2818" s="104" t="s">
        <v>21</v>
      </c>
      <c r="E2818" s="145" t="s">
        <v>120</v>
      </c>
      <c r="F2818" s="104">
        <v>308</v>
      </c>
      <c r="G2818" s="145">
        <v>306</v>
      </c>
      <c r="H2818" s="145">
        <v>309</v>
      </c>
      <c r="I2818" s="145">
        <v>310</v>
      </c>
      <c r="J2818" s="145">
        <v>311</v>
      </c>
      <c r="K2818" s="145">
        <v>311</v>
      </c>
      <c r="L2818" s="104">
        <v>2500</v>
      </c>
      <c r="M2818" s="105">
        <f t="shared" si="1832"/>
        <v>7500</v>
      </c>
      <c r="N2818" s="106">
        <f t="shared" si="1833"/>
        <v>0.97402597402597402</v>
      </c>
    </row>
    <row r="2819" spans="1:14">
      <c r="A2819" s="144">
        <v>13</v>
      </c>
      <c r="B2819" s="140">
        <v>42879</v>
      </c>
      <c r="C2819" s="104" t="s">
        <v>78</v>
      </c>
      <c r="D2819" s="104" t="s">
        <v>47</v>
      </c>
      <c r="E2819" s="145" t="s">
        <v>64</v>
      </c>
      <c r="F2819" s="104">
        <v>155</v>
      </c>
      <c r="G2819" s="145">
        <v>156</v>
      </c>
      <c r="H2819" s="145">
        <v>154.5</v>
      </c>
      <c r="I2819" s="145">
        <v>154</v>
      </c>
      <c r="J2819" s="145">
        <v>153.5</v>
      </c>
      <c r="K2819" s="145">
        <v>153.5</v>
      </c>
      <c r="L2819" s="104">
        <v>2000</v>
      </c>
      <c r="M2819" s="105">
        <f t="shared" si="1832"/>
        <v>3000</v>
      </c>
      <c r="N2819" s="106">
        <f t="shared" si="1833"/>
        <v>0.96774193548387089</v>
      </c>
    </row>
    <row r="2820" spans="1:14">
      <c r="A2820" s="144">
        <v>14</v>
      </c>
      <c r="B2820" s="140">
        <v>42879</v>
      </c>
      <c r="C2820" s="104" t="s">
        <v>78</v>
      </c>
      <c r="D2820" s="104" t="s">
        <v>47</v>
      </c>
      <c r="E2820" s="145" t="s">
        <v>117</v>
      </c>
      <c r="F2820" s="104">
        <v>567</v>
      </c>
      <c r="G2820" s="145">
        <v>573</v>
      </c>
      <c r="H2820" s="145">
        <v>565</v>
      </c>
      <c r="I2820" s="145">
        <v>562</v>
      </c>
      <c r="J2820" s="145">
        <v>560</v>
      </c>
      <c r="K2820" s="145">
        <v>560</v>
      </c>
      <c r="L2820" s="104">
        <v>1000</v>
      </c>
      <c r="M2820" s="105">
        <f t="shared" si="1832"/>
        <v>7000</v>
      </c>
      <c r="N2820" s="106">
        <f t="shared" si="1833"/>
        <v>1.2345679012345678</v>
      </c>
    </row>
    <row r="2821" spans="1:14">
      <c r="A2821" s="144">
        <v>15</v>
      </c>
      <c r="B2821" s="140">
        <v>42879</v>
      </c>
      <c r="C2821" s="104" t="s">
        <v>78</v>
      </c>
      <c r="D2821" s="104" t="s">
        <v>47</v>
      </c>
      <c r="E2821" s="145" t="s">
        <v>119</v>
      </c>
      <c r="F2821" s="104">
        <v>611.29999999999995</v>
      </c>
      <c r="G2821" s="145">
        <v>615.5</v>
      </c>
      <c r="H2821" s="145">
        <v>609.70000000000005</v>
      </c>
      <c r="I2821" s="145">
        <v>608</v>
      </c>
      <c r="J2821" s="145">
        <v>607</v>
      </c>
      <c r="K2821" s="145">
        <v>607</v>
      </c>
      <c r="L2821" s="104">
        <v>1500</v>
      </c>
      <c r="M2821" s="105">
        <f t="shared" si="1832"/>
        <v>6449.9999999999318</v>
      </c>
      <c r="N2821" s="106">
        <f t="shared" si="1833"/>
        <v>0.70341894323571974</v>
      </c>
    </row>
    <row r="2822" spans="1:14">
      <c r="A2822" s="144">
        <v>16</v>
      </c>
      <c r="B2822" s="140">
        <v>42878</v>
      </c>
      <c r="C2822" s="104" t="s">
        <v>78</v>
      </c>
      <c r="D2822" s="104" t="s">
        <v>21</v>
      </c>
      <c r="E2822" s="145" t="s">
        <v>115</v>
      </c>
      <c r="F2822" s="104">
        <v>454.5</v>
      </c>
      <c r="G2822" s="145">
        <v>453</v>
      </c>
      <c r="H2822" s="145">
        <v>456</v>
      </c>
      <c r="I2822" s="145">
        <v>457.5</v>
      </c>
      <c r="J2822" s="145">
        <v>459</v>
      </c>
      <c r="K2822" s="145">
        <v>456</v>
      </c>
      <c r="L2822" s="104">
        <v>1500</v>
      </c>
      <c r="M2822" s="105">
        <f t="shared" si="1832"/>
        <v>2250</v>
      </c>
      <c r="N2822" s="106">
        <f t="shared" si="1833"/>
        <v>0.33003300330033003</v>
      </c>
    </row>
    <row r="2823" spans="1:14">
      <c r="A2823" s="144">
        <v>17</v>
      </c>
      <c r="B2823" s="140">
        <v>42878</v>
      </c>
      <c r="C2823" s="104" t="s">
        <v>78</v>
      </c>
      <c r="D2823" s="104" t="s">
        <v>47</v>
      </c>
      <c r="E2823" s="145" t="s">
        <v>68</v>
      </c>
      <c r="F2823" s="104">
        <v>494</v>
      </c>
      <c r="G2823" s="145">
        <v>498</v>
      </c>
      <c r="H2823" s="145">
        <v>492</v>
      </c>
      <c r="I2823" s="145">
        <v>490</v>
      </c>
      <c r="J2823" s="145">
        <v>488</v>
      </c>
      <c r="K2823" s="145">
        <v>498</v>
      </c>
      <c r="L2823" s="104">
        <v>1050</v>
      </c>
      <c r="M2823" s="105">
        <f t="shared" si="1832"/>
        <v>-4200</v>
      </c>
      <c r="N2823" s="146">
        <f t="shared" si="1833"/>
        <v>-0.80971659919028338</v>
      </c>
    </row>
    <row r="2824" spans="1:14">
      <c r="A2824" s="144">
        <v>18</v>
      </c>
      <c r="B2824" s="140">
        <v>42877</v>
      </c>
      <c r="C2824" s="104" t="s">
        <v>78</v>
      </c>
      <c r="D2824" s="104" t="s">
        <v>47</v>
      </c>
      <c r="E2824" s="145" t="s">
        <v>44</v>
      </c>
      <c r="F2824" s="104">
        <v>166</v>
      </c>
      <c r="G2824" s="145">
        <v>167</v>
      </c>
      <c r="H2824" s="145">
        <v>165.5</v>
      </c>
      <c r="I2824" s="145">
        <v>165</v>
      </c>
      <c r="J2824" s="145">
        <v>164.5</v>
      </c>
      <c r="K2824" s="145">
        <v>164.5</v>
      </c>
      <c r="L2824" s="104">
        <v>6000</v>
      </c>
      <c r="M2824" s="105">
        <f t="shared" si="1832"/>
        <v>9000</v>
      </c>
      <c r="N2824" s="106">
        <f t="shared" si="1833"/>
        <v>0.90361445783132532</v>
      </c>
    </row>
    <row r="2825" spans="1:14">
      <c r="A2825" s="144">
        <v>19</v>
      </c>
      <c r="B2825" s="140">
        <v>42877</v>
      </c>
      <c r="C2825" s="104" t="s">
        <v>78</v>
      </c>
      <c r="D2825" s="104" t="s">
        <v>21</v>
      </c>
      <c r="E2825" s="145" t="s">
        <v>87</v>
      </c>
      <c r="F2825" s="104">
        <v>299</v>
      </c>
      <c r="G2825" s="145">
        <v>297</v>
      </c>
      <c r="H2825" s="145">
        <v>300</v>
      </c>
      <c r="I2825" s="145">
        <v>301</v>
      </c>
      <c r="J2825" s="145">
        <v>302</v>
      </c>
      <c r="K2825" s="145">
        <v>297</v>
      </c>
      <c r="L2825" s="104">
        <v>2400</v>
      </c>
      <c r="M2825" s="105">
        <f t="shared" si="1832"/>
        <v>-4800</v>
      </c>
      <c r="N2825" s="146">
        <f t="shared" si="1833"/>
        <v>-0.66889632107023411</v>
      </c>
    </row>
    <row r="2826" spans="1:14">
      <c r="A2826" s="144">
        <v>20</v>
      </c>
      <c r="B2826" s="140">
        <v>42877</v>
      </c>
      <c r="C2826" s="104" t="s">
        <v>78</v>
      </c>
      <c r="D2826" s="104" t="s">
        <v>21</v>
      </c>
      <c r="E2826" s="145" t="s">
        <v>115</v>
      </c>
      <c r="F2826" s="104">
        <v>452.5</v>
      </c>
      <c r="G2826" s="145">
        <v>448</v>
      </c>
      <c r="H2826" s="145">
        <v>154</v>
      </c>
      <c r="I2826" s="145">
        <v>456</v>
      </c>
      <c r="J2826" s="145">
        <v>458</v>
      </c>
      <c r="K2826" s="145">
        <v>448</v>
      </c>
      <c r="L2826" s="104">
        <v>1500</v>
      </c>
      <c r="M2826" s="105">
        <f t="shared" si="1832"/>
        <v>-6750</v>
      </c>
      <c r="N2826" s="146">
        <f t="shared" si="1833"/>
        <v>-0.99447513812154686</v>
      </c>
    </row>
    <row r="2827" spans="1:14">
      <c r="A2827" s="144">
        <v>21</v>
      </c>
      <c r="B2827" s="140">
        <v>42874</v>
      </c>
      <c r="C2827" s="104" t="s">
        <v>78</v>
      </c>
      <c r="D2827" s="104" t="s">
        <v>47</v>
      </c>
      <c r="E2827" s="145" t="s">
        <v>121</v>
      </c>
      <c r="F2827" s="104">
        <v>406</v>
      </c>
      <c r="G2827" s="145">
        <v>408</v>
      </c>
      <c r="H2827" s="145">
        <v>405</v>
      </c>
      <c r="I2827" s="145">
        <v>404</v>
      </c>
      <c r="J2827" s="145">
        <v>403</v>
      </c>
      <c r="K2827" s="145">
        <v>408</v>
      </c>
      <c r="L2827" s="104">
        <v>2500</v>
      </c>
      <c r="M2827" s="105">
        <f t="shared" si="1832"/>
        <v>-5000</v>
      </c>
      <c r="N2827" s="146">
        <f t="shared" si="1833"/>
        <v>-0.49261083743842371</v>
      </c>
    </row>
    <row r="2828" spans="1:14">
      <c r="A2828" s="144">
        <v>22</v>
      </c>
      <c r="B2828" s="140">
        <v>42874</v>
      </c>
      <c r="C2828" s="104" t="s">
        <v>78</v>
      </c>
      <c r="D2828" s="104" t="s">
        <v>21</v>
      </c>
      <c r="E2828" s="145" t="s">
        <v>122</v>
      </c>
      <c r="F2828" s="104">
        <v>495</v>
      </c>
      <c r="G2828" s="145">
        <v>491</v>
      </c>
      <c r="H2828" s="145">
        <v>497</v>
      </c>
      <c r="I2828" s="145">
        <v>499</v>
      </c>
      <c r="J2828" s="145">
        <v>501</v>
      </c>
      <c r="K2828" s="145">
        <v>497</v>
      </c>
      <c r="L2828" s="104">
        <v>2000</v>
      </c>
      <c r="M2828" s="105">
        <f t="shared" si="1832"/>
        <v>4000</v>
      </c>
      <c r="N2828" s="106">
        <f t="shared" si="1833"/>
        <v>0.40404040404040403</v>
      </c>
    </row>
    <row r="2829" spans="1:14">
      <c r="A2829" s="144">
        <v>23</v>
      </c>
      <c r="B2829" s="140">
        <v>42873</v>
      </c>
      <c r="C2829" s="104" t="s">
        <v>78</v>
      </c>
      <c r="D2829" s="104" t="s">
        <v>47</v>
      </c>
      <c r="E2829" s="145" t="s">
        <v>123</v>
      </c>
      <c r="F2829" s="104">
        <v>112</v>
      </c>
      <c r="G2829" s="145">
        <v>113</v>
      </c>
      <c r="H2829" s="145">
        <v>111.5</v>
      </c>
      <c r="I2829" s="145">
        <v>111</v>
      </c>
      <c r="J2829" s="145">
        <v>110.5</v>
      </c>
      <c r="K2829" s="145">
        <v>111.5</v>
      </c>
      <c r="L2829" s="104">
        <v>11000</v>
      </c>
      <c r="M2829" s="105">
        <f t="shared" si="1832"/>
        <v>5500</v>
      </c>
      <c r="N2829" s="106">
        <f t="shared" si="1833"/>
        <v>0.4464285714285714</v>
      </c>
    </row>
    <row r="2830" spans="1:14">
      <c r="A2830" s="144">
        <v>24</v>
      </c>
      <c r="B2830" s="140">
        <v>42873</v>
      </c>
      <c r="C2830" s="104" t="s">
        <v>78</v>
      </c>
      <c r="D2830" s="104" t="s">
        <v>21</v>
      </c>
      <c r="E2830" s="145" t="s">
        <v>45</v>
      </c>
      <c r="F2830" s="104">
        <v>261</v>
      </c>
      <c r="G2830" s="145">
        <v>259</v>
      </c>
      <c r="H2830" s="145">
        <v>262</v>
      </c>
      <c r="I2830" s="145">
        <v>263</v>
      </c>
      <c r="J2830" s="145">
        <v>264</v>
      </c>
      <c r="K2830" s="145">
        <v>264</v>
      </c>
      <c r="L2830" s="104">
        <v>3000</v>
      </c>
      <c r="M2830" s="105">
        <f t="shared" si="1832"/>
        <v>9000</v>
      </c>
      <c r="N2830" s="106">
        <f t="shared" si="1833"/>
        <v>1.149425287356322</v>
      </c>
    </row>
    <row r="2831" spans="1:14">
      <c r="A2831" s="144">
        <v>25</v>
      </c>
      <c r="B2831" s="140">
        <v>42873</v>
      </c>
      <c r="C2831" s="104" t="s">
        <v>78</v>
      </c>
      <c r="D2831" s="104" t="s">
        <v>47</v>
      </c>
      <c r="E2831" s="145" t="s">
        <v>115</v>
      </c>
      <c r="F2831" s="104">
        <v>441</v>
      </c>
      <c r="G2831" s="145">
        <v>443</v>
      </c>
      <c r="H2831" s="145">
        <v>440</v>
      </c>
      <c r="I2831" s="145">
        <v>139</v>
      </c>
      <c r="J2831" s="145">
        <v>438</v>
      </c>
      <c r="K2831" s="145">
        <v>438</v>
      </c>
      <c r="L2831" s="104">
        <v>1500</v>
      </c>
      <c r="M2831" s="105">
        <f t="shared" si="1832"/>
        <v>4500</v>
      </c>
      <c r="N2831" s="106">
        <f t="shared" si="1833"/>
        <v>0.68027210884353739</v>
      </c>
    </row>
    <row r="2832" spans="1:14">
      <c r="A2832" s="144">
        <v>26</v>
      </c>
      <c r="B2832" s="140">
        <v>42873</v>
      </c>
      <c r="C2832" s="104" t="s">
        <v>78</v>
      </c>
      <c r="D2832" s="104" t="s">
        <v>47</v>
      </c>
      <c r="E2832" s="145" t="s">
        <v>53</v>
      </c>
      <c r="F2832" s="104">
        <v>160.6</v>
      </c>
      <c r="G2832" s="145">
        <v>162</v>
      </c>
      <c r="H2832" s="145">
        <v>159.5</v>
      </c>
      <c r="I2832" s="145">
        <v>158.5</v>
      </c>
      <c r="J2832" s="145">
        <v>157.5</v>
      </c>
      <c r="K2832" s="145">
        <v>158.5</v>
      </c>
      <c r="L2832" s="104">
        <v>3500</v>
      </c>
      <c r="M2832" s="105">
        <f t="shared" si="1832"/>
        <v>7349.99999999998</v>
      </c>
      <c r="N2832" s="106">
        <f t="shared" si="1833"/>
        <v>1.3075965130759617</v>
      </c>
    </row>
    <row r="2833" spans="1:14">
      <c r="A2833" s="144">
        <v>27</v>
      </c>
      <c r="B2833" s="140">
        <v>42873</v>
      </c>
      <c r="C2833" s="104" t="s">
        <v>78</v>
      </c>
      <c r="D2833" s="104" t="s">
        <v>47</v>
      </c>
      <c r="E2833" s="145" t="s">
        <v>124</v>
      </c>
      <c r="F2833" s="104">
        <v>1425</v>
      </c>
      <c r="G2833" s="145">
        <v>1432</v>
      </c>
      <c r="H2833" s="145">
        <v>1418</v>
      </c>
      <c r="I2833" s="145">
        <v>141</v>
      </c>
      <c r="J2833" s="145">
        <v>1404</v>
      </c>
      <c r="K2833" s="145">
        <v>1404</v>
      </c>
      <c r="L2833" s="104">
        <v>350</v>
      </c>
      <c r="M2833" s="105">
        <f t="shared" si="1832"/>
        <v>7350</v>
      </c>
      <c r="N2833" s="106">
        <f t="shared" si="1833"/>
        <v>1.4736842105263157</v>
      </c>
    </row>
    <row r="2834" spans="1:14">
      <c r="A2834" s="144">
        <v>28</v>
      </c>
      <c r="B2834" s="140">
        <v>42872</v>
      </c>
      <c r="C2834" s="104" t="s">
        <v>78</v>
      </c>
      <c r="D2834" s="104" t="s">
        <v>47</v>
      </c>
      <c r="E2834" s="145" t="s">
        <v>125</v>
      </c>
      <c r="F2834" s="104">
        <v>406</v>
      </c>
      <c r="G2834" s="145">
        <v>408</v>
      </c>
      <c r="H2834" s="145">
        <v>405</v>
      </c>
      <c r="I2834" s="145">
        <v>404</v>
      </c>
      <c r="J2834" s="145">
        <v>403</v>
      </c>
      <c r="K2834" s="145">
        <v>408</v>
      </c>
      <c r="L2834" s="104">
        <v>2500</v>
      </c>
      <c r="M2834" s="105">
        <f t="shared" si="1832"/>
        <v>-5000</v>
      </c>
      <c r="N2834" s="146">
        <f t="shared" si="1833"/>
        <v>-0.49261083743842371</v>
      </c>
    </row>
    <row r="2835" spans="1:14">
      <c r="A2835" s="144">
        <v>29</v>
      </c>
      <c r="B2835" s="140">
        <v>42872</v>
      </c>
      <c r="C2835" s="104" t="s">
        <v>78</v>
      </c>
      <c r="D2835" s="104" t="s">
        <v>21</v>
      </c>
      <c r="E2835" s="104" t="s">
        <v>126</v>
      </c>
      <c r="F2835" s="145">
        <v>495</v>
      </c>
      <c r="G2835" s="145">
        <v>491</v>
      </c>
      <c r="H2835" s="145">
        <v>497</v>
      </c>
      <c r="I2835" s="145">
        <v>499</v>
      </c>
      <c r="J2835" s="145">
        <v>501</v>
      </c>
      <c r="K2835" s="145">
        <v>497</v>
      </c>
      <c r="L2835" s="104">
        <v>2000</v>
      </c>
      <c r="M2835" s="105">
        <f t="shared" si="1832"/>
        <v>4000</v>
      </c>
      <c r="N2835" s="106">
        <f t="shared" si="1833"/>
        <v>0.40404040404040403</v>
      </c>
    </row>
    <row r="2836" spans="1:14">
      <c r="A2836" s="144">
        <v>30</v>
      </c>
      <c r="B2836" s="140">
        <v>42872</v>
      </c>
      <c r="C2836" s="104" t="s">
        <v>78</v>
      </c>
      <c r="D2836" s="104" t="s">
        <v>21</v>
      </c>
      <c r="E2836" s="104" t="s">
        <v>126</v>
      </c>
      <c r="F2836" s="145">
        <v>482</v>
      </c>
      <c r="G2836" s="145">
        <v>479</v>
      </c>
      <c r="H2836" s="145">
        <v>483.5</v>
      </c>
      <c r="I2836" s="145">
        <v>485</v>
      </c>
      <c r="J2836" s="145">
        <v>486.5</v>
      </c>
      <c r="K2836" s="145">
        <v>486.5</v>
      </c>
      <c r="L2836" s="104">
        <v>2000</v>
      </c>
      <c r="M2836" s="105">
        <f t="shared" si="1832"/>
        <v>9000</v>
      </c>
      <c r="N2836" s="106">
        <f t="shared" si="1833"/>
        <v>0.93360995850622397</v>
      </c>
    </row>
    <row r="2837" spans="1:14">
      <c r="A2837" s="144">
        <v>31</v>
      </c>
      <c r="B2837" s="140">
        <v>42872</v>
      </c>
      <c r="C2837" s="104" t="s">
        <v>78</v>
      </c>
      <c r="D2837" s="104" t="s">
        <v>21</v>
      </c>
      <c r="E2837" s="104" t="s">
        <v>113</v>
      </c>
      <c r="F2837" s="145">
        <v>87.5</v>
      </c>
      <c r="G2837" s="145">
        <v>86.5</v>
      </c>
      <c r="H2837" s="145">
        <v>88</v>
      </c>
      <c r="I2837" s="145">
        <v>88.5</v>
      </c>
      <c r="J2837" s="145">
        <v>89</v>
      </c>
      <c r="K2837" s="145">
        <v>88.5</v>
      </c>
      <c r="L2837" s="104">
        <v>7000</v>
      </c>
      <c r="M2837" s="105">
        <f t="shared" si="1832"/>
        <v>7000</v>
      </c>
      <c r="N2837" s="106">
        <f t="shared" si="1833"/>
        <v>1.1428571428571428</v>
      </c>
    </row>
    <row r="2838" spans="1:14">
      <c r="A2838" s="144">
        <v>32</v>
      </c>
      <c r="B2838" s="140">
        <v>42871</v>
      </c>
      <c r="C2838" s="104" t="s">
        <v>78</v>
      </c>
      <c r="D2838" s="104" t="s">
        <v>21</v>
      </c>
      <c r="E2838" s="104" t="s">
        <v>127</v>
      </c>
      <c r="F2838" s="145">
        <v>195</v>
      </c>
      <c r="G2838" s="145">
        <v>196</v>
      </c>
      <c r="H2838" s="145">
        <v>197</v>
      </c>
      <c r="I2838" s="145">
        <v>198</v>
      </c>
      <c r="J2838" s="145">
        <v>193</v>
      </c>
      <c r="K2838" s="145">
        <v>193</v>
      </c>
      <c r="L2838" s="104">
        <v>3500</v>
      </c>
      <c r="M2838" s="105">
        <f t="shared" si="1832"/>
        <v>-7000</v>
      </c>
      <c r="N2838" s="146">
        <f t="shared" si="1833"/>
        <v>-1.0256410256410258</v>
      </c>
    </row>
    <row r="2839" spans="1:14">
      <c r="A2839" s="144">
        <v>33</v>
      </c>
      <c r="B2839" s="140">
        <v>42871</v>
      </c>
      <c r="C2839" s="104" t="s">
        <v>78</v>
      </c>
      <c r="D2839" s="104" t="s">
        <v>21</v>
      </c>
      <c r="E2839" s="104" t="s">
        <v>128</v>
      </c>
      <c r="F2839" s="145">
        <v>118.5</v>
      </c>
      <c r="G2839" s="145">
        <v>117.5</v>
      </c>
      <c r="H2839" s="145">
        <v>119</v>
      </c>
      <c r="I2839" s="145">
        <v>119.5</v>
      </c>
      <c r="J2839" s="145">
        <v>120</v>
      </c>
      <c r="K2839" s="145">
        <v>117.5</v>
      </c>
      <c r="L2839" s="104">
        <v>3500</v>
      </c>
      <c r="M2839" s="105">
        <f t="shared" ref="M2839:M2864" si="1834">IF(D2839="BUY",(K2839-F2839)*(L2839),(F2839-K2839)*(L2839))</f>
        <v>-3500</v>
      </c>
      <c r="N2839" s="146">
        <f t="shared" si="1833"/>
        <v>-0.8438818565400843</v>
      </c>
    </row>
    <row r="2840" spans="1:14">
      <c r="A2840" s="144">
        <v>34</v>
      </c>
      <c r="B2840" s="140">
        <v>42871</v>
      </c>
      <c r="C2840" s="104" t="s">
        <v>78</v>
      </c>
      <c r="D2840" s="104" t="s">
        <v>21</v>
      </c>
      <c r="E2840" s="104" t="s">
        <v>129</v>
      </c>
      <c r="F2840" s="145">
        <v>173.4</v>
      </c>
      <c r="G2840" s="145">
        <v>171.5</v>
      </c>
      <c r="H2840" s="145">
        <v>174.5</v>
      </c>
      <c r="I2840" s="145">
        <v>175.5</v>
      </c>
      <c r="J2840" s="145">
        <v>176.5</v>
      </c>
      <c r="K2840" s="145">
        <v>174.5</v>
      </c>
      <c r="L2840" s="104">
        <v>3500</v>
      </c>
      <c r="M2840" s="105">
        <f t="shared" si="1834"/>
        <v>3849.99999999998</v>
      </c>
      <c r="N2840" s="106">
        <f t="shared" si="1833"/>
        <v>0.63437139561706712</v>
      </c>
    </row>
    <row r="2841" spans="1:14">
      <c r="A2841" s="144">
        <v>35</v>
      </c>
      <c r="B2841" s="140">
        <v>42870</v>
      </c>
      <c r="C2841" s="104" t="s">
        <v>78</v>
      </c>
      <c r="D2841" s="104" t="s">
        <v>21</v>
      </c>
      <c r="E2841" s="104" t="s">
        <v>67</v>
      </c>
      <c r="F2841" s="145">
        <v>198.7</v>
      </c>
      <c r="G2841" s="145">
        <v>197</v>
      </c>
      <c r="H2841" s="145">
        <v>199.6</v>
      </c>
      <c r="I2841" s="145">
        <v>200.2</v>
      </c>
      <c r="J2841" s="145">
        <v>201</v>
      </c>
      <c r="K2841" s="145">
        <v>200.2</v>
      </c>
      <c r="L2841" s="104">
        <v>3500</v>
      </c>
      <c r="M2841" s="105">
        <f t="shared" si="1834"/>
        <v>5250</v>
      </c>
      <c r="N2841" s="106">
        <f t="shared" si="1833"/>
        <v>0.75490689481630602</v>
      </c>
    </row>
    <row r="2842" spans="1:14">
      <c r="A2842" s="144">
        <v>36</v>
      </c>
      <c r="B2842" s="140">
        <v>42870</v>
      </c>
      <c r="C2842" s="104" t="s">
        <v>78</v>
      </c>
      <c r="D2842" s="104" t="s">
        <v>21</v>
      </c>
      <c r="E2842" s="104" t="s">
        <v>50</v>
      </c>
      <c r="F2842" s="145">
        <v>217</v>
      </c>
      <c r="G2842" s="145">
        <v>215</v>
      </c>
      <c r="H2842" s="145">
        <v>218</v>
      </c>
      <c r="I2842" s="145">
        <v>219</v>
      </c>
      <c r="J2842" s="145">
        <v>220</v>
      </c>
      <c r="K2842" s="145">
        <v>220</v>
      </c>
      <c r="L2842" s="104">
        <v>3500</v>
      </c>
      <c r="M2842" s="105">
        <f t="shared" si="1834"/>
        <v>10500</v>
      </c>
      <c r="N2842" s="106">
        <f t="shared" si="1833"/>
        <v>1.3824884792626728</v>
      </c>
    </row>
    <row r="2843" spans="1:14">
      <c r="A2843" s="144">
        <v>37</v>
      </c>
      <c r="B2843" s="140">
        <v>42867</v>
      </c>
      <c r="C2843" s="104" t="s">
        <v>78</v>
      </c>
      <c r="D2843" s="104" t="s">
        <v>21</v>
      </c>
      <c r="E2843" s="104" t="s">
        <v>43</v>
      </c>
      <c r="F2843" s="145">
        <v>968</v>
      </c>
      <c r="G2843" s="145">
        <v>960</v>
      </c>
      <c r="H2843" s="145">
        <v>972</v>
      </c>
      <c r="I2843" s="145">
        <v>977</v>
      </c>
      <c r="J2843" s="145">
        <v>981</v>
      </c>
      <c r="K2843" s="145">
        <v>960</v>
      </c>
      <c r="L2843" s="104">
        <v>500</v>
      </c>
      <c r="M2843" s="105">
        <f t="shared" si="1834"/>
        <v>-4000</v>
      </c>
      <c r="N2843" s="146">
        <f t="shared" si="1833"/>
        <v>-0.82644628099173556</v>
      </c>
    </row>
    <row r="2844" spans="1:14">
      <c r="A2844" s="144">
        <v>38</v>
      </c>
      <c r="B2844" s="140">
        <v>42867</v>
      </c>
      <c r="C2844" s="104" t="s">
        <v>78</v>
      </c>
      <c r="D2844" s="104" t="s">
        <v>21</v>
      </c>
      <c r="E2844" s="104" t="s">
        <v>65</v>
      </c>
      <c r="F2844" s="145">
        <v>239</v>
      </c>
      <c r="G2844" s="145">
        <v>237</v>
      </c>
      <c r="H2844" s="145">
        <v>240</v>
      </c>
      <c r="I2844" s="145">
        <v>241</v>
      </c>
      <c r="J2844" s="145">
        <v>242</v>
      </c>
      <c r="K2844" s="145">
        <v>237</v>
      </c>
      <c r="L2844" s="104">
        <v>3500</v>
      </c>
      <c r="M2844" s="105">
        <f t="shared" si="1834"/>
        <v>-7000</v>
      </c>
      <c r="N2844" s="146">
        <f t="shared" si="1833"/>
        <v>-0.83682008368200833</v>
      </c>
    </row>
    <row r="2845" spans="1:14">
      <c r="A2845" s="144">
        <v>39</v>
      </c>
      <c r="B2845" s="140">
        <v>42867</v>
      </c>
      <c r="C2845" s="104" t="s">
        <v>78</v>
      </c>
      <c r="D2845" s="104" t="s">
        <v>47</v>
      </c>
      <c r="E2845" s="104" t="s">
        <v>123</v>
      </c>
      <c r="F2845" s="145">
        <v>115</v>
      </c>
      <c r="G2845" s="145">
        <v>116</v>
      </c>
      <c r="H2845" s="145">
        <v>114.5</v>
      </c>
      <c r="I2845" s="145">
        <v>114</v>
      </c>
      <c r="J2845" s="145">
        <v>113.5</v>
      </c>
      <c r="K2845" s="145">
        <v>114</v>
      </c>
      <c r="L2845" s="104">
        <v>11000</v>
      </c>
      <c r="M2845" s="105">
        <f t="shared" si="1834"/>
        <v>11000</v>
      </c>
      <c r="N2845" s="106">
        <f t="shared" si="1833"/>
        <v>0.86956521739130443</v>
      </c>
    </row>
    <row r="2846" spans="1:14">
      <c r="A2846" s="144">
        <v>40</v>
      </c>
      <c r="B2846" s="140">
        <v>42866</v>
      </c>
      <c r="C2846" s="104" t="s">
        <v>78</v>
      </c>
      <c r="D2846" s="104" t="s">
        <v>21</v>
      </c>
      <c r="E2846" s="104" t="s">
        <v>65</v>
      </c>
      <c r="F2846" s="145">
        <v>235</v>
      </c>
      <c r="G2846" s="145">
        <v>233</v>
      </c>
      <c r="H2846" s="145">
        <v>236</v>
      </c>
      <c r="I2846" s="145">
        <v>237</v>
      </c>
      <c r="J2846" s="145">
        <v>238</v>
      </c>
      <c r="K2846" s="145">
        <v>237</v>
      </c>
      <c r="L2846" s="104">
        <v>3500</v>
      </c>
      <c r="M2846" s="105">
        <f t="shared" si="1834"/>
        <v>7000</v>
      </c>
      <c r="N2846" s="106">
        <f t="shared" si="1833"/>
        <v>0.85106382978723405</v>
      </c>
    </row>
    <row r="2847" spans="1:14">
      <c r="A2847" s="144">
        <v>41</v>
      </c>
      <c r="B2847" s="140">
        <v>42866</v>
      </c>
      <c r="C2847" s="104" t="s">
        <v>78</v>
      </c>
      <c r="D2847" s="104" t="s">
        <v>21</v>
      </c>
      <c r="E2847" s="104" t="s">
        <v>130</v>
      </c>
      <c r="F2847" s="145">
        <v>206</v>
      </c>
      <c r="G2847" s="145">
        <v>204</v>
      </c>
      <c r="H2847" s="145">
        <v>207</v>
      </c>
      <c r="I2847" s="145">
        <v>208</v>
      </c>
      <c r="J2847" s="145">
        <v>209</v>
      </c>
      <c r="K2847" s="145">
        <v>204</v>
      </c>
      <c r="L2847" s="104">
        <v>5000</v>
      </c>
      <c r="M2847" s="105">
        <f t="shared" si="1834"/>
        <v>-10000</v>
      </c>
      <c r="N2847" s="146">
        <f t="shared" si="1833"/>
        <v>-0.970873786407767</v>
      </c>
    </row>
    <row r="2848" spans="1:14">
      <c r="A2848" s="144">
        <v>42</v>
      </c>
      <c r="B2848" s="140">
        <v>42866</v>
      </c>
      <c r="C2848" s="104" t="s">
        <v>78</v>
      </c>
      <c r="D2848" s="104" t="s">
        <v>21</v>
      </c>
      <c r="E2848" s="104" t="s">
        <v>127</v>
      </c>
      <c r="F2848" s="145">
        <v>189.5</v>
      </c>
      <c r="G2848" s="145">
        <v>187</v>
      </c>
      <c r="H2848" s="145">
        <v>191</v>
      </c>
      <c r="I2848" s="145">
        <v>192</v>
      </c>
      <c r="J2848" s="145">
        <v>193</v>
      </c>
      <c r="K2848" s="145">
        <v>191</v>
      </c>
      <c r="L2848" s="104">
        <v>3500</v>
      </c>
      <c r="M2848" s="105">
        <f t="shared" si="1834"/>
        <v>5250</v>
      </c>
      <c r="N2848" s="106">
        <f t="shared" si="1833"/>
        <v>0.79155672823218992</v>
      </c>
    </row>
    <row r="2849" spans="1:14">
      <c r="A2849" s="144">
        <v>43</v>
      </c>
      <c r="B2849" s="140">
        <v>42866</v>
      </c>
      <c r="C2849" s="104" t="s">
        <v>78</v>
      </c>
      <c r="D2849" s="104" t="s">
        <v>21</v>
      </c>
      <c r="E2849" s="104" t="s">
        <v>131</v>
      </c>
      <c r="F2849" s="145">
        <v>374.5</v>
      </c>
      <c r="G2849" s="145">
        <v>371</v>
      </c>
      <c r="H2849" s="145">
        <v>376</v>
      </c>
      <c r="I2849" s="145">
        <v>377.5</v>
      </c>
      <c r="J2849" s="145">
        <v>379</v>
      </c>
      <c r="K2849" s="145">
        <v>379</v>
      </c>
      <c r="L2849" s="104">
        <v>1600</v>
      </c>
      <c r="M2849" s="105">
        <f t="shared" si="1834"/>
        <v>7200</v>
      </c>
      <c r="N2849" s="106">
        <f t="shared" si="1833"/>
        <v>1.2016021361815754</v>
      </c>
    </row>
    <row r="2850" spans="1:14">
      <c r="A2850" s="144">
        <v>44</v>
      </c>
      <c r="B2850" s="140">
        <v>42865</v>
      </c>
      <c r="C2850" s="104" t="s">
        <v>78</v>
      </c>
      <c r="D2850" s="104" t="s">
        <v>21</v>
      </c>
      <c r="E2850" s="104" t="s">
        <v>132</v>
      </c>
      <c r="F2850" s="145">
        <v>609</v>
      </c>
      <c r="G2850" s="145">
        <v>603</v>
      </c>
      <c r="H2850" s="145">
        <v>612</v>
      </c>
      <c r="I2850" s="145">
        <v>615</v>
      </c>
      <c r="J2850" s="145">
        <v>618</v>
      </c>
      <c r="K2850" s="145">
        <v>618</v>
      </c>
      <c r="L2850" s="104">
        <v>700</v>
      </c>
      <c r="M2850" s="105">
        <f t="shared" si="1834"/>
        <v>6300</v>
      </c>
      <c r="N2850" s="106">
        <f t="shared" si="1833"/>
        <v>1.4778325123152709</v>
      </c>
    </row>
    <row r="2851" spans="1:14">
      <c r="A2851" s="144">
        <v>45</v>
      </c>
      <c r="B2851" s="140">
        <v>42865</v>
      </c>
      <c r="C2851" s="104" t="s">
        <v>78</v>
      </c>
      <c r="D2851" s="104" t="s">
        <v>21</v>
      </c>
      <c r="E2851" s="104" t="s">
        <v>133</v>
      </c>
      <c r="F2851" s="145">
        <v>246</v>
      </c>
      <c r="G2851" s="145">
        <v>244</v>
      </c>
      <c r="H2851" s="145">
        <v>247</v>
      </c>
      <c r="I2851" s="145">
        <v>248</v>
      </c>
      <c r="J2851" s="145">
        <v>249</v>
      </c>
      <c r="K2851" s="145">
        <v>247</v>
      </c>
      <c r="L2851" s="104">
        <v>4000</v>
      </c>
      <c r="M2851" s="105">
        <f t="shared" si="1834"/>
        <v>4000</v>
      </c>
      <c r="N2851" s="106">
        <f t="shared" si="1833"/>
        <v>0.4065040650406504</v>
      </c>
    </row>
    <row r="2852" spans="1:14">
      <c r="A2852" s="144">
        <v>46</v>
      </c>
      <c r="B2852" s="140">
        <v>42865</v>
      </c>
      <c r="C2852" s="104" t="s">
        <v>78</v>
      </c>
      <c r="D2852" s="104" t="s">
        <v>21</v>
      </c>
      <c r="E2852" s="104" t="s">
        <v>23</v>
      </c>
      <c r="F2852" s="145">
        <v>437.5</v>
      </c>
      <c r="G2852" s="145">
        <v>433</v>
      </c>
      <c r="H2852" s="145">
        <v>440</v>
      </c>
      <c r="I2852" s="145">
        <v>442</v>
      </c>
      <c r="J2852" s="145">
        <v>445</v>
      </c>
      <c r="K2852" s="145">
        <v>445</v>
      </c>
      <c r="L2852" s="104">
        <v>2000</v>
      </c>
      <c r="M2852" s="105">
        <f t="shared" si="1834"/>
        <v>15000</v>
      </c>
      <c r="N2852" s="106">
        <f t="shared" ref="N2852:N2864" si="1835">M2852/(L2852)/F2852%</f>
        <v>1.7142857142857142</v>
      </c>
    </row>
    <row r="2853" spans="1:14">
      <c r="A2853" s="144">
        <v>47</v>
      </c>
      <c r="B2853" s="140">
        <v>42864</v>
      </c>
      <c r="C2853" s="104" t="s">
        <v>78</v>
      </c>
      <c r="D2853" s="104" t="s">
        <v>47</v>
      </c>
      <c r="E2853" s="104" t="s">
        <v>134</v>
      </c>
      <c r="F2853" s="145">
        <v>375.3</v>
      </c>
      <c r="G2853" s="145">
        <v>376.3</v>
      </c>
      <c r="H2853" s="145">
        <v>374.8</v>
      </c>
      <c r="I2853" s="145">
        <v>374.3</v>
      </c>
      <c r="J2853" s="145">
        <v>373.8</v>
      </c>
      <c r="K2853" s="145">
        <v>373.8</v>
      </c>
      <c r="L2853" s="104">
        <v>3084</v>
      </c>
      <c r="M2853" s="105">
        <f t="shared" si="1834"/>
        <v>4626</v>
      </c>
      <c r="N2853" s="106">
        <f t="shared" si="1835"/>
        <v>0.3996802557953637</v>
      </c>
    </row>
    <row r="2854" spans="1:14">
      <c r="A2854" s="144">
        <v>48</v>
      </c>
      <c r="B2854" s="140">
        <v>42864</v>
      </c>
      <c r="C2854" s="104" t="s">
        <v>78</v>
      </c>
      <c r="D2854" s="104" t="s">
        <v>47</v>
      </c>
      <c r="E2854" s="104" t="s">
        <v>135</v>
      </c>
      <c r="F2854" s="145">
        <v>237.5</v>
      </c>
      <c r="G2854" s="145">
        <v>239.5</v>
      </c>
      <c r="H2854" s="145">
        <v>236.6</v>
      </c>
      <c r="I2854" s="145">
        <v>235.5</v>
      </c>
      <c r="J2854" s="145">
        <v>234.5</v>
      </c>
      <c r="K2854" s="145">
        <v>234.5</v>
      </c>
      <c r="L2854" s="104">
        <v>3000</v>
      </c>
      <c r="M2854" s="105">
        <f t="shared" si="1834"/>
        <v>9000</v>
      </c>
      <c r="N2854" s="106">
        <f t="shared" si="1835"/>
        <v>1.263157894736842</v>
      </c>
    </row>
    <row r="2855" spans="1:14">
      <c r="A2855" s="144">
        <v>49</v>
      </c>
      <c r="B2855" s="140">
        <v>42863</v>
      </c>
      <c r="C2855" s="104" t="s">
        <v>78</v>
      </c>
      <c r="D2855" s="104" t="s">
        <v>21</v>
      </c>
      <c r="E2855" s="104" t="s">
        <v>136</v>
      </c>
      <c r="F2855" s="145">
        <v>225</v>
      </c>
      <c r="G2855" s="145">
        <v>223</v>
      </c>
      <c r="H2855" s="145">
        <v>226</v>
      </c>
      <c r="I2855" s="145">
        <v>227</v>
      </c>
      <c r="J2855" s="145">
        <v>228</v>
      </c>
      <c r="K2855" s="145">
        <v>223</v>
      </c>
      <c r="L2855" s="104">
        <v>400</v>
      </c>
      <c r="M2855" s="105">
        <f t="shared" si="1834"/>
        <v>-800</v>
      </c>
      <c r="N2855" s="146">
        <f t="shared" si="1835"/>
        <v>-0.88888888888888884</v>
      </c>
    </row>
    <row r="2856" spans="1:14">
      <c r="A2856" s="144">
        <v>50</v>
      </c>
      <c r="B2856" s="140">
        <v>42863</v>
      </c>
      <c r="C2856" s="104" t="s">
        <v>78</v>
      </c>
      <c r="D2856" s="104" t="s">
        <v>21</v>
      </c>
      <c r="E2856" s="104" t="s">
        <v>45</v>
      </c>
      <c r="F2856" s="145">
        <v>250</v>
      </c>
      <c r="G2856" s="145">
        <v>248</v>
      </c>
      <c r="H2856" s="145">
        <v>251</v>
      </c>
      <c r="I2856" s="145">
        <v>252</v>
      </c>
      <c r="J2856" s="145">
        <v>253</v>
      </c>
      <c r="K2856" s="145">
        <v>251</v>
      </c>
      <c r="L2856" s="104">
        <v>3000</v>
      </c>
      <c r="M2856" s="105">
        <f t="shared" si="1834"/>
        <v>3000</v>
      </c>
      <c r="N2856" s="106">
        <f t="shared" si="1835"/>
        <v>0.4</v>
      </c>
    </row>
    <row r="2857" spans="1:14">
      <c r="A2857" s="144">
        <v>51</v>
      </c>
      <c r="B2857" s="140">
        <v>42863</v>
      </c>
      <c r="C2857" s="104" t="s">
        <v>78</v>
      </c>
      <c r="D2857" s="104" t="s">
        <v>21</v>
      </c>
      <c r="E2857" s="104" t="s">
        <v>137</v>
      </c>
      <c r="F2857" s="145">
        <v>162</v>
      </c>
      <c r="G2857" s="145">
        <v>161</v>
      </c>
      <c r="H2857" s="145">
        <v>162.5</v>
      </c>
      <c r="I2857" s="145">
        <v>163</v>
      </c>
      <c r="J2857" s="145">
        <v>163.5</v>
      </c>
      <c r="K2857" s="145">
        <v>163.5</v>
      </c>
      <c r="L2857" s="104">
        <v>10000</v>
      </c>
      <c r="M2857" s="105">
        <f t="shared" si="1834"/>
        <v>15000</v>
      </c>
      <c r="N2857" s="106">
        <f t="shared" si="1835"/>
        <v>0.92592592592592582</v>
      </c>
    </row>
    <row r="2858" spans="1:14">
      <c r="A2858" s="144">
        <v>52</v>
      </c>
      <c r="B2858" s="140">
        <v>42860</v>
      </c>
      <c r="C2858" s="104" t="s">
        <v>78</v>
      </c>
      <c r="D2858" s="104" t="s">
        <v>21</v>
      </c>
      <c r="E2858" s="104" t="s">
        <v>138</v>
      </c>
      <c r="F2858" s="145">
        <v>116.7</v>
      </c>
      <c r="G2858" s="145">
        <v>116</v>
      </c>
      <c r="H2858" s="145">
        <v>117</v>
      </c>
      <c r="I2858" s="145">
        <v>117.3</v>
      </c>
      <c r="J2858" s="145">
        <v>117.6</v>
      </c>
      <c r="K2858" s="145">
        <v>117.6</v>
      </c>
      <c r="L2858" s="104">
        <v>11000</v>
      </c>
      <c r="M2858" s="105">
        <f t="shared" si="1834"/>
        <v>9899.9999999999054</v>
      </c>
      <c r="N2858" s="106">
        <f t="shared" si="1835"/>
        <v>0.77120822622107221</v>
      </c>
    </row>
    <row r="2859" spans="1:14">
      <c r="A2859" s="144">
        <v>53</v>
      </c>
      <c r="B2859" s="140">
        <v>42860</v>
      </c>
      <c r="C2859" s="104" t="s">
        <v>78</v>
      </c>
      <c r="D2859" s="104" t="s">
        <v>21</v>
      </c>
      <c r="E2859" s="104" t="s">
        <v>139</v>
      </c>
      <c r="F2859" s="145">
        <v>242</v>
      </c>
      <c r="G2859" s="145">
        <v>240</v>
      </c>
      <c r="H2859" s="145">
        <v>243</v>
      </c>
      <c r="I2859" s="145">
        <v>244</v>
      </c>
      <c r="J2859" s="145">
        <v>245</v>
      </c>
      <c r="K2859" s="145">
        <v>243</v>
      </c>
      <c r="L2859" s="104">
        <v>4000</v>
      </c>
      <c r="M2859" s="105">
        <f t="shared" si="1834"/>
        <v>4000</v>
      </c>
      <c r="N2859" s="106">
        <f t="shared" si="1835"/>
        <v>0.41322314049586778</v>
      </c>
    </row>
    <row r="2860" spans="1:14">
      <c r="A2860" s="144">
        <v>54</v>
      </c>
      <c r="B2860" s="140">
        <v>42859</v>
      </c>
      <c r="C2860" s="104" t="s">
        <v>78</v>
      </c>
      <c r="D2860" s="104" t="s">
        <v>47</v>
      </c>
      <c r="E2860" s="104" t="s">
        <v>102</v>
      </c>
      <c r="F2860" s="145">
        <v>520.5</v>
      </c>
      <c r="G2860" s="145">
        <v>526</v>
      </c>
      <c r="H2860" s="145">
        <v>518</v>
      </c>
      <c r="I2860" s="145">
        <v>515</v>
      </c>
      <c r="J2860" s="145">
        <v>512</v>
      </c>
      <c r="K2860" s="145">
        <v>518</v>
      </c>
      <c r="L2860" s="104">
        <v>1000</v>
      </c>
      <c r="M2860" s="105">
        <f t="shared" si="1834"/>
        <v>2500</v>
      </c>
      <c r="N2860" s="106">
        <f t="shared" si="1835"/>
        <v>0.48030739673390971</v>
      </c>
    </row>
    <row r="2861" spans="1:14">
      <c r="A2861" s="144">
        <v>55</v>
      </c>
      <c r="B2861" s="140">
        <v>42859</v>
      </c>
      <c r="C2861" s="104" t="s">
        <v>78</v>
      </c>
      <c r="D2861" s="104" t="s">
        <v>21</v>
      </c>
      <c r="E2861" s="104" t="s">
        <v>140</v>
      </c>
      <c r="F2861" s="145">
        <v>189</v>
      </c>
      <c r="G2861" s="145">
        <v>188</v>
      </c>
      <c r="H2861" s="145">
        <v>189.5</v>
      </c>
      <c r="I2861" s="145">
        <v>191</v>
      </c>
      <c r="J2861" s="145">
        <v>192.5</v>
      </c>
      <c r="K2861" s="145">
        <v>192.5</v>
      </c>
      <c r="L2861" s="104">
        <v>6000</v>
      </c>
      <c r="M2861" s="105">
        <f t="shared" si="1834"/>
        <v>21000</v>
      </c>
      <c r="N2861" s="106">
        <f t="shared" si="1835"/>
        <v>1.8518518518518519</v>
      </c>
    </row>
    <row r="2862" spans="1:14">
      <c r="A2862" s="144">
        <v>56</v>
      </c>
      <c r="B2862" s="140">
        <v>42857</v>
      </c>
      <c r="C2862" s="104" t="s">
        <v>78</v>
      </c>
      <c r="D2862" s="104" t="s">
        <v>21</v>
      </c>
      <c r="E2862" s="104" t="s">
        <v>141</v>
      </c>
      <c r="F2862" s="145">
        <v>1042</v>
      </c>
      <c r="G2862" s="145">
        <v>1036</v>
      </c>
      <c r="H2862" s="145">
        <v>1045</v>
      </c>
      <c r="I2862" s="145">
        <v>1048</v>
      </c>
      <c r="J2862" s="145">
        <v>1051</v>
      </c>
      <c r="K2862" s="145">
        <v>1045</v>
      </c>
      <c r="L2862" s="104">
        <v>800</v>
      </c>
      <c r="M2862" s="105">
        <f t="shared" si="1834"/>
        <v>2400</v>
      </c>
      <c r="N2862" s="106">
        <f t="shared" si="1835"/>
        <v>0.28790786948176583</v>
      </c>
    </row>
    <row r="2863" spans="1:14">
      <c r="A2863" s="144">
        <v>57</v>
      </c>
      <c r="B2863" s="140">
        <v>42857</v>
      </c>
      <c r="C2863" s="104" t="s">
        <v>78</v>
      </c>
      <c r="D2863" s="104" t="s">
        <v>21</v>
      </c>
      <c r="E2863" s="104" t="s">
        <v>142</v>
      </c>
      <c r="F2863" s="145">
        <v>333</v>
      </c>
      <c r="G2863" s="145">
        <v>331</v>
      </c>
      <c r="H2863" s="145">
        <v>334</v>
      </c>
      <c r="I2863" s="145">
        <v>335</v>
      </c>
      <c r="J2863" s="145">
        <v>336</v>
      </c>
      <c r="K2863" s="145">
        <v>334</v>
      </c>
      <c r="L2863" s="104">
        <v>2500</v>
      </c>
      <c r="M2863" s="105">
        <f t="shared" si="1834"/>
        <v>2500</v>
      </c>
      <c r="N2863" s="106">
        <f t="shared" si="1835"/>
        <v>0.3003003003003003</v>
      </c>
    </row>
    <row r="2864" spans="1:14">
      <c r="A2864" s="144">
        <v>58</v>
      </c>
      <c r="B2864" s="140">
        <v>42857</v>
      </c>
      <c r="C2864" s="104" t="s">
        <v>78</v>
      </c>
      <c r="D2864" s="104" t="s">
        <v>21</v>
      </c>
      <c r="E2864" s="104" t="s">
        <v>53</v>
      </c>
      <c r="F2864" s="145">
        <v>170</v>
      </c>
      <c r="G2864" s="145">
        <v>168</v>
      </c>
      <c r="H2864" s="145">
        <v>171</v>
      </c>
      <c r="I2864" s="145">
        <v>172</v>
      </c>
      <c r="J2864" s="145">
        <v>173</v>
      </c>
      <c r="K2864" s="145">
        <v>168</v>
      </c>
      <c r="L2864" s="104">
        <v>3500</v>
      </c>
      <c r="M2864" s="105">
        <f t="shared" si="1834"/>
        <v>-7000</v>
      </c>
      <c r="N2864" s="146">
        <f t="shared" si="1835"/>
        <v>-1.1764705882352942</v>
      </c>
    </row>
    <row r="2866" spans="1:14">
      <c r="A2866" s="107" t="s">
        <v>24</v>
      </c>
      <c r="B2866" s="108"/>
      <c r="C2866" s="109"/>
      <c r="D2866" s="110"/>
      <c r="E2866" s="111"/>
      <c r="F2866" s="111"/>
      <c r="G2866" s="112"/>
      <c r="H2866" s="111"/>
      <c r="I2866" s="111"/>
      <c r="J2866" s="111"/>
      <c r="K2866" s="111"/>
      <c r="M2866" s="113"/>
      <c r="N2866" s="141"/>
    </row>
    <row r="2867" spans="1:14">
      <c r="A2867" s="107" t="s">
        <v>25</v>
      </c>
      <c r="B2867" s="108"/>
      <c r="C2867" s="109"/>
      <c r="D2867" s="110"/>
      <c r="E2867" s="111"/>
      <c r="F2867" s="111"/>
      <c r="G2867" s="112"/>
      <c r="H2867" s="111"/>
      <c r="I2867" s="111"/>
      <c r="J2867" s="111"/>
      <c r="K2867" s="111"/>
      <c r="M2867" s="113"/>
      <c r="N2867" s="113"/>
    </row>
    <row r="2868" spans="1:14">
      <c r="A2868" s="107" t="s">
        <v>25</v>
      </c>
      <c r="B2868" s="108"/>
      <c r="C2868" s="109"/>
      <c r="D2868" s="110"/>
      <c r="E2868" s="111"/>
      <c r="F2868" s="111"/>
      <c r="G2868" s="112"/>
      <c r="H2868" s="111"/>
      <c r="I2868" s="111"/>
      <c r="J2868" s="111"/>
      <c r="K2868" s="111"/>
    </row>
    <row r="2869" spans="1:14" ht="19.5" thickBot="1">
      <c r="A2869" s="109"/>
      <c r="B2869" s="108"/>
      <c r="C2869" s="111"/>
      <c r="D2869" s="111"/>
      <c r="E2869" s="111"/>
      <c r="F2869" s="114"/>
      <c r="G2869" s="115"/>
      <c r="H2869" s="116" t="s">
        <v>26</v>
      </c>
      <c r="I2869" s="116"/>
      <c r="J2869" s="117"/>
      <c r="K2869" s="117"/>
    </row>
    <row r="2870" spans="1:14">
      <c r="A2870" s="109"/>
      <c r="B2870" s="108"/>
      <c r="C2870" s="218" t="s">
        <v>27</v>
      </c>
      <c r="D2870" s="218"/>
      <c r="E2870" s="118">
        <v>58</v>
      </c>
      <c r="F2870" s="119">
        <f>F2871+F2872+F2873+F2874+F2875+F2876</f>
        <v>100</v>
      </c>
      <c r="G2870" s="111">
        <v>58</v>
      </c>
      <c r="H2870" s="120">
        <f>G2871/G2870%</f>
        <v>77.58620689655173</v>
      </c>
      <c r="I2870" s="120"/>
      <c r="J2870" s="120"/>
      <c r="K2870" s="127"/>
      <c r="M2870" s="113"/>
      <c r="N2870" s="113"/>
    </row>
    <row r="2871" spans="1:14">
      <c r="A2871" s="109"/>
      <c r="B2871" s="108"/>
      <c r="C2871" s="219" t="s">
        <v>28</v>
      </c>
      <c r="D2871" s="219"/>
      <c r="E2871" s="121">
        <v>45</v>
      </c>
      <c r="F2871" s="122">
        <f>(E2871/E2870)*100</f>
        <v>77.58620689655173</v>
      </c>
      <c r="G2871" s="111">
        <v>45</v>
      </c>
      <c r="H2871" s="117"/>
      <c r="I2871" s="117"/>
      <c r="J2871" s="111"/>
      <c r="K2871" s="117"/>
      <c r="L2871" s="113"/>
      <c r="M2871" s="111" t="s">
        <v>29</v>
      </c>
      <c r="N2871" s="111"/>
    </row>
    <row r="2872" spans="1:14">
      <c r="A2872" s="123"/>
      <c r="B2872" s="108"/>
      <c r="C2872" s="219" t="s">
        <v>30</v>
      </c>
      <c r="D2872" s="219"/>
      <c r="E2872" s="121">
        <v>0</v>
      </c>
      <c r="F2872" s="122">
        <f>(E2872/E2870)*100</f>
        <v>0</v>
      </c>
      <c r="G2872" s="124"/>
      <c r="H2872" s="111"/>
      <c r="I2872" s="111"/>
      <c r="J2872" s="111"/>
      <c r="K2872" s="117"/>
      <c r="M2872" s="109"/>
      <c r="N2872" s="109"/>
    </row>
    <row r="2873" spans="1:14">
      <c r="A2873" s="123"/>
      <c r="B2873" s="108"/>
      <c r="C2873" s="219" t="s">
        <v>31</v>
      </c>
      <c r="D2873" s="219"/>
      <c r="E2873" s="121">
        <v>1</v>
      </c>
      <c r="F2873" s="122">
        <f>(E2873/E2870)*100</f>
        <v>1.7241379310344827</v>
      </c>
      <c r="G2873" s="124"/>
      <c r="H2873" s="111"/>
      <c r="I2873" s="111"/>
      <c r="J2873" s="111"/>
      <c r="K2873" s="117"/>
    </row>
    <row r="2874" spans="1:14">
      <c r="A2874" s="123"/>
      <c r="B2874" s="108"/>
      <c r="C2874" s="219" t="s">
        <v>32</v>
      </c>
      <c r="D2874" s="219"/>
      <c r="E2874" s="121">
        <v>12</v>
      </c>
      <c r="F2874" s="122">
        <f>(E2874/E2870)*100</f>
        <v>20.689655172413794</v>
      </c>
      <c r="G2874" s="124"/>
      <c r="H2874" s="111" t="s">
        <v>33</v>
      </c>
      <c r="I2874" s="111"/>
      <c r="J2874" s="117"/>
      <c r="K2874" s="117"/>
    </row>
    <row r="2875" spans="1:14">
      <c r="A2875" s="123"/>
      <c r="B2875" s="108"/>
      <c r="C2875" s="219" t="s">
        <v>34</v>
      </c>
      <c r="D2875" s="219"/>
      <c r="E2875" s="121">
        <v>0</v>
      </c>
      <c r="F2875" s="122">
        <f>(E2875/E2870)*100</f>
        <v>0</v>
      </c>
      <c r="G2875" s="124"/>
      <c r="H2875" s="111"/>
      <c r="I2875" s="111"/>
      <c r="J2875" s="117"/>
      <c r="K2875" s="117"/>
    </row>
    <row r="2876" spans="1:14" ht="19.5" thickBot="1">
      <c r="A2876" s="123"/>
      <c r="B2876" s="108"/>
      <c r="C2876" s="222" t="s">
        <v>35</v>
      </c>
      <c r="D2876" s="222"/>
      <c r="E2876" s="125"/>
      <c r="F2876" s="126">
        <f>(E2876/E2870)*100</f>
        <v>0</v>
      </c>
      <c r="G2876" s="124"/>
      <c r="H2876" s="111"/>
      <c r="I2876" s="111"/>
      <c r="J2876" s="127"/>
      <c r="K2876" s="127"/>
      <c r="L2876" s="113"/>
    </row>
    <row r="2877" spans="1:14">
      <c r="A2877" s="128" t="s">
        <v>36</v>
      </c>
      <c r="B2877" s="108"/>
      <c r="C2877" s="109"/>
      <c r="D2877" s="109"/>
      <c r="E2877" s="111"/>
      <c r="F2877" s="111"/>
      <c r="G2877" s="112"/>
      <c r="H2877" s="129"/>
      <c r="I2877" s="129"/>
      <c r="J2877" s="129"/>
      <c r="K2877" s="111"/>
      <c r="M2877" s="133"/>
      <c r="N2877" s="133"/>
    </row>
    <row r="2878" spans="1:14">
      <c r="A2878" s="110" t="s">
        <v>37</v>
      </c>
      <c r="B2878" s="108"/>
      <c r="C2878" s="130"/>
      <c r="D2878" s="131"/>
      <c r="E2878" s="109"/>
      <c r="F2878" s="129"/>
      <c r="G2878" s="112"/>
      <c r="H2878" s="129"/>
      <c r="I2878" s="129"/>
      <c r="J2878" s="129"/>
      <c r="K2878" s="111"/>
      <c r="M2878" s="109"/>
      <c r="N2878" s="109"/>
    </row>
    <row r="2879" spans="1:14">
      <c r="A2879" s="110" t="s">
        <v>38</v>
      </c>
      <c r="B2879" s="108"/>
      <c r="C2879" s="109"/>
      <c r="D2879" s="131"/>
      <c r="E2879" s="109"/>
      <c r="F2879" s="129"/>
      <c r="G2879" s="112"/>
      <c r="H2879" s="117"/>
      <c r="I2879" s="117"/>
      <c r="J2879" s="117"/>
      <c r="K2879" s="111"/>
    </row>
    <row r="2880" spans="1:14">
      <c r="A2880" s="110" t="s">
        <v>39</v>
      </c>
      <c r="B2880" s="130"/>
      <c r="C2880" s="109"/>
      <c r="D2880" s="131"/>
      <c r="E2880" s="109"/>
      <c r="F2880" s="129"/>
      <c r="G2880" s="115"/>
      <c r="H2880" s="117"/>
      <c r="I2880" s="117"/>
      <c r="J2880" s="117"/>
      <c r="K2880" s="111"/>
    </row>
    <row r="2881" spans="1:14">
      <c r="A2881" s="110" t="s">
        <v>40</v>
      </c>
      <c r="B2881" s="123"/>
      <c r="C2881" s="109"/>
      <c r="D2881" s="132"/>
      <c r="E2881" s="129"/>
      <c r="F2881" s="129"/>
      <c r="G2881" s="115"/>
      <c r="H2881" s="117"/>
      <c r="I2881" s="117"/>
      <c r="J2881" s="117"/>
      <c r="K2881" s="129"/>
    </row>
    <row r="2883" spans="1:14">
      <c r="A2883" s="227" t="s">
        <v>0</v>
      </c>
      <c r="B2883" s="227"/>
      <c r="C2883" s="227"/>
      <c r="D2883" s="227"/>
      <c r="E2883" s="227"/>
      <c r="F2883" s="227"/>
      <c r="G2883" s="227"/>
      <c r="H2883" s="227"/>
      <c r="I2883" s="227"/>
      <c r="J2883" s="227"/>
      <c r="K2883" s="227"/>
      <c r="L2883" s="227"/>
      <c r="M2883" s="227"/>
      <c r="N2883" s="227"/>
    </row>
    <row r="2884" spans="1:14">
      <c r="A2884" s="227"/>
      <c r="B2884" s="227"/>
      <c r="C2884" s="227"/>
      <c r="D2884" s="227"/>
      <c r="E2884" s="227"/>
      <c r="F2884" s="227"/>
      <c r="G2884" s="227"/>
      <c r="H2884" s="227"/>
      <c r="I2884" s="227"/>
      <c r="J2884" s="227"/>
      <c r="K2884" s="227"/>
      <c r="L2884" s="227"/>
      <c r="M2884" s="227"/>
      <c r="N2884" s="227"/>
    </row>
    <row r="2885" spans="1:14">
      <c r="A2885" s="227"/>
      <c r="B2885" s="227"/>
      <c r="C2885" s="227"/>
      <c r="D2885" s="227"/>
      <c r="E2885" s="227"/>
      <c r="F2885" s="227"/>
      <c r="G2885" s="227"/>
      <c r="H2885" s="227"/>
      <c r="I2885" s="227"/>
      <c r="J2885" s="227"/>
      <c r="K2885" s="227"/>
      <c r="L2885" s="227"/>
      <c r="M2885" s="227"/>
      <c r="N2885" s="227"/>
    </row>
    <row r="2886" spans="1:14">
      <c r="A2886" s="228" t="s">
        <v>1</v>
      </c>
      <c r="B2886" s="228"/>
      <c r="C2886" s="228"/>
      <c r="D2886" s="228"/>
      <c r="E2886" s="228"/>
      <c r="F2886" s="228"/>
      <c r="G2886" s="228"/>
      <c r="H2886" s="228"/>
      <c r="I2886" s="228"/>
      <c r="J2886" s="228"/>
      <c r="K2886" s="228"/>
      <c r="L2886" s="228"/>
      <c r="M2886" s="228"/>
      <c r="N2886" s="228"/>
    </row>
    <row r="2887" spans="1:14">
      <c r="A2887" s="228" t="s">
        <v>2</v>
      </c>
      <c r="B2887" s="228"/>
      <c r="C2887" s="228"/>
      <c r="D2887" s="228"/>
      <c r="E2887" s="228"/>
      <c r="F2887" s="228"/>
      <c r="G2887" s="228"/>
      <c r="H2887" s="228"/>
      <c r="I2887" s="228"/>
      <c r="J2887" s="228"/>
      <c r="K2887" s="228"/>
      <c r="L2887" s="228"/>
      <c r="M2887" s="228"/>
      <c r="N2887" s="228"/>
    </row>
    <row r="2888" spans="1:14" ht="19.5" thickBot="1">
      <c r="A2888" s="229" t="s">
        <v>3</v>
      </c>
      <c r="B2888" s="229"/>
      <c r="C2888" s="229"/>
      <c r="D2888" s="229"/>
      <c r="E2888" s="229"/>
      <c r="F2888" s="229"/>
      <c r="G2888" s="229"/>
      <c r="H2888" s="229"/>
      <c r="I2888" s="229"/>
      <c r="J2888" s="229"/>
      <c r="K2888" s="229"/>
      <c r="L2888" s="229"/>
      <c r="M2888" s="229"/>
      <c r="N2888" s="229"/>
    </row>
    <row r="2889" spans="1:14">
      <c r="A2889" s="147"/>
      <c r="B2889" s="148"/>
      <c r="C2889" s="148"/>
      <c r="D2889" s="148"/>
      <c r="E2889" s="148"/>
      <c r="F2889" s="148"/>
      <c r="G2889" s="148"/>
      <c r="H2889" s="148"/>
      <c r="I2889" s="148"/>
      <c r="J2889" s="148"/>
      <c r="K2889" s="148"/>
      <c r="L2889" s="148"/>
      <c r="M2889" s="148"/>
      <c r="N2889" s="149"/>
    </row>
    <row r="2890" spans="1:14">
      <c r="A2890" s="220" t="s">
        <v>143</v>
      </c>
      <c r="B2890" s="220"/>
      <c r="C2890" s="220"/>
      <c r="D2890" s="220"/>
      <c r="E2890" s="220"/>
      <c r="F2890" s="220"/>
      <c r="G2890" s="220"/>
      <c r="H2890" s="220"/>
      <c r="I2890" s="220"/>
      <c r="J2890" s="220"/>
      <c r="K2890" s="220"/>
      <c r="L2890" s="220"/>
      <c r="M2890" s="220"/>
      <c r="N2890" s="220"/>
    </row>
    <row r="2891" spans="1:14">
      <c r="A2891" s="220" t="s">
        <v>5</v>
      </c>
      <c r="B2891" s="220"/>
      <c r="C2891" s="220"/>
      <c r="D2891" s="220"/>
      <c r="E2891" s="220"/>
      <c r="F2891" s="220"/>
      <c r="G2891" s="220"/>
      <c r="H2891" s="220"/>
      <c r="I2891" s="220"/>
      <c r="J2891" s="220"/>
      <c r="K2891" s="220"/>
      <c r="L2891" s="220"/>
      <c r="M2891" s="220"/>
      <c r="N2891" s="220"/>
    </row>
    <row r="2892" spans="1:14">
      <c r="A2892" s="150" t="s">
        <v>6</v>
      </c>
      <c r="B2892" s="151" t="s">
        <v>7</v>
      </c>
      <c r="C2892" s="151" t="s">
        <v>8</v>
      </c>
      <c r="D2892" s="150" t="s">
        <v>9</v>
      </c>
      <c r="E2892" s="150" t="s">
        <v>10</v>
      </c>
      <c r="F2892" s="151" t="s">
        <v>11</v>
      </c>
      <c r="G2892" s="151" t="s">
        <v>12</v>
      </c>
      <c r="H2892" s="151" t="s">
        <v>13</v>
      </c>
      <c r="I2892" s="151" t="s">
        <v>14</v>
      </c>
      <c r="J2892" s="151" t="s">
        <v>15</v>
      </c>
      <c r="K2892" s="152" t="s">
        <v>16</v>
      </c>
      <c r="L2892" s="151" t="s">
        <v>17</v>
      </c>
      <c r="M2892" s="151" t="s">
        <v>18</v>
      </c>
      <c r="N2892" s="151" t="s">
        <v>19</v>
      </c>
    </row>
    <row r="2893" spans="1:14">
      <c r="A2893" s="153"/>
      <c r="B2893" s="154"/>
      <c r="C2893" s="154"/>
      <c r="D2893" s="153"/>
      <c r="E2893" s="153"/>
      <c r="F2893" s="155"/>
      <c r="G2893" s="155"/>
      <c r="H2893" s="154"/>
      <c r="I2893" s="154"/>
      <c r="J2893" s="154"/>
      <c r="K2893" s="156"/>
      <c r="L2893" s="154"/>
      <c r="M2893" s="154"/>
      <c r="N2893" s="154"/>
    </row>
    <row r="2894" spans="1:14">
      <c r="A2894" s="144">
        <v>1</v>
      </c>
      <c r="B2894" s="140">
        <v>42853</v>
      </c>
      <c r="C2894" s="104" t="s">
        <v>78</v>
      </c>
      <c r="D2894" s="104" t="s">
        <v>21</v>
      </c>
      <c r="E2894" s="104" t="s">
        <v>144</v>
      </c>
      <c r="F2894" s="145">
        <v>345</v>
      </c>
      <c r="G2894" s="145">
        <v>343</v>
      </c>
      <c r="H2894" s="145">
        <v>346</v>
      </c>
      <c r="I2894" s="145">
        <v>347</v>
      </c>
      <c r="J2894" s="145">
        <v>348</v>
      </c>
      <c r="K2894" s="145">
        <v>348</v>
      </c>
      <c r="L2894" s="104">
        <v>3084</v>
      </c>
      <c r="M2894" s="105">
        <f t="shared" ref="M2894:M2936" si="1836">IF(D2894="BUY",(K2894-F2894)*(L2894),(F2894-K2894)*(L2894))</f>
        <v>9252</v>
      </c>
      <c r="N2894" s="106">
        <f t="shared" ref="N2894:N2936" si="1837">M2894/(L2894)/F2894%</f>
        <v>0.86956521739130432</v>
      </c>
    </row>
    <row r="2895" spans="1:14">
      <c r="A2895" s="144">
        <v>2</v>
      </c>
      <c r="B2895" s="140">
        <v>42853</v>
      </c>
      <c r="C2895" s="104" t="s">
        <v>78</v>
      </c>
      <c r="D2895" s="104" t="s">
        <v>21</v>
      </c>
      <c r="E2895" s="104" t="s">
        <v>145</v>
      </c>
      <c r="F2895" s="145">
        <v>169</v>
      </c>
      <c r="G2895" s="145">
        <v>167</v>
      </c>
      <c r="H2895" s="145">
        <v>170</v>
      </c>
      <c r="I2895" s="145">
        <v>171</v>
      </c>
      <c r="J2895" s="145">
        <v>172</v>
      </c>
      <c r="K2895" s="145">
        <v>171</v>
      </c>
      <c r="L2895" s="104">
        <v>4000</v>
      </c>
      <c r="M2895" s="105">
        <f t="shared" si="1836"/>
        <v>8000</v>
      </c>
      <c r="N2895" s="106">
        <f t="shared" si="1837"/>
        <v>1.1834319526627219</v>
      </c>
    </row>
    <row r="2896" spans="1:14">
      <c r="A2896" s="144">
        <v>3</v>
      </c>
      <c r="B2896" s="140">
        <v>42853</v>
      </c>
      <c r="C2896" s="104" t="s">
        <v>78</v>
      </c>
      <c r="D2896" s="104" t="s">
        <v>21</v>
      </c>
      <c r="E2896" s="104" t="s">
        <v>146</v>
      </c>
      <c r="F2896" s="145">
        <v>603</v>
      </c>
      <c r="G2896" s="145">
        <v>597</v>
      </c>
      <c r="H2896" s="145">
        <v>606</v>
      </c>
      <c r="I2896" s="145">
        <v>609</v>
      </c>
      <c r="J2896" s="145">
        <v>612</v>
      </c>
      <c r="K2896" s="145">
        <v>609</v>
      </c>
      <c r="L2896" s="104">
        <v>1300</v>
      </c>
      <c r="M2896" s="105">
        <f t="shared" si="1836"/>
        <v>7800</v>
      </c>
      <c r="N2896" s="106">
        <f t="shared" si="1837"/>
        <v>0.99502487562189046</v>
      </c>
    </row>
    <row r="2897" spans="1:14">
      <c r="A2897" s="144">
        <v>4</v>
      </c>
      <c r="B2897" s="140">
        <v>42852</v>
      </c>
      <c r="C2897" s="104" t="s">
        <v>78</v>
      </c>
      <c r="D2897" s="104" t="s">
        <v>21</v>
      </c>
      <c r="E2897" s="104" t="s">
        <v>54</v>
      </c>
      <c r="F2897" s="145">
        <v>1569</v>
      </c>
      <c r="G2897" s="145">
        <v>1561</v>
      </c>
      <c r="H2897" s="145">
        <v>1574</v>
      </c>
      <c r="I2897" s="145">
        <v>1578</v>
      </c>
      <c r="J2897" s="145">
        <v>1582</v>
      </c>
      <c r="K2897" s="145">
        <v>1582</v>
      </c>
      <c r="L2897" s="104">
        <v>700</v>
      </c>
      <c r="M2897" s="105">
        <f t="shared" si="1836"/>
        <v>9100</v>
      </c>
      <c r="N2897" s="106">
        <f t="shared" si="1837"/>
        <v>0.82855321861058007</v>
      </c>
    </row>
    <row r="2898" spans="1:14">
      <c r="A2898" s="144">
        <v>5</v>
      </c>
      <c r="B2898" s="140">
        <v>42852</v>
      </c>
      <c r="C2898" s="104" t="s">
        <v>78</v>
      </c>
      <c r="D2898" s="104" t="s">
        <v>21</v>
      </c>
      <c r="E2898" s="104" t="s">
        <v>147</v>
      </c>
      <c r="F2898" s="145">
        <v>651</v>
      </c>
      <c r="G2898" s="145">
        <v>647</v>
      </c>
      <c r="H2898" s="145">
        <v>653</v>
      </c>
      <c r="I2898" s="145">
        <v>655</v>
      </c>
      <c r="J2898" s="145">
        <v>657</v>
      </c>
      <c r="K2898" s="145">
        <v>657</v>
      </c>
      <c r="L2898" s="104">
        <v>1500</v>
      </c>
      <c r="M2898" s="105">
        <f t="shared" si="1836"/>
        <v>9000</v>
      </c>
      <c r="N2898" s="106">
        <f t="shared" si="1837"/>
        <v>0.92165898617511521</v>
      </c>
    </row>
    <row r="2899" spans="1:14">
      <c r="A2899" s="144">
        <v>6</v>
      </c>
      <c r="B2899" s="140">
        <v>42852</v>
      </c>
      <c r="C2899" s="104" t="s">
        <v>78</v>
      </c>
      <c r="D2899" s="104" t="s">
        <v>47</v>
      </c>
      <c r="E2899" s="104" t="s">
        <v>126</v>
      </c>
      <c r="F2899" s="145">
        <v>446</v>
      </c>
      <c r="G2899" s="145">
        <v>450</v>
      </c>
      <c r="H2899" s="145">
        <v>444</v>
      </c>
      <c r="I2899" s="145">
        <v>442</v>
      </c>
      <c r="J2899" s="145">
        <v>440</v>
      </c>
      <c r="K2899" s="145">
        <v>440</v>
      </c>
      <c r="L2899" s="104">
        <v>2000</v>
      </c>
      <c r="M2899" s="105">
        <f t="shared" si="1836"/>
        <v>12000</v>
      </c>
      <c r="N2899" s="106">
        <f t="shared" si="1837"/>
        <v>1.3452914798206279</v>
      </c>
    </row>
    <row r="2900" spans="1:14">
      <c r="A2900" s="144">
        <v>7</v>
      </c>
      <c r="B2900" s="140">
        <v>42851</v>
      </c>
      <c r="C2900" s="104" t="s">
        <v>78</v>
      </c>
      <c r="D2900" s="104" t="s">
        <v>21</v>
      </c>
      <c r="E2900" s="104" t="s">
        <v>148</v>
      </c>
      <c r="F2900" s="145">
        <v>197.3</v>
      </c>
      <c r="G2900" s="145">
        <v>195</v>
      </c>
      <c r="H2900" s="145">
        <v>198</v>
      </c>
      <c r="I2900" s="145">
        <v>199</v>
      </c>
      <c r="J2900" s="145">
        <v>200</v>
      </c>
      <c r="K2900" s="145">
        <v>198</v>
      </c>
      <c r="L2900" s="104">
        <v>3500</v>
      </c>
      <c r="M2900" s="105">
        <f t="shared" si="1836"/>
        <v>2449.99999999996</v>
      </c>
      <c r="N2900" s="106">
        <f t="shared" si="1837"/>
        <v>0.35478966041560489</v>
      </c>
    </row>
    <row r="2901" spans="1:14">
      <c r="A2901" s="144">
        <v>8</v>
      </c>
      <c r="B2901" s="140">
        <v>42851</v>
      </c>
      <c r="C2901" s="104" t="s">
        <v>78</v>
      </c>
      <c r="D2901" s="104" t="s">
        <v>21</v>
      </c>
      <c r="E2901" s="104" t="s">
        <v>108</v>
      </c>
      <c r="F2901" s="145">
        <v>245.6</v>
      </c>
      <c r="G2901" s="145">
        <v>243.4</v>
      </c>
      <c r="H2901" s="145">
        <v>246.5</v>
      </c>
      <c r="I2901" s="145">
        <v>247.5</v>
      </c>
      <c r="J2901" s="145">
        <v>248.5</v>
      </c>
      <c r="K2901" s="145">
        <v>248.5</v>
      </c>
      <c r="L2901" s="104">
        <v>3000</v>
      </c>
      <c r="M2901" s="105">
        <f t="shared" si="1836"/>
        <v>8700.0000000000164</v>
      </c>
      <c r="N2901" s="106">
        <f t="shared" si="1837"/>
        <v>1.1807817589576568</v>
      </c>
    </row>
    <row r="2902" spans="1:14">
      <c r="A2902" s="144">
        <v>9</v>
      </c>
      <c r="B2902" s="140">
        <v>42850</v>
      </c>
      <c r="C2902" s="104" t="s">
        <v>78</v>
      </c>
      <c r="D2902" s="104" t="s">
        <v>21</v>
      </c>
      <c r="E2902" s="104" t="s">
        <v>68</v>
      </c>
      <c r="F2902" s="145">
        <v>569.20000000000005</v>
      </c>
      <c r="G2902" s="145">
        <v>566</v>
      </c>
      <c r="H2902" s="145">
        <v>571</v>
      </c>
      <c r="I2902" s="145">
        <v>573</v>
      </c>
      <c r="J2902" s="145">
        <v>575</v>
      </c>
      <c r="K2902" s="145">
        <v>566</v>
      </c>
      <c r="L2902" s="104">
        <v>2100</v>
      </c>
      <c r="M2902" s="105">
        <f t="shared" si="1836"/>
        <v>-6720.0000000000955</v>
      </c>
      <c r="N2902" s="146">
        <f t="shared" si="1837"/>
        <v>-0.5621925509487079</v>
      </c>
    </row>
    <row r="2903" spans="1:14">
      <c r="A2903" s="144">
        <v>10</v>
      </c>
      <c r="B2903" s="140">
        <v>42850</v>
      </c>
      <c r="C2903" s="104" t="s">
        <v>78</v>
      </c>
      <c r="D2903" s="104" t="s">
        <v>21</v>
      </c>
      <c r="E2903" s="104" t="s">
        <v>149</v>
      </c>
      <c r="F2903" s="145">
        <v>728</v>
      </c>
      <c r="G2903" s="145">
        <v>724</v>
      </c>
      <c r="H2903" s="145">
        <v>730</v>
      </c>
      <c r="I2903" s="145">
        <v>732</v>
      </c>
      <c r="J2903" s="145">
        <v>734</v>
      </c>
      <c r="K2903" s="145">
        <v>734</v>
      </c>
      <c r="L2903" s="104">
        <v>1200</v>
      </c>
      <c r="M2903" s="105">
        <f t="shared" si="1836"/>
        <v>7200</v>
      </c>
      <c r="N2903" s="106">
        <f t="shared" si="1837"/>
        <v>0.82417582417582413</v>
      </c>
    </row>
    <row r="2904" spans="1:14">
      <c r="A2904" s="144">
        <v>11</v>
      </c>
      <c r="B2904" s="140">
        <v>42849</v>
      </c>
      <c r="C2904" s="104" t="s">
        <v>78</v>
      </c>
      <c r="D2904" s="104" t="s">
        <v>21</v>
      </c>
      <c r="E2904" s="104" t="s">
        <v>150</v>
      </c>
      <c r="F2904" s="145">
        <v>194</v>
      </c>
      <c r="G2904" s="145">
        <v>193</v>
      </c>
      <c r="H2904" s="145">
        <v>195</v>
      </c>
      <c r="I2904" s="145">
        <v>196</v>
      </c>
      <c r="J2904" s="145">
        <v>197</v>
      </c>
      <c r="K2904" s="145">
        <v>193</v>
      </c>
      <c r="L2904" s="104">
        <v>5000</v>
      </c>
      <c r="M2904" s="105">
        <f t="shared" si="1836"/>
        <v>-5000</v>
      </c>
      <c r="N2904" s="146">
        <f t="shared" si="1837"/>
        <v>-0.51546391752577325</v>
      </c>
    </row>
    <row r="2905" spans="1:14">
      <c r="A2905" s="144">
        <v>12</v>
      </c>
      <c r="B2905" s="140">
        <v>42849</v>
      </c>
      <c r="C2905" s="104" t="s">
        <v>78</v>
      </c>
      <c r="D2905" s="104" t="s">
        <v>47</v>
      </c>
      <c r="E2905" s="104" t="s">
        <v>151</v>
      </c>
      <c r="F2905" s="145">
        <v>483</v>
      </c>
      <c r="G2905" s="145">
        <v>487</v>
      </c>
      <c r="H2905" s="145">
        <v>481</v>
      </c>
      <c r="I2905" s="145">
        <v>479</v>
      </c>
      <c r="J2905" s="145">
        <v>477</v>
      </c>
      <c r="K2905" s="145">
        <v>481</v>
      </c>
      <c r="L2905" s="104">
        <v>1200</v>
      </c>
      <c r="M2905" s="105">
        <f t="shared" si="1836"/>
        <v>2400</v>
      </c>
      <c r="N2905" s="106">
        <f t="shared" si="1837"/>
        <v>0.41407867494824013</v>
      </c>
    </row>
    <row r="2906" spans="1:14">
      <c r="A2906" s="144">
        <v>13</v>
      </c>
      <c r="B2906" s="140">
        <v>42849</v>
      </c>
      <c r="C2906" s="104" t="s">
        <v>78</v>
      </c>
      <c r="D2906" s="104" t="s">
        <v>21</v>
      </c>
      <c r="E2906" s="104" t="s">
        <v>152</v>
      </c>
      <c r="F2906" s="145">
        <v>1693.5</v>
      </c>
      <c r="G2906" s="145">
        <v>1679</v>
      </c>
      <c r="H2906" s="145">
        <v>1700</v>
      </c>
      <c r="I2906" s="145">
        <v>1708</v>
      </c>
      <c r="J2906" s="145">
        <v>1716</v>
      </c>
      <c r="K2906" s="145">
        <v>1708</v>
      </c>
      <c r="L2906" s="104">
        <v>400</v>
      </c>
      <c r="M2906" s="105">
        <f t="shared" si="1836"/>
        <v>5800</v>
      </c>
      <c r="N2906" s="106">
        <f t="shared" si="1837"/>
        <v>0.85621493947446126</v>
      </c>
    </row>
    <row r="2907" spans="1:14">
      <c r="A2907" s="144">
        <v>14</v>
      </c>
      <c r="B2907" s="140">
        <v>42846</v>
      </c>
      <c r="C2907" s="104" t="s">
        <v>78</v>
      </c>
      <c r="D2907" s="104" t="s">
        <v>21</v>
      </c>
      <c r="E2907" s="104" t="s">
        <v>153</v>
      </c>
      <c r="F2907" s="145">
        <v>996</v>
      </c>
      <c r="G2907" s="145">
        <v>988</v>
      </c>
      <c r="H2907" s="145">
        <v>1000</v>
      </c>
      <c r="I2907" s="145">
        <v>1004</v>
      </c>
      <c r="J2907" s="145">
        <v>1008</v>
      </c>
      <c r="K2907" s="145">
        <v>988</v>
      </c>
      <c r="L2907" s="104">
        <v>800</v>
      </c>
      <c r="M2907" s="105">
        <f t="shared" si="1836"/>
        <v>-6400</v>
      </c>
      <c r="N2907" s="146">
        <f t="shared" si="1837"/>
        <v>-0.80321285140562237</v>
      </c>
    </row>
    <row r="2908" spans="1:14">
      <c r="A2908" s="144">
        <v>15</v>
      </c>
      <c r="B2908" s="140">
        <v>42846</v>
      </c>
      <c r="C2908" s="104" t="s">
        <v>78</v>
      </c>
      <c r="D2908" s="104" t="s">
        <v>47</v>
      </c>
      <c r="E2908" s="104" t="s">
        <v>52</v>
      </c>
      <c r="F2908" s="145">
        <v>284</v>
      </c>
      <c r="G2908" s="145">
        <v>286</v>
      </c>
      <c r="H2908" s="145">
        <v>283</v>
      </c>
      <c r="I2908" s="145">
        <v>282</v>
      </c>
      <c r="J2908" s="145">
        <v>281</v>
      </c>
      <c r="K2908" s="145">
        <v>281</v>
      </c>
      <c r="L2908" s="104">
        <v>3000</v>
      </c>
      <c r="M2908" s="105">
        <f t="shared" si="1836"/>
        <v>9000</v>
      </c>
      <c r="N2908" s="106">
        <f t="shared" si="1837"/>
        <v>1.0563380281690142</v>
      </c>
    </row>
    <row r="2909" spans="1:14">
      <c r="A2909" s="144">
        <v>16</v>
      </c>
      <c r="B2909" s="140">
        <v>42846</v>
      </c>
      <c r="C2909" s="104" t="s">
        <v>78</v>
      </c>
      <c r="D2909" s="104" t="s">
        <v>21</v>
      </c>
      <c r="E2909" s="104" t="s">
        <v>94</v>
      </c>
      <c r="F2909" s="145">
        <v>927</v>
      </c>
      <c r="G2909" s="145">
        <v>923</v>
      </c>
      <c r="H2909" s="145">
        <v>929</v>
      </c>
      <c r="I2909" s="145">
        <v>931</v>
      </c>
      <c r="J2909" s="145">
        <v>933</v>
      </c>
      <c r="K2909" s="145">
        <v>933</v>
      </c>
      <c r="L2909" s="104">
        <v>2000</v>
      </c>
      <c r="M2909" s="105">
        <f t="shared" si="1836"/>
        <v>12000</v>
      </c>
      <c r="N2909" s="106">
        <f t="shared" si="1837"/>
        <v>0.64724919093851141</v>
      </c>
    </row>
    <row r="2910" spans="1:14">
      <c r="A2910" s="144">
        <v>17</v>
      </c>
      <c r="B2910" s="140">
        <v>42845</v>
      </c>
      <c r="C2910" s="104" t="s">
        <v>78</v>
      </c>
      <c r="D2910" s="104" t="s">
        <v>21</v>
      </c>
      <c r="E2910" s="104" t="s">
        <v>154</v>
      </c>
      <c r="F2910" s="145">
        <v>240</v>
      </c>
      <c r="G2910" s="145">
        <v>238</v>
      </c>
      <c r="H2910" s="145">
        <v>241</v>
      </c>
      <c r="I2910" s="145">
        <v>242</v>
      </c>
      <c r="J2910" s="145">
        <v>243</v>
      </c>
      <c r="K2910" s="145">
        <v>238</v>
      </c>
      <c r="L2910" s="104">
        <v>4000</v>
      </c>
      <c r="M2910" s="105">
        <f t="shared" si="1836"/>
        <v>-8000</v>
      </c>
      <c r="N2910" s="146">
        <f t="shared" si="1837"/>
        <v>-0.83333333333333337</v>
      </c>
    </row>
    <row r="2911" spans="1:14">
      <c r="A2911" s="144">
        <v>18</v>
      </c>
      <c r="B2911" s="140">
        <v>42845</v>
      </c>
      <c r="C2911" s="104" t="s">
        <v>78</v>
      </c>
      <c r="D2911" s="104" t="s">
        <v>21</v>
      </c>
      <c r="E2911" s="104" t="s">
        <v>155</v>
      </c>
      <c r="F2911" s="145">
        <v>170.15</v>
      </c>
      <c r="G2911" s="145">
        <v>168</v>
      </c>
      <c r="H2911" s="145">
        <v>171</v>
      </c>
      <c r="I2911" s="145">
        <v>172</v>
      </c>
      <c r="J2911" s="145">
        <v>173</v>
      </c>
      <c r="K2911" s="145">
        <v>171</v>
      </c>
      <c r="L2911" s="104">
        <v>8000</v>
      </c>
      <c r="M2911" s="105">
        <f t="shared" si="1836"/>
        <v>6799.9999999999545</v>
      </c>
      <c r="N2911" s="106">
        <f t="shared" si="1837"/>
        <v>0.49955921245959112</v>
      </c>
    </row>
    <row r="2912" spans="1:14">
      <c r="A2912" s="144">
        <v>19</v>
      </c>
      <c r="B2912" s="140">
        <v>42845</v>
      </c>
      <c r="C2912" s="104" t="s">
        <v>78</v>
      </c>
      <c r="D2912" s="104" t="s">
        <v>21</v>
      </c>
      <c r="E2912" s="104" t="s">
        <v>50</v>
      </c>
      <c r="F2912" s="145">
        <v>184</v>
      </c>
      <c r="G2912" s="145">
        <v>183</v>
      </c>
      <c r="H2912" s="145">
        <v>184.5</v>
      </c>
      <c r="I2912" s="145">
        <v>185</v>
      </c>
      <c r="J2912" s="145">
        <v>185.5</v>
      </c>
      <c r="K2912" s="145">
        <v>185.5</v>
      </c>
      <c r="L2912" s="104">
        <v>3500</v>
      </c>
      <c r="M2912" s="105">
        <f t="shared" si="1836"/>
        <v>5250</v>
      </c>
      <c r="N2912" s="106">
        <f t="shared" si="1837"/>
        <v>0.81521739130434778</v>
      </c>
    </row>
    <row r="2913" spans="1:14">
      <c r="A2913" s="144">
        <v>20</v>
      </c>
      <c r="B2913" s="140">
        <v>42844</v>
      </c>
      <c r="C2913" s="104" t="s">
        <v>78</v>
      </c>
      <c r="D2913" s="104" t="s">
        <v>21</v>
      </c>
      <c r="E2913" s="104" t="s">
        <v>156</v>
      </c>
      <c r="F2913" s="145">
        <v>107</v>
      </c>
      <c r="G2913" s="145">
        <v>106</v>
      </c>
      <c r="H2913" s="145">
        <v>107.5</v>
      </c>
      <c r="I2913" s="145">
        <v>108</v>
      </c>
      <c r="J2913" s="145">
        <v>108.5</v>
      </c>
      <c r="K2913" s="145">
        <v>108.5</v>
      </c>
      <c r="L2913" s="104">
        <v>9000</v>
      </c>
      <c r="M2913" s="105">
        <f t="shared" si="1836"/>
        <v>13500</v>
      </c>
      <c r="N2913" s="106">
        <f t="shared" si="1837"/>
        <v>1.4018691588785046</v>
      </c>
    </row>
    <row r="2914" spans="1:14">
      <c r="A2914" s="144">
        <v>21</v>
      </c>
      <c r="B2914" s="140">
        <v>42844</v>
      </c>
      <c r="C2914" s="104" t="s">
        <v>78</v>
      </c>
      <c r="D2914" s="104" t="s">
        <v>21</v>
      </c>
      <c r="E2914" s="104" t="s">
        <v>157</v>
      </c>
      <c r="F2914" s="145">
        <v>205</v>
      </c>
      <c r="G2914" s="145">
        <v>203</v>
      </c>
      <c r="H2914" s="145">
        <v>206</v>
      </c>
      <c r="I2914" s="145">
        <v>207</v>
      </c>
      <c r="J2914" s="145">
        <v>208</v>
      </c>
      <c r="K2914" s="145">
        <v>208</v>
      </c>
      <c r="L2914" s="104">
        <v>4000</v>
      </c>
      <c r="M2914" s="105">
        <f t="shared" si="1836"/>
        <v>12000</v>
      </c>
      <c r="N2914" s="106">
        <f t="shared" si="1837"/>
        <v>1.4634146341463417</v>
      </c>
    </row>
    <row r="2915" spans="1:14">
      <c r="A2915" s="144">
        <v>22</v>
      </c>
      <c r="B2915" s="140">
        <v>42843</v>
      </c>
      <c r="C2915" s="104" t="s">
        <v>78</v>
      </c>
      <c r="D2915" s="104" t="s">
        <v>21</v>
      </c>
      <c r="E2915" s="104" t="s">
        <v>128</v>
      </c>
      <c r="F2915" s="145">
        <v>115</v>
      </c>
      <c r="G2915" s="145">
        <v>114</v>
      </c>
      <c r="H2915" s="145">
        <v>115.5</v>
      </c>
      <c r="I2915" s="145">
        <v>116</v>
      </c>
      <c r="J2915" s="145">
        <v>116.5</v>
      </c>
      <c r="K2915" s="145">
        <v>114</v>
      </c>
      <c r="L2915" s="104">
        <v>7125</v>
      </c>
      <c r="M2915" s="105">
        <f t="shared" si="1836"/>
        <v>-7125</v>
      </c>
      <c r="N2915" s="146">
        <f t="shared" si="1837"/>
        <v>-0.86956521739130443</v>
      </c>
    </row>
    <row r="2916" spans="1:14">
      <c r="A2916" s="144">
        <v>23</v>
      </c>
      <c r="B2916" s="140">
        <v>42843</v>
      </c>
      <c r="C2916" s="104" t="s">
        <v>78</v>
      </c>
      <c r="D2916" s="104" t="s">
        <v>21</v>
      </c>
      <c r="E2916" s="104" t="s">
        <v>93</v>
      </c>
      <c r="F2916" s="145">
        <v>760</v>
      </c>
      <c r="G2916" s="145">
        <v>754</v>
      </c>
      <c r="H2916" s="145">
        <v>763</v>
      </c>
      <c r="I2916" s="145">
        <v>766</v>
      </c>
      <c r="J2916" s="145">
        <v>769</v>
      </c>
      <c r="K2916" s="145">
        <v>769</v>
      </c>
      <c r="L2916" s="104">
        <v>1200</v>
      </c>
      <c r="M2916" s="105">
        <f t="shared" si="1836"/>
        <v>10800</v>
      </c>
      <c r="N2916" s="106">
        <f t="shared" si="1837"/>
        <v>1.1842105263157896</v>
      </c>
    </row>
    <row r="2917" spans="1:14">
      <c r="A2917" s="144">
        <v>24</v>
      </c>
      <c r="B2917" s="140">
        <v>42843</v>
      </c>
      <c r="C2917" s="104" t="s">
        <v>78</v>
      </c>
      <c r="D2917" s="104" t="s">
        <v>21</v>
      </c>
      <c r="E2917" s="104" t="s">
        <v>127</v>
      </c>
      <c r="F2917" s="145">
        <v>180.4</v>
      </c>
      <c r="G2917" s="145">
        <v>178.5</v>
      </c>
      <c r="H2917" s="145">
        <v>181.5</v>
      </c>
      <c r="I2917" s="145">
        <v>182.5</v>
      </c>
      <c r="J2917" s="145">
        <v>183.5</v>
      </c>
      <c r="K2917" s="145">
        <v>181.5</v>
      </c>
      <c r="L2917" s="104">
        <v>3500</v>
      </c>
      <c r="M2917" s="105">
        <f t="shared" si="1836"/>
        <v>3849.99999999998</v>
      </c>
      <c r="N2917" s="106">
        <f t="shared" si="1837"/>
        <v>0.60975609756097249</v>
      </c>
    </row>
    <row r="2918" spans="1:14">
      <c r="A2918" s="144">
        <v>25</v>
      </c>
      <c r="B2918" s="140">
        <v>42842</v>
      </c>
      <c r="C2918" s="104" t="s">
        <v>78</v>
      </c>
      <c r="D2918" s="104" t="s">
        <v>21</v>
      </c>
      <c r="E2918" s="104" t="s">
        <v>158</v>
      </c>
      <c r="F2918" s="145">
        <v>113.2</v>
      </c>
      <c r="G2918" s="145">
        <v>112.2</v>
      </c>
      <c r="H2918" s="145">
        <v>113.7</v>
      </c>
      <c r="I2918" s="145">
        <v>114.2</v>
      </c>
      <c r="J2918" s="145">
        <v>114.7</v>
      </c>
      <c r="K2918" s="145">
        <v>114.7</v>
      </c>
      <c r="L2918" s="104">
        <v>10000</v>
      </c>
      <c r="M2918" s="105">
        <f t="shared" si="1836"/>
        <v>15000</v>
      </c>
      <c r="N2918" s="106">
        <f t="shared" si="1837"/>
        <v>1.3250883392226147</v>
      </c>
    </row>
    <row r="2919" spans="1:14">
      <c r="A2919" s="144">
        <v>26</v>
      </c>
      <c r="B2919" s="140">
        <v>42842</v>
      </c>
      <c r="C2919" s="104" t="s">
        <v>78</v>
      </c>
      <c r="D2919" s="104" t="s">
        <v>21</v>
      </c>
      <c r="E2919" s="104" t="s">
        <v>108</v>
      </c>
      <c r="F2919" s="145">
        <v>230</v>
      </c>
      <c r="G2919" s="145">
        <v>228</v>
      </c>
      <c r="H2919" s="145">
        <v>231</v>
      </c>
      <c r="I2919" s="145">
        <v>232</v>
      </c>
      <c r="J2919" s="145">
        <v>233</v>
      </c>
      <c r="K2919" s="145">
        <v>231</v>
      </c>
      <c r="L2919" s="104">
        <v>3000</v>
      </c>
      <c r="M2919" s="105">
        <f t="shared" si="1836"/>
        <v>3000</v>
      </c>
      <c r="N2919" s="106">
        <f t="shared" si="1837"/>
        <v>0.43478260869565222</v>
      </c>
    </row>
    <row r="2920" spans="1:14">
      <c r="A2920" s="144">
        <v>27</v>
      </c>
      <c r="B2920" s="140">
        <v>42838</v>
      </c>
      <c r="C2920" s="104" t="s">
        <v>78</v>
      </c>
      <c r="D2920" s="104" t="s">
        <v>21</v>
      </c>
      <c r="E2920" s="104" t="s">
        <v>159</v>
      </c>
      <c r="F2920" s="145">
        <v>158.30000000000001</v>
      </c>
      <c r="G2920" s="145">
        <v>156.19999999999999</v>
      </c>
      <c r="H2920" s="145">
        <v>159.30000000000001</v>
      </c>
      <c r="I2920" s="145">
        <v>160.5</v>
      </c>
      <c r="J2920" s="145">
        <v>161.5</v>
      </c>
      <c r="K2920" s="145">
        <v>159.30000000000001</v>
      </c>
      <c r="L2920" s="104">
        <v>7000</v>
      </c>
      <c r="M2920" s="105">
        <f t="shared" si="1836"/>
        <v>7000</v>
      </c>
      <c r="N2920" s="106">
        <f t="shared" si="1837"/>
        <v>0.63171193935565373</v>
      </c>
    </row>
    <row r="2921" spans="1:14">
      <c r="A2921" s="144">
        <v>28</v>
      </c>
      <c r="B2921" s="140">
        <v>42838</v>
      </c>
      <c r="C2921" s="104" t="s">
        <v>78</v>
      </c>
      <c r="D2921" s="104" t="s">
        <v>21</v>
      </c>
      <c r="E2921" s="104" t="s">
        <v>160</v>
      </c>
      <c r="F2921" s="145">
        <v>316.75</v>
      </c>
      <c r="G2921" s="145">
        <v>314.7</v>
      </c>
      <c r="H2921" s="145">
        <v>317.7</v>
      </c>
      <c r="I2921" s="145">
        <v>318.7</v>
      </c>
      <c r="J2921" s="145">
        <v>319.7</v>
      </c>
      <c r="K2921" s="145">
        <v>317.7</v>
      </c>
      <c r="L2921" s="104">
        <v>3084</v>
      </c>
      <c r="M2921" s="105">
        <f t="shared" si="1836"/>
        <v>2929.7999999999647</v>
      </c>
      <c r="N2921" s="106">
        <f t="shared" si="1837"/>
        <v>0.29992107340173274</v>
      </c>
    </row>
    <row r="2922" spans="1:14">
      <c r="A2922" s="144">
        <v>29</v>
      </c>
      <c r="B2922" s="140">
        <v>42837</v>
      </c>
      <c r="C2922" s="104" t="s">
        <v>20</v>
      </c>
      <c r="D2922" s="104" t="s">
        <v>47</v>
      </c>
      <c r="E2922" s="104" t="s">
        <v>147</v>
      </c>
      <c r="F2922" s="145">
        <v>610</v>
      </c>
      <c r="G2922" s="145">
        <v>614</v>
      </c>
      <c r="H2922" s="145">
        <v>608</v>
      </c>
      <c r="I2922" s="145">
        <v>606</v>
      </c>
      <c r="J2922" s="145">
        <v>604</v>
      </c>
      <c r="K2922" s="145">
        <v>608</v>
      </c>
      <c r="L2922" s="104">
        <v>1500</v>
      </c>
      <c r="M2922" s="105">
        <f t="shared" si="1836"/>
        <v>3000</v>
      </c>
      <c r="N2922" s="106">
        <f t="shared" si="1837"/>
        <v>0.32786885245901642</v>
      </c>
    </row>
    <row r="2923" spans="1:14">
      <c r="A2923" s="144">
        <v>30</v>
      </c>
      <c r="B2923" s="140">
        <v>42837</v>
      </c>
      <c r="C2923" s="104" t="s">
        <v>78</v>
      </c>
      <c r="D2923" s="104" t="s">
        <v>47</v>
      </c>
      <c r="E2923" s="104" t="s">
        <v>161</v>
      </c>
      <c r="F2923" s="145">
        <v>330.3</v>
      </c>
      <c r="G2923" s="145">
        <v>333</v>
      </c>
      <c r="H2923" s="145">
        <v>329</v>
      </c>
      <c r="I2923" s="145">
        <v>327.7</v>
      </c>
      <c r="J2923" s="145">
        <v>326.39999999999998</v>
      </c>
      <c r="K2923" s="145">
        <v>326.39999999999998</v>
      </c>
      <c r="L2923" s="104">
        <v>2500</v>
      </c>
      <c r="M2923" s="105">
        <f t="shared" si="1836"/>
        <v>9750.0000000000855</v>
      </c>
      <c r="N2923" s="106">
        <f t="shared" si="1837"/>
        <v>1.180744777475033</v>
      </c>
    </row>
    <row r="2924" spans="1:14">
      <c r="A2924" s="144">
        <v>31</v>
      </c>
      <c r="B2924" s="140">
        <v>42836</v>
      </c>
      <c r="C2924" s="104" t="s">
        <v>78</v>
      </c>
      <c r="D2924" s="104" t="s">
        <v>21</v>
      </c>
      <c r="E2924" s="104" t="s">
        <v>96</v>
      </c>
      <c r="F2924" s="145">
        <v>391.4</v>
      </c>
      <c r="G2924" s="145">
        <v>389.3</v>
      </c>
      <c r="H2924" s="145">
        <v>392.5</v>
      </c>
      <c r="I2924" s="145">
        <v>393.5</v>
      </c>
      <c r="J2924" s="145">
        <v>394.5</v>
      </c>
      <c r="K2924" s="145">
        <v>394.5</v>
      </c>
      <c r="L2924" s="104">
        <v>3000</v>
      </c>
      <c r="M2924" s="105">
        <f t="shared" si="1836"/>
        <v>9300.0000000000691</v>
      </c>
      <c r="N2924" s="106">
        <f t="shared" si="1837"/>
        <v>0.79202861522739487</v>
      </c>
    </row>
    <row r="2925" spans="1:14">
      <c r="A2925" s="144">
        <v>32</v>
      </c>
      <c r="B2925" s="140">
        <v>42836</v>
      </c>
      <c r="C2925" s="104" t="s">
        <v>78</v>
      </c>
      <c r="D2925" s="104" t="s">
        <v>21</v>
      </c>
      <c r="E2925" s="104" t="s">
        <v>53</v>
      </c>
      <c r="F2925" s="145">
        <v>153.75</v>
      </c>
      <c r="G2925" s="145">
        <v>152.19999999999999</v>
      </c>
      <c r="H2925" s="145">
        <v>154.5</v>
      </c>
      <c r="I2925" s="145">
        <v>155.19999999999999</v>
      </c>
      <c r="J2925" s="145">
        <v>156</v>
      </c>
      <c r="K2925" s="145">
        <v>156</v>
      </c>
      <c r="L2925" s="104">
        <v>7000</v>
      </c>
      <c r="M2925" s="105">
        <f t="shared" si="1836"/>
        <v>15750</v>
      </c>
      <c r="N2925" s="106">
        <f t="shared" si="1837"/>
        <v>1.4634146341463414</v>
      </c>
    </row>
    <row r="2926" spans="1:14">
      <c r="A2926" s="144">
        <v>33</v>
      </c>
      <c r="B2926" s="140">
        <v>42833</v>
      </c>
      <c r="C2926" s="104" t="s">
        <v>20</v>
      </c>
      <c r="D2926" s="104" t="s">
        <v>21</v>
      </c>
      <c r="E2926" s="104" t="s">
        <v>162</v>
      </c>
      <c r="F2926" s="145">
        <v>434</v>
      </c>
      <c r="G2926" s="145">
        <v>428</v>
      </c>
      <c r="H2926" s="145">
        <v>437</v>
      </c>
      <c r="I2926" s="145">
        <v>440</v>
      </c>
      <c r="J2926" s="145">
        <v>443</v>
      </c>
      <c r="K2926" s="145">
        <v>437</v>
      </c>
      <c r="L2926" s="104">
        <v>1400</v>
      </c>
      <c r="M2926" s="105">
        <f t="shared" si="1836"/>
        <v>4200</v>
      </c>
      <c r="N2926" s="106">
        <f t="shared" si="1837"/>
        <v>0.69124423963133641</v>
      </c>
    </row>
    <row r="2927" spans="1:14">
      <c r="A2927" s="144">
        <v>34</v>
      </c>
      <c r="B2927" s="140">
        <v>42833</v>
      </c>
      <c r="C2927" s="104" t="s">
        <v>78</v>
      </c>
      <c r="D2927" s="104" t="s">
        <v>21</v>
      </c>
      <c r="E2927" s="104" t="s">
        <v>149</v>
      </c>
      <c r="F2927" s="145">
        <v>698.65</v>
      </c>
      <c r="G2927" s="145">
        <v>692</v>
      </c>
      <c r="H2927" s="145">
        <v>702</v>
      </c>
      <c r="I2927" s="145">
        <v>705</v>
      </c>
      <c r="J2927" s="145">
        <v>708</v>
      </c>
      <c r="K2927" s="145">
        <v>705</v>
      </c>
      <c r="L2927" s="104">
        <v>1200</v>
      </c>
      <c r="M2927" s="105">
        <f t="shared" si="1836"/>
        <v>7620.0000000000273</v>
      </c>
      <c r="N2927" s="106">
        <f t="shared" si="1837"/>
        <v>0.90889572747441827</v>
      </c>
    </row>
    <row r="2928" spans="1:14">
      <c r="A2928" s="144">
        <v>35</v>
      </c>
      <c r="B2928" s="140">
        <v>42832</v>
      </c>
      <c r="C2928" s="104" t="s">
        <v>78</v>
      </c>
      <c r="D2928" s="104" t="s">
        <v>21</v>
      </c>
      <c r="E2928" s="104" t="s">
        <v>163</v>
      </c>
      <c r="F2928" s="145">
        <v>505</v>
      </c>
      <c r="G2928" s="145">
        <v>501</v>
      </c>
      <c r="H2928" s="145">
        <v>507</v>
      </c>
      <c r="I2928" s="145">
        <v>509</v>
      </c>
      <c r="J2928" s="145">
        <v>511</v>
      </c>
      <c r="K2928" s="145">
        <v>507</v>
      </c>
      <c r="L2928" s="104">
        <v>2000</v>
      </c>
      <c r="M2928" s="105">
        <f t="shared" si="1836"/>
        <v>4000</v>
      </c>
      <c r="N2928" s="106">
        <f t="shared" si="1837"/>
        <v>0.39603960396039606</v>
      </c>
    </row>
    <row r="2929" spans="1:14">
      <c r="A2929" s="144">
        <v>36</v>
      </c>
      <c r="B2929" s="140">
        <v>42832</v>
      </c>
      <c r="C2929" s="104" t="s">
        <v>78</v>
      </c>
      <c r="D2929" s="104" t="s">
        <v>21</v>
      </c>
      <c r="E2929" s="104" t="s">
        <v>164</v>
      </c>
      <c r="F2929" s="145">
        <v>340</v>
      </c>
      <c r="G2929" s="145">
        <v>337</v>
      </c>
      <c r="H2929" s="145">
        <v>341.5</v>
      </c>
      <c r="I2929" s="145">
        <v>343</v>
      </c>
      <c r="J2929" s="145">
        <v>344.5</v>
      </c>
      <c r="K2929" s="145">
        <v>343</v>
      </c>
      <c r="L2929" s="104">
        <v>2500</v>
      </c>
      <c r="M2929" s="105">
        <f t="shared" si="1836"/>
        <v>7500</v>
      </c>
      <c r="N2929" s="106">
        <f t="shared" si="1837"/>
        <v>0.88235294117647056</v>
      </c>
    </row>
    <row r="2930" spans="1:14">
      <c r="A2930" s="144">
        <v>37</v>
      </c>
      <c r="B2930" s="140">
        <v>42831</v>
      </c>
      <c r="C2930" s="104" t="s">
        <v>78</v>
      </c>
      <c r="D2930" s="104" t="s">
        <v>47</v>
      </c>
      <c r="E2930" s="104" t="s">
        <v>165</v>
      </c>
      <c r="F2930" s="145">
        <v>782.5</v>
      </c>
      <c r="G2930" s="145">
        <v>789</v>
      </c>
      <c r="H2930" s="145">
        <v>779</v>
      </c>
      <c r="I2930" s="145">
        <v>776</v>
      </c>
      <c r="J2930" s="145">
        <v>773</v>
      </c>
      <c r="K2930" s="145">
        <v>773</v>
      </c>
      <c r="L2930" s="104">
        <v>1000</v>
      </c>
      <c r="M2930" s="105">
        <f t="shared" si="1836"/>
        <v>9500</v>
      </c>
      <c r="N2930" s="106">
        <f t="shared" si="1837"/>
        <v>1.2140575079872205</v>
      </c>
    </row>
    <row r="2931" spans="1:14">
      <c r="A2931" s="144">
        <v>38</v>
      </c>
      <c r="B2931" s="140">
        <v>42831</v>
      </c>
      <c r="C2931" s="104" t="s">
        <v>78</v>
      </c>
      <c r="D2931" s="104" t="s">
        <v>21</v>
      </c>
      <c r="E2931" s="104" t="s">
        <v>151</v>
      </c>
      <c r="F2931" s="145">
        <v>511.5</v>
      </c>
      <c r="G2931" s="145">
        <v>503</v>
      </c>
      <c r="H2931" s="145">
        <v>515</v>
      </c>
      <c r="I2931" s="145">
        <v>519</v>
      </c>
      <c r="J2931" s="145">
        <v>523</v>
      </c>
      <c r="K2931" s="145">
        <v>515</v>
      </c>
      <c r="L2931" s="104">
        <v>1200</v>
      </c>
      <c r="M2931" s="105">
        <f t="shared" si="1836"/>
        <v>4200</v>
      </c>
      <c r="N2931" s="106">
        <f t="shared" si="1837"/>
        <v>0.68426197458455518</v>
      </c>
    </row>
    <row r="2932" spans="1:14">
      <c r="A2932" s="144">
        <v>39</v>
      </c>
      <c r="B2932" s="140">
        <v>42831</v>
      </c>
      <c r="C2932" s="104" t="s">
        <v>78</v>
      </c>
      <c r="D2932" s="104" t="s">
        <v>21</v>
      </c>
      <c r="E2932" s="104" t="s">
        <v>118</v>
      </c>
      <c r="F2932" s="145">
        <v>130</v>
      </c>
      <c r="G2932" s="145">
        <v>129</v>
      </c>
      <c r="H2932" s="145">
        <v>130.5</v>
      </c>
      <c r="I2932" s="145">
        <v>131</v>
      </c>
      <c r="J2932" s="145">
        <v>131.5</v>
      </c>
      <c r="K2932" s="145">
        <v>131.5</v>
      </c>
      <c r="L2932" s="104">
        <v>9000</v>
      </c>
      <c r="M2932" s="105">
        <f t="shared" si="1836"/>
        <v>13500</v>
      </c>
      <c r="N2932" s="106">
        <f t="shared" si="1837"/>
        <v>1.1538461538461537</v>
      </c>
    </row>
    <row r="2933" spans="1:14">
      <c r="A2933" s="144">
        <v>40</v>
      </c>
      <c r="B2933" s="140">
        <v>42830</v>
      </c>
      <c r="C2933" s="104" t="s">
        <v>78</v>
      </c>
      <c r="D2933" s="104" t="s">
        <v>21</v>
      </c>
      <c r="E2933" s="104" t="s">
        <v>166</v>
      </c>
      <c r="F2933" s="145">
        <v>717.3</v>
      </c>
      <c r="G2933" s="145">
        <v>709</v>
      </c>
      <c r="H2933" s="145">
        <v>721</v>
      </c>
      <c r="I2933" s="145">
        <v>725</v>
      </c>
      <c r="J2933" s="145">
        <v>729</v>
      </c>
      <c r="K2933" s="145">
        <v>721</v>
      </c>
      <c r="L2933" s="104">
        <v>1000</v>
      </c>
      <c r="M2933" s="105">
        <f t="shared" si="1836"/>
        <v>3700.0000000000455</v>
      </c>
      <c r="N2933" s="106">
        <f t="shared" si="1837"/>
        <v>0.515823225986344</v>
      </c>
    </row>
    <row r="2934" spans="1:14">
      <c r="A2934" s="144">
        <v>41</v>
      </c>
      <c r="B2934" s="140">
        <v>42830</v>
      </c>
      <c r="C2934" s="104" t="s">
        <v>78</v>
      </c>
      <c r="D2934" s="104" t="s">
        <v>21</v>
      </c>
      <c r="E2934" s="104" t="s">
        <v>127</v>
      </c>
      <c r="F2934" s="145">
        <v>175</v>
      </c>
      <c r="G2934" s="145">
        <v>173</v>
      </c>
      <c r="H2934" s="145">
        <v>176</v>
      </c>
      <c r="I2934" s="145">
        <v>177</v>
      </c>
      <c r="J2934" s="145">
        <v>178</v>
      </c>
      <c r="K2934" s="145">
        <v>176</v>
      </c>
      <c r="L2934" s="104">
        <v>3500</v>
      </c>
      <c r="M2934" s="105">
        <f t="shared" si="1836"/>
        <v>3500</v>
      </c>
      <c r="N2934" s="106">
        <f t="shared" si="1837"/>
        <v>0.5714285714285714</v>
      </c>
    </row>
    <row r="2935" spans="1:14">
      <c r="A2935" s="144">
        <v>42</v>
      </c>
      <c r="B2935" s="140">
        <v>42829</v>
      </c>
      <c r="C2935" s="104" t="s">
        <v>78</v>
      </c>
      <c r="D2935" s="104" t="s">
        <v>21</v>
      </c>
      <c r="E2935" s="104" t="s">
        <v>167</v>
      </c>
      <c r="F2935" s="145">
        <v>544</v>
      </c>
      <c r="G2935" s="145">
        <v>539</v>
      </c>
      <c r="H2935" s="145">
        <v>547</v>
      </c>
      <c r="I2935" s="145">
        <v>550</v>
      </c>
      <c r="J2935" s="145">
        <v>553</v>
      </c>
      <c r="K2935" s="145">
        <v>547</v>
      </c>
      <c r="L2935" s="104">
        <v>1200</v>
      </c>
      <c r="M2935" s="105">
        <f t="shared" si="1836"/>
        <v>3600</v>
      </c>
      <c r="N2935" s="106">
        <f t="shared" si="1837"/>
        <v>0.55147058823529405</v>
      </c>
    </row>
    <row r="2936" spans="1:14">
      <c r="A2936" s="144">
        <v>43</v>
      </c>
      <c r="B2936" s="140">
        <v>42829</v>
      </c>
      <c r="C2936" s="104" t="s">
        <v>78</v>
      </c>
      <c r="D2936" s="104" t="s">
        <v>21</v>
      </c>
      <c r="E2936" s="104" t="s">
        <v>168</v>
      </c>
      <c r="F2936" s="145">
        <v>733</v>
      </c>
      <c r="G2936" s="145">
        <v>728</v>
      </c>
      <c r="H2936" s="145">
        <v>736</v>
      </c>
      <c r="I2936" s="145">
        <v>739</v>
      </c>
      <c r="J2936" s="145">
        <v>742</v>
      </c>
      <c r="K2936" s="145">
        <v>736</v>
      </c>
      <c r="L2936" s="104">
        <v>1400</v>
      </c>
      <c r="M2936" s="105">
        <f t="shared" si="1836"/>
        <v>4200</v>
      </c>
      <c r="N2936" s="106">
        <f t="shared" si="1837"/>
        <v>0.40927694406548432</v>
      </c>
    </row>
    <row r="2938" spans="1:14">
      <c r="A2938" s="107" t="s">
        <v>24</v>
      </c>
      <c r="B2938" s="108"/>
      <c r="C2938" s="109"/>
      <c r="D2938" s="110"/>
      <c r="E2938" s="111"/>
      <c r="F2938" s="111"/>
      <c r="G2938" s="112"/>
      <c r="H2938" s="111"/>
      <c r="I2938" s="111"/>
      <c r="J2938" s="111"/>
      <c r="K2938" s="111"/>
      <c r="M2938" s="113"/>
      <c r="N2938" s="141"/>
    </row>
    <row r="2939" spans="1:14">
      <c r="A2939" s="107" t="s">
        <v>25</v>
      </c>
      <c r="B2939" s="108"/>
      <c r="C2939" s="109"/>
      <c r="D2939" s="110"/>
      <c r="E2939" s="111"/>
      <c r="F2939" s="111"/>
      <c r="G2939" s="112"/>
      <c r="H2939" s="111"/>
      <c r="I2939" s="111"/>
      <c r="J2939" s="111"/>
      <c r="K2939" s="111"/>
      <c r="M2939" s="113"/>
      <c r="N2939" s="113"/>
    </row>
    <row r="2940" spans="1:14">
      <c r="A2940" s="107" t="s">
        <v>25</v>
      </c>
      <c r="B2940" s="108"/>
      <c r="C2940" s="109"/>
      <c r="D2940" s="110"/>
      <c r="E2940" s="111"/>
      <c r="F2940" s="111"/>
      <c r="G2940" s="112"/>
      <c r="H2940" s="111"/>
      <c r="I2940" s="111"/>
      <c r="J2940" s="111"/>
      <c r="K2940" s="111"/>
    </row>
    <row r="2941" spans="1:14" ht="19.5" thickBot="1">
      <c r="A2941" s="109"/>
      <c r="B2941" s="108"/>
      <c r="C2941" s="111"/>
      <c r="D2941" s="111"/>
      <c r="E2941" s="111"/>
      <c r="F2941" s="114"/>
      <c r="G2941" s="115"/>
      <c r="H2941" s="116" t="s">
        <v>26</v>
      </c>
      <c r="I2941" s="116"/>
      <c r="J2941" s="117"/>
      <c r="K2941" s="117"/>
    </row>
    <row r="2942" spans="1:14">
      <c r="A2942" s="109"/>
      <c r="B2942" s="108"/>
      <c r="C2942" s="232" t="s">
        <v>27</v>
      </c>
      <c r="D2942" s="232"/>
      <c r="E2942" s="118">
        <v>43</v>
      </c>
      <c r="F2942" s="119">
        <f>F2943+F2944+F2945+F2946+F2947+F2948</f>
        <v>100</v>
      </c>
      <c r="G2942" s="111">
        <v>43</v>
      </c>
      <c r="H2942" s="120">
        <f>G2943/G2942%</f>
        <v>88.372093023255815</v>
      </c>
      <c r="I2942" s="120"/>
      <c r="J2942" s="120"/>
      <c r="K2942" s="127"/>
      <c r="M2942" s="113"/>
      <c r="N2942" s="113"/>
    </row>
    <row r="2943" spans="1:14">
      <c r="A2943" s="109"/>
      <c r="B2943" s="108"/>
      <c r="C2943" s="233" t="s">
        <v>28</v>
      </c>
      <c r="D2943" s="233"/>
      <c r="E2943" s="121">
        <v>38</v>
      </c>
      <c r="F2943" s="122">
        <f>(E2943/E2942)*100</f>
        <v>88.372093023255815</v>
      </c>
      <c r="G2943" s="111">
        <v>38</v>
      </c>
      <c r="H2943" s="117"/>
      <c r="I2943" s="117"/>
      <c r="J2943" s="111"/>
      <c r="K2943" s="117"/>
      <c r="L2943" s="113"/>
      <c r="M2943" s="111" t="s">
        <v>29</v>
      </c>
      <c r="N2943" s="111"/>
    </row>
    <row r="2944" spans="1:14">
      <c r="A2944" s="123"/>
      <c r="B2944" s="108"/>
      <c r="C2944" s="233" t="s">
        <v>30</v>
      </c>
      <c r="D2944" s="233"/>
      <c r="E2944" s="121">
        <v>0</v>
      </c>
      <c r="F2944" s="122">
        <f>(E2944/E2942)*100</f>
        <v>0</v>
      </c>
      <c r="G2944" s="124"/>
      <c r="H2944" s="111"/>
      <c r="I2944" s="111"/>
      <c r="J2944" s="111"/>
      <c r="K2944" s="117"/>
      <c r="M2944" s="109"/>
      <c r="N2944" s="109"/>
    </row>
    <row r="2945" spans="1:14">
      <c r="A2945" s="123"/>
      <c r="B2945" s="108"/>
      <c r="C2945" s="233" t="s">
        <v>31</v>
      </c>
      <c r="D2945" s="233"/>
      <c r="E2945" s="121">
        <v>0</v>
      </c>
      <c r="F2945" s="122">
        <f>(E2945/E2942)*100</f>
        <v>0</v>
      </c>
      <c r="G2945" s="124"/>
      <c r="H2945" s="111"/>
      <c r="I2945" s="111"/>
      <c r="J2945" s="111"/>
      <c r="K2945" s="117"/>
    </row>
    <row r="2946" spans="1:14">
      <c r="A2946" s="123"/>
      <c r="B2946" s="108"/>
      <c r="C2946" s="233" t="s">
        <v>32</v>
      </c>
      <c r="D2946" s="233"/>
      <c r="E2946" s="121">
        <v>5</v>
      </c>
      <c r="F2946" s="122">
        <f>(E2946/E2942)*100</f>
        <v>11.627906976744185</v>
      </c>
      <c r="G2946" s="124"/>
      <c r="H2946" s="111" t="s">
        <v>33</v>
      </c>
      <c r="I2946" s="111"/>
      <c r="J2946" s="117"/>
      <c r="K2946" s="117"/>
    </row>
    <row r="2947" spans="1:14">
      <c r="A2947" s="123"/>
      <c r="B2947" s="108"/>
      <c r="C2947" s="233" t="s">
        <v>34</v>
      </c>
      <c r="D2947" s="233"/>
      <c r="E2947" s="121">
        <v>0</v>
      </c>
      <c r="F2947" s="122">
        <f>(E2947/E2942)*100</f>
        <v>0</v>
      </c>
      <c r="G2947" s="124"/>
      <c r="H2947" s="111"/>
      <c r="I2947" s="111"/>
      <c r="J2947" s="117"/>
      <c r="K2947" s="117"/>
    </row>
    <row r="2948" spans="1:14" ht="19.5" thickBot="1">
      <c r="A2948" s="123"/>
      <c r="B2948" s="108"/>
      <c r="C2948" s="234" t="s">
        <v>35</v>
      </c>
      <c r="D2948" s="234"/>
      <c r="E2948" s="125"/>
      <c r="F2948" s="126">
        <f>(E2948/E2942)*100</f>
        <v>0</v>
      </c>
      <c r="G2948" s="124"/>
      <c r="H2948" s="111"/>
      <c r="I2948" s="111"/>
      <c r="J2948" s="127"/>
      <c r="K2948" s="127"/>
      <c r="L2948" s="113"/>
    </row>
    <row r="2949" spans="1:14">
      <c r="A2949" s="128" t="s">
        <v>36</v>
      </c>
      <c r="B2949" s="108"/>
      <c r="C2949" s="109"/>
      <c r="D2949" s="109"/>
      <c r="E2949" s="111"/>
      <c r="F2949" s="111"/>
      <c r="G2949" s="112"/>
      <c r="H2949" s="129"/>
      <c r="I2949" s="129"/>
      <c r="J2949" s="129"/>
      <c r="K2949" s="111"/>
      <c r="M2949" s="133"/>
      <c r="N2949" s="133"/>
    </row>
    <row r="2950" spans="1:14">
      <c r="A2950" s="110" t="s">
        <v>37</v>
      </c>
      <c r="B2950" s="108"/>
      <c r="C2950" s="130"/>
      <c r="D2950" s="131"/>
      <c r="E2950" s="109"/>
      <c r="F2950" s="129"/>
      <c r="G2950" s="112"/>
      <c r="H2950" s="129"/>
      <c r="I2950" s="129"/>
      <c r="J2950" s="129"/>
      <c r="K2950" s="111"/>
      <c r="M2950" s="109"/>
      <c r="N2950" s="109"/>
    </row>
    <row r="2951" spans="1:14">
      <c r="A2951" s="110" t="s">
        <v>38</v>
      </c>
      <c r="B2951" s="108"/>
      <c r="C2951" s="109"/>
      <c r="D2951" s="131"/>
      <c r="E2951" s="109"/>
      <c r="F2951" s="129"/>
      <c r="G2951" s="112"/>
      <c r="H2951" s="117"/>
      <c r="I2951" s="117"/>
      <c r="J2951" s="117"/>
      <c r="K2951" s="111"/>
    </row>
    <row r="2952" spans="1:14">
      <c r="A2952" s="110" t="s">
        <v>39</v>
      </c>
      <c r="B2952" s="130"/>
      <c r="C2952" s="109"/>
      <c r="D2952" s="131"/>
      <c r="E2952" s="109"/>
      <c r="F2952" s="129"/>
      <c r="G2952" s="115"/>
      <c r="H2952" s="117"/>
      <c r="I2952" s="117"/>
      <c r="J2952" s="117"/>
      <c r="K2952" s="111"/>
    </row>
    <row r="2953" spans="1:14">
      <c r="A2953" s="110" t="s">
        <v>40</v>
      </c>
      <c r="B2953" s="123"/>
      <c r="C2953" s="109"/>
      <c r="D2953" s="132"/>
      <c r="E2953" s="129"/>
      <c r="F2953" s="129"/>
      <c r="G2953" s="115"/>
      <c r="H2953" s="117"/>
      <c r="I2953" s="117"/>
      <c r="J2953" s="117"/>
      <c r="K2953" s="129"/>
    </row>
    <row r="2955" spans="1:14">
      <c r="A2955" s="227" t="s">
        <v>0</v>
      </c>
      <c r="B2955" s="227"/>
      <c r="C2955" s="227"/>
      <c r="D2955" s="227"/>
      <c r="E2955" s="227"/>
      <c r="F2955" s="227"/>
      <c r="G2955" s="227"/>
      <c r="H2955" s="227"/>
      <c r="I2955" s="227"/>
      <c r="J2955" s="227"/>
      <c r="K2955" s="227"/>
      <c r="L2955" s="227"/>
      <c r="M2955" s="227"/>
      <c r="N2955" s="227"/>
    </row>
    <row r="2956" spans="1:14">
      <c r="A2956" s="227"/>
      <c r="B2956" s="227"/>
      <c r="C2956" s="227"/>
      <c r="D2956" s="227"/>
      <c r="E2956" s="227"/>
      <c r="F2956" s="227"/>
      <c r="G2956" s="227"/>
      <c r="H2956" s="227"/>
      <c r="I2956" s="227"/>
      <c r="J2956" s="227"/>
      <c r="K2956" s="227"/>
      <c r="L2956" s="227"/>
      <c r="M2956" s="227"/>
      <c r="N2956" s="227"/>
    </row>
    <row r="2957" spans="1:14">
      <c r="A2957" s="227"/>
      <c r="B2957" s="227"/>
      <c r="C2957" s="227"/>
      <c r="D2957" s="227"/>
      <c r="E2957" s="227"/>
      <c r="F2957" s="227"/>
      <c r="G2957" s="227"/>
      <c r="H2957" s="227"/>
      <c r="I2957" s="227"/>
      <c r="J2957" s="227"/>
      <c r="K2957" s="227"/>
      <c r="L2957" s="227"/>
      <c r="M2957" s="227"/>
      <c r="N2957" s="227"/>
    </row>
    <row r="2958" spans="1:14">
      <c r="A2958" s="228" t="s">
        <v>1</v>
      </c>
      <c r="B2958" s="228"/>
      <c r="C2958" s="228"/>
      <c r="D2958" s="228"/>
      <c r="E2958" s="228"/>
      <c r="F2958" s="228"/>
      <c r="G2958" s="228"/>
      <c r="H2958" s="228"/>
      <c r="I2958" s="228"/>
      <c r="J2958" s="228"/>
      <c r="K2958" s="228"/>
      <c r="L2958" s="228"/>
      <c r="M2958" s="228"/>
      <c r="N2958" s="228"/>
    </row>
    <row r="2959" spans="1:14">
      <c r="A2959" s="228" t="s">
        <v>2</v>
      </c>
      <c r="B2959" s="228"/>
      <c r="C2959" s="228"/>
      <c r="D2959" s="228"/>
      <c r="E2959" s="228"/>
      <c r="F2959" s="228"/>
      <c r="G2959" s="228"/>
      <c r="H2959" s="228"/>
      <c r="I2959" s="228"/>
      <c r="J2959" s="228"/>
      <c r="K2959" s="228"/>
      <c r="L2959" s="228"/>
      <c r="M2959" s="228"/>
      <c r="N2959" s="228"/>
    </row>
    <row r="2960" spans="1:14" ht="19.5" thickBot="1">
      <c r="A2960" s="229" t="s">
        <v>3</v>
      </c>
      <c r="B2960" s="229"/>
      <c r="C2960" s="229"/>
      <c r="D2960" s="229"/>
      <c r="E2960" s="229"/>
      <c r="F2960" s="229"/>
      <c r="G2960" s="229"/>
      <c r="H2960" s="229"/>
      <c r="I2960" s="229"/>
      <c r="J2960" s="229"/>
      <c r="K2960" s="229"/>
      <c r="L2960" s="229"/>
      <c r="M2960" s="229"/>
      <c r="N2960" s="229"/>
    </row>
    <row r="2961" spans="1:14">
      <c r="A2961" s="147"/>
      <c r="B2961" s="148"/>
      <c r="C2961" s="148"/>
      <c r="D2961" s="148"/>
      <c r="E2961" s="148"/>
      <c r="F2961" s="148"/>
      <c r="G2961" s="148"/>
      <c r="H2961" s="148"/>
      <c r="I2961" s="148"/>
      <c r="J2961" s="148"/>
      <c r="K2961" s="148"/>
      <c r="L2961" s="148"/>
      <c r="M2961" s="148"/>
      <c r="N2961" s="149"/>
    </row>
    <row r="2962" spans="1:14">
      <c r="A2962" s="220" t="s">
        <v>169</v>
      </c>
      <c r="B2962" s="220"/>
      <c r="C2962" s="220"/>
      <c r="D2962" s="220"/>
      <c r="E2962" s="220"/>
      <c r="F2962" s="220"/>
      <c r="G2962" s="220"/>
      <c r="H2962" s="220"/>
      <c r="I2962" s="220"/>
      <c r="J2962" s="220"/>
      <c r="K2962" s="220"/>
      <c r="L2962" s="220"/>
      <c r="M2962" s="220"/>
      <c r="N2962" s="220"/>
    </row>
    <row r="2963" spans="1:14">
      <c r="A2963" s="220" t="s">
        <v>5</v>
      </c>
      <c r="B2963" s="220"/>
      <c r="C2963" s="220"/>
      <c r="D2963" s="220"/>
      <c r="E2963" s="220"/>
      <c r="F2963" s="220"/>
      <c r="G2963" s="220"/>
      <c r="H2963" s="220"/>
      <c r="I2963" s="220"/>
      <c r="J2963" s="220"/>
      <c r="K2963" s="220"/>
      <c r="L2963" s="220"/>
      <c r="M2963" s="220"/>
      <c r="N2963" s="220"/>
    </row>
    <row r="2964" spans="1:14">
      <c r="A2964" s="150" t="s">
        <v>6</v>
      </c>
      <c r="B2964" s="151" t="s">
        <v>7</v>
      </c>
      <c r="C2964" s="151" t="s">
        <v>8</v>
      </c>
      <c r="D2964" s="150" t="s">
        <v>9</v>
      </c>
      <c r="E2964" s="150" t="s">
        <v>10</v>
      </c>
      <c r="F2964" s="151" t="s">
        <v>11</v>
      </c>
      <c r="G2964" s="151" t="s">
        <v>12</v>
      </c>
      <c r="H2964" s="151" t="s">
        <v>13</v>
      </c>
      <c r="I2964" s="151" t="s">
        <v>14</v>
      </c>
      <c r="J2964" s="151" t="s">
        <v>15</v>
      </c>
      <c r="K2964" s="152" t="s">
        <v>16</v>
      </c>
      <c r="L2964" s="151" t="s">
        <v>17</v>
      </c>
      <c r="M2964" s="151" t="s">
        <v>18</v>
      </c>
      <c r="N2964" s="151" t="s">
        <v>19</v>
      </c>
    </row>
    <row r="2965" spans="1:14">
      <c r="A2965" s="153"/>
      <c r="B2965" s="154"/>
      <c r="C2965" s="154"/>
      <c r="D2965" s="153"/>
      <c r="E2965" s="153"/>
      <c r="F2965" s="155"/>
      <c r="G2965" s="155"/>
      <c r="H2965" s="154"/>
      <c r="I2965" s="154"/>
      <c r="J2965" s="154"/>
      <c r="K2965" s="156"/>
      <c r="L2965" s="154"/>
      <c r="M2965" s="154"/>
      <c r="N2965" s="154"/>
    </row>
    <row r="2966" spans="1:14">
      <c r="A2966" s="144">
        <v>1</v>
      </c>
      <c r="B2966" s="140">
        <v>42825</v>
      </c>
      <c r="C2966" s="104" t="s">
        <v>78</v>
      </c>
      <c r="D2966" s="104" t="s">
        <v>21</v>
      </c>
      <c r="E2966" s="104" t="s">
        <v>170</v>
      </c>
      <c r="F2966" s="145">
        <v>225.3</v>
      </c>
      <c r="G2966" s="145">
        <v>223</v>
      </c>
      <c r="H2966" s="145">
        <v>226.3</v>
      </c>
      <c r="I2966" s="145">
        <v>227.3</v>
      </c>
      <c r="J2966" s="145">
        <v>228.3</v>
      </c>
      <c r="K2966" s="145">
        <v>226.3</v>
      </c>
      <c r="L2966" s="104">
        <v>4000</v>
      </c>
      <c r="M2966" s="105">
        <f t="shared" ref="M2966:M2997" si="1838">IF(D2966="BUY",(K2966-F2966)*(L2966),(F2966-K2966)*(L2966))</f>
        <v>4000</v>
      </c>
      <c r="N2966" s="106">
        <f t="shared" ref="N2966:N3015" si="1839">M2966/(L2966)/F2966%</f>
        <v>0.44385264092321347</v>
      </c>
    </row>
    <row r="2967" spans="1:14">
      <c r="A2967" s="144">
        <v>2</v>
      </c>
      <c r="B2967" s="140">
        <v>42825</v>
      </c>
      <c r="C2967" s="104" t="s">
        <v>78</v>
      </c>
      <c r="D2967" s="104" t="s">
        <v>21</v>
      </c>
      <c r="E2967" s="104" t="s">
        <v>171</v>
      </c>
      <c r="F2967" s="145">
        <v>527.15</v>
      </c>
      <c r="G2967" s="145">
        <v>524</v>
      </c>
      <c r="H2967" s="145">
        <v>529.20000000000005</v>
      </c>
      <c r="I2967" s="145">
        <v>531.20000000000005</v>
      </c>
      <c r="J2967" s="145">
        <v>533.20000000000005</v>
      </c>
      <c r="K2967" s="145">
        <v>531</v>
      </c>
      <c r="L2967" s="104">
        <v>2100</v>
      </c>
      <c r="M2967" s="105">
        <f t="shared" si="1838"/>
        <v>8085.0000000000473</v>
      </c>
      <c r="N2967" s="106">
        <f t="shared" si="1839"/>
        <v>0.73034240728445854</v>
      </c>
    </row>
    <row r="2968" spans="1:14">
      <c r="A2968" s="144">
        <v>3</v>
      </c>
      <c r="B2968" s="140">
        <v>42824</v>
      </c>
      <c r="C2968" s="104" t="s">
        <v>78</v>
      </c>
      <c r="D2968" s="104" t="s">
        <v>21</v>
      </c>
      <c r="E2968" s="104" t="s">
        <v>172</v>
      </c>
      <c r="F2968" s="145">
        <v>924</v>
      </c>
      <c r="G2968" s="145">
        <v>914</v>
      </c>
      <c r="H2968" s="145">
        <v>928</v>
      </c>
      <c r="I2968" s="145">
        <v>933</v>
      </c>
      <c r="J2968" s="145">
        <v>938</v>
      </c>
      <c r="K2968" s="145">
        <v>919</v>
      </c>
      <c r="L2968" s="104">
        <v>600</v>
      </c>
      <c r="M2968" s="105">
        <f t="shared" si="1838"/>
        <v>-3000</v>
      </c>
      <c r="N2968" s="146">
        <f t="shared" si="1839"/>
        <v>-0.54112554112554112</v>
      </c>
    </row>
    <row r="2969" spans="1:14">
      <c r="A2969" s="144">
        <v>4</v>
      </c>
      <c r="B2969" s="140">
        <v>42824</v>
      </c>
      <c r="C2969" s="104" t="s">
        <v>78</v>
      </c>
      <c r="D2969" s="104" t="s">
        <v>21</v>
      </c>
      <c r="E2969" s="104" t="s">
        <v>80</v>
      </c>
      <c r="F2969" s="145">
        <v>332</v>
      </c>
      <c r="G2969" s="145">
        <v>329</v>
      </c>
      <c r="H2969" s="145">
        <v>333.5</v>
      </c>
      <c r="I2969" s="145">
        <v>335</v>
      </c>
      <c r="J2969" s="145">
        <v>336.5</v>
      </c>
      <c r="K2969" s="145">
        <v>336.5</v>
      </c>
      <c r="L2969" s="104">
        <v>2500</v>
      </c>
      <c r="M2969" s="105">
        <f t="shared" si="1838"/>
        <v>11250</v>
      </c>
      <c r="N2969" s="106">
        <f t="shared" si="1839"/>
        <v>1.3554216867469879</v>
      </c>
    </row>
    <row r="2970" spans="1:14">
      <c r="A2970" s="144">
        <v>5</v>
      </c>
      <c r="B2970" s="140">
        <v>42824</v>
      </c>
      <c r="C2970" s="104" t="s">
        <v>78</v>
      </c>
      <c r="D2970" s="104" t="s">
        <v>47</v>
      </c>
      <c r="E2970" s="104" t="s">
        <v>65</v>
      </c>
      <c r="F2970" s="145">
        <v>251.8</v>
      </c>
      <c r="G2970" s="145">
        <v>254</v>
      </c>
      <c r="H2970" s="145">
        <v>250.5</v>
      </c>
      <c r="I2970" s="145">
        <v>249.5</v>
      </c>
      <c r="J2970" s="145">
        <v>248.5</v>
      </c>
      <c r="K2970" s="145">
        <v>250.5</v>
      </c>
      <c r="L2970" s="104">
        <v>3500</v>
      </c>
      <c r="M2970" s="105">
        <f t="shared" si="1838"/>
        <v>4550.00000000004</v>
      </c>
      <c r="N2970" s="106">
        <f t="shared" si="1839"/>
        <v>0.51628276409849538</v>
      </c>
    </row>
    <row r="2971" spans="1:14">
      <c r="A2971" s="144">
        <v>6</v>
      </c>
      <c r="B2971" s="140">
        <v>42823</v>
      </c>
      <c r="C2971" s="104" t="s">
        <v>78</v>
      </c>
      <c r="D2971" s="104" t="s">
        <v>21</v>
      </c>
      <c r="E2971" s="104" t="s">
        <v>173</v>
      </c>
      <c r="F2971" s="145">
        <v>21310</v>
      </c>
      <c r="G2971" s="145">
        <v>21100</v>
      </c>
      <c r="H2971" s="145">
        <v>21430</v>
      </c>
      <c r="I2971" s="145">
        <v>21550</v>
      </c>
      <c r="J2971" s="145">
        <v>21670</v>
      </c>
      <c r="K2971" s="145">
        <v>21422</v>
      </c>
      <c r="L2971" s="104">
        <v>40</v>
      </c>
      <c r="M2971" s="105">
        <f t="shared" si="1838"/>
        <v>4480</v>
      </c>
      <c r="N2971" s="106">
        <f t="shared" si="1839"/>
        <v>0.52557484748944161</v>
      </c>
    </row>
    <row r="2972" spans="1:14">
      <c r="A2972" s="144">
        <v>7</v>
      </c>
      <c r="B2972" s="140">
        <v>42823</v>
      </c>
      <c r="C2972" s="104" t="s">
        <v>78</v>
      </c>
      <c r="D2972" s="104" t="s">
        <v>47</v>
      </c>
      <c r="E2972" s="104" t="s">
        <v>174</v>
      </c>
      <c r="F2972" s="145">
        <v>187.2</v>
      </c>
      <c r="G2972" s="145">
        <v>189</v>
      </c>
      <c r="H2972" s="145">
        <v>186</v>
      </c>
      <c r="I2972" s="145">
        <v>185</v>
      </c>
      <c r="J2972" s="145">
        <v>184</v>
      </c>
      <c r="K2972" s="145">
        <v>187</v>
      </c>
      <c r="L2972" s="104">
        <v>3750</v>
      </c>
      <c r="M2972" s="105">
        <f t="shared" si="1838"/>
        <v>749.99999999995737</v>
      </c>
      <c r="N2972" s="106">
        <f t="shared" si="1839"/>
        <v>0.10683760683760077</v>
      </c>
    </row>
    <row r="2973" spans="1:14">
      <c r="A2973" s="144">
        <v>8</v>
      </c>
      <c r="B2973" s="140">
        <v>42823</v>
      </c>
      <c r="C2973" s="104" t="s">
        <v>78</v>
      </c>
      <c r="D2973" s="104" t="s">
        <v>21</v>
      </c>
      <c r="E2973" s="104" t="s">
        <v>52</v>
      </c>
      <c r="F2973" s="145">
        <v>286.2</v>
      </c>
      <c r="G2973" s="145">
        <v>285.2</v>
      </c>
      <c r="H2973" s="145">
        <v>287.2</v>
      </c>
      <c r="I2973" s="145">
        <v>288.2</v>
      </c>
      <c r="J2973" s="145">
        <v>289.2</v>
      </c>
      <c r="K2973" s="145">
        <v>289.2</v>
      </c>
      <c r="L2973" s="104">
        <v>3000</v>
      </c>
      <c r="M2973" s="105">
        <f t="shared" si="1838"/>
        <v>9000</v>
      </c>
      <c r="N2973" s="106">
        <f t="shared" si="1839"/>
        <v>1.0482180293501049</v>
      </c>
    </row>
    <row r="2974" spans="1:14">
      <c r="A2974" s="144">
        <v>9</v>
      </c>
      <c r="B2974" s="140">
        <v>42823</v>
      </c>
      <c r="C2974" s="104" t="s">
        <v>78</v>
      </c>
      <c r="D2974" s="104" t="s">
        <v>21</v>
      </c>
      <c r="E2974" s="104" t="s">
        <v>131</v>
      </c>
      <c r="F2974" s="145">
        <v>327.75</v>
      </c>
      <c r="G2974" s="145">
        <v>323.5</v>
      </c>
      <c r="H2974" s="145">
        <v>329</v>
      </c>
      <c r="I2974" s="145">
        <v>331</v>
      </c>
      <c r="J2974" s="145">
        <v>333</v>
      </c>
      <c r="K2974" s="145">
        <v>333</v>
      </c>
      <c r="L2974" s="104">
        <v>1600</v>
      </c>
      <c r="M2974" s="105">
        <f t="shared" si="1838"/>
        <v>8400</v>
      </c>
      <c r="N2974" s="106">
        <f t="shared" si="1839"/>
        <v>1.6018306636155608</v>
      </c>
    </row>
    <row r="2975" spans="1:14">
      <c r="A2975" s="144">
        <v>10</v>
      </c>
      <c r="B2975" s="140">
        <v>42822</v>
      </c>
      <c r="C2975" s="104" t="s">
        <v>78</v>
      </c>
      <c r="D2975" s="104" t="s">
        <v>21</v>
      </c>
      <c r="E2975" s="104" t="s">
        <v>96</v>
      </c>
      <c r="F2975" s="145">
        <v>367</v>
      </c>
      <c r="G2975" s="145">
        <v>365</v>
      </c>
      <c r="H2975" s="145">
        <v>368</v>
      </c>
      <c r="I2975" s="145">
        <v>369</v>
      </c>
      <c r="J2975" s="145">
        <v>370</v>
      </c>
      <c r="K2975" s="145">
        <v>369</v>
      </c>
      <c r="L2975" s="104">
        <v>3000</v>
      </c>
      <c r="M2975" s="105">
        <f t="shared" si="1838"/>
        <v>6000</v>
      </c>
      <c r="N2975" s="106">
        <f t="shared" si="1839"/>
        <v>0.54495912806539515</v>
      </c>
    </row>
    <row r="2976" spans="1:14">
      <c r="A2976" s="144">
        <v>11</v>
      </c>
      <c r="B2976" s="140">
        <v>42822</v>
      </c>
      <c r="C2976" s="104" t="s">
        <v>78</v>
      </c>
      <c r="D2976" s="104" t="s">
        <v>21</v>
      </c>
      <c r="E2976" s="104" t="s">
        <v>175</v>
      </c>
      <c r="F2976" s="145">
        <v>1491.3</v>
      </c>
      <c r="G2976" s="145">
        <v>1467</v>
      </c>
      <c r="H2976" s="145">
        <v>1498</v>
      </c>
      <c r="I2976" s="145">
        <v>1505</v>
      </c>
      <c r="J2976" s="145">
        <v>1515</v>
      </c>
      <c r="K2976" s="145">
        <v>1505</v>
      </c>
      <c r="L2976" s="104">
        <v>500</v>
      </c>
      <c r="M2976" s="105">
        <f t="shared" si="1838"/>
        <v>6850.0000000000227</v>
      </c>
      <c r="N2976" s="106">
        <f t="shared" si="1839"/>
        <v>0.91866157044189933</v>
      </c>
    </row>
    <row r="2977" spans="1:14">
      <c r="A2977" s="144">
        <v>12</v>
      </c>
      <c r="B2977" s="140">
        <v>42822</v>
      </c>
      <c r="C2977" s="104" t="s">
        <v>78</v>
      </c>
      <c r="D2977" s="104" t="s">
        <v>47</v>
      </c>
      <c r="E2977" s="104" t="s">
        <v>176</v>
      </c>
      <c r="F2977" s="145">
        <v>465</v>
      </c>
      <c r="G2977" s="145">
        <v>470</v>
      </c>
      <c r="H2977" s="145">
        <v>462</v>
      </c>
      <c r="I2977" s="145">
        <v>459</v>
      </c>
      <c r="J2977" s="145">
        <v>456</v>
      </c>
      <c r="K2977" s="145">
        <v>456</v>
      </c>
      <c r="L2977" s="104">
        <v>1100</v>
      </c>
      <c r="M2977" s="105">
        <f t="shared" si="1838"/>
        <v>9900</v>
      </c>
      <c r="N2977" s="106">
        <f t="shared" si="1839"/>
        <v>1.9354838709677418</v>
      </c>
    </row>
    <row r="2978" spans="1:14">
      <c r="A2978" s="144">
        <v>13</v>
      </c>
      <c r="B2978" s="140">
        <v>42822</v>
      </c>
      <c r="C2978" s="104" t="s">
        <v>78</v>
      </c>
      <c r="D2978" s="104" t="s">
        <v>21</v>
      </c>
      <c r="E2978" s="104" t="s">
        <v>177</v>
      </c>
      <c r="F2978" s="145">
        <v>174</v>
      </c>
      <c r="G2978" s="145">
        <v>172.5</v>
      </c>
      <c r="H2978" s="145">
        <v>175</v>
      </c>
      <c r="I2978" s="145">
        <v>176</v>
      </c>
      <c r="J2978" s="145">
        <v>177</v>
      </c>
      <c r="K2978" s="145">
        <v>173.65</v>
      </c>
      <c r="L2978" s="104">
        <v>3500</v>
      </c>
      <c r="M2978" s="105">
        <f t="shared" si="1838"/>
        <v>-1224.99999999998</v>
      </c>
      <c r="N2978" s="146">
        <f t="shared" si="1839"/>
        <v>-0.20114942528735302</v>
      </c>
    </row>
    <row r="2979" spans="1:14">
      <c r="A2979" s="144">
        <v>14</v>
      </c>
      <c r="B2979" s="140">
        <v>42821</v>
      </c>
      <c r="C2979" s="104" t="s">
        <v>78</v>
      </c>
      <c r="D2979" s="104" t="s">
        <v>21</v>
      </c>
      <c r="E2979" s="104" t="s">
        <v>52</v>
      </c>
      <c r="F2979" s="145">
        <v>281</v>
      </c>
      <c r="G2979" s="145">
        <v>279</v>
      </c>
      <c r="H2979" s="145">
        <v>282</v>
      </c>
      <c r="I2979" s="145">
        <v>283</v>
      </c>
      <c r="J2979" s="145">
        <v>284</v>
      </c>
      <c r="K2979" s="145">
        <v>282</v>
      </c>
      <c r="L2979" s="104">
        <v>3000</v>
      </c>
      <c r="M2979" s="105">
        <f t="shared" si="1838"/>
        <v>3000</v>
      </c>
      <c r="N2979" s="106">
        <f t="shared" si="1839"/>
        <v>0.35587188612099646</v>
      </c>
    </row>
    <row r="2980" spans="1:14">
      <c r="A2980" s="144">
        <v>15</v>
      </c>
      <c r="B2980" s="140">
        <v>42821</v>
      </c>
      <c r="C2980" s="104" t="s">
        <v>78</v>
      </c>
      <c r="D2980" s="104" t="s">
        <v>21</v>
      </c>
      <c r="E2980" s="104" t="s">
        <v>178</v>
      </c>
      <c r="F2980" s="145">
        <v>404</v>
      </c>
      <c r="G2980" s="145">
        <v>400</v>
      </c>
      <c r="H2980" s="145">
        <v>406</v>
      </c>
      <c r="I2980" s="145">
        <v>408</v>
      </c>
      <c r="J2980" s="145">
        <v>410</v>
      </c>
      <c r="K2980" s="145">
        <v>406</v>
      </c>
      <c r="L2980" s="104">
        <v>1500</v>
      </c>
      <c r="M2980" s="105">
        <f t="shared" si="1838"/>
        <v>3000</v>
      </c>
      <c r="N2980" s="106">
        <f t="shared" si="1839"/>
        <v>0.49504950495049505</v>
      </c>
    </row>
    <row r="2981" spans="1:14">
      <c r="A2981" s="144">
        <v>16</v>
      </c>
      <c r="B2981" s="140">
        <v>42818</v>
      </c>
      <c r="C2981" s="104" t="s">
        <v>78</v>
      </c>
      <c r="D2981" s="104" t="s">
        <v>21</v>
      </c>
      <c r="E2981" s="104" t="s">
        <v>179</v>
      </c>
      <c r="F2981" s="145">
        <v>452.5</v>
      </c>
      <c r="G2981" s="145">
        <v>449</v>
      </c>
      <c r="H2981" s="145">
        <v>454.5</v>
      </c>
      <c r="I2981" s="145">
        <v>456.5</v>
      </c>
      <c r="J2981" s="145">
        <v>458.5</v>
      </c>
      <c r="K2981" s="145">
        <v>456.5</v>
      </c>
      <c r="L2981" s="104">
        <v>1600</v>
      </c>
      <c r="M2981" s="105">
        <f t="shared" si="1838"/>
        <v>6400</v>
      </c>
      <c r="N2981" s="106">
        <f t="shared" si="1839"/>
        <v>0.88397790055248615</v>
      </c>
    </row>
    <row r="2982" spans="1:14">
      <c r="A2982" s="144">
        <v>17</v>
      </c>
      <c r="B2982" s="140">
        <v>42818</v>
      </c>
      <c r="C2982" s="104" t="s">
        <v>78</v>
      </c>
      <c r="D2982" s="104" t="s">
        <v>21</v>
      </c>
      <c r="E2982" s="104" t="s">
        <v>53</v>
      </c>
      <c r="F2982" s="145">
        <v>139</v>
      </c>
      <c r="G2982" s="145">
        <v>137.5</v>
      </c>
      <c r="H2982" s="145">
        <v>140</v>
      </c>
      <c r="I2982" s="145">
        <v>141</v>
      </c>
      <c r="J2982" s="145">
        <v>142</v>
      </c>
      <c r="K2982" s="145">
        <v>142</v>
      </c>
      <c r="L2982" s="104">
        <v>7000</v>
      </c>
      <c r="M2982" s="105">
        <f t="shared" si="1838"/>
        <v>21000</v>
      </c>
      <c r="N2982" s="106">
        <f t="shared" si="1839"/>
        <v>2.1582733812949644</v>
      </c>
    </row>
    <row r="2983" spans="1:14">
      <c r="A2983" s="144">
        <v>18</v>
      </c>
      <c r="B2983" s="140">
        <v>42818</v>
      </c>
      <c r="C2983" s="104" t="s">
        <v>78</v>
      </c>
      <c r="D2983" s="104" t="s">
        <v>21</v>
      </c>
      <c r="E2983" s="104" t="s">
        <v>180</v>
      </c>
      <c r="F2983" s="145">
        <v>202</v>
      </c>
      <c r="G2983" s="145">
        <v>200</v>
      </c>
      <c r="H2983" s="145">
        <v>203</v>
      </c>
      <c r="I2983" s="145">
        <v>204</v>
      </c>
      <c r="J2983" s="145">
        <v>205</v>
      </c>
      <c r="K2983" s="145">
        <v>205</v>
      </c>
      <c r="L2983" s="104">
        <v>3500</v>
      </c>
      <c r="M2983" s="105">
        <f t="shared" si="1838"/>
        <v>10500</v>
      </c>
      <c r="N2983" s="106">
        <f t="shared" si="1839"/>
        <v>1.4851485148514851</v>
      </c>
    </row>
    <row r="2984" spans="1:14">
      <c r="A2984" s="144">
        <v>19</v>
      </c>
      <c r="B2984" s="140">
        <v>42817</v>
      </c>
      <c r="C2984" s="104" t="s">
        <v>78</v>
      </c>
      <c r="D2984" s="104" t="s">
        <v>21</v>
      </c>
      <c r="E2984" s="104" t="s">
        <v>181</v>
      </c>
      <c r="F2984" s="145">
        <v>1095</v>
      </c>
      <c r="G2984" s="145">
        <v>1085</v>
      </c>
      <c r="H2984" s="145">
        <v>1100</v>
      </c>
      <c r="I2984" s="145">
        <v>1105</v>
      </c>
      <c r="J2984" s="145">
        <v>1110</v>
      </c>
      <c r="K2984" s="145">
        <v>1092</v>
      </c>
      <c r="L2984" s="104">
        <v>750</v>
      </c>
      <c r="M2984" s="105">
        <f t="shared" si="1838"/>
        <v>-2250</v>
      </c>
      <c r="N2984" s="146">
        <f t="shared" si="1839"/>
        <v>-0.27397260273972607</v>
      </c>
    </row>
    <row r="2985" spans="1:14">
      <c r="A2985" s="144">
        <v>20</v>
      </c>
      <c r="B2985" s="140">
        <v>42817</v>
      </c>
      <c r="C2985" s="104" t="s">
        <v>78</v>
      </c>
      <c r="D2985" s="104" t="s">
        <v>47</v>
      </c>
      <c r="E2985" s="104" t="s">
        <v>177</v>
      </c>
      <c r="F2985" s="145">
        <v>161</v>
      </c>
      <c r="G2985" s="145">
        <v>163</v>
      </c>
      <c r="H2985" s="145">
        <v>160</v>
      </c>
      <c r="I2985" s="145">
        <v>159</v>
      </c>
      <c r="J2985" s="145">
        <v>158</v>
      </c>
      <c r="K2985" s="145">
        <v>163</v>
      </c>
      <c r="L2985" s="104">
        <v>3500</v>
      </c>
      <c r="M2985" s="105">
        <f t="shared" si="1838"/>
        <v>-7000</v>
      </c>
      <c r="N2985" s="146">
        <f t="shared" si="1839"/>
        <v>-1.2422360248447204</v>
      </c>
    </row>
    <row r="2986" spans="1:14">
      <c r="A2986" s="144">
        <v>21</v>
      </c>
      <c r="B2986" s="140">
        <v>42817</v>
      </c>
      <c r="C2986" s="104" t="s">
        <v>78</v>
      </c>
      <c r="D2986" s="104" t="s">
        <v>21</v>
      </c>
      <c r="E2986" s="104" t="s">
        <v>182</v>
      </c>
      <c r="F2986" s="145">
        <v>576</v>
      </c>
      <c r="G2986" s="145">
        <v>570</v>
      </c>
      <c r="H2986" s="145">
        <v>579</v>
      </c>
      <c r="I2986" s="145">
        <v>583</v>
      </c>
      <c r="J2986" s="145">
        <v>586</v>
      </c>
      <c r="K2986" s="145">
        <v>579</v>
      </c>
      <c r="L2986" s="104">
        <v>1300</v>
      </c>
      <c r="M2986" s="105">
        <f t="shared" si="1838"/>
        <v>3900</v>
      </c>
      <c r="N2986" s="106">
        <f t="shared" si="1839"/>
        <v>0.52083333333333337</v>
      </c>
    </row>
    <row r="2987" spans="1:14">
      <c r="A2987" s="144">
        <v>22</v>
      </c>
      <c r="B2987" s="140">
        <v>42816</v>
      </c>
      <c r="C2987" s="104" t="s">
        <v>78</v>
      </c>
      <c r="D2987" s="104" t="s">
        <v>21</v>
      </c>
      <c r="E2987" s="104" t="s">
        <v>183</v>
      </c>
      <c r="F2987" s="145">
        <v>285.3</v>
      </c>
      <c r="G2987" s="145">
        <v>282.3</v>
      </c>
      <c r="H2987" s="145">
        <v>287.3</v>
      </c>
      <c r="I2987" s="145">
        <v>289.3</v>
      </c>
      <c r="J2987" s="145">
        <v>291.3</v>
      </c>
      <c r="K2987" s="145">
        <v>283</v>
      </c>
      <c r="L2987" s="104">
        <v>2500</v>
      </c>
      <c r="M2987" s="105">
        <f t="shared" si="1838"/>
        <v>-5750.0000000000282</v>
      </c>
      <c r="N2987" s="146">
        <f t="shared" si="1839"/>
        <v>-0.80616894497021074</v>
      </c>
    </row>
    <row r="2988" spans="1:14">
      <c r="A2988" s="144">
        <v>23</v>
      </c>
      <c r="B2988" s="140">
        <v>42816</v>
      </c>
      <c r="C2988" s="104" t="s">
        <v>78</v>
      </c>
      <c r="D2988" s="104" t="s">
        <v>47</v>
      </c>
      <c r="E2988" s="104" t="s">
        <v>120</v>
      </c>
      <c r="F2988" s="145">
        <v>267.5</v>
      </c>
      <c r="G2988" s="145">
        <v>270.5</v>
      </c>
      <c r="H2988" s="145">
        <v>265.5</v>
      </c>
      <c r="I2988" s="145">
        <v>263.5</v>
      </c>
      <c r="J2988" s="145">
        <v>261.5</v>
      </c>
      <c r="K2988" s="145">
        <v>265.5</v>
      </c>
      <c r="L2988" s="104">
        <v>2500</v>
      </c>
      <c r="M2988" s="105">
        <f t="shared" si="1838"/>
        <v>5000</v>
      </c>
      <c r="N2988" s="106">
        <f t="shared" si="1839"/>
        <v>0.74766355140186924</v>
      </c>
    </row>
    <row r="2989" spans="1:14">
      <c r="A2989" s="144">
        <v>24</v>
      </c>
      <c r="B2989" s="140">
        <v>42816</v>
      </c>
      <c r="C2989" s="104" t="s">
        <v>78</v>
      </c>
      <c r="D2989" s="104" t="s">
        <v>47</v>
      </c>
      <c r="E2989" s="104" t="s">
        <v>53</v>
      </c>
      <c r="F2989" s="145">
        <v>139</v>
      </c>
      <c r="G2989" s="145">
        <v>140</v>
      </c>
      <c r="H2989" s="145">
        <v>138.5</v>
      </c>
      <c r="I2989" s="145">
        <v>138</v>
      </c>
      <c r="J2989" s="145">
        <v>137.5</v>
      </c>
      <c r="K2989" s="145">
        <v>137.5</v>
      </c>
      <c r="L2989" s="104">
        <v>7000</v>
      </c>
      <c r="M2989" s="105">
        <f t="shared" si="1838"/>
        <v>10500</v>
      </c>
      <c r="N2989" s="106">
        <f t="shared" si="1839"/>
        <v>1.0791366906474822</v>
      </c>
    </row>
    <row r="2990" spans="1:14">
      <c r="A2990" s="144">
        <v>25</v>
      </c>
      <c r="B2990" s="140">
        <v>42816</v>
      </c>
      <c r="C2990" s="104" t="s">
        <v>78</v>
      </c>
      <c r="D2990" s="104" t="s">
        <v>21</v>
      </c>
      <c r="E2990" s="104" t="s">
        <v>180</v>
      </c>
      <c r="F2990" s="145">
        <v>197.3</v>
      </c>
      <c r="G2990" s="145">
        <v>195.3</v>
      </c>
      <c r="H2990" s="145">
        <v>198.3</v>
      </c>
      <c r="I2990" s="145">
        <v>199.3</v>
      </c>
      <c r="J2990" s="145">
        <v>200.3</v>
      </c>
      <c r="K2990" s="145">
        <v>200.3</v>
      </c>
      <c r="L2990" s="104">
        <v>3500</v>
      </c>
      <c r="M2990" s="105">
        <f t="shared" si="1838"/>
        <v>10500</v>
      </c>
      <c r="N2990" s="106">
        <f t="shared" si="1839"/>
        <v>1.5205271160669032</v>
      </c>
    </row>
    <row r="2991" spans="1:14">
      <c r="A2991" s="144">
        <v>26</v>
      </c>
      <c r="B2991" s="140">
        <v>42815</v>
      </c>
      <c r="C2991" s="104" t="s">
        <v>78</v>
      </c>
      <c r="D2991" s="104" t="s">
        <v>47</v>
      </c>
      <c r="E2991" s="104" t="s">
        <v>184</v>
      </c>
      <c r="F2991" s="145">
        <v>942.3</v>
      </c>
      <c r="G2991" s="145">
        <v>950</v>
      </c>
      <c r="H2991" s="145">
        <v>938.3</v>
      </c>
      <c r="I2991" s="145">
        <v>934.3</v>
      </c>
      <c r="J2991" s="145">
        <v>930.3</v>
      </c>
      <c r="K2991" s="145">
        <v>930.3</v>
      </c>
      <c r="L2991" s="104">
        <v>800</v>
      </c>
      <c r="M2991" s="105">
        <f t="shared" si="1838"/>
        <v>9600</v>
      </c>
      <c r="N2991" s="106">
        <f t="shared" si="1839"/>
        <v>1.2734797835084368</v>
      </c>
    </row>
    <row r="2992" spans="1:14">
      <c r="A2992" s="144">
        <v>27</v>
      </c>
      <c r="B2992" s="140">
        <v>42815</v>
      </c>
      <c r="C2992" s="104" t="s">
        <v>78</v>
      </c>
      <c r="D2992" s="104" t="s">
        <v>47</v>
      </c>
      <c r="E2992" s="104" t="s">
        <v>185</v>
      </c>
      <c r="F2992" s="145">
        <v>1286.5</v>
      </c>
      <c r="G2992" s="145">
        <v>1299</v>
      </c>
      <c r="H2992" s="145">
        <v>1280.5</v>
      </c>
      <c r="I2992" s="145">
        <v>1274.5</v>
      </c>
      <c r="J2992" s="145">
        <v>1268.5</v>
      </c>
      <c r="K2992" s="145">
        <v>1274.5</v>
      </c>
      <c r="L2992" s="104">
        <v>500</v>
      </c>
      <c r="M2992" s="105">
        <f t="shared" si="1838"/>
        <v>6000</v>
      </c>
      <c r="N2992" s="106">
        <f t="shared" si="1839"/>
        <v>0.93276331130975509</v>
      </c>
    </row>
    <row r="2993" spans="1:14">
      <c r="A2993" s="144">
        <v>28</v>
      </c>
      <c r="B2993" s="140">
        <v>42815</v>
      </c>
      <c r="C2993" s="104" t="s">
        <v>78</v>
      </c>
      <c r="D2993" s="104" t="s">
        <v>47</v>
      </c>
      <c r="E2993" s="104" t="s">
        <v>57</v>
      </c>
      <c r="F2993" s="145">
        <v>493.65</v>
      </c>
      <c r="G2993" s="145">
        <v>499</v>
      </c>
      <c r="H2993" s="145">
        <v>490.5</v>
      </c>
      <c r="I2993" s="145">
        <v>487.5</v>
      </c>
      <c r="J2993" s="145">
        <v>484.5</v>
      </c>
      <c r="K2993" s="145">
        <v>487.5</v>
      </c>
      <c r="L2993" s="104">
        <v>1200</v>
      </c>
      <c r="M2993" s="105">
        <f t="shared" si="1838"/>
        <v>7379.9999999999727</v>
      </c>
      <c r="N2993" s="106">
        <f t="shared" si="1839"/>
        <v>1.2458219386204756</v>
      </c>
    </row>
    <row r="2994" spans="1:14">
      <c r="A2994" s="144">
        <v>29</v>
      </c>
      <c r="B2994" s="140">
        <v>42814</v>
      </c>
      <c r="C2994" s="104" t="s">
        <v>78</v>
      </c>
      <c r="D2994" s="104" t="s">
        <v>21</v>
      </c>
      <c r="E2994" s="104" t="s">
        <v>100</v>
      </c>
      <c r="F2994" s="145">
        <v>132.5</v>
      </c>
      <c r="G2994" s="145">
        <v>131.5</v>
      </c>
      <c r="H2994" s="145">
        <v>133</v>
      </c>
      <c r="I2994" s="145">
        <v>133.5</v>
      </c>
      <c r="J2994" s="145">
        <v>134</v>
      </c>
      <c r="K2994" s="145">
        <v>134</v>
      </c>
      <c r="L2994" s="104">
        <v>6000</v>
      </c>
      <c r="M2994" s="105">
        <f t="shared" si="1838"/>
        <v>9000</v>
      </c>
      <c r="N2994" s="106">
        <f t="shared" si="1839"/>
        <v>1.1320754716981132</v>
      </c>
    </row>
    <row r="2995" spans="1:14">
      <c r="A2995" s="144">
        <v>30</v>
      </c>
      <c r="B2995" s="140">
        <v>42814</v>
      </c>
      <c r="C2995" s="104" t="s">
        <v>78</v>
      </c>
      <c r="D2995" s="104" t="s">
        <v>21</v>
      </c>
      <c r="E2995" s="104" t="s">
        <v>186</v>
      </c>
      <c r="F2995" s="145">
        <v>544</v>
      </c>
      <c r="G2995" s="145">
        <v>540</v>
      </c>
      <c r="H2995" s="145">
        <v>546</v>
      </c>
      <c r="I2995" s="145">
        <v>548</v>
      </c>
      <c r="J2995" s="145">
        <v>550</v>
      </c>
      <c r="K2995" s="145">
        <v>550</v>
      </c>
      <c r="L2995" s="104">
        <v>1500</v>
      </c>
      <c r="M2995" s="105">
        <f t="shared" si="1838"/>
        <v>9000</v>
      </c>
      <c r="N2995" s="106">
        <f t="shared" si="1839"/>
        <v>1.1029411764705881</v>
      </c>
    </row>
    <row r="2996" spans="1:14">
      <c r="A2996" s="144">
        <v>31</v>
      </c>
      <c r="B2996" s="140">
        <v>42814</v>
      </c>
      <c r="C2996" s="104" t="s">
        <v>78</v>
      </c>
      <c r="D2996" s="104" t="s">
        <v>47</v>
      </c>
      <c r="E2996" s="104" t="s">
        <v>57</v>
      </c>
      <c r="F2996" s="145">
        <v>509</v>
      </c>
      <c r="G2996" s="145">
        <v>513</v>
      </c>
      <c r="H2996" s="145">
        <v>506</v>
      </c>
      <c r="I2996" s="145">
        <v>503</v>
      </c>
      <c r="J2996" s="145">
        <v>500</v>
      </c>
      <c r="K2996" s="145">
        <v>503</v>
      </c>
      <c r="L2996" s="104">
        <v>1200</v>
      </c>
      <c r="M2996" s="105">
        <f t="shared" si="1838"/>
        <v>7200</v>
      </c>
      <c r="N2996" s="106">
        <f t="shared" si="1839"/>
        <v>1.1787819253438114</v>
      </c>
    </row>
    <row r="2997" spans="1:14">
      <c r="A2997" s="144">
        <v>32</v>
      </c>
      <c r="B2997" s="140">
        <v>42814</v>
      </c>
      <c r="C2997" s="104" t="s">
        <v>78</v>
      </c>
      <c r="D2997" s="104" t="s">
        <v>47</v>
      </c>
      <c r="E2997" s="104" t="s">
        <v>187</v>
      </c>
      <c r="F2997" s="145">
        <v>341</v>
      </c>
      <c r="G2997" s="145">
        <v>345</v>
      </c>
      <c r="H2997" s="145">
        <v>339</v>
      </c>
      <c r="I2997" s="145">
        <v>337</v>
      </c>
      <c r="J2997" s="145">
        <v>335</v>
      </c>
      <c r="K2997" s="145">
        <v>345</v>
      </c>
      <c r="L2997" s="104">
        <v>1700</v>
      </c>
      <c r="M2997" s="105">
        <f t="shared" si="1838"/>
        <v>-6800</v>
      </c>
      <c r="N2997" s="146">
        <f t="shared" si="1839"/>
        <v>-1.1730205278592374</v>
      </c>
    </row>
    <row r="2998" spans="1:14">
      <c r="A2998" s="144">
        <v>33</v>
      </c>
      <c r="B2998" s="140">
        <v>42811</v>
      </c>
      <c r="C2998" s="104" t="s">
        <v>78</v>
      </c>
      <c r="D2998" s="104" t="s">
        <v>21</v>
      </c>
      <c r="E2998" s="104" t="s">
        <v>188</v>
      </c>
      <c r="F2998" s="145">
        <v>1480</v>
      </c>
      <c r="G2998" s="145">
        <v>1466</v>
      </c>
      <c r="H2998" s="145">
        <v>1487</v>
      </c>
      <c r="I2998" s="145">
        <v>1494</v>
      </c>
      <c r="J2998" s="145">
        <v>1500</v>
      </c>
      <c r="K2998" s="145">
        <v>1500</v>
      </c>
      <c r="L2998" s="104">
        <v>400</v>
      </c>
      <c r="M2998" s="105">
        <f t="shared" ref="M2998:M3029" si="1840">IF(D2998="BUY",(K2998-F2998)*(L2998),(F2998-K2998)*(L2998))</f>
        <v>8000</v>
      </c>
      <c r="N2998" s="106">
        <f t="shared" si="1839"/>
        <v>1.3513513513513513</v>
      </c>
    </row>
    <row r="2999" spans="1:14">
      <c r="A2999" s="144">
        <v>34</v>
      </c>
      <c r="B2999" s="140">
        <v>42811</v>
      </c>
      <c r="C2999" s="104" t="s">
        <v>78</v>
      </c>
      <c r="D2999" s="104" t="s">
        <v>21</v>
      </c>
      <c r="E2999" s="104" t="s">
        <v>189</v>
      </c>
      <c r="F2999" s="145">
        <v>105</v>
      </c>
      <c r="G2999" s="145">
        <v>104</v>
      </c>
      <c r="H2999" s="145">
        <v>105.5</v>
      </c>
      <c r="I2999" s="145">
        <v>106</v>
      </c>
      <c r="J2999" s="145">
        <v>106.5</v>
      </c>
      <c r="K2999" s="145">
        <v>105.5</v>
      </c>
      <c r="L2999" s="104">
        <v>8000</v>
      </c>
      <c r="M2999" s="105">
        <f t="shared" si="1840"/>
        <v>4000</v>
      </c>
      <c r="N2999" s="106">
        <f t="shared" si="1839"/>
        <v>0.47619047619047616</v>
      </c>
    </row>
    <row r="3000" spans="1:14">
      <c r="A3000" s="144">
        <v>35</v>
      </c>
      <c r="B3000" s="140">
        <v>42811</v>
      </c>
      <c r="C3000" s="104" t="s">
        <v>78</v>
      </c>
      <c r="D3000" s="104" t="s">
        <v>21</v>
      </c>
      <c r="E3000" s="104" t="s">
        <v>164</v>
      </c>
      <c r="F3000" s="145">
        <v>310</v>
      </c>
      <c r="G3000" s="145">
        <v>307</v>
      </c>
      <c r="H3000" s="145">
        <v>311.5</v>
      </c>
      <c r="I3000" s="145">
        <v>313</v>
      </c>
      <c r="J3000" s="145">
        <v>314.5</v>
      </c>
      <c r="K3000" s="145">
        <v>314.5</v>
      </c>
      <c r="L3000" s="104">
        <v>2500</v>
      </c>
      <c r="M3000" s="105">
        <f t="shared" si="1840"/>
        <v>11250</v>
      </c>
      <c r="N3000" s="106">
        <f t="shared" si="1839"/>
        <v>1.4516129032258065</v>
      </c>
    </row>
    <row r="3001" spans="1:14">
      <c r="A3001" s="144">
        <v>36</v>
      </c>
      <c r="B3001" s="140">
        <v>42810</v>
      </c>
      <c r="C3001" s="104" t="s">
        <v>78</v>
      </c>
      <c r="D3001" s="104" t="s">
        <v>21</v>
      </c>
      <c r="E3001" s="104" t="s">
        <v>94</v>
      </c>
      <c r="F3001" s="145">
        <v>765</v>
      </c>
      <c r="G3001" s="145">
        <v>763</v>
      </c>
      <c r="H3001" s="145">
        <v>766</v>
      </c>
      <c r="I3001" s="145">
        <v>767</v>
      </c>
      <c r="J3001" s="145">
        <v>768</v>
      </c>
      <c r="K3001" s="145">
        <v>766</v>
      </c>
      <c r="L3001" s="104">
        <v>2000</v>
      </c>
      <c r="M3001" s="105">
        <f t="shared" si="1840"/>
        <v>2000</v>
      </c>
      <c r="N3001" s="106">
        <f t="shared" si="1839"/>
        <v>0.13071895424836602</v>
      </c>
    </row>
    <row r="3002" spans="1:14">
      <c r="A3002" s="144">
        <v>37</v>
      </c>
      <c r="B3002" s="140">
        <v>42810</v>
      </c>
      <c r="C3002" s="104" t="s">
        <v>78</v>
      </c>
      <c r="D3002" s="104" t="s">
        <v>21</v>
      </c>
      <c r="E3002" s="104" t="s">
        <v>186</v>
      </c>
      <c r="F3002" s="145">
        <v>533</v>
      </c>
      <c r="G3002" s="145">
        <v>530</v>
      </c>
      <c r="H3002" s="145">
        <v>535</v>
      </c>
      <c r="I3002" s="145">
        <v>537</v>
      </c>
      <c r="J3002" s="145">
        <v>539</v>
      </c>
      <c r="K3002" s="145">
        <v>539</v>
      </c>
      <c r="L3002" s="104">
        <v>1500</v>
      </c>
      <c r="M3002" s="105">
        <f t="shared" si="1840"/>
        <v>9000</v>
      </c>
      <c r="N3002" s="106">
        <f t="shared" si="1839"/>
        <v>1.125703564727955</v>
      </c>
    </row>
    <row r="3003" spans="1:14">
      <c r="A3003" s="144">
        <v>38</v>
      </c>
      <c r="B3003" s="140">
        <v>42810</v>
      </c>
      <c r="C3003" s="104" t="s">
        <v>78</v>
      </c>
      <c r="D3003" s="104" t="s">
        <v>21</v>
      </c>
      <c r="E3003" s="104" t="s">
        <v>126</v>
      </c>
      <c r="F3003" s="145">
        <v>494</v>
      </c>
      <c r="G3003" s="145">
        <v>488</v>
      </c>
      <c r="H3003" s="145">
        <v>497</v>
      </c>
      <c r="I3003" s="145">
        <v>500</v>
      </c>
      <c r="J3003" s="145">
        <v>503</v>
      </c>
      <c r="K3003" s="145">
        <v>500</v>
      </c>
      <c r="L3003" s="104">
        <v>2000</v>
      </c>
      <c r="M3003" s="105">
        <f t="shared" si="1840"/>
        <v>12000</v>
      </c>
      <c r="N3003" s="106">
        <f t="shared" si="1839"/>
        <v>1.214574898785425</v>
      </c>
    </row>
    <row r="3004" spans="1:14">
      <c r="A3004" s="144">
        <v>39</v>
      </c>
      <c r="B3004" s="140">
        <v>42809</v>
      </c>
      <c r="C3004" s="104" t="s">
        <v>20</v>
      </c>
      <c r="D3004" s="104" t="s">
        <v>21</v>
      </c>
      <c r="E3004" s="104" t="s">
        <v>190</v>
      </c>
      <c r="F3004" s="145">
        <v>192</v>
      </c>
      <c r="G3004" s="145">
        <v>190.5</v>
      </c>
      <c r="H3004" s="145">
        <v>192.8</v>
      </c>
      <c r="I3004" s="145">
        <v>193.6</v>
      </c>
      <c r="J3004" s="145">
        <v>194.4</v>
      </c>
      <c r="K3004" s="145">
        <v>194.4</v>
      </c>
      <c r="L3004" s="104">
        <v>3000</v>
      </c>
      <c r="M3004" s="105">
        <f t="shared" si="1840"/>
        <v>7200.0000000000173</v>
      </c>
      <c r="N3004" s="106">
        <f t="shared" si="1839"/>
        <v>1.2500000000000031</v>
      </c>
    </row>
    <row r="3005" spans="1:14">
      <c r="A3005" s="144">
        <v>40</v>
      </c>
      <c r="B3005" s="140">
        <v>42809</v>
      </c>
      <c r="C3005" s="104" t="s">
        <v>20</v>
      </c>
      <c r="D3005" s="104" t="s">
        <v>21</v>
      </c>
      <c r="E3005" s="104" t="s">
        <v>191</v>
      </c>
      <c r="F3005" s="145">
        <v>192</v>
      </c>
      <c r="G3005" s="145">
        <v>190.5</v>
      </c>
      <c r="H3005" s="145">
        <v>192.8</v>
      </c>
      <c r="I3005" s="145">
        <v>193.6</v>
      </c>
      <c r="J3005" s="145">
        <v>194.4</v>
      </c>
      <c r="K3005" s="145">
        <v>194.4</v>
      </c>
      <c r="L3005" s="104">
        <v>2500</v>
      </c>
      <c r="M3005" s="105">
        <f t="shared" si="1840"/>
        <v>6000.0000000000146</v>
      </c>
      <c r="N3005" s="106">
        <f t="shared" si="1839"/>
        <v>1.2500000000000031</v>
      </c>
    </row>
    <row r="3006" spans="1:14">
      <c r="A3006" s="144">
        <v>41</v>
      </c>
      <c r="B3006" s="140">
        <v>42809</v>
      </c>
      <c r="C3006" s="104" t="s">
        <v>20</v>
      </c>
      <c r="D3006" s="104" t="s">
        <v>21</v>
      </c>
      <c r="E3006" s="104" t="s">
        <v>54</v>
      </c>
      <c r="F3006" s="145">
        <v>192</v>
      </c>
      <c r="G3006" s="145">
        <v>190.5</v>
      </c>
      <c r="H3006" s="145">
        <v>192.8</v>
      </c>
      <c r="I3006" s="145">
        <v>193.6</v>
      </c>
      <c r="J3006" s="145">
        <v>194.4</v>
      </c>
      <c r="K3006" s="145">
        <v>194.4</v>
      </c>
      <c r="L3006" s="104">
        <v>700</v>
      </c>
      <c r="M3006" s="105">
        <f t="shared" si="1840"/>
        <v>1680.0000000000041</v>
      </c>
      <c r="N3006" s="106">
        <f t="shared" si="1839"/>
        <v>1.2500000000000031</v>
      </c>
    </row>
    <row r="3007" spans="1:14">
      <c r="A3007" s="144">
        <v>42</v>
      </c>
      <c r="B3007" s="140">
        <v>42804</v>
      </c>
      <c r="C3007" s="104" t="s">
        <v>192</v>
      </c>
      <c r="D3007" s="104" t="s">
        <v>47</v>
      </c>
      <c r="E3007" s="104" t="s">
        <v>193</v>
      </c>
      <c r="F3007" s="145">
        <v>299</v>
      </c>
      <c r="G3007" s="145">
        <v>305</v>
      </c>
      <c r="H3007" s="145">
        <v>295</v>
      </c>
      <c r="I3007" s="145">
        <v>292</v>
      </c>
      <c r="J3007" s="145">
        <v>289</v>
      </c>
      <c r="K3007" s="145">
        <v>297.7</v>
      </c>
      <c r="L3007" s="104">
        <v>1700</v>
      </c>
      <c r="M3007" s="105">
        <f t="shared" si="1840"/>
        <v>2210.0000000000191</v>
      </c>
      <c r="N3007" s="106">
        <f t="shared" si="1839"/>
        <v>0.43478260869565588</v>
      </c>
    </row>
    <row r="3008" spans="1:14">
      <c r="A3008" s="144">
        <v>43</v>
      </c>
      <c r="B3008" s="140">
        <v>42804</v>
      </c>
      <c r="C3008" s="104" t="s">
        <v>78</v>
      </c>
      <c r="D3008" s="104" t="s">
        <v>47</v>
      </c>
      <c r="E3008" s="104" t="s">
        <v>194</v>
      </c>
      <c r="F3008" s="145">
        <v>810</v>
      </c>
      <c r="G3008" s="145">
        <v>814</v>
      </c>
      <c r="H3008" s="145">
        <v>808</v>
      </c>
      <c r="I3008" s="145">
        <v>806</v>
      </c>
      <c r="J3008" s="145">
        <v>804</v>
      </c>
      <c r="K3008" s="145">
        <v>804</v>
      </c>
      <c r="L3008" s="104">
        <v>1100</v>
      </c>
      <c r="M3008" s="105">
        <f t="shared" si="1840"/>
        <v>6600</v>
      </c>
      <c r="N3008" s="106">
        <f t="shared" si="1839"/>
        <v>0.74074074074074081</v>
      </c>
    </row>
    <row r="3009" spans="1:14">
      <c r="A3009" s="144">
        <v>44</v>
      </c>
      <c r="B3009" s="140">
        <v>42804</v>
      </c>
      <c r="C3009" s="104" t="s">
        <v>78</v>
      </c>
      <c r="D3009" s="104" t="s">
        <v>47</v>
      </c>
      <c r="E3009" s="104" t="s">
        <v>195</v>
      </c>
      <c r="F3009" s="145">
        <v>192.5</v>
      </c>
      <c r="G3009" s="145">
        <v>193.5</v>
      </c>
      <c r="H3009" s="145">
        <v>191.8</v>
      </c>
      <c r="I3009" s="145">
        <v>191.1</v>
      </c>
      <c r="J3009" s="145">
        <v>190.4</v>
      </c>
      <c r="K3009" s="145">
        <v>191.1</v>
      </c>
      <c r="L3009" s="104">
        <v>4000</v>
      </c>
      <c r="M3009" s="105">
        <f t="shared" si="1840"/>
        <v>5600.0000000000227</v>
      </c>
      <c r="N3009" s="106">
        <f t="shared" si="1839"/>
        <v>0.72727272727273018</v>
      </c>
    </row>
    <row r="3010" spans="1:14">
      <c r="A3010" s="144">
        <v>45</v>
      </c>
      <c r="B3010" s="140">
        <v>42804</v>
      </c>
      <c r="C3010" s="104" t="s">
        <v>78</v>
      </c>
      <c r="D3010" s="104" t="s">
        <v>47</v>
      </c>
      <c r="E3010" s="104" t="s">
        <v>65</v>
      </c>
      <c r="F3010" s="145">
        <v>251</v>
      </c>
      <c r="G3010" s="145">
        <v>253</v>
      </c>
      <c r="H3010" s="145">
        <v>250</v>
      </c>
      <c r="I3010" s="145">
        <v>249</v>
      </c>
      <c r="J3010" s="145">
        <v>248</v>
      </c>
      <c r="K3010" s="145">
        <v>249</v>
      </c>
      <c r="L3010" s="104">
        <v>3500</v>
      </c>
      <c r="M3010" s="105">
        <f t="shared" si="1840"/>
        <v>7000</v>
      </c>
      <c r="N3010" s="106">
        <f t="shared" si="1839"/>
        <v>0.79681274900398413</v>
      </c>
    </row>
    <row r="3011" spans="1:14">
      <c r="A3011" s="144">
        <v>46</v>
      </c>
      <c r="B3011" s="140">
        <v>42803</v>
      </c>
      <c r="C3011" s="104" t="s">
        <v>78</v>
      </c>
      <c r="D3011" s="104" t="s">
        <v>21</v>
      </c>
      <c r="E3011" s="104" t="s">
        <v>196</v>
      </c>
      <c r="F3011" s="145">
        <v>519</v>
      </c>
      <c r="G3011" s="145">
        <v>515</v>
      </c>
      <c r="H3011" s="145">
        <v>521</v>
      </c>
      <c r="I3011" s="145">
        <v>523</v>
      </c>
      <c r="J3011" s="145">
        <v>525</v>
      </c>
      <c r="K3011" s="145">
        <v>515</v>
      </c>
      <c r="L3011" s="104">
        <v>1300</v>
      </c>
      <c r="M3011" s="105">
        <f t="shared" si="1840"/>
        <v>-5200</v>
      </c>
      <c r="N3011" s="146">
        <f t="shared" si="1839"/>
        <v>-0.77071290944123305</v>
      </c>
    </row>
    <row r="3012" spans="1:14">
      <c r="A3012" s="144">
        <v>47</v>
      </c>
      <c r="B3012" s="140">
        <v>42803</v>
      </c>
      <c r="C3012" s="104" t="s">
        <v>20</v>
      </c>
      <c r="D3012" s="104" t="s">
        <v>21</v>
      </c>
      <c r="E3012" s="104" t="s">
        <v>49</v>
      </c>
      <c r="F3012" s="145">
        <v>1379.5</v>
      </c>
      <c r="G3012" s="145">
        <v>1370</v>
      </c>
      <c r="H3012" s="145">
        <v>1384</v>
      </c>
      <c r="I3012" s="145">
        <v>1388</v>
      </c>
      <c r="J3012" s="145">
        <v>1392</v>
      </c>
      <c r="K3012" s="145">
        <v>1384</v>
      </c>
      <c r="L3012" s="104">
        <v>500</v>
      </c>
      <c r="M3012" s="105">
        <f t="shared" si="1840"/>
        <v>2250</v>
      </c>
      <c r="N3012" s="106">
        <f t="shared" si="1839"/>
        <v>0.32620514679231605</v>
      </c>
    </row>
    <row r="3013" spans="1:14">
      <c r="A3013" s="144">
        <v>48</v>
      </c>
      <c r="B3013" s="140">
        <v>42803</v>
      </c>
      <c r="C3013" s="104" t="s">
        <v>20</v>
      </c>
      <c r="D3013" s="104" t="s">
        <v>21</v>
      </c>
      <c r="E3013" s="104" t="s">
        <v>93</v>
      </c>
      <c r="F3013" s="145">
        <v>719</v>
      </c>
      <c r="G3013" s="145">
        <v>715</v>
      </c>
      <c r="H3013" s="145">
        <v>721</v>
      </c>
      <c r="I3013" s="145">
        <v>723</v>
      </c>
      <c r="J3013" s="145">
        <v>725</v>
      </c>
      <c r="K3013" s="145">
        <v>721</v>
      </c>
      <c r="L3013" s="104">
        <v>1200</v>
      </c>
      <c r="M3013" s="105">
        <f t="shared" si="1840"/>
        <v>2400</v>
      </c>
      <c r="N3013" s="106">
        <f t="shared" si="1839"/>
        <v>0.27816411682892905</v>
      </c>
    </row>
    <row r="3014" spans="1:14">
      <c r="A3014" s="144">
        <v>49</v>
      </c>
      <c r="B3014" s="140">
        <v>42803</v>
      </c>
      <c r="C3014" s="104" t="s">
        <v>78</v>
      </c>
      <c r="D3014" s="104" t="s">
        <v>21</v>
      </c>
      <c r="E3014" s="104" t="s">
        <v>167</v>
      </c>
      <c r="F3014" s="145">
        <v>594</v>
      </c>
      <c r="G3014" s="145">
        <v>590</v>
      </c>
      <c r="H3014" s="145">
        <v>596</v>
      </c>
      <c r="I3014" s="145">
        <v>598</v>
      </c>
      <c r="J3014" s="145">
        <v>600</v>
      </c>
      <c r="K3014" s="145">
        <v>590</v>
      </c>
      <c r="L3014" s="104">
        <v>1200</v>
      </c>
      <c r="M3014" s="105">
        <f t="shared" si="1840"/>
        <v>-4800</v>
      </c>
      <c r="N3014" s="146">
        <f t="shared" si="1839"/>
        <v>-0.67340067340067333</v>
      </c>
    </row>
    <row r="3015" spans="1:14">
      <c r="A3015" s="144">
        <v>50</v>
      </c>
      <c r="B3015" s="140">
        <v>42802</v>
      </c>
      <c r="C3015" s="104" t="s">
        <v>20</v>
      </c>
      <c r="D3015" s="104" t="s">
        <v>21</v>
      </c>
      <c r="E3015" s="104" t="s">
        <v>197</v>
      </c>
      <c r="F3015" s="145">
        <v>826.5</v>
      </c>
      <c r="G3015" s="145">
        <v>823</v>
      </c>
      <c r="H3015" s="145">
        <v>828.5</v>
      </c>
      <c r="I3015" s="145">
        <v>830.5</v>
      </c>
      <c r="J3015" s="145">
        <v>832.5</v>
      </c>
      <c r="K3015" s="145">
        <v>832.5</v>
      </c>
      <c r="L3015" s="104">
        <v>1000</v>
      </c>
      <c r="M3015" s="105">
        <f t="shared" si="1840"/>
        <v>6000</v>
      </c>
      <c r="N3015" s="106">
        <f t="shared" si="1839"/>
        <v>0.72595281306715054</v>
      </c>
    </row>
    <row r="3016" spans="1:14">
      <c r="A3016" s="144">
        <v>51</v>
      </c>
      <c r="B3016" s="140">
        <v>42802</v>
      </c>
      <c r="C3016" s="104" t="s">
        <v>20</v>
      </c>
      <c r="D3016" s="104" t="s">
        <v>47</v>
      </c>
      <c r="E3016" s="104" t="s">
        <v>182</v>
      </c>
      <c r="F3016" s="145">
        <v>575.29999999999995</v>
      </c>
      <c r="G3016" s="145">
        <v>578</v>
      </c>
      <c r="H3016" s="145">
        <v>573</v>
      </c>
      <c r="I3016" s="145">
        <v>571</v>
      </c>
      <c r="J3016" s="145">
        <v>569</v>
      </c>
      <c r="K3016" s="145">
        <v>569</v>
      </c>
      <c r="L3016" s="104">
        <v>1300</v>
      </c>
      <c r="M3016" s="105">
        <f t="shared" si="1840"/>
        <v>8189.9999999999409</v>
      </c>
      <c r="N3016" s="106">
        <f t="shared" ref="N3016:N3035" si="1841">M3016/(L3016)/F3016%</f>
        <v>1.0950808273943953</v>
      </c>
    </row>
    <row r="3017" spans="1:14">
      <c r="A3017" s="144">
        <v>52</v>
      </c>
      <c r="B3017" s="140">
        <v>42802</v>
      </c>
      <c r="C3017" s="104" t="s">
        <v>20</v>
      </c>
      <c r="D3017" s="104" t="s">
        <v>21</v>
      </c>
      <c r="E3017" s="104" t="s">
        <v>198</v>
      </c>
      <c r="F3017" s="145">
        <v>524</v>
      </c>
      <c r="G3017" s="145">
        <v>521</v>
      </c>
      <c r="H3017" s="145">
        <v>526.20000000000005</v>
      </c>
      <c r="I3017" s="145">
        <v>528.20000000000005</v>
      </c>
      <c r="J3017" s="145">
        <v>530.20000000000005</v>
      </c>
      <c r="K3017" s="145">
        <v>521</v>
      </c>
      <c r="L3017" s="104">
        <v>1500</v>
      </c>
      <c r="M3017" s="105">
        <f t="shared" si="1840"/>
        <v>-4500</v>
      </c>
      <c r="N3017" s="146">
        <f t="shared" si="1841"/>
        <v>-0.5725190839694656</v>
      </c>
    </row>
    <row r="3018" spans="1:14">
      <c r="A3018" s="144">
        <v>53</v>
      </c>
      <c r="B3018" s="140">
        <v>42802</v>
      </c>
      <c r="C3018" s="104" t="s">
        <v>78</v>
      </c>
      <c r="D3018" s="104" t="s">
        <v>47</v>
      </c>
      <c r="E3018" s="104" t="s">
        <v>65</v>
      </c>
      <c r="F3018" s="145">
        <v>256.2</v>
      </c>
      <c r="G3018" s="145">
        <v>257.60000000000002</v>
      </c>
      <c r="H3018" s="145">
        <v>255.5</v>
      </c>
      <c r="I3018" s="145">
        <v>254.8</v>
      </c>
      <c r="J3018" s="145">
        <v>254</v>
      </c>
      <c r="K3018" s="145">
        <v>254</v>
      </c>
      <c r="L3018" s="104">
        <v>3500</v>
      </c>
      <c r="M3018" s="105">
        <f t="shared" si="1840"/>
        <v>7699.99999999996</v>
      </c>
      <c r="N3018" s="106">
        <f t="shared" si="1841"/>
        <v>0.85870413739265761</v>
      </c>
    </row>
    <row r="3019" spans="1:14">
      <c r="A3019" s="144">
        <v>54</v>
      </c>
      <c r="B3019" s="140">
        <v>42801</v>
      </c>
      <c r="C3019" s="104" t="s">
        <v>20</v>
      </c>
      <c r="D3019" s="104" t="s">
        <v>47</v>
      </c>
      <c r="E3019" s="104" t="s">
        <v>199</v>
      </c>
      <c r="F3019" s="145">
        <v>940</v>
      </c>
      <c r="G3019" s="145">
        <v>944</v>
      </c>
      <c r="H3019" s="145">
        <v>938</v>
      </c>
      <c r="I3019" s="145">
        <v>936</v>
      </c>
      <c r="J3019" s="145">
        <v>934</v>
      </c>
      <c r="K3019" s="145">
        <v>936</v>
      </c>
      <c r="L3019" s="104">
        <v>1100</v>
      </c>
      <c r="M3019" s="105">
        <f t="shared" si="1840"/>
        <v>4400</v>
      </c>
      <c r="N3019" s="106">
        <f t="shared" si="1841"/>
        <v>0.42553191489361702</v>
      </c>
    </row>
    <row r="3020" spans="1:14">
      <c r="A3020" s="144">
        <v>55</v>
      </c>
      <c r="B3020" s="140">
        <v>42801</v>
      </c>
      <c r="C3020" s="104" t="s">
        <v>20</v>
      </c>
      <c r="D3020" s="104" t="s">
        <v>21</v>
      </c>
      <c r="E3020" s="104" t="s">
        <v>186</v>
      </c>
      <c r="F3020" s="145">
        <v>512</v>
      </c>
      <c r="G3020" s="145">
        <v>509</v>
      </c>
      <c r="H3020" s="145">
        <v>513.5</v>
      </c>
      <c r="I3020" s="145">
        <v>515</v>
      </c>
      <c r="J3020" s="145">
        <v>516.5</v>
      </c>
      <c r="K3020" s="145">
        <v>516.5</v>
      </c>
      <c r="L3020" s="104">
        <v>1500</v>
      </c>
      <c r="M3020" s="105">
        <f t="shared" si="1840"/>
        <v>6750</v>
      </c>
      <c r="N3020" s="106">
        <f t="shared" si="1841"/>
        <v>0.87890625</v>
      </c>
    </row>
    <row r="3021" spans="1:14">
      <c r="A3021" s="144">
        <v>56</v>
      </c>
      <c r="B3021" s="140">
        <v>42801</v>
      </c>
      <c r="C3021" s="104" t="s">
        <v>78</v>
      </c>
      <c r="D3021" s="104" t="s">
        <v>47</v>
      </c>
      <c r="E3021" s="104" t="s">
        <v>67</v>
      </c>
      <c r="F3021" s="145">
        <v>196.8</v>
      </c>
      <c r="G3021" s="145">
        <v>197.6</v>
      </c>
      <c r="H3021" s="145">
        <v>196.4</v>
      </c>
      <c r="I3021" s="145">
        <v>196</v>
      </c>
      <c r="J3021" s="145">
        <v>195.6</v>
      </c>
      <c r="K3021" s="145">
        <v>195.6</v>
      </c>
      <c r="L3021" s="104">
        <v>3500</v>
      </c>
      <c r="M3021" s="105">
        <f t="shared" si="1840"/>
        <v>4200.00000000006</v>
      </c>
      <c r="N3021" s="106">
        <f t="shared" si="1841"/>
        <v>0.60975609756098426</v>
      </c>
    </row>
    <row r="3022" spans="1:14">
      <c r="A3022" s="144">
        <v>57</v>
      </c>
      <c r="B3022" s="140">
        <v>42801</v>
      </c>
      <c r="C3022" s="104" t="s">
        <v>78</v>
      </c>
      <c r="D3022" s="104" t="s">
        <v>47</v>
      </c>
      <c r="E3022" s="104" t="s">
        <v>200</v>
      </c>
      <c r="F3022" s="145">
        <v>303.35000000000002</v>
      </c>
      <c r="G3022" s="145">
        <v>304</v>
      </c>
      <c r="H3022" s="145">
        <v>303</v>
      </c>
      <c r="I3022" s="145">
        <v>302.7</v>
      </c>
      <c r="J3022" s="145">
        <v>302.39999999999998</v>
      </c>
      <c r="K3022" s="145">
        <v>302.39999999999998</v>
      </c>
      <c r="L3022" s="104">
        <v>3200</v>
      </c>
      <c r="M3022" s="105">
        <f t="shared" si="1840"/>
        <v>3040.0000000001455</v>
      </c>
      <c r="N3022" s="106">
        <f t="shared" si="1841"/>
        <v>0.31316960606561578</v>
      </c>
    </row>
    <row r="3023" spans="1:14">
      <c r="A3023" s="144">
        <v>58</v>
      </c>
      <c r="B3023" s="140">
        <v>42800</v>
      </c>
      <c r="C3023" s="104" t="s">
        <v>201</v>
      </c>
      <c r="D3023" s="104" t="s">
        <v>21</v>
      </c>
      <c r="E3023" s="104" t="s">
        <v>52</v>
      </c>
      <c r="F3023" s="145">
        <v>271</v>
      </c>
      <c r="G3023" s="145">
        <v>268</v>
      </c>
      <c r="H3023" s="145">
        <v>272.5</v>
      </c>
      <c r="I3023" s="145">
        <v>274</v>
      </c>
      <c r="J3023" s="145">
        <v>275.5</v>
      </c>
      <c r="K3023" s="145">
        <v>269.3</v>
      </c>
      <c r="L3023" s="104">
        <v>3000</v>
      </c>
      <c r="M3023" s="105">
        <f t="shared" si="1840"/>
        <v>-5099.9999999999654</v>
      </c>
      <c r="N3023" s="146">
        <f t="shared" si="1841"/>
        <v>-0.62730627306272635</v>
      </c>
    </row>
    <row r="3024" spans="1:14">
      <c r="A3024" s="144">
        <v>59</v>
      </c>
      <c r="B3024" s="140">
        <v>42800</v>
      </c>
      <c r="C3024" s="104" t="s">
        <v>78</v>
      </c>
      <c r="D3024" s="104" t="s">
        <v>47</v>
      </c>
      <c r="E3024" s="104" t="s">
        <v>65</v>
      </c>
      <c r="F3024" s="145">
        <v>266</v>
      </c>
      <c r="G3024" s="145">
        <v>266.8</v>
      </c>
      <c r="H3024" s="145">
        <v>265.60000000000002</v>
      </c>
      <c r="I3024" s="145">
        <v>265.2</v>
      </c>
      <c r="J3024" s="145">
        <v>264.8</v>
      </c>
      <c r="K3024" s="145">
        <v>264.8</v>
      </c>
      <c r="L3024" s="104">
        <v>3500</v>
      </c>
      <c r="M3024" s="105">
        <f t="shared" si="1840"/>
        <v>4199.99999999996</v>
      </c>
      <c r="N3024" s="106">
        <f t="shared" si="1841"/>
        <v>0.45112781954886788</v>
      </c>
    </row>
    <row r="3025" spans="1:14">
      <c r="A3025" s="144">
        <v>60</v>
      </c>
      <c r="B3025" s="140">
        <v>42800</v>
      </c>
      <c r="C3025" s="104" t="s">
        <v>78</v>
      </c>
      <c r="D3025" s="104" t="s">
        <v>21</v>
      </c>
      <c r="E3025" s="104" t="s">
        <v>202</v>
      </c>
      <c r="F3025" s="145">
        <v>395.7</v>
      </c>
      <c r="G3025" s="145">
        <v>393.7</v>
      </c>
      <c r="H3025" s="145">
        <v>396.7</v>
      </c>
      <c r="I3025" s="145">
        <v>397.7</v>
      </c>
      <c r="J3025" s="145">
        <v>398.7</v>
      </c>
      <c r="K3025" s="145">
        <v>398.7</v>
      </c>
      <c r="L3025" s="104">
        <v>2000</v>
      </c>
      <c r="M3025" s="105">
        <f t="shared" si="1840"/>
        <v>6000</v>
      </c>
      <c r="N3025" s="106">
        <f t="shared" si="1841"/>
        <v>0.75815011372251706</v>
      </c>
    </row>
    <row r="3026" spans="1:14">
      <c r="A3026" s="144">
        <v>61</v>
      </c>
      <c r="B3026" s="140">
        <v>63</v>
      </c>
      <c r="C3026" s="104" t="s">
        <v>78</v>
      </c>
      <c r="D3026" s="104" t="s">
        <v>21</v>
      </c>
      <c r="E3026" s="104" t="s">
        <v>53</v>
      </c>
      <c r="F3026" s="145">
        <v>141.30000000000001</v>
      </c>
      <c r="G3026" s="145">
        <v>140.69999999999999</v>
      </c>
      <c r="H3026" s="145">
        <v>141.6</v>
      </c>
      <c r="I3026" s="145">
        <v>141.9</v>
      </c>
      <c r="J3026" s="145">
        <v>142.19999999999999</v>
      </c>
      <c r="K3026" s="145">
        <v>141.6</v>
      </c>
      <c r="L3026" s="104">
        <v>7000</v>
      </c>
      <c r="M3026" s="105">
        <f t="shared" si="1840"/>
        <v>2099.9999999998809</v>
      </c>
      <c r="N3026" s="106">
        <f t="shared" si="1841"/>
        <v>0.21231422505306652</v>
      </c>
    </row>
    <row r="3027" spans="1:14">
      <c r="A3027" s="144">
        <v>62</v>
      </c>
      <c r="B3027" s="140">
        <v>63</v>
      </c>
      <c r="C3027" s="104" t="s">
        <v>78</v>
      </c>
      <c r="D3027" s="104" t="s">
        <v>21</v>
      </c>
      <c r="E3027" s="104" t="s">
        <v>176</v>
      </c>
      <c r="F3027" s="145">
        <v>505.6</v>
      </c>
      <c r="G3027" s="145">
        <v>501.5</v>
      </c>
      <c r="H3027" s="145">
        <v>507.6</v>
      </c>
      <c r="I3027" s="145">
        <v>509.6</v>
      </c>
      <c r="J3027" s="145">
        <v>511.6</v>
      </c>
      <c r="K3027" s="145">
        <v>507.6</v>
      </c>
      <c r="L3027" s="104">
        <v>1100</v>
      </c>
      <c r="M3027" s="105">
        <f t="shared" si="1840"/>
        <v>2200</v>
      </c>
      <c r="N3027" s="106">
        <f t="shared" si="1841"/>
        <v>0.39556962025316456</v>
      </c>
    </row>
    <row r="3028" spans="1:14">
      <c r="A3028" s="144">
        <v>63</v>
      </c>
      <c r="B3028" s="140">
        <v>63</v>
      </c>
      <c r="C3028" s="104" t="s">
        <v>78</v>
      </c>
      <c r="D3028" s="104" t="s">
        <v>47</v>
      </c>
      <c r="E3028" s="104" t="s">
        <v>22</v>
      </c>
      <c r="F3028" s="145">
        <v>623.25</v>
      </c>
      <c r="G3028" s="145">
        <v>624.4</v>
      </c>
      <c r="H3028" s="145">
        <v>622.1</v>
      </c>
      <c r="I3028" s="145">
        <v>621</v>
      </c>
      <c r="J3028" s="145">
        <v>620</v>
      </c>
      <c r="K3028" s="145">
        <v>620</v>
      </c>
      <c r="L3028" s="104">
        <v>1200</v>
      </c>
      <c r="M3028" s="105">
        <f t="shared" si="1840"/>
        <v>3900</v>
      </c>
      <c r="N3028" s="106">
        <f t="shared" si="1841"/>
        <v>0.52146008824709189</v>
      </c>
    </row>
    <row r="3029" spans="1:14">
      <c r="A3029" s="144">
        <v>64</v>
      </c>
      <c r="B3029" s="140">
        <v>62</v>
      </c>
      <c r="C3029" s="104" t="s">
        <v>78</v>
      </c>
      <c r="D3029" s="104" t="s">
        <v>21</v>
      </c>
      <c r="E3029" s="104" t="s">
        <v>115</v>
      </c>
      <c r="F3029" s="145">
        <v>465</v>
      </c>
      <c r="G3029" s="145">
        <v>463</v>
      </c>
      <c r="H3029" s="145">
        <v>466</v>
      </c>
      <c r="I3029" s="145">
        <v>467</v>
      </c>
      <c r="J3029" s="145">
        <v>468</v>
      </c>
      <c r="K3029" s="145">
        <v>467</v>
      </c>
      <c r="L3029" s="104">
        <v>2100</v>
      </c>
      <c r="M3029" s="105">
        <f t="shared" si="1840"/>
        <v>4200</v>
      </c>
      <c r="N3029" s="106">
        <f t="shared" si="1841"/>
        <v>0.43010752688172038</v>
      </c>
    </row>
    <row r="3030" spans="1:14">
      <c r="A3030" s="144">
        <v>65</v>
      </c>
      <c r="B3030" s="140">
        <v>62</v>
      </c>
      <c r="C3030" s="104" t="s">
        <v>78</v>
      </c>
      <c r="D3030" s="104" t="s">
        <v>21</v>
      </c>
      <c r="E3030" s="104" t="s">
        <v>203</v>
      </c>
      <c r="F3030" s="145">
        <v>118</v>
      </c>
      <c r="G3030" s="145">
        <v>117.4</v>
      </c>
      <c r="H3030" s="145">
        <v>118.3</v>
      </c>
      <c r="I3030" s="145">
        <v>118.6</v>
      </c>
      <c r="J3030" s="145">
        <v>119</v>
      </c>
      <c r="K3030" s="145">
        <v>118.6</v>
      </c>
      <c r="L3030" s="104">
        <v>9000</v>
      </c>
      <c r="M3030" s="105">
        <f t="shared" ref="M3030:M3035" si="1842">IF(D3030="BUY",(K3030-F3030)*(L3030),(F3030-K3030)*(L3030))</f>
        <v>5399.9999999999491</v>
      </c>
      <c r="N3030" s="106">
        <f t="shared" si="1841"/>
        <v>0.50847457627118164</v>
      </c>
    </row>
    <row r="3031" spans="1:14">
      <c r="A3031" s="144">
        <v>66</v>
      </c>
      <c r="B3031" s="140">
        <v>62</v>
      </c>
      <c r="C3031" s="104" t="s">
        <v>78</v>
      </c>
      <c r="D3031" s="104" t="s">
        <v>47</v>
      </c>
      <c r="E3031" s="104" t="s">
        <v>197</v>
      </c>
      <c r="F3031" s="145">
        <v>791</v>
      </c>
      <c r="G3031" s="145">
        <v>795</v>
      </c>
      <c r="H3031" s="145">
        <v>789</v>
      </c>
      <c r="I3031" s="145">
        <v>787</v>
      </c>
      <c r="J3031" s="145">
        <v>785</v>
      </c>
      <c r="K3031" s="145">
        <v>785</v>
      </c>
      <c r="L3031" s="104">
        <v>1000</v>
      </c>
      <c r="M3031" s="105">
        <f t="shared" si="1842"/>
        <v>6000</v>
      </c>
      <c r="N3031" s="106">
        <f t="shared" si="1841"/>
        <v>0.75853350189633373</v>
      </c>
    </row>
    <row r="3032" spans="1:14">
      <c r="A3032" s="144">
        <v>67</v>
      </c>
      <c r="B3032" s="140">
        <v>61</v>
      </c>
      <c r="C3032" s="104" t="s">
        <v>78</v>
      </c>
      <c r="D3032" s="104" t="s">
        <v>21</v>
      </c>
      <c r="E3032" s="104" t="s">
        <v>126</v>
      </c>
      <c r="F3032" s="145">
        <v>502</v>
      </c>
      <c r="G3032" s="145">
        <v>500</v>
      </c>
      <c r="H3032" s="145">
        <v>503</v>
      </c>
      <c r="I3032" s="145">
        <v>504</v>
      </c>
      <c r="J3032" s="145">
        <v>505</v>
      </c>
      <c r="K3032" s="145">
        <v>505</v>
      </c>
      <c r="L3032" s="104">
        <v>2000</v>
      </c>
      <c r="M3032" s="105">
        <f t="shared" si="1842"/>
        <v>6000</v>
      </c>
      <c r="N3032" s="106">
        <f t="shared" si="1841"/>
        <v>0.59760956175298807</v>
      </c>
    </row>
    <row r="3033" spans="1:14">
      <c r="A3033" s="144">
        <v>68</v>
      </c>
      <c r="B3033" s="140">
        <v>61</v>
      </c>
      <c r="C3033" s="104" t="s">
        <v>78</v>
      </c>
      <c r="D3033" s="104" t="s">
        <v>21</v>
      </c>
      <c r="E3033" s="104" t="s">
        <v>160</v>
      </c>
      <c r="F3033" s="145">
        <v>297</v>
      </c>
      <c r="G3033" s="145">
        <v>295</v>
      </c>
      <c r="H3033" s="145">
        <v>298</v>
      </c>
      <c r="I3033" s="145">
        <v>299</v>
      </c>
      <c r="J3033" s="145">
        <v>300</v>
      </c>
      <c r="K3033" s="145">
        <v>295</v>
      </c>
      <c r="L3033" s="104">
        <v>3084</v>
      </c>
      <c r="M3033" s="105">
        <f t="shared" si="1842"/>
        <v>-6168</v>
      </c>
      <c r="N3033" s="146">
        <f t="shared" si="1841"/>
        <v>-0.67340067340067333</v>
      </c>
    </row>
    <row r="3034" spans="1:14">
      <c r="A3034" s="144">
        <v>69</v>
      </c>
      <c r="B3034" s="140">
        <v>61</v>
      </c>
      <c r="C3034" s="104" t="s">
        <v>78</v>
      </c>
      <c r="D3034" s="104" t="s">
        <v>21</v>
      </c>
      <c r="E3034" s="104" t="s">
        <v>204</v>
      </c>
      <c r="F3034" s="145">
        <v>2960</v>
      </c>
      <c r="G3034" s="145">
        <v>2951</v>
      </c>
      <c r="H3034" s="145">
        <v>2965</v>
      </c>
      <c r="I3034" s="145">
        <v>2970</v>
      </c>
      <c r="J3034" s="145">
        <v>2975</v>
      </c>
      <c r="K3034" s="145">
        <v>2951</v>
      </c>
      <c r="L3034" s="104">
        <v>200</v>
      </c>
      <c r="M3034" s="105">
        <f t="shared" si="1842"/>
        <v>-1800</v>
      </c>
      <c r="N3034" s="146">
        <f t="shared" si="1841"/>
        <v>-0.30405405405405406</v>
      </c>
    </row>
    <row r="3035" spans="1:14">
      <c r="A3035" s="144">
        <v>70</v>
      </c>
      <c r="B3035" s="140">
        <v>61</v>
      </c>
      <c r="C3035" s="104" t="s">
        <v>78</v>
      </c>
      <c r="D3035" s="104" t="s">
        <v>21</v>
      </c>
      <c r="E3035" s="104" t="s">
        <v>65</v>
      </c>
      <c r="F3035" s="145">
        <v>267</v>
      </c>
      <c r="G3035" s="145">
        <v>265.5</v>
      </c>
      <c r="H3035" s="145">
        <v>267.7</v>
      </c>
      <c r="I3035" s="145">
        <v>268.39999999999998</v>
      </c>
      <c r="J3035" s="145">
        <v>269.10000000000002</v>
      </c>
      <c r="K3035" s="145">
        <v>267.7</v>
      </c>
      <c r="L3035" s="104">
        <v>3500</v>
      </c>
      <c r="M3035" s="105">
        <f t="shared" si="1842"/>
        <v>2449.99999999996</v>
      </c>
      <c r="N3035" s="106">
        <f t="shared" si="1841"/>
        <v>0.26217228464419046</v>
      </c>
    </row>
    <row r="3037" spans="1:14">
      <c r="A3037" s="107" t="s">
        <v>24</v>
      </c>
      <c r="B3037" s="108"/>
      <c r="C3037" s="109"/>
      <c r="D3037" s="110"/>
      <c r="E3037" s="111"/>
      <c r="F3037" s="111"/>
      <c r="G3037" s="112"/>
      <c r="H3037" s="111"/>
      <c r="I3037" s="111"/>
      <c r="J3037" s="111"/>
      <c r="K3037" s="111"/>
      <c r="M3037" s="113"/>
      <c r="N3037" s="141"/>
    </row>
    <row r="3038" spans="1:14">
      <c r="A3038" s="107" t="s">
        <v>25</v>
      </c>
      <c r="B3038" s="108"/>
      <c r="C3038" s="109"/>
      <c r="D3038" s="110"/>
      <c r="E3038" s="111"/>
      <c r="F3038" s="111"/>
      <c r="G3038" s="112"/>
      <c r="H3038" s="111"/>
      <c r="I3038" s="111"/>
      <c r="J3038" s="111"/>
      <c r="K3038" s="111"/>
      <c r="M3038" s="113"/>
      <c r="N3038" s="113"/>
    </row>
    <row r="3039" spans="1:14">
      <c r="A3039" s="107" t="s">
        <v>25</v>
      </c>
      <c r="B3039" s="108"/>
      <c r="C3039" s="109"/>
      <c r="D3039" s="110"/>
      <c r="E3039" s="111"/>
      <c r="F3039" s="111"/>
      <c r="G3039" s="112"/>
      <c r="H3039" s="111"/>
      <c r="I3039" s="111"/>
      <c r="J3039" s="111"/>
      <c r="K3039" s="111"/>
    </row>
    <row r="3040" spans="1:14" ht="19.5" thickBot="1">
      <c r="A3040" s="109"/>
      <c r="B3040" s="108"/>
      <c r="C3040" s="111"/>
      <c r="D3040" s="111"/>
      <c r="E3040" s="111"/>
      <c r="F3040" s="114"/>
      <c r="G3040" s="115"/>
      <c r="H3040" s="116" t="s">
        <v>26</v>
      </c>
      <c r="I3040" s="116"/>
      <c r="J3040" s="117"/>
      <c r="K3040" s="117"/>
    </row>
    <row r="3041" spans="1:14">
      <c r="A3041" s="109"/>
      <c r="B3041" s="108"/>
      <c r="C3041" s="232" t="s">
        <v>27</v>
      </c>
      <c r="D3041" s="232"/>
      <c r="E3041" s="118">
        <v>70</v>
      </c>
      <c r="F3041" s="119">
        <f>F3042+F3043+F3044+F3045+F3046+F3047</f>
        <v>100</v>
      </c>
      <c r="G3041" s="111">
        <v>70</v>
      </c>
      <c r="H3041" s="120">
        <f>G3042/G3041%</f>
        <v>81.428571428571431</v>
      </c>
      <c r="I3041" s="120"/>
      <c r="J3041" s="120"/>
      <c r="K3041" s="127"/>
      <c r="M3041" s="113"/>
      <c r="N3041" s="113"/>
    </row>
    <row r="3042" spans="1:14">
      <c r="A3042" s="109"/>
      <c r="B3042" s="108"/>
      <c r="C3042" s="233" t="s">
        <v>28</v>
      </c>
      <c r="D3042" s="233"/>
      <c r="E3042" s="121">
        <v>57</v>
      </c>
      <c r="F3042" s="122">
        <f>(E3042/E3041)*100</f>
        <v>81.428571428571431</v>
      </c>
      <c r="G3042" s="111">
        <v>57</v>
      </c>
      <c r="H3042" s="117"/>
      <c r="I3042" s="117"/>
      <c r="J3042" s="111"/>
      <c r="K3042" s="117"/>
      <c r="L3042" s="113"/>
      <c r="M3042" s="111" t="s">
        <v>29</v>
      </c>
      <c r="N3042" s="111"/>
    </row>
    <row r="3043" spans="1:14">
      <c r="A3043" s="123"/>
      <c r="B3043" s="108"/>
      <c r="C3043" s="233" t="s">
        <v>30</v>
      </c>
      <c r="D3043" s="233"/>
      <c r="E3043" s="121">
        <v>1</v>
      </c>
      <c r="F3043" s="122">
        <f>(E3043/E3041)*100</f>
        <v>1.4285714285714286</v>
      </c>
      <c r="G3043" s="124"/>
      <c r="H3043" s="111"/>
      <c r="I3043" s="111"/>
      <c r="J3043" s="111"/>
      <c r="K3043" s="117"/>
      <c r="M3043" s="109"/>
      <c r="N3043" s="109"/>
    </row>
    <row r="3044" spans="1:14">
      <c r="A3044" s="123"/>
      <c r="B3044" s="108"/>
      <c r="C3044" s="233" t="s">
        <v>31</v>
      </c>
      <c r="D3044" s="233"/>
      <c r="E3044" s="121">
        <v>5</v>
      </c>
      <c r="F3044" s="122">
        <f>(E3044/E3041)*100</f>
        <v>7.1428571428571423</v>
      </c>
      <c r="G3044" s="124"/>
      <c r="H3044" s="111"/>
      <c r="I3044" s="111"/>
      <c r="J3044" s="111"/>
      <c r="K3044" s="117"/>
    </row>
    <row r="3045" spans="1:14">
      <c r="A3045" s="123"/>
      <c r="B3045" s="108"/>
      <c r="C3045" s="233" t="s">
        <v>32</v>
      </c>
      <c r="D3045" s="233"/>
      <c r="E3045" s="121">
        <v>7</v>
      </c>
      <c r="F3045" s="122">
        <f>(E3045/E3041)*100</f>
        <v>10</v>
      </c>
      <c r="G3045" s="124"/>
      <c r="H3045" s="111" t="s">
        <v>33</v>
      </c>
      <c r="I3045" s="111"/>
      <c r="J3045" s="117"/>
      <c r="K3045" s="117"/>
    </row>
    <row r="3046" spans="1:14">
      <c r="A3046" s="123"/>
      <c r="B3046" s="108"/>
      <c r="C3046" s="233" t="s">
        <v>34</v>
      </c>
      <c r="D3046" s="233"/>
      <c r="E3046" s="121">
        <v>0</v>
      </c>
      <c r="F3046" s="122">
        <f>(E3046/E3041)*100</f>
        <v>0</v>
      </c>
      <c r="G3046" s="124"/>
      <c r="H3046" s="111"/>
      <c r="I3046" s="111"/>
      <c r="J3046" s="117"/>
      <c r="K3046" s="117"/>
    </row>
    <row r="3047" spans="1:14" ht="19.5" thickBot="1">
      <c r="A3047" s="123"/>
      <c r="B3047" s="108"/>
      <c r="C3047" s="234" t="s">
        <v>35</v>
      </c>
      <c r="D3047" s="234"/>
      <c r="E3047" s="125"/>
      <c r="F3047" s="126">
        <f>(E3047/E3041)*100</f>
        <v>0</v>
      </c>
      <c r="G3047" s="124"/>
      <c r="H3047" s="111"/>
      <c r="I3047" s="111"/>
      <c r="J3047" s="127"/>
      <c r="K3047" s="127"/>
      <c r="L3047" s="113"/>
    </row>
    <row r="3048" spans="1:14">
      <c r="A3048" s="128" t="s">
        <v>36</v>
      </c>
      <c r="B3048" s="108"/>
      <c r="C3048" s="109"/>
      <c r="D3048" s="109"/>
      <c r="E3048" s="111"/>
      <c r="F3048" s="111"/>
      <c r="G3048" s="112"/>
      <c r="H3048" s="129"/>
      <c r="I3048" s="129"/>
      <c r="J3048" s="129"/>
      <c r="K3048" s="111"/>
      <c r="M3048" s="133"/>
      <c r="N3048" s="133"/>
    </row>
    <row r="3049" spans="1:14">
      <c r="A3049" s="110" t="s">
        <v>37</v>
      </c>
      <c r="B3049" s="108"/>
      <c r="C3049" s="130"/>
      <c r="D3049" s="131"/>
      <c r="E3049" s="109"/>
      <c r="F3049" s="129"/>
      <c r="G3049" s="112"/>
      <c r="H3049" s="129"/>
      <c r="I3049" s="129"/>
      <c r="J3049" s="129"/>
      <c r="K3049" s="111"/>
      <c r="M3049" s="109"/>
      <c r="N3049" s="109"/>
    </row>
    <row r="3050" spans="1:14">
      <c r="A3050" s="110" t="s">
        <v>38</v>
      </c>
      <c r="B3050" s="108"/>
      <c r="C3050" s="109"/>
      <c r="D3050" s="131"/>
      <c r="E3050" s="109"/>
      <c r="F3050" s="129"/>
      <c r="G3050" s="112"/>
      <c r="H3050" s="117"/>
      <c r="I3050" s="117"/>
      <c r="J3050" s="117"/>
      <c r="K3050" s="111"/>
    </row>
    <row r="3051" spans="1:14">
      <c r="A3051" s="110" t="s">
        <v>39</v>
      </c>
      <c r="B3051" s="130"/>
      <c r="C3051" s="109"/>
      <c r="D3051" s="131"/>
      <c r="E3051" s="109"/>
      <c r="F3051" s="129"/>
      <c r="G3051" s="115"/>
      <c r="H3051" s="117"/>
      <c r="I3051" s="117"/>
      <c r="J3051" s="117"/>
      <c r="K3051" s="111"/>
    </row>
    <row r="3052" spans="1:14">
      <c r="A3052" s="110" t="s">
        <v>40</v>
      </c>
      <c r="B3052" s="123"/>
      <c r="C3052" s="109"/>
      <c r="D3052" s="132"/>
      <c r="E3052" s="129"/>
      <c r="F3052" s="129"/>
      <c r="G3052" s="115"/>
      <c r="H3052" s="117"/>
      <c r="I3052" s="117"/>
      <c r="J3052" s="117"/>
      <c r="K3052" s="129"/>
    </row>
    <row r="3054" spans="1:14">
      <c r="A3054" s="227" t="s">
        <v>0</v>
      </c>
      <c r="B3054" s="227"/>
      <c r="C3054" s="227"/>
      <c r="D3054" s="227"/>
      <c r="E3054" s="227"/>
      <c r="F3054" s="227"/>
      <c r="G3054" s="227"/>
      <c r="H3054" s="227"/>
      <c r="I3054" s="227"/>
      <c r="J3054" s="227"/>
      <c r="K3054" s="227"/>
      <c r="L3054" s="227"/>
      <c r="M3054" s="227"/>
      <c r="N3054" s="227"/>
    </row>
    <row r="3055" spans="1:14">
      <c r="A3055" s="227"/>
      <c r="B3055" s="227"/>
      <c r="C3055" s="227"/>
      <c r="D3055" s="227"/>
      <c r="E3055" s="227"/>
      <c r="F3055" s="227"/>
      <c r="G3055" s="227"/>
      <c r="H3055" s="227"/>
      <c r="I3055" s="227"/>
      <c r="J3055" s="227"/>
      <c r="K3055" s="227"/>
      <c r="L3055" s="227"/>
      <c r="M3055" s="227"/>
      <c r="N3055" s="227"/>
    </row>
    <row r="3056" spans="1:14">
      <c r="A3056" s="227"/>
      <c r="B3056" s="227"/>
      <c r="C3056" s="227"/>
      <c r="D3056" s="227"/>
      <c r="E3056" s="227"/>
      <c r="F3056" s="227"/>
      <c r="G3056" s="227"/>
      <c r="H3056" s="227"/>
      <c r="I3056" s="227"/>
      <c r="J3056" s="227"/>
      <c r="K3056" s="227"/>
      <c r="L3056" s="227"/>
      <c r="M3056" s="227"/>
      <c r="N3056" s="227"/>
    </row>
    <row r="3057" spans="1:14">
      <c r="A3057" s="228" t="s">
        <v>1</v>
      </c>
      <c r="B3057" s="228"/>
      <c r="C3057" s="228"/>
      <c r="D3057" s="228"/>
      <c r="E3057" s="228"/>
      <c r="F3057" s="228"/>
      <c r="G3057" s="228"/>
      <c r="H3057" s="228"/>
      <c r="I3057" s="228"/>
      <c r="J3057" s="228"/>
      <c r="K3057" s="228"/>
      <c r="L3057" s="228"/>
      <c r="M3057" s="228"/>
      <c r="N3057" s="228"/>
    </row>
    <row r="3058" spans="1:14">
      <c r="A3058" s="228" t="s">
        <v>2</v>
      </c>
      <c r="B3058" s="228"/>
      <c r="C3058" s="228"/>
      <c r="D3058" s="228"/>
      <c r="E3058" s="228"/>
      <c r="F3058" s="228"/>
      <c r="G3058" s="228"/>
      <c r="H3058" s="228"/>
      <c r="I3058" s="228"/>
      <c r="J3058" s="228"/>
      <c r="K3058" s="228"/>
      <c r="L3058" s="228"/>
      <c r="M3058" s="228"/>
      <c r="N3058" s="228"/>
    </row>
    <row r="3059" spans="1:14" ht="19.5" thickBot="1">
      <c r="A3059" s="229" t="s">
        <v>3</v>
      </c>
      <c r="B3059" s="229"/>
      <c r="C3059" s="229"/>
      <c r="D3059" s="229"/>
      <c r="E3059" s="229"/>
      <c r="F3059" s="229"/>
      <c r="G3059" s="229"/>
      <c r="H3059" s="229"/>
      <c r="I3059" s="229"/>
      <c r="J3059" s="229"/>
      <c r="K3059" s="229"/>
      <c r="L3059" s="229"/>
      <c r="M3059" s="229"/>
      <c r="N3059" s="229"/>
    </row>
    <row r="3060" spans="1:14">
      <c r="A3060" s="147"/>
      <c r="B3060" s="148"/>
      <c r="C3060" s="148"/>
      <c r="D3060" s="148"/>
      <c r="E3060" s="148"/>
      <c r="F3060" s="148"/>
      <c r="G3060" s="148"/>
      <c r="H3060" s="148"/>
      <c r="I3060" s="148"/>
      <c r="J3060" s="148"/>
      <c r="K3060" s="148"/>
      <c r="L3060" s="148"/>
      <c r="M3060" s="148"/>
      <c r="N3060" s="149"/>
    </row>
    <row r="3061" spans="1:14">
      <c r="A3061" s="220" t="s">
        <v>205</v>
      </c>
      <c r="B3061" s="220"/>
      <c r="C3061" s="220"/>
      <c r="D3061" s="220"/>
      <c r="E3061" s="220"/>
      <c r="F3061" s="220"/>
      <c r="G3061" s="220"/>
      <c r="H3061" s="220"/>
      <c r="I3061" s="220"/>
      <c r="J3061" s="220"/>
      <c r="K3061" s="220"/>
      <c r="L3061" s="220"/>
      <c r="M3061" s="220"/>
      <c r="N3061" s="220"/>
    </row>
    <row r="3062" spans="1:14">
      <c r="A3062" s="220" t="s">
        <v>5</v>
      </c>
      <c r="B3062" s="220"/>
      <c r="C3062" s="220"/>
      <c r="D3062" s="220"/>
      <c r="E3062" s="220"/>
      <c r="F3062" s="220"/>
      <c r="G3062" s="220"/>
      <c r="H3062" s="220"/>
      <c r="I3062" s="220"/>
      <c r="J3062" s="220"/>
      <c r="K3062" s="220"/>
      <c r="L3062" s="220"/>
      <c r="M3062" s="220"/>
      <c r="N3062" s="220"/>
    </row>
    <row r="3063" spans="1:14">
      <c r="A3063" s="150" t="s">
        <v>6</v>
      </c>
      <c r="B3063" s="151" t="s">
        <v>7</v>
      </c>
      <c r="C3063" s="151" t="s">
        <v>8</v>
      </c>
      <c r="D3063" s="150" t="s">
        <v>9</v>
      </c>
      <c r="E3063" s="150" t="s">
        <v>10</v>
      </c>
      <c r="F3063" s="151" t="s">
        <v>11</v>
      </c>
      <c r="G3063" s="151" t="s">
        <v>12</v>
      </c>
      <c r="H3063" s="151" t="s">
        <v>13</v>
      </c>
      <c r="I3063" s="151" t="s">
        <v>14</v>
      </c>
      <c r="J3063" s="151" t="s">
        <v>15</v>
      </c>
      <c r="K3063" s="152" t="s">
        <v>16</v>
      </c>
      <c r="L3063" s="151" t="s">
        <v>17</v>
      </c>
      <c r="M3063" s="151" t="s">
        <v>18</v>
      </c>
      <c r="N3063" s="151" t="s">
        <v>19</v>
      </c>
    </row>
    <row r="3064" spans="1:14">
      <c r="A3064" s="153"/>
      <c r="B3064" s="154"/>
      <c r="C3064" s="154"/>
      <c r="D3064" s="153"/>
      <c r="E3064" s="153"/>
      <c r="F3064" s="155"/>
      <c r="G3064" s="155"/>
      <c r="H3064" s="154"/>
      <c r="I3064" s="154"/>
      <c r="J3064" s="154"/>
      <c r="K3064" s="156"/>
      <c r="L3064" s="154"/>
      <c r="M3064" s="154"/>
      <c r="N3064" s="154"/>
    </row>
    <row r="3065" spans="1:14">
      <c r="A3065" s="144">
        <v>1</v>
      </c>
      <c r="B3065" s="140">
        <v>59</v>
      </c>
      <c r="C3065" s="104" t="s">
        <v>78</v>
      </c>
      <c r="D3065" s="104" t="s">
        <v>21</v>
      </c>
      <c r="E3065" s="104" t="s">
        <v>94</v>
      </c>
      <c r="F3065" s="145">
        <v>724</v>
      </c>
      <c r="G3065" s="145">
        <v>722</v>
      </c>
      <c r="H3065" s="145">
        <v>725</v>
      </c>
      <c r="I3065" s="145">
        <v>726</v>
      </c>
      <c r="J3065" s="145">
        <v>727</v>
      </c>
      <c r="K3065" s="145">
        <v>726</v>
      </c>
      <c r="L3065" s="104">
        <v>6000</v>
      </c>
      <c r="M3065" s="105">
        <f t="shared" ref="M3065:M3070" si="1843">IF(D3065="BUY",(K3065-F3065)*(L3065),(F3065-K3065)*(L3065))</f>
        <v>12000</v>
      </c>
      <c r="N3065" s="106">
        <f t="shared" ref="N3065:N3125" si="1844">M3065/(L3065)/F3065%</f>
        <v>0.27624309392265195</v>
      </c>
    </row>
    <row r="3066" spans="1:14">
      <c r="A3066" s="144">
        <v>2</v>
      </c>
      <c r="B3066" s="140">
        <v>59</v>
      </c>
      <c r="C3066" s="104" t="s">
        <v>78</v>
      </c>
      <c r="D3066" s="104" t="s">
        <v>21</v>
      </c>
      <c r="E3066" s="104" t="s">
        <v>76</v>
      </c>
      <c r="F3066" s="145">
        <v>145.19999999999999</v>
      </c>
      <c r="G3066" s="145">
        <v>144.4</v>
      </c>
      <c r="H3066" s="145">
        <v>145.6</v>
      </c>
      <c r="I3066" s="145">
        <v>146</v>
      </c>
      <c r="J3066" s="145">
        <v>146.4</v>
      </c>
      <c r="K3066" s="145">
        <v>146.4</v>
      </c>
      <c r="L3066" s="104">
        <v>1500</v>
      </c>
      <c r="M3066" s="105">
        <f t="shared" si="1843"/>
        <v>1800.0000000000255</v>
      </c>
      <c r="N3066" s="106">
        <f t="shared" si="1844"/>
        <v>0.82644628099174733</v>
      </c>
    </row>
    <row r="3067" spans="1:14">
      <c r="A3067" s="144">
        <v>3</v>
      </c>
      <c r="B3067" s="140">
        <v>58</v>
      </c>
      <c r="C3067" s="104" t="s">
        <v>78</v>
      </c>
      <c r="D3067" s="104" t="s">
        <v>21</v>
      </c>
      <c r="E3067" s="104" t="s">
        <v>186</v>
      </c>
      <c r="F3067" s="145">
        <v>465.7</v>
      </c>
      <c r="G3067" s="145">
        <v>463.1</v>
      </c>
      <c r="H3067" s="145">
        <v>467</v>
      </c>
      <c r="I3067" s="145">
        <v>467.3</v>
      </c>
      <c r="J3067" s="145">
        <v>469</v>
      </c>
      <c r="K3067" s="145">
        <v>469</v>
      </c>
      <c r="L3067" s="104">
        <v>1500</v>
      </c>
      <c r="M3067" s="105">
        <f t="shared" si="1843"/>
        <v>4950.0000000000173</v>
      </c>
      <c r="N3067" s="106">
        <f t="shared" si="1844"/>
        <v>0.70861069357956008</v>
      </c>
    </row>
    <row r="3068" spans="1:14">
      <c r="A3068" s="144">
        <v>4</v>
      </c>
      <c r="B3068" s="140">
        <v>58</v>
      </c>
      <c r="C3068" s="104" t="s">
        <v>78</v>
      </c>
      <c r="D3068" s="104" t="s">
        <v>21</v>
      </c>
      <c r="E3068" s="104" t="s">
        <v>102</v>
      </c>
      <c r="F3068" s="145">
        <v>434.7</v>
      </c>
      <c r="G3068" s="145">
        <v>430.5</v>
      </c>
      <c r="H3068" s="145">
        <v>437</v>
      </c>
      <c r="I3068" s="145">
        <v>439</v>
      </c>
      <c r="J3068" s="145">
        <v>441</v>
      </c>
      <c r="K3068" s="145">
        <v>441</v>
      </c>
      <c r="L3068" s="104">
        <v>1000</v>
      </c>
      <c r="M3068" s="105">
        <f t="shared" si="1843"/>
        <v>6300.0000000000109</v>
      </c>
      <c r="N3068" s="106">
        <f t="shared" si="1844"/>
        <v>1.4492753623188432</v>
      </c>
    </row>
    <row r="3069" spans="1:14">
      <c r="A3069" s="144">
        <v>5</v>
      </c>
      <c r="B3069" s="140">
        <v>58</v>
      </c>
      <c r="C3069" s="104" t="s">
        <v>78</v>
      </c>
      <c r="D3069" s="104" t="s">
        <v>21</v>
      </c>
      <c r="E3069" s="104" t="s">
        <v>206</v>
      </c>
      <c r="F3069" s="145">
        <v>684.7</v>
      </c>
      <c r="G3069" s="145">
        <v>678.7</v>
      </c>
      <c r="H3069" s="145">
        <v>687.7</v>
      </c>
      <c r="I3069" s="145">
        <v>690.7</v>
      </c>
      <c r="J3069" s="145">
        <v>693.7</v>
      </c>
      <c r="K3069" s="145">
        <v>678.7</v>
      </c>
      <c r="L3069" s="104">
        <v>700</v>
      </c>
      <c r="M3069" s="105">
        <f t="shared" si="1843"/>
        <v>-4200</v>
      </c>
      <c r="N3069" s="146">
        <f t="shared" si="1844"/>
        <v>-0.87629618811158161</v>
      </c>
    </row>
    <row r="3070" spans="1:14">
      <c r="A3070" s="144">
        <v>6</v>
      </c>
      <c r="B3070" s="140">
        <v>58</v>
      </c>
      <c r="C3070" s="104" t="s">
        <v>78</v>
      </c>
      <c r="D3070" s="104" t="s">
        <v>47</v>
      </c>
      <c r="E3070" s="104" t="s">
        <v>207</v>
      </c>
      <c r="F3070" s="145">
        <v>197.15</v>
      </c>
      <c r="G3070" s="145">
        <v>198.2</v>
      </c>
      <c r="H3070" s="145">
        <v>196.6</v>
      </c>
      <c r="I3070" s="145">
        <v>196.1</v>
      </c>
      <c r="J3070" s="145">
        <v>195.6</v>
      </c>
      <c r="K3070" s="145">
        <v>195.6</v>
      </c>
      <c r="L3070" s="104">
        <v>4000</v>
      </c>
      <c r="M3070" s="105">
        <f t="shared" si="1843"/>
        <v>6200.0000000000455</v>
      </c>
      <c r="N3070" s="106">
        <f t="shared" si="1844"/>
        <v>0.78620339842759901</v>
      </c>
    </row>
    <row r="3071" spans="1:14">
      <c r="A3071" s="144">
        <v>7</v>
      </c>
      <c r="B3071" s="140">
        <v>53</v>
      </c>
      <c r="C3071" s="104" t="s">
        <v>78</v>
      </c>
      <c r="D3071" s="104" t="s">
        <v>21</v>
      </c>
      <c r="E3071" s="104" t="s">
        <v>130</v>
      </c>
      <c r="F3071" s="145">
        <v>148.30000000000001</v>
      </c>
      <c r="G3071" s="145">
        <v>146.9</v>
      </c>
      <c r="H3071" s="145">
        <v>148.69999999999999</v>
      </c>
      <c r="I3071" s="145">
        <v>149.1</v>
      </c>
      <c r="J3071" s="145">
        <v>149.5</v>
      </c>
      <c r="K3071" s="145">
        <v>148.69999999999999</v>
      </c>
      <c r="L3071" s="104">
        <v>5000</v>
      </c>
      <c r="M3071" s="105">
        <v>1999.99999999989</v>
      </c>
      <c r="N3071" s="106">
        <f t="shared" si="1844"/>
        <v>0.26972353337827237</v>
      </c>
    </row>
    <row r="3072" spans="1:14">
      <c r="A3072" s="144">
        <v>8</v>
      </c>
      <c r="B3072" s="140">
        <v>53</v>
      </c>
      <c r="C3072" s="104" t="s">
        <v>78</v>
      </c>
      <c r="D3072" s="104" t="s">
        <v>47</v>
      </c>
      <c r="E3072" s="104" t="s">
        <v>126</v>
      </c>
      <c r="F3072" s="145">
        <v>484.3</v>
      </c>
      <c r="G3072" s="145">
        <v>486.3</v>
      </c>
      <c r="H3072" s="145">
        <v>483.3</v>
      </c>
      <c r="I3072" s="145">
        <v>482.3</v>
      </c>
      <c r="J3072" s="145">
        <v>481.3</v>
      </c>
      <c r="K3072" s="145">
        <v>481.3</v>
      </c>
      <c r="L3072" s="104">
        <v>2000</v>
      </c>
      <c r="M3072" s="105">
        <v>6000</v>
      </c>
      <c r="N3072" s="106">
        <f t="shared" si="1844"/>
        <v>0.61945075366508362</v>
      </c>
    </row>
    <row r="3073" spans="1:14">
      <c r="A3073" s="144">
        <v>9</v>
      </c>
      <c r="B3073" s="140">
        <v>53</v>
      </c>
      <c r="C3073" s="104" t="s">
        <v>78</v>
      </c>
      <c r="D3073" s="104" t="s">
        <v>21</v>
      </c>
      <c r="E3073" s="104" t="s">
        <v>208</v>
      </c>
      <c r="F3073" s="145">
        <v>576</v>
      </c>
      <c r="G3073" s="145">
        <v>572</v>
      </c>
      <c r="H3073" s="145">
        <v>578</v>
      </c>
      <c r="I3073" s="145">
        <v>580</v>
      </c>
      <c r="J3073" s="145">
        <v>582</v>
      </c>
      <c r="K3073" s="145">
        <v>582</v>
      </c>
      <c r="L3073" s="104">
        <v>1300</v>
      </c>
      <c r="M3073" s="105">
        <v>7800</v>
      </c>
      <c r="N3073" s="106">
        <f t="shared" si="1844"/>
        <v>1.0416666666666667</v>
      </c>
    </row>
    <row r="3074" spans="1:14">
      <c r="A3074" s="144">
        <v>10</v>
      </c>
      <c r="B3074" s="140">
        <v>52</v>
      </c>
      <c r="C3074" s="104" t="s">
        <v>78</v>
      </c>
      <c r="D3074" s="104" t="s">
        <v>47</v>
      </c>
      <c r="E3074" s="104" t="s">
        <v>131</v>
      </c>
      <c r="F3074" s="145">
        <v>300</v>
      </c>
      <c r="G3074" s="145">
        <v>303</v>
      </c>
      <c r="H3074" s="145">
        <v>298.5</v>
      </c>
      <c r="I3074" s="145">
        <v>296</v>
      </c>
      <c r="J3074" s="145">
        <v>294.5</v>
      </c>
      <c r="K3074" s="145">
        <v>296</v>
      </c>
      <c r="L3074" s="104">
        <v>1600</v>
      </c>
      <c r="M3074" s="105">
        <v>6400</v>
      </c>
      <c r="N3074" s="106">
        <f t="shared" si="1844"/>
        <v>1.3333333333333333</v>
      </c>
    </row>
    <row r="3075" spans="1:14">
      <c r="A3075" s="144">
        <v>11</v>
      </c>
      <c r="B3075" s="140">
        <v>52</v>
      </c>
      <c r="C3075" s="104" t="s">
        <v>78</v>
      </c>
      <c r="D3075" s="104" t="s">
        <v>21</v>
      </c>
      <c r="E3075" s="104" t="s">
        <v>176</v>
      </c>
      <c r="F3075" s="145">
        <v>511.65</v>
      </c>
      <c r="G3075" s="145">
        <v>507.65</v>
      </c>
      <c r="H3075" s="145">
        <v>513.70000000000005</v>
      </c>
      <c r="I3075" s="145">
        <v>515.70000000000005</v>
      </c>
      <c r="J3075" s="145">
        <v>517.70000000000005</v>
      </c>
      <c r="K3075" s="145">
        <v>513.70000000000005</v>
      </c>
      <c r="L3075" s="104">
        <v>1100</v>
      </c>
      <c r="M3075" s="105">
        <v>2255.00000000007</v>
      </c>
      <c r="N3075" s="106">
        <f t="shared" si="1844"/>
        <v>0.40066451675951609</v>
      </c>
    </row>
    <row r="3076" spans="1:14">
      <c r="A3076" s="144">
        <v>12</v>
      </c>
      <c r="B3076" s="140">
        <v>52</v>
      </c>
      <c r="C3076" s="104" t="s">
        <v>78</v>
      </c>
      <c r="D3076" s="104" t="s">
        <v>21</v>
      </c>
      <c r="E3076" s="104" t="s">
        <v>209</v>
      </c>
      <c r="F3076" s="145">
        <v>567.5</v>
      </c>
      <c r="G3076" s="145">
        <v>565.5</v>
      </c>
      <c r="H3076" s="145">
        <v>568.5</v>
      </c>
      <c r="I3076" s="145">
        <v>569.5</v>
      </c>
      <c r="J3076" s="145">
        <v>570.5</v>
      </c>
      <c r="K3076" s="145">
        <v>568.5</v>
      </c>
      <c r="L3076" s="104">
        <v>2100</v>
      </c>
      <c r="M3076" s="105">
        <v>2100</v>
      </c>
      <c r="N3076" s="106">
        <f t="shared" si="1844"/>
        <v>0.1762114537444934</v>
      </c>
    </row>
    <row r="3077" spans="1:14">
      <c r="A3077" s="144">
        <v>13</v>
      </c>
      <c r="B3077" s="140">
        <v>52</v>
      </c>
      <c r="C3077" s="104" t="s">
        <v>78</v>
      </c>
      <c r="D3077" s="104" t="s">
        <v>21</v>
      </c>
      <c r="E3077" s="104" t="s">
        <v>84</v>
      </c>
      <c r="F3077" s="145">
        <v>391</v>
      </c>
      <c r="G3077" s="145">
        <v>390</v>
      </c>
      <c r="H3077" s="145">
        <v>391.5</v>
      </c>
      <c r="I3077" s="145">
        <v>392</v>
      </c>
      <c r="J3077" s="145">
        <v>392.5</v>
      </c>
      <c r="K3077" s="145">
        <v>392.5</v>
      </c>
      <c r="L3077" s="104">
        <v>3000</v>
      </c>
      <c r="M3077" s="105">
        <v>4500</v>
      </c>
      <c r="N3077" s="106">
        <f t="shared" si="1844"/>
        <v>0.38363171355498721</v>
      </c>
    </row>
    <row r="3078" spans="1:14">
      <c r="A3078" s="144">
        <v>14</v>
      </c>
      <c r="B3078" s="140">
        <v>51</v>
      </c>
      <c r="C3078" s="104" t="s">
        <v>78</v>
      </c>
      <c r="D3078" s="104" t="s">
        <v>21</v>
      </c>
      <c r="E3078" s="104" t="s">
        <v>126</v>
      </c>
      <c r="F3078" s="145">
        <v>478</v>
      </c>
      <c r="G3078" s="145">
        <v>476</v>
      </c>
      <c r="H3078" s="145">
        <v>479</v>
      </c>
      <c r="I3078" s="145">
        <v>480</v>
      </c>
      <c r="J3078" s="145">
        <v>481</v>
      </c>
      <c r="K3078" s="145">
        <v>481</v>
      </c>
      <c r="L3078" s="104">
        <v>2000</v>
      </c>
      <c r="M3078" s="105">
        <v>6000</v>
      </c>
      <c r="N3078" s="106">
        <f t="shared" si="1844"/>
        <v>0.62761506276150625</v>
      </c>
    </row>
    <row r="3079" spans="1:14">
      <c r="A3079" s="144">
        <v>15</v>
      </c>
      <c r="B3079" s="140">
        <v>51</v>
      </c>
      <c r="C3079" s="104" t="s">
        <v>78</v>
      </c>
      <c r="D3079" s="104" t="s">
        <v>21</v>
      </c>
      <c r="E3079" s="104" t="s">
        <v>210</v>
      </c>
      <c r="F3079" s="145">
        <v>292</v>
      </c>
      <c r="G3079" s="145">
        <v>291.5</v>
      </c>
      <c r="H3079" s="145">
        <v>292.5</v>
      </c>
      <c r="I3079" s="145">
        <v>293</v>
      </c>
      <c r="J3079" s="145">
        <v>293.5</v>
      </c>
      <c r="K3079" s="145">
        <v>293.5</v>
      </c>
      <c r="L3079" s="104">
        <v>3500</v>
      </c>
      <c r="M3079" s="105">
        <v>5250</v>
      </c>
      <c r="N3079" s="106">
        <f t="shared" si="1844"/>
        <v>0.51369863013698636</v>
      </c>
    </row>
    <row r="3080" spans="1:14">
      <c r="A3080" s="144">
        <v>16</v>
      </c>
      <c r="B3080" s="140">
        <v>51</v>
      </c>
      <c r="C3080" s="104" t="s">
        <v>78</v>
      </c>
      <c r="D3080" s="104" t="s">
        <v>21</v>
      </c>
      <c r="E3080" s="104" t="s">
        <v>211</v>
      </c>
      <c r="F3080" s="145">
        <v>925</v>
      </c>
      <c r="G3080" s="145">
        <v>919</v>
      </c>
      <c r="H3080" s="145">
        <v>928</v>
      </c>
      <c r="I3080" s="145">
        <v>931</v>
      </c>
      <c r="J3080" s="145">
        <v>934</v>
      </c>
      <c r="K3080" s="145">
        <v>931</v>
      </c>
      <c r="L3080" s="104">
        <v>700</v>
      </c>
      <c r="M3080" s="105">
        <v>4200</v>
      </c>
      <c r="N3080" s="106">
        <f t="shared" si="1844"/>
        <v>0.64864864864864868</v>
      </c>
    </row>
    <row r="3081" spans="1:14">
      <c r="A3081" s="144">
        <v>17</v>
      </c>
      <c r="B3081" s="140">
        <v>51</v>
      </c>
      <c r="C3081" s="104" t="s">
        <v>78</v>
      </c>
      <c r="D3081" s="104" t="s">
        <v>21</v>
      </c>
      <c r="E3081" s="104" t="s">
        <v>212</v>
      </c>
      <c r="F3081" s="145">
        <v>941</v>
      </c>
      <c r="G3081" s="145">
        <v>939</v>
      </c>
      <c r="H3081" s="145">
        <v>943</v>
      </c>
      <c r="I3081" s="145">
        <v>945</v>
      </c>
      <c r="J3081" s="145">
        <v>947</v>
      </c>
      <c r="K3081" s="145">
        <v>939</v>
      </c>
      <c r="L3081" s="104">
        <v>1100</v>
      </c>
      <c r="M3081" s="105">
        <v>-2200</v>
      </c>
      <c r="N3081" s="146">
        <f t="shared" si="1844"/>
        <v>-0.21253985122210414</v>
      </c>
    </row>
    <row r="3082" spans="1:14">
      <c r="A3082" s="144">
        <v>18</v>
      </c>
      <c r="B3082" s="140">
        <v>51</v>
      </c>
      <c r="C3082" s="104" t="s">
        <v>78</v>
      </c>
      <c r="D3082" s="104" t="s">
        <v>21</v>
      </c>
      <c r="E3082" s="104" t="s">
        <v>213</v>
      </c>
      <c r="F3082" s="145">
        <v>700</v>
      </c>
      <c r="G3082" s="145">
        <v>696</v>
      </c>
      <c r="H3082" s="145">
        <v>702</v>
      </c>
      <c r="I3082" s="145">
        <v>704</v>
      </c>
      <c r="J3082" s="145">
        <v>706</v>
      </c>
      <c r="K3082" s="145">
        <v>704</v>
      </c>
      <c r="L3082" s="104">
        <v>1000</v>
      </c>
      <c r="M3082" s="105">
        <v>4000</v>
      </c>
      <c r="N3082" s="106">
        <f t="shared" si="1844"/>
        <v>0.5714285714285714</v>
      </c>
    </row>
    <row r="3083" spans="1:14">
      <c r="A3083" s="144">
        <v>19</v>
      </c>
      <c r="B3083" s="140">
        <v>48</v>
      </c>
      <c r="C3083" s="104" t="s">
        <v>78</v>
      </c>
      <c r="D3083" s="104" t="s">
        <v>21</v>
      </c>
      <c r="E3083" s="104" t="s">
        <v>214</v>
      </c>
      <c r="F3083" s="145">
        <v>64</v>
      </c>
      <c r="G3083" s="145">
        <v>63.4</v>
      </c>
      <c r="H3083" s="145">
        <v>64.3</v>
      </c>
      <c r="I3083" s="145">
        <v>64.599999999999994</v>
      </c>
      <c r="J3083" s="145">
        <v>64.900000000000006</v>
      </c>
      <c r="K3083" s="145">
        <v>63.4</v>
      </c>
      <c r="L3083" s="104">
        <v>8000</v>
      </c>
      <c r="M3083" s="105">
        <v>-4800.00000000001</v>
      </c>
      <c r="N3083" s="146">
        <f t="shared" si="1844"/>
        <v>-0.93750000000000189</v>
      </c>
    </row>
    <row r="3084" spans="1:14">
      <c r="A3084" s="144">
        <v>20</v>
      </c>
      <c r="B3084" s="140">
        <v>48</v>
      </c>
      <c r="C3084" s="104" t="s">
        <v>78</v>
      </c>
      <c r="D3084" s="104" t="s">
        <v>21</v>
      </c>
      <c r="E3084" s="104" t="s">
        <v>215</v>
      </c>
      <c r="F3084" s="145">
        <v>657.6</v>
      </c>
      <c r="G3084" s="145">
        <v>651.6</v>
      </c>
      <c r="H3084" s="145">
        <v>660.6</v>
      </c>
      <c r="I3084" s="145">
        <v>663.6</v>
      </c>
      <c r="J3084" s="145">
        <v>666.6</v>
      </c>
      <c r="K3084" s="145">
        <v>666.6</v>
      </c>
      <c r="L3084" s="104">
        <v>700</v>
      </c>
      <c r="M3084" s="105">
        <v>6300</v>
      </c>
      <c r="N3084" s="106">
        <f t="shared" si="1844"/>
        <v>1.3686131386861313</v>
      </c>
    </row>
    <row r="3085" spans="1:14">
      <c r="A3085" s="144">
        <v>21</v>
      </c>
      <c r="B3085" s="140">
        <v>48</v>
      </c>
      <c r="C3085" s="104" t="s">
        <v>78</v>
      </c>
      <c r="D3085" s="104" t="s">
        <v>21</v>
      </c>
      <c r="E3085" s="104" t="s">
        <v>197</v>
      </c>
      <c r="F3085" s="145">
        <v>864.5</v>
      </c>
      <c r="G3085" s="145">
        <v>860.5</v>
      </c>
      <c r="H3085" s="145">
        <v>866.5</v>
      </c>
      <c r="I3085" s="145">
        <v>868.5</v>
      </c>
      <c r="J3085" s="145">
        <v>870.5</v>
      </c>
      <c r="K3085" s="145">
        <v>870.5</v>
      </c>
      <c r="L3085" s="104">
        <v>1000</v>
      </c>
      <c r="M3085" s="105">
        <v>6000</v>
      </c>
      <c r="N3085" s="106">
        <f t="shared" si="1844"/>
        <v>0.69404279930595725</v>
      </c>
    </row>
    <row r="3086" spans="1:14">
      <c r="A3086" s="144">
        <v>22</v>
      </c>
      <c r="B3086" s="140">
        <v>48</v>
      </c>
      <c r="C3086" s="104" t="s">
        <v>78</v>
      </c>
      <c r="D3086" s="104" t="s">
        <v>21</v>
      </c>
      <c r="E3086" s="104" t="s">
        <v>215</v>
      </c>
      <c r="F3086" s="145">
        <v>657.6</v>
      </c>
      <c r="G3086" s="145">
        <v>651.6</v>
      </c>
      <c r="H3086" s="145">
        <v>660.6</v>
      </c>
      <c r="I3086" s="145">
        <v>663.6</v>
      </c>
      <c r="J3086" s="145">
        <v>666.6</v>
      </c>
      <c r="K3086" s="145">
        <v>666.6</v>
      </c>
      <c r="L3086" s="104">
        <v>700</v>
      </c>
      <c r="M3086" s="105">
        <v>6300</v>
      </c>
      <c r="N3086" s="106">
        <f t="shared" si="1844"/>
        <v>1.3686131386861313</v>
      </c>
    </row>
    <row r="3087" spans="1:14">
      <c r="A3087" s="144">
        <v>23</v>
      </c>
      <c r="B3087" s="140">
        <v>48</v>
      </c>
      <c r="C3087" s="104" t="s">
        <v>78</v>
      </c>
      <c r="D3087" s="104" t="s">
        <v>21</v>
      </c>
      <c r="E3087" s="104" t="s">
        <v>197</v>
      </c>
      <c r="F3087" s="145">
        <v>864.5</v>
      </c>
      <c r="G3087" s="145">
        <v>860.5</v>
      </c>
      <c r="H3087" s="145">
        <v>866.5</v>
      </c>
      <c r="I3087" s="145">
        <v>868.5</v>
      </c>
      <c r="J3087" s="145">
        <v>870.5</v>
      </c>
      <c r="K3087" s="145">
        <v>870.5</v>
      </c>
      <c r="L3087" s="104">
        <v>1000</v>
      </c>
      <c r="M3087" s="105">
        <v>6000</v>
      </c>
      <c r="N3087" s="106">
        <f t="shared" si="1844"/>
        <v>0.69404279930595725</v>
      </c>
    </row>
    <row r="3088" spans="1:14">
      <c r="A3088" s="144">
        <v>24</v>
      </c>
      <c r="B3088" s="140">
        <v>48</v>
      </c>
      <c r="C3088" s="104" t="s">
        <v>78</v>
      </c>
      <c r="D3088" s="104" t="s">
        <v>21</v>
      </c>
      <c r="E3088" s="104" t="s">
        <v>216</v>
      </c>
      <c r="F3088" s="145">
        <v>865</v>
      </c>
      <c r="G3088" s="145">
        <v>859</v>
      </c>
      <c r="H3088" s="145">
        <v>868</v>
      </c>
      <c r="I3088" s="145">
        <v>871</v>
      </c>
      <c r="J3088" s="145">
        <v>874</v>
      </c>
      <c r="K3088" s="145">
        <v>874</v>
      </c>
      <c r="L3088" s="104">
        <v>800</v>
      </c>
      <c r="M3088" s="105">
        <v>7200</v>
      </c>
      <c r="N3088" s="106">
        <f t="shared" si="1844"/>
        <v>1.0404624277456647</v>
      </c>
    </row>
    <row r="3089" spans="1:14">
      <c r="A3089" s="144">
        <v>25</v>
      </c>
      <c r="B3089" s="140">
        <v>47</v>
      </c>
      <c r="C3089" s="104" t="s">
        <v>78</v>
      </c>
      <c r="D3089" s="104" t="s">
        <v>21</v>
      </c>
      <c r="E3089" s="104" t="s">
        <v>217</v>
      </c>
      <c r="F3089" s="145">
        <v>843</v>
      </c>
      <c r="G3089" s="145">
        <v>837</v>
      </c>
      <c r="H3089" s="145">
        <v>846</v>
      </c>
      <c r="I3089" s="145">
        <v>849</v>
      </c>
      <c r="J3089" s="145">
        <v>852</v>
      </c>
      <c r="K3089" s="145">
        <v>846</v>
      </c>
      <c r="L3089" s="104">
        <v>700</v>
      </c>
      <c r="M3089" s="105">
        <v>2100</v>
      </c>
      <c r="N3089" s="106">
        <f t="shared" si="1844"/>
        <v>0.35587188612099646</v>
      </c>
    </row>
    <row r="3090" spans="1:14">
      <c r="A3090" s="144">
        <v>26</v>
      </c>
      <c r="B3090" s="140">
        <v>47</v>
      </c>
      <c r="C3090" s="104" t="s">
        <v>78</v>
      </c>
      <c r="D3090" s="104" t="s">
        <v>21</v>
      </c>
      <c r="E3090" s="104" t="s">
        <v>198</v>
      </c>
      <c r="F3090" s="145">
        <v>500.3</v>
      </c>
      <c r="G3090" s="145">
        <v>499</v>
      </c>
      <c r="H3090" s="145">
        <v>501.5</v>
      </c>
      <c r="I3090" s="145">
        <v>503</v>
      </c>
      <c r="J3090" s="145">
        <v>504.5</v>
      </c>
      <c r="K3090" s="145">
        <v>503</v>
      </c>
      <c r="L3090" s="104">
        <v>1500</v>
      </c>
      <c r="M3090" s="105">
        <v>4049.99999999998</v>
      </c>
      <c r="N3090" s="106">
        <f t="shared" si="1844"/>
        <v>0.53967619428342728</v>
      </c>
    </row>
    <row r="3091" spans="1:14">
      <c r="A3091" s="144">
        <v>27</v>
      </c>
      <c r="B3091" s="140">
        <v>47</v>
      </c>
      <c r="C3091" s="104" t="s">
        <v>78</v>
      </c>
      <c r="D3091" s="104" t="s">
        <v>21</v>
      </c>
      <c r="E3091" s="104" t="s">
        <v>61</v>
      </c>
      <c r="F3091" s="145">
        <v>92.3</v>
      </c>
      <c r="G3091" s="145">
        <v>91.7</v>
      </c>
      <c r="H3091" s="145">
        <v>92.6</v>
      </c>
      <c r="I3091" s="145">
        <v>92.9</v>
      </c>
      <c r="J3091" s="145">
        <v>93.2</v>
      </c>
      <c r="K3091" s="145">
        <v>93.2</v>
      </c>
      <c r="L3091" s="104">
        <v>9000</v>
      </c>
      <c r="M3091" s="105">
        <v>8100.00000000005</v>
      </c>
      <c r="N3091" s="106">
        <f t="shared" si="1844"/>
        <v>0.97508125677140378</v>
      </c>
    </row>
    <row r="3092" spans="1:14">
      <c r="A3092" s="144">
        <v>28</v>
      </c>
      <c r="B3092" s="140">
        <v>42782</v>
      </c>
      <c r="C3092" s="104" t="s">
        <v>78</v>
      </c>
      <c r="D3092" s="104" t="s">
        <v>21</v>
      </c>
      <c r="E3092" s="104" t="s">
        <v>218</v>
      </c>
      <c r="F3092" s="145">
        <v>417.5</v>
      </c>
      <c r="G3092" s="145">
        <v>415.5</v>
      </c>
      <c r="H3092" s="145">
        <v>418.5</v>
      </c>
      <c r="I3092" s="145">
        <v>419.5</v>
      </c>
      <c r="J3092" s="145">
        <v>420.5</v>
      </c>
      <c r="K3092" s="145">
        <v>420.5</v>
      </c>
      <c r="L3092" s="104">
        <v>2000</v>
      </c>
      <c r="M3092" s="105">
        <v>6000</v>
      </c>
      <c r="N3092" s="106">
        <f t="shared" si="1844"/>
        <v>0.71856287425149701</v>
      </c>
    </row>
    <row r="3093" spans="1:14">
      <c r="A3093" s="144">
        <v>29</v>
      </c>
      <c r="B3093" s="140">
        <v>46</v>
      </c>
      <c r="C3093" s="104" t="s">
        <v>78</v>
      </c>
      <c r="D3093" s="104" t="s">
        <v>47</v>
      </c>
      <c r="E3093" s="104" t="s">
        <v>219</v>
      </c>
      <c r="F3093" s="145">
        <v>90.35</v>
      </c>
      <c r="G3093" s="145">
        <v>91</v>
      </c>
      <c r="H3093" s="145">
        <v>90</v>
      </c>
      <c r="I3093" s="145">
        <v>89.7</v>
      </c>
      <c r="J3093" s="145">
        <v>89.4</v>
      </c>
      <c r="K3093" s="145">
        <v>89.4</v>
      </c>
      <c r="L3093" s="104">
        <v>2500</v>
      </c>
      <c r="M3093" s="105">
        <v>2374.99999999997</v>
      </c>
      <c r="N3093" s="106">
        <f t="shared" si="1844"/>
        <v>1.0514665190924051</v>
      </c>
    </row>
    <row r="3094" spans="1:14">
      <c r="A3094" s="144">
        <v>30</v>
      </c>
      <c r="B3094" s="140">
        <v>46</v>
      </c>
      <c r="C3094" s="104" t="s">
        <v>78</v>
      </c>
      <c r="D3094" s="104" t="s">
        <v>47</v>
      </c>
      <c r="E3094" s="104" t="s">
        <v>220</v>
      </c>
      <c r="F3094" s="145">
        <v>90.35</v>
      </c>
      <c r="G3094" s="145">
        <v>91</v>
      </c>
      <c r="H3094" s="145">
        <v>90</v>
      </c>
      <c r="I3094" s="145">
        <v>89.7</v>
      </c>
      <c r="J3094" s="145">
        <v>89.4</v>
      </c>
      <c r="K3094" s="145">
        <v>89.4</v>
      </c>
      <c r="L3094" s="104">
        <v>7125</v>
      </c>
      <c r="M3094" s="105">
        <v>6768.74999999992</v>
      </c>
      <c r="N3094" s="106">
        <f t="shared" si="1844"/>
        <v>1.051466519092406</v>
      </c>
    </row>
    <row r="3095" spans="1:14">
      <c r="A3095" s="144">
        <v>31</v>
      </c>
      <c r="B3095" s="140">
        <v>46</v>
      </c>
      <c r="C3095" s="104" t="s">
        <v>78</v>
      </c>
      <c r="D3095" s="104" t="s">
        <v>47</v>
      </c>
      <c r="E3095" s="104" t="s">
        <v>221</v>
      </c>
      <c r="F3095" s="145">
        <v>227</v>
      </c>
      <c r="G3095" s="145">
        <v>229</v>
      </c>
      <c r="H3095" s="145">
        <v>226</v>
      </c>
      <c r="I3095" s="145">
        <v>225</v>
      </c>
      <c r="J3095" s="145">
        <v>224</v>
      </c>
      <c r="K3095" s="145">
        <v>225</v>
      </c>
      <c r="L3095" s="104">
        <v>2500</v>
      </c>
      <c r="M3095" s="105">
        <v>5000</v>
      </c>
      <c r="N3095" s="106">
        <f t="shared" si="1844"/>
        <v>0.88105726872246692</v>
      </c>
    </row>
    <row r="3096" spans="1:14">
      <c r="A3096" s="144">
        <v>32</v>
      </c>
      <c r="B3096" s="140">
        <v>46</v>
      </c>
      <c r="C3096" s="104" t="s">
        <v>78</v>
      </c>
      <c r="D3096" s="104" t="s">
        <v>47</v>
      </c>
      <c r="E3096" s="104" t="s">
        <v>222</v>
      </c>
      <c r="F3096" s="145">
        <v>147.19999999999999</v>
      </c>
      <c r="G3096" s="145">
        <v>148.19999999999999</v>
      </c>
      <c r="H3096" s="145">
        <v>146.69999999999999</v>
      </c>
      <c r="I3096" s="145">
        <v>146.19999999999999</v>
      </c>
      <c r="J3096" s="145">
        <v>145.69999999999999</v>
      </c>
      <c r="K3096" s="145">
        <v>145.69999999999999</v>
      </c>
      <c r="L3096" s="104">
        <v>7000</v>
      </c>
      <c r="M3096" s="105">
        <v>10500</v>
      </c>
      <c r="N3096" s="106">
        <f t="shared" si="1844"/>
        <v>1.0190217391304348</v>
      </c>
    </row>
    <row r="3097" spans="1:14">
      <c r="A3097" s="144">
        <v>33</v>
      </c>
      <c r="B3097" s="140">
        <v>45</v>
      </c>
      <c r="C3097" s="104" t="s">
        <v>192</v>
      </c>
      <c r="D3097" s="104" t="s">
        <v>47</v>
      </c>
      <c r="E3097" s="104" t="s">
        <v>223</v>
      </c>
      <c r="F3097" s="145">
        <v>479</v>
      </c>
      <c r="G3097" s="145">
        <v>483</v>
      </c>
      <c r="H3097" s="145">
        <v>477</v>
      </c>
      <c r="I3097" s="145">
        <v>475</v>
      </c>
      <c r="J3097" s="145">
        <v>473</v>
      </c>
      <c r="K3097" s="145">
        <v>473</v>
      </c>
      <c r="L3097" s="104">
        <v>2100</v>
      </c>
      <c r="M3097" s="105">
        <f>IF(D3097="BUY",(K3097-F3097)*(L3097),(F3097-K3097)*(L3097))</f>
        <v>12600</v>
      </c>
      <c r="N3097" s="106">
        <f t="shared" si="1844"/>
        <v>1.2526096033402923</v>
      </c>
    </row>
    <row r="3098" spans="1:14">
      <c r="A3098" s="144">
        <v>34</v>
      </c>
      <c r="B3098" s="140">
        <v>45</v>
      </c>
      <c r="C3098" s="104" t="s">
        <v>78</v>
      </c>
      <c r="D3098" s="104" t="s">
        <v>47</v>
      </c>
      <c r="E3098" s="104" t="s">
        <v>224</v>
      </c>
      <c r="F3098" s="145">
        <v>305.5</v>
      </c>
      <c r="G3098" s="145">
        <v>307</v>
      </c>
      <c r="H3098" s="145">
        <v>304.8</v>
      </c>
      <c r="I3098" s="145">
        <v>304.10000000000002</v>
      </c>
      <c r="J3098" s="145">
        <v>303.39999999999998</v>
      </c>
      <c r="K3098" s="145">
        <v>303.39999999999998</v>
      </c>
      <c r="L3098" s="104">
        <v>3200</v>
      </c>
      <c r="M3098" s="105">
        <v>6720.00000000007</v>
      </c>
      <c r="N3098" s="106">
        <f t="shared" si="1844"/>
        <v>0.68739770867431149</v>
      </c>
    </row>
    <row r="3099" spans="1:14">
      <c r="A3099" s="144">
        <v>35</v>
      </c>
      <c r="B3099" s="140">
        <v>42779</v>
      </c>
      <c r="C3099" s="104" t="s">
        <v>78</v>
      </c>
      <c r="D3099" s="104" t="s">
        <v>21</v>
      </c>
      <c r="E3099" s="104" t="s">
        <v>203</v>
      </c>
      <c r="F3099" s="145">
        <v>111.65</v>
      </c>
      <c r="G3099" s="145">
        <v>111</v>
      </c>
      <c r="H3099" s="145">
        <v>112.3</v>
      </c>
      <c r="I3099" s="145">
        <v>112.6</v>
      </c>
      <c r="J3099" s="145">
        <v>113</v>
      </c>
      <c r="K3099" s="145">
        <v>113</v>
      </c>
      <c r="L3099" s="104">
        <v>3500</v>
      </c>
      <c r="M3099" s="105">
        <v>4724.99999999998</v>
      </c>
      <c r="N3099" s="106">
        <f t="shared" si="1844"/>
        <v>1.2091356918943075</v>
      </c>
    </row>
    <row r="3100" spans="1:14">
      <c r="A3100" s="144">
        <v>36</v>
      </c>
      <c r="B3100" s="140">
        <v>42779</v>
      </c>
      <c r="C3100" s="104" t="s">
        <v>78</v>
      </c>
      <c r="D3100" s="104" t="s">
        <v>21</v>
      </c>
      <c r="E3100" s="104" t="s">
        <v>225</v>
      </c>
      <c r="F3100" s="145">
        <v>158</v>
      </c>
      <c r="G3100" s="145">
        <v>157</v>
      </c>
      <c r="H3100" s="145">
        <v>159</v>
      </c>
      <c r="I3100" s="145">
        <v>160</v>
      </c>
      <c r="J3100" s="145">
        <v>161</v>
      </c>
      <c r="K3100" s="145">
        <v>157</v>
      </c>
      <c r="L3100" s="104">
        <v>3500</v>
      </c>
      <c r="M3100" s="105">
        <v>-3500</v>
      </c>
      <c r="N3100" s="146">
        <f t="shared" si="1844"/>
        <v>-0.63291139240506322</v>
      </c>
    </row>
    <row r="3101" spans="1:14">
      <c r="A3101" s="144">
        <v>37</v>
      </c>
      <c r="B3101" s="140">
        <v>42779</v>
      </c>
      <c r="C3101" s="104" t="s">
        <v>78</v>
      </c>
      <c r="D3101" s="104" t="s">
        <v>21</v>
      </c>
      <c r="E3101" s="104" t="s">
        <v>197</v>
      </c>
      <c r="F3101" s="145">
        <v>830</v>
      </c>
      <c r="G3101" s="145">
        <v>826</v>
      </c>
      <c r="H3101" s="145">
        <v>832</v>
      </c>
      <c r="I3101" s="145">
        <v>834</v>
      </c>
      <c r="J3101" s="145">
        <v>836</v>
      </c>
      <c r="K3101" s="145">
        <v>836</v>
      </c>
      <c r="L3101" s="104">
        <v>1000</v>
      </c>
      <c r="M3101" s="105">
        <v>6000</v>
      </c>
      <c r="N3101" s="106">
        <f t="shared" si="1844"/>
        <v>0.72289156626506013</v>
      </c>
    </row>
    <row r="3102" spans="1:14">
      <c r="A3102" s="144">
        <v>38</v>
      </c>
      <c r="B3102" s="140">
        <v>42779</v>
      </c>
      <c r="C3102" s="104" t="s">
        <v>78</v>
      </c>
      <c r="D3102" s="104" t="s">
        <v>47</v>
      </c>
      <c r="E3102" s="104" t="s">
        <v>226</v>
      </c>
      <c r="F3102" s="145">
        <v>743.5</v>
      </c>
      <c r="G3102" s="145">
        <v>746.5</v>
      </c>
      <c r="H3102" s="145">
        <v>742</v>
      </c>
      <c r="I3102" s="145">
        <v>740.5</v>
      </c>
      <c r="J3102" s="145">
        <v>739</v>
      </c>
      <c r="K3102" s="145">
        <v>739</v>
      </c>
      <c r="L3102" s="104">
        <v>1400</v>
      </c>
      <c r="M3102" s="105">
        <v>6300</v>
      </c>
      <c r="N3102" s="106">
        <f t="shared" si="1844"/>
        <v>0.60524546065904505</v>
      </c>
    </row>
    <row r="3103" spans="1:14">
      <c r="A3103" s="144">
        <v>39</v>
      </c>
      <c r="B3103" s="140">
        <v>42776</v>
      </c>
      <c r="C3103" s="104" t="s">
        <v>78</v>
      </c>
      <c r="D3103" s="104" t="s">
        <v>21</v>
      </c>
      <c r="E3103" s="104" t="s">
        <v>109</v>
      </c>
      <c r="F3103" s="145">
        <v>1025</v>
      </c>
      <c r="G3103" s="145">
        <v>1020</v>
      </c>
      <c r="H3103" s="145">
        <v>1028</v>
      </c>
      <c r="I3103" s="145">
        <v>1031</v>
      </c>
      <c r="J3103" s="145">
        <v>1034</v>
      </c>
      <c r="K3103" s="145">
        <v>1034</v>
      </c>
      <c r="L3103" s="104">
        <v>600</v>
      </c>
      <c r="M3103" s="105">
        <v>5400</v>
      </c>
      <c r="N3103" s="106">
        <f t="shared" si="1844"/>
        <v>0.87804878048780488</v>
      </c>
    </row>
    <row r="3104" spans="1:14">
      <c r="A3104" s="144">
        <v>40</v>
      </c>
      <c r="B3104" s="140">
        <v>42776</v>
      </c>
      <c r="C3104" s="104" t="s">
        <v>78</v>
      </c>
      <c r="D3104" s="104" t="s">
        <v>21</v>
      </c>
      <c r="E3104" s="104" t="s">
        <v>177</v>
      </c>
      <c r="F3104" s="145">
        <v>187</v>
      </c>
      <c r="G3104" s="145">
        <v>186</v>
      </c>
      <c r="H3104" s="145">
        <v>187.7</v>
      </c>
      <c r="I3104" s="145">
        <v>188.4</v>
      </c>
      <c r="J3104" s="145">
        <v>189</v>
      </c>
      <c r="K3104" s="145">
        <v>189</v>
      </c>
      <c r="L3104" s="104">
        <v>3500</v>
      </c>
      <c r="M3104" s="105">
        <v>7000</v>
      </c>
      <c r="N3104" s="106">
        <f t="shared" si="1844"/>
        <v>1.0695187165775399</v>
      </c>
    </row>
    <row r="3105" spans="1:14">
      <c r="A3105" s="144">
        <v>41</v>
      </c>
      <c r="B3105" s="140">
        <v>42776</v>
      </c>
      <c r="C3105" s="104" t="s">
        <v>78</v>
      </c>
      <c r="D3105" s="104" t="s">
        <v>21</v>
      </c>
      <c r="E3105" s="104" t="s">
        <v>161</v>
      </c>
      <c r="F3105" s="145">
        <v>311</v>
      </c>
      <c r="G3105" s="145">
        <v>309.5</v>
      </c>
      <c r="H3105" s="145">
        <v>312</v>
      </c>
      <c r="I3105" s="145">
        <v>313</v>
      </c>
      <c r="J3105" s="145">
        <v>314</v>
      </c>
      <c r="K3105" s="145">
        <v>314</v>
      </c>
      <c r="L3105" s="104">
        <v>2500</v>
      </c>
      <c r="M3105" s="105">
        <v>7500</v>
      </c>
      <c r="N3105" s="106">
        <f t="shared" si="1844"/>
        <v>0.96463022508038587</v>
      </c>
    </row>
    <row r="3106" spans="1:14">
      <c r="A3106" s="144">
        <v>42</v>
      </c>
      <c r="B3106" s="140">
        <v>42775</v>
      </c>
      <c r="C3106" s="104" t="s">
        <v>78</v>
      </c>
      <c r="D3106" s="104" t="s">
        <v>21</v>
      </c>
      <c r="E3106" s="104" t="s">
        <v>202</v>
      </c>
      <c r="F3106" s="145">
        <v>376.6</v>
      </c>
      <c r="G3106" s="145">
        <v>374.5</v>
      </c>
      <c r="H3106" s="145">
        <v>377.5</v>
      </c>
      <c r="I3106" s="145">
        <v>378.5</v>
      </c>
      <c r="J3106" s="145">
        <v>379.5</v>
      </c>
      <c r="K3106" s="145">
        <v>379.5</v>
      </c>
      <c r="L3106" s="104">
        <v>2000</v>
      </c>
      <c r="M3106" s="105">
        <v>5799.99999999995</v>
      </c>
      <c r="N3106" s="106">
        <f t="shared" si="1844"/>
        <v>0.77004779607009433</v>
      </c>
    </row>
    <row r="3107" spans="1:14">
      <c r="A3107" s="144">
        <v>43</v>
      </c>
      <c r="B3107" s="140">
        <v>42775</v>
      </c>
      <c r="C3107" s="104" t="s">
        <v>78</v>
      </c>
      <c r="D3107" s="104" t="s">
        <v>21</v>
      </c>
      <c r="E3107" s="104" t="s">
        <v>202</v>
      </c>
      <c r="F3107" s="145">
        <v>376.6</v>
      </c>
      <c r="G3107" s="145">
        <v>374.5</v>
      </c>
      <c r="H3107" s="145">
        <v>377.5</v>
      </c>
      <c r="I3107" s="145">
        <v>378.5</v>
      </c>
      <c r="J3107" s="145">
        <v>379.5</v>
      </c>
      <c r="K3107" s="145">
        <v>379.5</v>
      </c>
      <c r="L3107" s="104">
        <v>2000</v>
      </c>
      <c r="M3107" s="105">
        <v>5799.99999999995</v>
      </c>
      <c r="N3107" s="106">
        <f t="shared" si="1844"/>
        <v>0.77004779607009433</v>
      </c>
    </row>
    <row r="3108" spans="1:14">
      <c r="A3108" s="144">
        <v>44</v>
      </c>
      <c r="B3108" s="140">
        <v>42775</v>
      </c>
      <c r="C3108" s="104" t="s">
        <v>78</v>
      </c>
      <c r="D3108" s="104" t="s">
        <v>21</v>
      </c>
      <c r="E3108" s="104" t="s">
        <v>93</v>
      </c>
      <c r="F3108" s="145">
        <v>741</v>
      </c>
      <c r="G3108" s="145">
        <v>737</v>
      </c>
      <c r="H3108" s="145">
        <v>743</v>
      </c>
      <c r="I3108" s="145">
        <v>745</v>
      </c>
      <c r="J3108" s="145">
        <v>747</v>
      </c>
      <c r="K3108" s="145">
        <v>743</v>
      </c>
      <c r="L3108" s="104">
        <v>1200</v>
      </c>
      <c r="M3108" s="105">
        <v>1200</v>
      </c>
      <c r="N3108" s="106">
        <f t="shared" si="1844"/>
        <v>0.1349527665317139</v>
      </c>
    </row>
    <row r="3109" spans="1:14">
      <c r="A3109" s="144">
        <v>45</v>
      </c>
      <c r="B3109" s="140">
        <v>42774</v>
      </c>
      <c r="C3109" s="104" t="s">
        <v>78</v>
      </c>
      <c r="D3109" s="104" t="s">
        <v>21</v>
      </c>
      <c r="E3109" s="104" t="s">
        <v>202</v>
      </c>
      <c r="F3109" s="145">
        <v>376.6</v>
      </c>
      <c r="G3109" s="145">
        <v>374.5</v>
      </c>
      <c r="H3109" s="145">
        <v>377.5</v>
      </c>
      <c r="I3109" s="145">
        <v>378.5</v>
      </c>
      <c r="J3109" s="145">
        <v>379.5</v>
      </c>
      <c r="K3109" s="145">
        <v>379.5</v>
      </c>
      <c r="L3109" s="104">
        <v>2000</v>
      </c>
      <c r="M3109" s="105">
        <v>5799.99999999995</v>
      </c>
      <c r="N3109" s="106">
        <f t="shared" si="1844"/>
        <v>0.77004779607009433</v>
      </c>
    </row>
    <row r="3110" spans="1:14">
      <c r="A3110" s="144">
        <v>46</v>
      </c>
      <c r="B3110" s="140">
        <v>42774</v>
      </c>
      <c r="C3110" s="104" t="s">
        <v>78</v>
      </c>
      <c r="D3110" s="104" t="s">
        <v>21</v>
      </c>
      <c r="E3110" s="104" t="s">
        <v>212</v>
      </c>
      <c r="F3110" s="145">
        <v>922.5</v>
      </c>
      <c r="G3110" s="145">
        <v>919</v>
      </c>
      <c r="H3110" s="145">
        <v>924.5</v>
      </c>
      <c r="I3110" s="145">
        <v>926.5</v>
      </c>
      <c r="J3110" s="145">
        <v>928.5</v>
      </c>
      <c r="K3110" s="145">
        <v>928.5</v>
      </c>
      <c r="L3110" s="104">
        <v>1100</v>
      </c>
      <c r="M3110" s="105">
        <v>6600</v>
      </c>
      <c r="N3110" s="106">
        <f t="shared" si="1844"/>
        <v>0.65040650406504064</v>
      </c>
    </row>
    <row r="3111" spans="1:14">
      <c r="A3111" s="144">
        <v>47</v>
      </c>
      <c r="B3111" s="140">
        <v>42774</v>
      </c>
      <c r="C3111" s="104" t="s">
        <v>78</v>
      </c>
      <c r="D3111" s="104" t="s">
        <v>21</v>
      </c>
      <c r="E3111" s="104" t="s">
        <v>227</v>
      </c>
      <c r="F3111" s="145">
        <v>159</v>
      </c>
      <c r="G3111" s="145">
        <v>158.4</v>
      </c>
      <c r="H3111" s="145">
        <v>159.30000000000001</v>
      </c>
      <c r="I3111" s="145">
        <v>159.6</v>
      </c>
      <c r="J3111" s="145">
        <v>159.9</v>
      </c>
      <c r="K3111" s="145">
        <v>159.9</v>
      </c>
      <c r="L3111" s="104">
        <v>7000</v>
      </c>
      <c r="M3111" s="105">
        <v>6300.00000000004</v>
      </c>
      <c r="N3111" s="106">
        <f t="shared" si="1844"/>
        <v>0.56603773584906014</v>
      </c>
    </row>
    <row r="3112" spans="1:14">
      <c r="A3112" s="144">
        <v>48</v>
      </c>
      <c r="B3112" s="140">
        <v>42773</v>
      </c>
      <c r="C3112" s="104" t="s">
        <v>78</v>
      </c>
      <c r="D3112" s="104" t="s">
        <v>21</v>
      </c>
      <c r="E3112" s="104" t="s">
        <v>22</v>
      </c>
      <c r="F3112" s="145">
        <v>704</v>
      </c>
      <c r="G3112" s="145">
        <v>702</v>
      </c>
      <c r="H3112" s="145">
        <v>706</v>
      </c>
      <c r="I3112" s="145">
        <v>708</v>
      </c>
      <c r="J3112" s="145">
        <v>710</v>
      </c>
      <c r="K3112" s="145">
        <v>710</v>
      </c>
      <c r="L3112" s="104">
        <v>1200</v>
      </c>
      <c r="M3112" s="105">
        <v>7200</v>
      </c>
      <c r="N3112" s="106">
        <f t="shared" si="1844"/>
        <v>0.85227272727272729</v>
      </c>
    </row>
    <row r="3113" spans="1:14">
      <c r="A3113" s="144">
        <v>49</v>
      </c>
      <c r="B3113" s="140">
        <v>42773</v>
      </c>
      <c r="C3113" s="104" t="s">
        <v>78</v>
      </c>
      <c r="D3113" s="104" t="s">
        <v>21</v>
      </c>
      <c r="E3113" s="104" t="s">
        <v>160</v>
      </c>
      <c r="F3113" s="145">
        <v>312</v>
      </c>
      <c r="G3113" s="145">
        <v>310</v>
      </c>
      <c r="H3113" s="145">
        <v>313</v>
      </c>
      <c r="I3113" s="145">
        <v>314</v>
      </c>
      <c r="J3113" s="145">
        <v>315</v>
      </c>
      <c r="K3113" s="145">
        <v>315</v>
      </c>
      <c r="L3113" s="104">
        <v>3000</v>
      </c>
      <c r="M3113" s="105">
        <v>9000</v>
      </c>
      <c r="N3113" s="106">
        <f t="shared" si="1844"/>
        <v>0.96153846153846145</v>
      </c>
    </row>
    <row r="3114" spans="1:14">
      <c r="A3114" s="144">
        <v>50</v>
      </c>
      <c r="B3114" s="140">
        <v>42773</v>
      </c>
      <c r="C3114" s="104" t="s">
        <v>78</v>
      </c>
      <c r="D3114" s="104" t="s">
        <v>21</v>
      </c>
      <c r="E3114" s="104" t="s">
        <v>64</v>
      </c>
      <c r="F3114" s="145">
        <v>148.1</v>
      </c>
      <c r="G3114" s="145">
        <v>147.6</v>
      </c>
      <c r="H3114" s="145">
        <v>148.6</v>
      </c>
      <c r="I3114" s="145">
        <v>149.1</v>
      </c>
      <c r="J3114" s="145">
        <v>149.6</v>
      </c>
      <c r="K3114" s="145">
        <v>149.6</v>
      </c>
      <c r="L3114" s="104">
        <v>5000</v>
      </c>
      <c r="M3114" s="105">
        <v>7500</v>
      </c>
      <c r="N3114" s="106">
        <f t="shared" si="1844"/>
        <v>1.0128291694800811</v>
      </c>
    </row>
    <row r="3115" spans="1:14">
      <c r="A3115" s="144">
        <v>51</v>
      </c>
      <c r="B3115" s="140">
        <v>42773</v>
      </c>
      <c r="C3115" s="104" t="s">
        <v>78</v>
      </c>
      <c r="D3115" s="104" t="s">
        <v>21</v>
      </c>
      <c r="E3115" s="104" t="s">
        <v>228</v>
      </c>
      <c r="F3115" s="145">
        <v>808.55</v>
      </c>
      <c r="G3115" s="145">
        <v>802.5</v>
      </c>
      <c r="H3115" s="145">
        <v>811.5</v>
      </c>
      <c r="I3115" s="145">
        <v>814.5</v>
      </c>
      <c r="J3115" s="145">
        <v>817.5</v>
      </c>
      <c r="K3115" s="145">
        <v>817.5</v>
      </c>
      <c r="L3115" s="104">
        <v>800</v>
      </c>
      <c r="M3115" s="105">
        <v>7160.00000000004</v>
      </c>
      <c r="N3115" s="106">
        <f t="shared" si="1844"/>
        <v>1.106919794694212</v>
      </c>
    </row>
    <row r="3116" spans="1:14">
      <c r="A3116" s="144">
        <v>52</v>
      </c>
      <c r="B3116" s="140">
        <v>42773</v>
      </c>
      <c r="C3116" s="104" t="s">
        <v>78</v>
      </c>
      <c r="D3116" s="104" t="s">
        <v>47</v>
      </c>
      <c r="E3116" s="104" t="s">
        <v>174</v>
      </c>
      <c r="F3116" s="145">
        <v>196.75</v>
      </c>
      <c r="G3116" s="145">
        <v>198</v>
      </c>
      <c r="H3116" s="145">
        <v>196.1</v>
      </c>
      <c r="I3116" s="145">
        <v>195.5</v>
      </c>
      <c r="J3116" s="145">
        <v>194.9</v>
      </c>
      <c r="K3116" s="145">
        <v>194.9</v>
      </c>
      <c r="L3116" s="104">
        <v>3750</v>
      </c>
      <c r="M3116" s="105">
        <v>6937.49999999998</v>
      </c>
      <c r="N3116" s="106">
        <f t="shared" si="1844"/>
        <v>0.94027954256670632</v>
      </c>
    </row>
    <row r="3117" spans="1:14">
      <c r="A3117" s="144">
        <v>53</v>
      </c>
      <c r="B3117" s="140">
        <v>42772</v>
      </c>
      <c r="C3117" s="104" t="s">
        <v>78</v>
      </c>
      <c r="D3117" s="104" t="s">
        <v>47</v>
      </c>
      <c r="E3117" s="104" t="s">
        <v>174</v>
      </c>
      <c r="F3117" s="145">
        <v>197.6</v>
      </c>
      <c r="G3117" s="145">
        <v>198.4</v>
      </c>
      <c r="H3117" s="145">
        <v>197</v>
      </c>
      <c r="I3117" s="145">
        <v>196.6</v>
      </c>
      <c r="J3117" s="145">
        <v>195</v>
      </c>
      <c r="K3117" s="145">
        <v>197.2</v>
      </c>
      <c r="L3117" s="104">
        <v>3750</v>
      </c>
      <c r="M3117" s="105">
        <v>1500.00000000002</v>
      </c>
      <c r="N3117" s="106">
        <f t="shared" si="1844"/>
        <v>0.20242914979757357</v>
      </c>
    </row>
    <row r="3118" spans="1:14">
      <c r="A3118" s="144">
        <v>54</v>
      </c>
      <c r="B3118" s="140">
        <v>42772</v>
      </c>
      <c r="C3118" s="104" t="s">
        <v>78</v>
      </c>
      <c r="D3118" s="104" t="s">
        <v>21</v>
      </c>
      <c r="E3118" s="104" t="s">
        <v>120</v>
      </c>
      <c r="F3118" s="145">
        <v>289</v>
      </c>
      <c r="G3118" s="145">
        <v>287</v>
      </c>
      <c r="H3118" s="145">
        <v>290</v>
      </c>
      <c r="I3118" s="145">
        <v>291</v>
      </c>
      <c r="J3118" s="145">
        <v>292</v>
      </c>
      <c r="K3118" s="145">
        <v>292</v>
      </c>
      <c r="L3118" s="104">
        <v>2500</v>
      </c>
      <c r="M3118" s="105">
        <v>7500</v>
      </c>
      <c r="N3118" s="106">
        <f t="shared" si="1844"/>
        <v>1.0380622837370241</v>
      </c>
    </row>
    <row r="3119" spans="1:14">
      <c r="A3119" s="144">
        <v>55</v>
      </c>
      <c r="B3119" s="140">
        <v>42769</v>
      </c>
      <c r="C3119" s="104" t="s">
        <v>78</v>
      </c>
      <c r="D3119" s="104" t="s">
        <v>21</v>
      </c>
      <c r="E3119" s="104" t="s">
        <v>128</v>
      </c>
      <c r="F3119" s="145">
        <v>91.5</v>
      </c>
      <c r="G3119" s="145">
        <v>91</v>
      </c>
      <c r="H3119" s="145">
        <v>91.9</v>
      </c>
      <c r="I3119" s="145">
        <v>92.3</v>
      </c>
      <c r="J3119" s="145">
        <v>92.7</v>
      </c>
      <c r="K3119" s="145">
        <v>92.7</v>
      </c>
      <c r="L3119" s="104">
        <v>7125</v>
      </c>
      <c r="M3119" s="157">
        <v>8550.00000000002</v>
      </c>
      <c r="N3119" s="106">
        <f t="shared" si="1844"/>
        <v>1.3114754098360686</v>
      </c>
    </row>
    <row r="3120" spans="1:14">
      <c r="A3120" s="144">
        <v>56</v>
      </c>
      <c r="B3120" s="140">
        <v>42769</v>
      </c>
      <c r="C3120" s="104" t="s">
        <v>78</v>
      </c>
      <c r="D3120" s="104" t="s">
        <v>21</v>
      </c>
      <c r="E3120" s="104" t="s">
        <v>229</v>
      </c>
      <c r="F3120" s="145">
        <v>976</v>
      </c>
      <c r="G3120" s="145">
        <v>972</v>
      </c>
      <c r="H3120" s="145">
        <v>978</v>
      </c>
      <c r="I3120" s="145">
        <v>980</v>
      </c>
      <c r="J3120" s="145">
        <v>982</v>
      </c>
      <c r="K3120" s="145">
        <v>982</v>
      </c>
      <c r="L3120" s="104">
        <v>1100</v>
      </c>
      <c r="M3120" s="157">
        <v>6600</v>
      </c>
      <c r="N3120" s="106">
        <f t="shared" si="1844"/>
        <v>0.61475409836065575</v>
      </c>
    </row>
    <row r="3121" spans="1:14">
      <c r="A3121" s="144">
        <v>57</v>
      </c>
      <c r="B3121" s="140">
        <v>42768</v>
      </c>
      <c r="C3121" s="104" t="s">
        <v>78</v>
      </c>
      <c r="D3121" s="104" t="s">
        <v>21</v>
      </c>
      <c r="E3121" s="104" t="s">
        <v>193</v>
      </c>
      <c r="F3121" s="145">
        <v>315.64999999999998</v>
      </c>
      <c r="G3121" s="145">
        <v>314.3</v>
      </c>
      <c r="H3121" s="145">
        <v>316.8</v>
      </c>
      <c r="I3121" s="145">
        <v>317.8</v>
      </c>
      <c r="J3121" s="145">
        <v>318.8</v>
      </c>
      <c r="K3121" s="145">
        <v>318.8</v>
      </c>
      <c r="L3121" s="104">
        <v>1700</v>
      </c>
      <c r="M3121" s="157">
        <v>5355.00000000006</v>
      </c>
      <c r="N3121" s="106">
        <f t="shared" si="1844"/>
        <v>0.99794075716776032</v>
      </c>
    </row>
    <row r="3122" spans="1:14">
      <c r="A3122" s="144">
        <v>58</v>
      </c>
      <c r="B3122" s="140">
        <v>42768</v>
      </c>
      <c r="C3122" s="104" t="s">
        <v>78</v>
      </c>
      <c r="D3122" s="104" t="s">
        <v>21</v>
      </c>
      <c r="E3122" s="104" t="s">
        <v>226</v>
      </c>
      <c r="F3122" s="145">
        <v>767.3</v>
      </c>
      <c r="G3122" s="145">
        <v>665</v>
      </c>
      <c r="H3122" s="145">
        <v>769</v>
      </c>
      <c r="I3122" s="145">
        <v>771</v>
      </c>
      <c r="J3122" s="145">
        <v>773</v>
      </c>
      <c r="K3122" s="145">
        <v>773</v>
      </c>
      <c r="L3122" s="104">
        <v>1400</v>
      </c>
      <c r="M3122" s="157">
        <v>7980.00000000006</v>
      </c>
      <c r="N3122" s="106">
        <f t="shared" si="1844"/>
        <v>0.74286459012120987</v>
      </c>
    </row>
    <row r="3123" spans="1:14">
      <c r="A3123" s="144">
        <v>59</v>
      </c>
      <c r="B3123" s="140">
        <v>42768</v>
      </c>
      <c r="C3123" s="104" t="s">
        <v>78</v>
      </c>
      <c r="D3123" s="104" t="s">
        <v>21</v>
      </c>
      <c r="E3123" s="104" t="s">
        <v>50</v>
      </c>
      <c r="F3123" s="145">
        <v>163</v>
      </c>
      <c r="G3123" s="145">
        <v>162</v>
      </c>
      <c r="H3123" s="145">
        <v>163.69999999999999</v>
      </c>
      <c r="I3123" s="145">
        <v>164.4</v>
      </c>
      <c r="J3123" s="145">
        <v>165.2</v>
      </c>
      <c r="K3123" s="145">
        <v>164.4</v>
      </c>
      <c r="L3123" s="104">
        <v>3500</v>
      </c>
      <c r="M3123" s="157">
        <v>4900.00000000002</v>
      </c>
      <c r="N3123" s="106">
        <f t="shared" si="1844"/>
        <v>0.85889570552147598</v>
      </c>
    </row>
    <row r="3124" spans="1:14">
      <c r="A3124" s="144">
        <v>60</v>
      </c>
      <c r="B3124" s="140">
        <v>42767</v>
      </c>
      <c r="C3124" s="104" t="s">
        <v>78</v>
      </c>
      <c r="D3124" s="104" t="s">
        <v>21</v>
      </c>
      <c r="E3124" s="104" t="s">
        <v>193</v>
      </c>
      <c r="F3124" s="145">
        <v>315.64999999999998</v>
      </c>
      <c r="G3124" s="145">
        <v>314.3</v>
      </c>
      <c r="H3124" s="145">
        <v>316.8</v>
      </c>
      <c r="I3124" s="145">
        <v>317.8</v>
      </c>
      <c r="J3124" s="145">
        <v>318.8</v>
      </c>
      <c r="K3124" s="145">
        <v>318.8</v>
      </c>
      <c r="L3124" s="104">
        <v>1700</v>
      </c>
      <c r="M3124" s="157">
        <v>5355.00000000006</v>
      </c>
      <c r="N3124" s="106">
        <f t="shared" si="1844"/>
        <v>0.99794075716776032</v>
      </c>
    </row>
    <row r="3125" spans="1:14">
      <c r="A3125" s="144">
        <v>61</v>
      </c>
      <c r="B3125" s="140">
        <v>42767</v>
      </c>
      <c r="C3125" s="104" t="s">
        <v>78</v>
      </c>
      <c r="D3125" s="104" t="s">
        <v>21</v>
      </c>
      <c r="E3125" s="104" t="s">
        <v>53</v>
      </c>
      <c r="F3125" s="145">
        <v>136</v>
      </c>
      <c r="G3125" s="145">
        <v>135.4</v>
      </c>
      <c r="H3125" s="145">
        <v>136.5</v>
      </c>
      <c r="I3125" s="145">
        <v>137</v>
      </c>
      <c r="J3125" s="145">
        <v>137.5</v>
      </c>
      <c r="K3125" s="145">
        <v>137.5</v>
      </c>
      <c r="L3125" s="104">
        <v>7000</v>
      </c>
      <c r="M3125" s="157">
        <v>10500</v>
      </c>
      <c r="N3125" s="106">
        <f t="shared" si="1844"/>
        <v>1.1029411764705881</v>
      </c>
    </row>
    <row r="3126" spans="1:14">
      <c r="A3126" s="144">
        <v>62</v>
      </c>
      <c r="B3126" s="140">
        <v>42767</v>
      </c>
      <c r="C3126" s="104" t="s">
        <v>78</v>
      </c>
      <c r="D3126" s="104" t="s">
        <v>21</v>
      </c>
      <c r="E3126" s="104" t="s">
        <v>52</v>
      </c>
      <c r="F3126" s="145">
        <v>266.5</v>
      </c>
      <c r="G3126" s="145">
        <v>265.5</v>
      </c>
      <c r="H3126" s="145">
        <v>267.5</v>
      </c>
      <c r="I3126" s="145">
        <v>268.89999999999998</v>
      </c>
      <c r="J3126" s="145">
        <v>269.5</v>
      </c>
      <c r="K3126" s="145">
        <v>269.5</v>
      </c>
      <c r="L3126" s="104">
        <v>3000</v>
      </c>
      <c r="M3126" s="157">
        <v>9000</v>
      </c>
      <c r="N3126" s="106">
        <f t="shared" ref="N3126:N3127" si="1845">M3126/(L3126)/F3126%</f>
        <v>1.125703564727955</v>
      </c>
    </row>
    <row r="3127" spans="1:14">
      <c r="A3127" s="144">
        <v>63</v>
      </c>
      <c r="B3127" s="140">
        <v>42767</v>
      </c>
      <c r="C3127" s="104" t="s">
        <v>78</v>
      </c>
      <c r="D3127" s="104" t="s">
        <v>47</v>
      </c>
      <c r="E3127" s="104" t="s">
        <v>215</v>
      </c>
      <c r="F3127" s="145">
        <v>626</v>
      </c>
      <c r="G3127" s="145">
        <v>632</v>
      </c>
      <c r="H3127" s="145">
        <v>623</v>
      </c>
      <c r="I3127" s="145">
        <v>620</v>
      </c>
      <c r="J3127" s="145">
        <v>617</v>
      </c>
      <c r="K3127" s="145">
        <v>623</v>
      </c>
      <c r="L3127" s="104">
        <v>700</v>
      </c>
      <c r="M3127" s="157">
        <v>2100</v>
      </c>
      <c r="N3127" s="106">
        <f t="shared" si="1845"/>
        <v>0.47923322683706071</v>
      </c>
    </row>
    <row r="3129" spans="1:14">
      <c r="A3129" s="107" t="s">
        <v>24</v>
      </c>
      <c r="B3129" s="108"/>
      <c r="C3129" s="108"/>
      <c r="D3129" s="109"/>
      <c r="E3129" s="110"/>
      <c r="F3129" s="111"/>
      <c r="G3129" s="111"/>
      <c r="H3129" s="112"/>
      <c r="I3129" s="111"/>
      <c r="J3129" s="111"/>
      <c r="K3129" s="111"/>
      <c r="L3129" s="111"/>
      <c r="N3129" s="113"/>
    </row>
    <row r="3130" spans="1:14">
      <c r="A3130" s="107" t="s">
        <v>25</v>
      </c>
      <c r="B3130" s="108"/>
      <c r="C3130" s="108"/>
      <c r="D3130" s="109"/>
      <c r="E3130" s="110"/>
      <c r="F3130" s="111"/>
      <c r="G3130" s="111"/>
      <c r="H3130" s="112"/>
      <c r="I3130" s="111"/>
      <c r="J3130" s="111"/>
      <c r="K3130" s="111"/>
      <c r="L3130" s="111"/>
      <c r="N3130" s="113"/>
    </row>
    <row r="3131" spans="1:14">
      <c r="A3131" s="107" t="s">
        <v>25</v>
      </c>
      <c r="B3131" s="108"/>
      <c r="C3131" s="108"/>
      <c r="D3131" s="109"/>
      <c r="E3131" s="110"/>
      <c r="F3131" s="111"/>
      <c r="G3131" s="111"/>
      <c r="H3131" s="112"/>
      <c r="I3131" s="111"/>
      <c r="J3131" s="111"/>
      <c r="K3131" s="111"/>
      <c r="L3131" s="111"/>
    </row>
    <row r="3132" spans="1:14" ht="19.5" thickBot="1">
      <c r="A3132" s="109"/>
      <c r="B3132" s="108"/>
      <c r="C3132" s="108"/>
      <c r="D3132" s="111"/>
      <c r="E3132" s="111"/>
      <c r="F3132" s="111"/>
      <c r="G3132" s="114"/>
      <c r="H3132" s="115"/>
      <c r="I3132" s="116" t="s">
        <v>26</v>
      </c>
      <c r="J3132" s="116"/>
      <c r="K3132" s="117"/>
      <c r="L3132" s="117"/>
    </row>
    <row r="3133" spans="1:14">
      <c r="A3133" s="109"/>
      <c r="B3133" s="108"/>
      <c r="C3133" s="108"/>
      <c r="D3133" s="232" t="s">
        <v>27</v>
      </c>
      <c r="E3133" s="232"/>
      <c r="F3133" s="118">
        <v>63</v>
      </c>
      <c r="G3133" s="119">
        <f>G3134+G3135+G3136+G3137+G3138+G3139</f>
        <v>100</v>
      </c>
      <c r="H3133" s="111">
        <v>63</v>
      </c>
      <c r="I3133" s="120">
        <f>H3134/H3133%</f>
        <v>93.650793650793645</v>
      </c>
      <c r="J3133" s="120"/>
      <c r="K3133" s="120"/>
      <c r="L3133" s="127"/>
      <c r="N3133" s="113"/>
    </row>
    <row r="3134" spans="1:14">
      <c r="A3134" s="109"/>
      <c r="B3134" s="108"/>
      <c r="C3134" s="108"/>
      <c r="D3134" s="233" t="s">
        <v>28</v>
      </c>
      <c r="E3134" s="233"/>
      <c r="F3134" s="121">
        <v>59</v>
      </c>
      <c r="G3134" s="122">
        <f>(F3134/F3133)*100</f>
        <v>93.650793650793645</v>
      </c>
      <c r="H3134" s="111">
        <v>59</v>
      </c>
      <c r="I3134" s="117"/>
      <c r="J3134" s="117"/>
      <c r="K3134" s="111"/>
      <c r="L3134" s="117"/>
      <c r="M3134" s="113"/>
      <c r="N3134" s="111" t="s">
        <v>29</v>
      </c>
    </row>
    <row r="3135" spans="1:14">
      <c r="A3135" s="123"/>
      <c r="B3135" s="108"/>
      <c r="C3135" s="108"/>
      <c r="D3135" s="233" t="s">
        <v>30</v>
      </c>
      <c r="E3135" s="233"/>
      <c r="F3135" s="121">
        <v>0</v>
      </c>
      <c r="G3135" s="122">
        <f>(F3135/F3133)*100</f>
        <v>0</v>
      </c>
      <c r="H3135" s="124"/>
      <c r="I3135" s="111"/>
      <c r="J3135" s="111"/>
      <c r="K3135" s="111"/>
      <c r="L3135" s="117"/>
      <c r="N3135" s="109"/>
    </row>
    <row r="3136" spans="1:14">
      <c r="A3136" s="123"/>
      <c r="B3136" s="108"/>
      <c r="C3136" s="108"/>
      <c r="D3136" s="233" t="s">
        <v>31</v>
      </c>
      <c r="E3136" s="233"/>
      <c r="F3136" s="121">
        <v>0</v>
      </c>
      <c r="G3136" s="122">
        <f>(F3136/F3133)*100</f>
        <v>0</v>
      </c>
      <c r="H3136" s="124"/>
      <c r="I3136" s="111"/>
      <c r="J3136" s="111"/>
      <c r="K3136" s="111"/>
      <c r="L3136" s="117"/>
    </row>
    <row r="3137" spans="1:14">
      <c r="A3137" s="123"/>
      <c r="B3137" s="108"/>
      <c r="C3137" s="108"/>
      <c r="D3137" s="233" t="s">
        <v>32</v>
      </c>
      <c r="E3137" s="233"/>
      <c r="F3137" s="121">
        <v>4</v>
      </c>
      <c r="G3137" s="122">
        <f>(F3137/F3133)*100</f>
        <v>6.3492063492063489</v>
      </c>
      <c r="H3137" s="124"/>
      <c r="I3137" s="111" t="s">
        <v>33</v>
      </c>
      <c r="J3137" s="111"/>
      <c r="K3137" s="117"/>
      <c r="L3137" s="117"/>
    </row>
    <row r="3138" spans="1:14">
      <c r="A3138" s="123"/>
      <c r="B3138" s="108"/>
      <c r="C3138" s="108"/>
      <c r="D3138" s="233" t="s">
        <v>34</v>
      </c>
      <c r="E3138" s="233"/>
      <c r="F3138" s="121">
        <v>0</v>
      </c>
      <c r="G3138" s="122">
        <f>(F3138/F3133)*100</f>
        <v>0</v>
      </c>
      <c r="H3138" s="124"/>
      <c r="I3138" s="111"/>
      <c r="J3138" s="111"/>
      <c r="K3138" s="117"/>
      <c r="L3138" s="117"/>
    </row>
    <row r="3139" spans="1:14" ht="19.5" thickBot="1">
      <c r="A3139" s="123"/>
      <c r="B3139" s="108"/>
      <c r="C3139" s="108"/>
      <c r="D3139" s="234" t="s">
        <v>35</v>
      </c>
      <c r="E3139" s="234"/>
      <c r="F3139" s="125"/>
      <c r="G3139" s="126">
        <f>(F3139/F3133)*100</f>
        <v>0</v>
      </c>
      <c r="H3139" s="124"/>
      <c r="I3139" s="111"/>
      <c r="J3139" s="111"/>
      <c r="K3139" s="127"/>
      <c r="L3139" s="127"/>
      <c r="M3139" s="113"/>
    </row>
    <row r="3140" spans="1:14">
      <c r="A3140" s="128" t="s">
        <v>36</v>
      </c>
      <c r="B3140" s="108"/>
      <c r="C3140" s="108"/>
      <c r="D3140" s="109"/>
      <c r="E3140" s="109"/>
      <c r="F3140" s="111"/>
      <c r="G3140" s="111"/>
      <c r="H3140" s="112"/>
      <c r="I3140" s="129"/>
      <c r="J3140" s="129"/>
      <c r="K3140" s="129"/>
      <c r="L3140" s="111"/>
      <c r="N3140" s="133"/>
    </row>
    <row r="3141" spans="1:14">
      <c r="A3141" s="110" t="s">
        <v>37</v>
      </c>
      <c r="B3141" s="108"/>
      <c r="C3141" s="108"/>
      <c r="D3141" s="130"/>
      <c r="E3141" s="131"/>
      <c r="F3141" s="109"/>
      <c r="G3141" s="129"/>
      <c r="H3141" s="112"/>
      <c r="I3141" s="129"/>
      <c r="J3141" s="129"/>
      <c r="K3141" s="129"/>
      <c r="L3141" s="111"/>
      <c r="N3141" s="109"/>
    </row>
    <row r="3142" spans="1:14">
      <c r="A3142" s="110" t="s">
        <v>38</v>
      </c>
      <c r="B3142" s="108"/>
      <c r="C3142" s="108"/>
      <c r="D3142" s="109"/>
      <c r="E3142" s="131"/>
      <c r="F3142" s="109"/>
      <c r="G3142" s="129"/>
      <c r="H3142" s="112"/>
      <c r="I3142" s="117"/>
      <c r="J3142" s="117"/>
      <c r="K3142" s="117"/>
      <c r="L3142" s="111"/>
    </row>
    <row r="3143" spans="1:14">
      <c r="A3143" s="110" t="s">
        <v>39</v>
      </c>
      <c r="B3143" s="130"/>
      <c r="C3143" s="108"/>
      <c r="D3143" s="109"/>
      <c r="E3143" s="131"/>
      <c r="F3143" s="109"/>
      <c r="G3143" s="129"/>
      <c r="H3143" s="115"/>
      <c r="I3143" s="117"/>
      <c r="J3143" s="117"/>
      <c r="K3143" s="117"/>
      <c r="L3143" s="111"/>
    </row>
    <row r="3144" spans="1:14">
      <c r="A3144" s="110" t="s">
        <v>40</v>
      </c>
      <c r="B3144" s="123"/>
      <c r="C3144" s="130"/>
      <c r="D3144" s="109"/>
      <c r="E3144" s="132"/>
      <c r="F3144" s="129"/>
      <c r="G3144" s="129"/>
      <c r="H3144" s="115"/>
      <c r="I3144" s="117"/>
      <c r="J3144" s="117"/>
      <c r="K3144" s="117"/>
      <c r="L3144" s="129"/>
    </row>
  </sheetData>
  <mergeCells count="1038">
    <mergeCell ref="C15:D15"/>
    <mergeCell ref="C16:D16"/>
    <mergeCell ref="C17:D17"/>
    <mergeCell ref="C18:D18"/>
    <mergeCell ref="C19:D19"/>
    <mergeCell ref="C20:D20"/>
    <mergeCell ref="C21:D21"/>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39:D39"/>
    <mergeCell ref="C40:D40"/>
    <mergeCell ref="C41:D41"/>
    <mergeCell ref="C42:D42"/>
    <mergeCell ref="C43:D43"/>
    <mergeCell ref="C44:D44"/>
    <mergeCell ref="C45:D45"/>
    <mergeCell ref="A25:N27"/>
    <mergeCell ref="A28:N28"/>
    <mergeCell ref="A29:N29"/>
    <mergeCell ref="A30:N30"/>
    <mergeCell ref="A31:N31"/>
    <mergeCell ref="A32:N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A49:N51"/>
    <mergeCell ref="A52:N52"/>
    <mergeCell ref="A53:N53"/>
    <mergeCell ref="A54:N54"/>
    <mergeCell ref="A55:N55"/>
    <mergeCell ref="A56:N56"/>
    <mergeCell ref="A57:A58"/>
    <mergeCell ref="B57:B58"/>
    <mergeCell ref="C57:C58"/>
    <mergeCell ref="D57:D58"/>
    <mergeCell ref="E57:E58"/>
    <mergeCell ref="F57:F58"/>
    <mergeCell ref="G57:G58"/>
    <mergeCell ref="H57:H58"/>
    <mergeCell ref="I57:I58"/>
    <mergeCell ref="J57:J58"/>
    <mergeCell ref="K57:K58"/>
    <mergeCell ref="L57:L58"/>
    <mergeCell ref="M57:M58"/>
    <mergeCell ref="N57:N58"/>
    <mergeCell ref="C159:D159"/>
    <mergeCell ref="C160:D160"/>
    <mergeCell ref="C161:D161"/>
    <mergeCell ref="C162:D162"/>
    <mergeCell ref="C163:D163"/>
    <mergeCell ref="C164:D164"/>
    <mergeCell ref="C94:D94"/>
    <mergeCell ref="C95:D95"/>
    <mergeCell ref="C96:D96"/>
    <mergeCell ref="C97:D97"/>
    <mergeCell ref="C98:D98"/>
    <mergeCell ref="C99:D99"/>
    <mergeCell ref="C100:D100"/>
    <mergeCell ref="C312:D312"/>
    <mergeCell ref="C313:D313"/>
    <mergeCell ref="C165:D165"/>
    <mergeCell ref="A104:N106"/>
    <mergeCell ref="A107:N107"/>
    <mergeCell ref="A108:N108"/>
    <mergeCell ref="A109:N109"/>
    <mergeCell ref="A110:N110"/>
    <mergeCell ref="A111:N111"/>
    <mergeCell ref="A112:A113"/>
    <mergeCell ref="B112:B113"/>
    <mergeCell ref="C112:C113"/>
    <mergeCell ref="D112:D113"/>
    <mergeCell ref="E112:E113"/>
    <mergeCell ref="F112:F113"/>
    <mergeCell ref="G112:G113"/>
    <mergeCell ref="H112:H113"/>
    <mergeCell ref="I112:I113"/>
    <mergeCell ref="J112:J113"/>
    <mergeCell ref="K112:K113"/>
    <mergeCell ref="L112:L113"/>
    <mergeCell ref="M112:M113"/>
    <mergeCell ref="N112:N113"/>
    <mergeCell ref="A251:N253"/>
    <mergeCell ref="A254:N254"/>
    <mergeCell ref="A255:N255"/>
    <mergeCell ref="A256:N256"/>
    <mergeCell ref="A257:N257"/>
    <mergeCell ref="A258:N258"/>
    <mergeCell ref="A259:A260"/>
    <mergeCell ref="B259:B260"/>
    <mergeCell ref="C259:C260"/>
    <mergeCell ref="D259:D260"/>
    <mergeCell ref="E259:E260"/>
    <mergeCell ref="F259:F260"/>
    <mergeCell ref="G259:G260"/>
    <mergeCell ref="H259:H260"/>
    <mergeCell ref="N259:N260"/>
    <mergeCell ref="A169:N171"/>
    <mergeCell ref="A172:N172"/>
    <mergeCell ref="A173:N173"/>
    <mergeCell ref="A174:N174"/>
    <mergeCell ref="A175:N175"/>
    <mergeCell ref="A176:N176"/>
    <mergeCell ref="A177:A178"/>
    <mergeCell ref="B177:B178"/>
    <mergeCell ref="C177:C178"/>
    <mergeCell ref="D177:D178"/>
    <mergeCell ref="E177:E178"/>
    <mergeCell ref="F177:F178"/>
    <mergeCell ref="G177:G178"/>
    <mergeCell ref="J401:J402"/>
    <mergeCell ref="K401:K402"/>
    <mergeCell ref="A330:A331"/>
    <mergeCell ref="B330:B331"/>
    <mergeCell ref="C330:C331"/>
    <mergeCell ref="D330:D331"/>
    <mergeCell ref="E330:E331"/>
    <mergeCell ref="F330:F331"/>
    <mergeCell ref="G330:G331"/>
    <mergeCell ref="H330:H331"/>
    <mergeCell ref="I330:I331"/>
    <mergeCell ref="L478:L479"/>
    <mergeCell ref="M478:M479"/>
    <mergeCell ref="C460:D460"/>
    <mergeCell ref="C461:D461"/>
    <mergeCell ref="C462:D462"/>
    <mergeCell ref="C386:D386"/>
    <mergeCell ref="C387:D387"/>
    <mergeCell ref="C388:D388"/>
    <mergeCell ref="C389:D389"/>
    <mergeCell ref="C463:D463"/>
    <mergeCell ref="C464:D464"/>
    <mergeCell ref="A470:N472"/>
    <mergeCell ref="A473:N473"/>
    <mergeCell ref="A474:N474"/>
    <mergeCell ref="A475:N475"/>
    <mergeCell ref="A476:N476"/>
    <mergeCell ref="A477:N477"/>
    <mergeCell ref="N478:N479"/>
    <mergeCell ref="C466:D466"/>
    <mergeCell ref="A393:N395"/>
    <mergeCell ref="A396:N396"/>
    <mergeCell ref="A397:N397"/>
    <mergeCell ref="A398:N398"/>
    <mergeCell ref="A399:N399"/>
    <mergeCell ref="J640:J641"/>
    <mergeCell ref="K640:K641"/>
    <mergeCell ref="C620:D620"/>
    <mergeCell ref="C621:D621"/>
    <mergeCell ref="C622:D622"/>
    <mergeCell ref="C711:C712"/>
    <mergeCell ref="D711:D712"/>
    <mergeCell ref="E711:E712"/>
    <mergeCell ref="F711:F712"/>
    <mergeCell ref="G711:G712"/>
    <mergeCell ref="H711:H712"/>
    <mergeCell ref="I711:I712"/>
    <mergeCell ref="J711:J712"/>
    <mergeCell ref="K711:K712"/>
    <mergeCell ref="C623:D623"/>
    <mergeCell ref="C624:D624"/>
    <mergeCell ref="C625:D625"/>
    <mergeCell ref="A632:N634"/>
    <mergeCell ref="A635:N635"/>
    <mergeCell ref="A636:N636"/>
    <mergeCell ref="A637:N637"/>
    <mergeCell ref="A638:N638"/>
    <mergeCell ref="A639:N639"/>
    <mergeCell ref="C626:D626"/>
    <mergeCell ref="A640:A641"/>
    <mergeCell ref="B640:B641"/>
    <mergeCell ref="C640:C641"/>
    <mergeCell ref="D640:D641"/>
    <mergeCell ref="E640:E641"/>
    <mergeCell ref="F640:F641"/>
    <mergeCell ref="G640:G641"/>
    <mergeCell ref="H640:H641"/>
    <mergeCell ref="I640:I641"/>
    <mergeCell ref="A777:N777"/>
    <mergeCell ref="C760:D760"/>
    <mergeCell ref="C761:D761"/>
    <mergeCell ref="C762:D762"/>
    <mergeCell ref="C763:D763"/>
    <mergeCell ref="C764:D764"/>
    <mergeCell ref="C765:D765"/>
    <mergeCell ref="C766:D766"/>
    <mergeCell ref="L640:L641"/>
    <mergeCell ref="M640:M641"/>
    <mergeCell ref="N640:N641"/>
    <mergeCell ref="A703:N705"/>
    <mergeCell ref="A706:N706"/>
    <mergeCell ref="A707:N707"/>
    <mergeCell ref="A708:N708"/>
    <mergeCell ref="A709:N709"/>
    <mergeCell ref="A710:N710"/>
    <mergeCell ref="C691:D691"/>
    <mergeCell ref="C692:D692"/>
    <mergeCell ref="C693:D693"/>
    <mergeCell ref="C694:D694"/>
    <mergeCell ref="C695:D695"/>
    <mergeCell ref="C696:D696"/>
    <mergeCell ref="C697:D697"/>
    <mergeCell ref="L711:L712"/>
    <mergeCell ref="M711:M712"/>
    <mergeCell ref="N711:N712"/>
    <mergeCell ref="A711:A712"/>
    <mergeCell ref="C915:D915"/>
    <mergeCell ref="C916:D916"/>
    <mergeCell ref="C917:D917"/>
    <mergeCell ref="C918:D918"/>
    <mergeCell ref="J857:J858"/>
    <mergeCell ref="B711:B712"/>
    <mergeCell ref="A779:N779"/>
    <mergeCell ref="A780:A781"/>
    <mergeCell ref="B780:B781"/>
    <mergeCell ref="C780:C781"/>
    <mergeCell ref="D780:D781"/>
    <mergeCell ref="E780:E781"/>
    <mergeCell ref="F780:F781"/>
    <mergeCell ref="G780:G781"/>
    <mergeCell ref="H780:H781"/>
    <mergeCell ref="I780:I781"/>
    <mergeCell ref="J780:J781"/>
    <mergeCell ref="K780:K781"/>
    <mergeCell ref="L780:L781"/>
    <mergeCell ref="M780:M781"/>
    <mergeCell ref="N780:N781"/>
    <mergeCell ref="A772:N774"/>
    <mergeCell ref="A775:N775"/>
    <mergeCell ref="A778:N778"/>
    <mergeCell ref="A776:N776"/>
    <mergeCell ref="A1310:N1310"/>
    <mergeCell ref="A1311:A1312"/>
    <mergeCell ref="B1311:B1312"/>
    <mergeCell ref="C1311:C1312"/>
    <mergeCell ref="D1311:D1312"/>
    <mergeCell ref="E1311:E1312"/>
    <mergeCell ref="F1311:F1312"/>
    <mergeCell ref="G1311:G1312"/>
    <mergeCell ref="H1311:H1312"/>
    <mergeCell ref="I1311:I1312"/>
    <mergeCell ref="L1311:L1312"/>
    <mergeCell ref="M1311:M1312"/>
    <mergeCell ref="N1311:N1312"/>
    <mergeCell ref="K1311:K1312"/>
    <mergeCell ref="A1155:N1157"/>
    <mergeCell ref="A1158:N1158"/>
    <mergeCell ref="A1159:N1159"/>
    <mergeCell ref="A1160:N1160"/>
    <mergeCell ref="A1161:N1161"/>
    <mergeCell ref="C1297:D1297"/>
    <mergeCell ref="A1233:N1235"/>
    <mergeCell ref="A1236:N1236"/>
    <mergeCell ref="A1237:N1237"/>
    <mergeCell ref="N1241:N1242"/>
    <mergeCell ref="C1291:D1291"/>
    <mergeCell ref="C1292:D1292"/>
    <mergeCell ref="C1293:D1293"/>
    <mergeCell ref="C1294:D1294"/>
    <mergeCell ref="C1295:D1295"/>
    <mergeCell ref="C1296:D1296"/>
    <mergeCell ref="L1163:L1164"/>
    <mergeCell ref="M1163:M1164"/>
    <mergeCell ref="C1536:D1536"/>
    <mergeCell ref="C1537:D1537"/>
    <mergeCell ref="L1389:L1390"/>
    <mergeCell ref="M1389:M1390"/>
    <mergeCell ref="N1389:N1390"/>
    <mergeCell ref="C1442:D1442"/>
    <mergeCell ref="C1443:D1443"/>
    <mergeCell ref="C1444:D1444"/>
    <mergeCell ref="C1445:D1445"/>
    <mergeCell ref="C1446:D1446"/>
    <mergeCell ref="C1447:D1447"/>
    <mergeCell ref="C1448:D1448"/>
    <mergeCell ref="A1381:N1383"/>
    <mergeCell ref="A1384:N1384"/>
    <mergeCell ref="A1385:N1385"/>
    <mergeCell ref="A1386:N1386"/>
    <mergeCell ref="A1387:N1387"/>
    <mergeCell ref="F1463:F1464"/>
    <mergeCell ref="G1463:G1464"/>
    <mergeCell ref="H1463:H1464"/>
    <mergeCell ref="I1463:I1464"/>
    <mergeCell ref="J1463:J1464"/>
    <mergeCell ref="K1463:K1464"/>
    <mergeCell ref="L1463:L1464"/>
    <mergeCell ref="M1463:M1464"/>
    <mergeCell ref="N1463:N1464"/>
    <mergeCell ref="C1532:D1532"/>
    <mergeCell ref="C1533:D1533"/>
    <mergeCell ref="C1534:D1534"/>
    <mergeCell ref="C1535:D1535"/>
    <mergeCell ref="C1368:D1368"/>
    <mergeCell ref="J1311:J1312"/>
    <mergeCell ref="F1241:F1242"/>
    <mergeCell ref="G1241:G1242"/>
    <mergeCell ref="H1241:H1242"/>
    <mergeCell ref="I1241:I1242"/>
    <mergeCell ref="J1241:J1242"/>
    <mergeCell ref="K1241:K1242"/>
    <mergeCell ref="L1241:L1242"/>
    <mergeCell ref="M1241:M1242"/>
    <mergeCell ref="A1303:N1305"/>
    <mergeCell ref="A1306:N1306"/>
    <mergeCell ref="A1307:N1307"/>
    <mergeCell ref="A1308:N1308"/>
    <mergeCell ref="A1309:N1309"/>
    <mergeCell ref="A1632:N1632"/>
    <mergeCell ref="A1633:A1634"/>
    <mergeCell ref="B1633:B1634"/>
    <mergeCell ref="C1633:C1634"/>
    <mergeCell ref="D1633:D1634"/>
    <mergeCell ref="E1633:E1634"/>
    <mergeCell ref="F1633:F1634"/>
    <mergeCell ref="G1633:G1634"/>
    <mergeCell ref="H1633:H1634"/>
    <mergeCell ref="I1633:I1634"/>
    <mergeCell ref="J1633:J1634"/>
    <mergeCell ref="K1633:K1634"/>
    <mergeCell ref="A1625:N1627"/>
    <mergeCell ref="A1628:N1628"/>
    <mergeCell ref="A1629:N1629"/>
    <mergeCell ref="A1630:N1630"/>
    <mergeCell ref="A1631:N1631"/>
    <mergeCell ref="C1612:D1612"/>
    <mergeCell ref="J1553:J1554"/>
    <mergeCell ref="K1553:K1554"/>
    <mergeCell ref="C1613:D1613"/>
    <mergeCell ref="C1614:D1614"/>
    <mergeCell ref="C1615:D1615"/>
    <mergeCell ref="C1616:D1616"/>
    <mergeCell ref="C1617:D1617"/>
    <mergeCell ref="C1618:D1618"/>
    <mergeCell ref="A2030:N2032"/>
    <mergeCell ref="A2033:N2033"/>
    <mergeCell ref="A2034:N2034"/>
    <mergeCell ref="A2035:N2035"/>
    <mergeCell ref="A2036:N2036"/>
    <mergeCell ref="A2037:N2037"/>
    <mergeCell ref="C2023:D2023"/>
    <mergeCell ref="A1946:N1948"/>
    <mergeCell ref="A1949:N1949"/>
    <mergeCell ref="A1950:N1950"/>
    <mergeCell ref="A1951:N1951"/>
    <mergeCell ref="A1952:N1952"/>
    <mergeCell ref="A1953:N1953"/>
    <mergeCell ref="A1954:A1955"/>
    <mergeCell ref="B1954:B1955"/>
    <mergeCell ref="C1954:C1955"/>
    <mergeCell ref="D1954:D1955"/>
    <mergeCell ref="E1954:E1955"/>
    <mergeCell ref="F1954:F1955"/>
    <mergeCell ref="G1954:G1955"/>
    <mergeCell ref="H1954:H1955"/>
    <mergeCell ref="A1870:A1871"/>
    <mergeCell ref="B1870:B1871"/>
    <mergeCell ref="J2038:J2039"/>
    <mergeCell ref="K2038:K2039"/>
    <mergeCell ref="L2038:L2039"/>
    <mergeCell ref="M2038:M2039"/>
    <mergeCell ref="N2038:N2039"/>
    <mergeCell ref="A2139:N2141"/>
    <mergeCell ref="A2142:N2142"/>
    <mergeCell ref="A2143:N2143"/>
    <mergeCell ref="A2144:N2144"/>
    <mergeCell ref="A2038:A2039"/>
    <mergeCell ref="B2038:B2039"/>
    <mergeCell ref="C2038:C2039"/>
    <mergeCell ref="D2038:D2039"/>
    <mergeCell ref="E2038:E2039"/>
    <mergeCell ref="F2038:F2039"/>
    <mergeCell ref="G2038:G2039"/>
    <mergeCell ref="H2038:H2039"/>
    <mergeCell ref="I2038:I2039"/>
    <mergeCell ref="A2145:N2145"/>
    <mergeCell ref="A2146:N2146"/>
    <mergeCell ref="C2126:D2126"/>
    <mergeCell ref="C2127:D2127"/>
    <mergeCell ref="C2128:D2128"/>
    <mergeCell ref="C2129:D2129"/>
    <mergeCell ref="C2130:D2130"/>
    <mergeCell ref="C2131:D2131"/>
    <mergeCell ref="C2132:D2132"/>
    <mergeCell ref="A2147:A2148"/>
    <mergeCell ref="B2147:B2148"/>
    <mergeCell ref="C2147:C2148"/>
    <mergeCell ref="D2147:D2148"/>
    <mergeCell ref="E2147:E2148"/>
    <mergeCell ref="F2147:F2148"/>
    <mergeCell ref="G2147:G2148"/>
    <mergeCell ref="H2147:H2148"/>
    <mergeCell ref="I2147:I2148"/>
    <mergeCell ref="J2147:J2148"/>
    <mergeCell ref="K2147:K2148"/>
    <mergeCell ref="L2147:L2148"/>
    <mergeCell ref="M2147:M2148"/>
    <mergeCell ref="N2147:N2148"/>
    <mergeCell ref="C2327:D2327"/>
    <mergeCell ref="C2328:D2328"/>
    <mergeCell ref="C2329:D2329"/>
    <mergeCell ref="C2220:D2220"/>
    <mergeCell ref="C2221:D2221"/>
    <mergeCell ref="C2222:D2222"/>
    <mergeCell ref="C2223:D2223"/>
    <mergeCell ref="C2224:D2224"/>
    <mergeCell ref="C2225:D2225"/>
    <mergeCell ref="C2226:D2226"/>
    <mergeCell ref="C2330:D2330"/>
    <mergeCell ref="A2233:N2235"/>
    <mergeCell ref="A2236:N2236"/>
    <mergeCell ref="A2237:N2237"/>
    <mergeCell ref="A2238:N2238"/>
    <mergeCell ref="A2239:N2239"/>
    <mergeCell ref="A2240:N2240"/>
    <mergeCell ref="A2241:A2242"/>
    <mergeCell ref="B2241:B2242"/>
    <mergeCell ref="C2241:C2242"/>
    <mergeCell ref="D2241:D2242"/>
    <mergeCell ref="E2241:E2242"/>
    <mergeCell ref="F2241:F2242"/>
    <mergeCell ref="G2241:G2242"/>
    <mergeCell ref="H2241:H2242"/>
    <mergeCell ref="I2241:I2242"/>
    <mergeCell ref="J2241:J2242"/>
    <mergeCell ref="K2241:K2242"/>
    <mergeCell ref="L2241:L2242"/>
    <mergeCell ref="M2241:M2242"/>
    <mergeCell ref="N2241:N2242"/>
    <mergeCell ref="C2324:D2324"/>
    <mergeCell ref="C2325:D2325"/>
    <mergeCell ref="C2326:D2326"/>
    <mergeCell ref="C2415:D2415"/>
    <mergeCell ref="C2416:D2416"/>
    <mergeCell ref="C2417:D2417"/>
    <mergeCell ref="J2433:J2434"/>
    <mergeCell ref="K2433:K2434"/>
    <mergeCell ref="C2519:D2519"/>
    <mergeCell ref="C2520:D2520"/>
    <mergeCell ref="L2433:L2434"/>
    <mergeCell ref="M2433:M2434"/>
    <mergeCell ref="C2514:D2514"/>
    <mergeCell ref="C2515:D2515"/>
    <mergeCell ref="C2516:D2516"/>
    <mergeCell ref="C2517:D2517"/>
    <mergeCell ref="C2518:D2518"/>
    <mergeCell ref="C2418:D2418"/>
    <mergeCell ref="C2412:D2412"/>
    <mergeCell ref="C2413:D2413"/>
    <mergeCell ref="C2414:D2414"/>
    <mergeCell ref="A2338:N2340"/>
    <mergeCell ref="A2341:N2341"/>
    <mergeCell ref="A2342:N2342"/>
    <mergeCell ref="A2343:N2343"/>
    <mergeCell ref="A2344:N2344"/>
    <mergeCell ref="A2345:N2345"/>
    <mergeCell ref="A2346:A2347"/>
    <mergeCell ref="B2346:B2347"/>
    <mergeCell ref="C2346:C2347"/>
    <mergeCell ref="D2346:D2347"/>
    <mergeCell ref="E2346:E2347"/>
    <mergeCell ref="F2346:F2347"/>
    <mergeCell ref="C3046:D3046"/>
    <mergeCell ref="C3047:D3047"/>
    <mergeCell ref="A3054:N3056"/>
    <mergeCell ref="A3057:N3057"/>
    <mergeCell ref="A3058:N3058"/>
    <mergeCell ref="D3139:E3139"/>
    <mergeCell ref="A3059:N3059"/>
    <mergeCell ref="A3061:N3061"/>
    <mergeCell ref="A3062:N3062"/>
    <mergeCell ref="D3133:E3133"/>
    <mergeCell ref="D3134:E3134"/>
    <mergeCell ref="D3135:E3135"/>
    <mergeCell ref="D3136:E3136"/>
    <mergeCell ref="D3137:E3137"/>
    <mergeCell ref="D3138:E3138"/>
    <mergeCell ref="A2959:N2959"/>
    <mergeCell ref="A2960:N2960"/>
    <mergeCell ref="A2962:N2962"/>
    <mergeCell ref="A2963:N2963"/>
    <mergeCell ref="C3041:D3041"/>
    <mergeCell ref="C3042:D3042"/>
    <mergeCell ref="C3043:D3043"/>
    <mergeCell ref="C3044:D3044"/>
    <mergeCell ref="C3045:D3045"/>
    <mergeCell ref="C2942:D2942"/>
    <mergeCell ref="C2943:D2943"/>
    <mergeCell ref="C2944:D2944"/>
    <mergeCell ref="C2945:D2945"/>
    <mergeCell ref="C2946:D2946"/>
    <mergeCell ref="C2947:D2947"/>
    <mergeCell ref="C2948:D2948"/>
    <mergeCell ref="A2955:N2957"/>
    <mergeCell ref="A2958:N2958"/>
    <mergeCell ref="C2874:D2874"/>
    <mergeCell ref="C2875:D2875"/>
    <mergeCell ref="C2876:D2876"/>
    <mergeCell ref="A2883:N2885"/>
    <mergeCell ref="A2886:N2886"/>
    <mergeCell ref="A2887:N2887"/>
    <mergeCell ref="A2888:N2888"/>
    <mergeCell ref="A2890:N2890"/>
    <mergeCell ref="A2891:N2891"/>
    <mergeCell ref="J2805:J2806"/>
    <mergeCell ref="K2805:K2806"/>
    <mergeCell ref="L2805:L2806"/>
    <mergeCell ref="M2805:M2806"/>
    <mergeCell ref="N2805:N2806"/>
    <mergeCell ref="C2870:D2870"/>
    <mergeCell ref="C2871:D2871"/>
    <mergeCell ref="C2872:D2872"/>
    <mergeCell ref="C2873:D2873"/>
    <mergeCell ref="A2805:A2806"/>
    <mergeCell ref="B2805:B2806"/>
    <mergeCell ref="C2805:C2806"/>
    <mergeCell ref="D2805:D2806"/>
    <mergeCell ref="E2805:E2806"/>
    <mergeCell ref="F2805:F2806"/>
    <mergeCell ref="G2805:G2806"/>
    <mergeCell ref="H2805:H2806"/>
    <mergeCell ref="I2805:I2806"/>
    <mergeCell ref="C2787:D2787"/>
    <mergeCell ref="C2788:D2788"/>
    <mergeCell ref="C2789:D2789"/>
    <mergeCell ref="A2796:N2798"/>
    <mergeCell ref="A2799:N2799"/>
    <mergeCell ref="A2800:N2800"/>
    <mergeCell ref="A2801:N2801"/>
    <mergeCell ref="A2803:N2803"/>
    <mergeCell ref="A2804:N2804"/>
    <mergeCell ref="J2716:J2717"/>
    <mergeCell ref="K2716:K2717"/>
    <mergeCell ref="L2716:L2717"/>
    <mergeCell ref="M2716:M2717"/>
    <mergeCell ref="N2716:N2717"/>
    <mergeCell ref="C2783:D2783"/>
    <mergeCell ref="C2784:D2784"/>
    <mergeCell ref="C2785:D2785"/>
    <mergeCell ref="C2786:D2786"/>
    <mergeCell ref="A2716:A2717"/>
    <mergeCell ref="B2716:B2717"/>
    <mergeCell ref="C2716:C2717"/>
    <mergeCell ref="D2716:D2717"/>
    <mergeCell ref="E2716:E2717"/>
    <mergeCell ref="F2716:F2717"/>
    <mergeCell ref="G2716:G2717"/>
    <mergeCell ref="H2716:H2717"/>
    <mergeCell ref="I2716:I2717"/>
    <mergeCell ref="C2698:D2698"/>
    <mergeCell ref="C2699:D2699"/>
    <mergeCell ref="C2700:D2700"/>
    <mergeCell ref="A2707:N2709"/>
    <mergeCell ref="A2710:N2710"/>
    <mergeCell ref="A2711:N2711"/>
    <mergeCell ref="A2712:N2712"/>
    <mergeCell ref="A2714:N2714"/>
    <mergeCell ref="A2715:N2715"/>
    <mergeCell ref="J2626:J2627"/>
    <mergeCell ref="K2626:K2627"/>
    <mergeCell ref="L2626:L2627"/>
    <mergeCell ref="M2626:M2627"/>
    <mergeCell ref="N2626:N2627"/>
    <mergeCell ref="C2694:D2694"/>
    <mergeCell ref="C2695:D2695"/>
    <mergeCell ref="C2696:D2696"/>
    <mergeCell ref="C2697:D2697"/>
    <mergeCell ref="A2626:A2627"/>
    <mergeCell ref="B2626:B2627"/>
    <mergeCell ref="C2626:C2627"/>
    <mergeCell ref="D2626:D2627"/>
    <mergeCell ref="E2626:E2627"/>
    <mergeCell ref="F2626:F2627"/>
    <mergeCell ref="G2626:G2627"/>
    <mergeCell ref="H2626:H2627"/>
    <mergeCell ref="I2626:I2627"/>
    <mergeCell ref="C2608:D2608"/>
    <mergeCell ref="C2609:D2609"/>
    <mergeCell ref="C2610:D2610"/>
    <mergeCell ref="A2617:N2619"/>
    <mergeCell ref="A2620:N2620"/>
    <mergeCell ref="A2621:N2621"/>
    <mergeCell ref="A2622:N2622"/>
    <mergeCell ref="A2624:N2624"/>
    <mergeCell ref="A2625:N2625"/>
    <mergeCell ref="J2535:J2536"/>
    <mergeCell ref="K2535:K2536"/>
    <mergeCell ref="L2535:L2536"/>
    <mergeCell ref="M2535:M2536"/>
    <mergeCell ref="N2535:N2536"/>
    <mergeCell ref="C2604:D2604"/>
    <mergeCell ref="C2605:D2605"/>
    <mergeCell ref="C2606:D2606"/>
    <mergeCell ref="C2607:D2607"/>
    <mergeCell ref="A2535:A2536"/>
    <mergeCell ref="B2535:B2536"/>
    <mergeCell ref="C2535:C2536"/>
    <mergeCell ref="D2535:D2536"/>
    <mergeCell ref="E2535:E2536"/>
    <mergeCell ref="F2535:F2536"/>
    <mergeCell ref="G2535:G2536"/>
    <mergeCell ref="H2535:H2536"/>
    <mergeCell ref="I2535:I2536"/>
    <mergeCell ref="A2527:N2529"/>
    <mergeCell ref="A2530:N2530"/>
    <mergeCell ref="A2531:N2531"/>
    <mergeCell ref="A2532:N2532"/>
    <mergeCell ref="A2533:N2533"/>
    <mergeCell ref="A2534:N2534"/>
    <mergeCell ref="A2425:N2427"/>
    <mergeCell ref="A2428:N2428"/>
    <mergeCell ref="A2429:N2429"/>
    <mergeCell ref="A2430:N2430"/>
    <mergeCell ref="A2431:N2431"/>
    <mergeCell ref="A2432:N2432"/>
    <mergeCell ref="A2433:A2434"/>
    <mergeCell ref="B2433:B2434"/>
    <mergeCell ref="C2433:C2434"/>
    <mergeCell ref="D2433:D2434"/>
    <mergeCell ref="E2433:E2434"/>
    <mergeCell ref="F2433:F2434"/>
    <mergeCell ref="G2433:G2434"/>
    <mergeCell ref="H2433:H2434"/>
    <mergeCell ref="I2433:I2434"/>
    <mergeCell ref="N2433:N2434"/>
    <mergeCell ref="G2346:G2347"/>
    <mergeCell ref="H2346:H2347"/>
    <mergeCell ref="I2346:I2347"/>
    <mergeCell ref="J2346:J2347"/>
    <mergeCell ref="K2346:K2347"/>
    <mergeCell ref="L2346:L2347"/>
    <mergeCell ref="M2346:M2347"/>
    <mergeCell ref="N2346:N2347"/>
    <mergeCell ref="J1870:J1871"/>
    <mergeCell ref="K1870:K1871"/>
    <mergeCell ref="L1870:L1871"/>
    <mergeCell ref="M1870:M1871"/>
    <mergeCell ref="N1870:N1871"/>
    <mergeCell ref="C2020:D2020"/>
    <mergeCell ref="C2021:D2021"/>
    <mergeCell ref="C2022:D2022"/>
    <mergeCell ref="C1933:D1933"/>
    <mergeCell ref="C1934:D1934"/>
    <mergeCell ref="C1935:D1935"/>
    <mergeCell ref="C1936:D1936"/>
    <mergeCell ref="C1937:D1937"/>
    <mergeCell ref="C1938:D1938"/>
    <mergeCell ref="C1939:D1939"/>
    <mergeCell ref="I1954:I1955"/>
    <mergeCell ref="J1954:J1955"/>
    <mergeCell ref="K1954:K1955"/>
    <mergeCell ref="L1954:L1955"/>
    <mergeCell ref="M1954:M1955"/>
    <mergeCell ref="N1954:N1955"/>
    <mergeCell ref="C2017:D2017"/>
    <mergeCell ref="C2018:D2018"/>
    <mergeCell ref="C2019:D2019"/>
    <mergeCell ref="C1870:C1871"/>
    <mergeCell ref="D1870:D1871"/>
    <mergeCell ref="E1870:E1871"/>
    <mergeCell ref="F1870:F1871"/>
    <mergeCell ref="G1870:G1871"/>
    <mergeCell ref="H1870:H1871"/>
    <mergeCell ref="I1870:I1871"/>
    <mergeCell ref="A1868:N1868"/>
    <mergeCell ref="A1869:N1869"/>
    <mergeCell ref="C1849:D1849"/>
    <mergeCell ref="C1850:D1850"/>
    <mergeCell ref="C1851:D1851"/>
    <mergeCell ref="C1852:D1852"/>
    <mergeCell ref="C1853:D1853"/>
    <mergeCell ref="C1854:D1854"/>
    <mergeCell ref="C1855:D1855"/>
    <mergeCell ref="J1797:J1798"/>
    <mergeCell ref="K1797:K1798"/>
    <mergeCell ref="L1797:L1798"/>
    <mergeCell ref="M1797:M1798"/>
    <mergeCell ref="N1797:N1798"/>
    <mergeCell ref="A1862:N1864"/>
    <mergeCell ref="A1865:N1865"/>
    <mergeCell ref="A1866:N1866"/>
    <mergeCell ref="A1867:N1867"/>
    <mergeCell ref="A1797:A1798"/>
    <mergeCell ref="B1797:B1798"/>
    <mergeCell ref="C1797:C1798"/>
    <mergeCell ref="D1797:D1798"/>
    <mergeCell ref="E1797:E1798"/>
    <mergeCell ref="F1797:F1798"/>
    <mergeCell ref="G1797:G1798"/>
    <mergeCell ref="H1797:H1798"/>
    <mergeCell ref="I1797:I1798"/>
    <mergeCell ref="A1795:N1795"/>
    <mergeCell ref="A1796:N1796"/>
    <mergeCell ref="C1776:D1776"/>
    <mergeCell ref="C1777:D1777"/>
    <mergeCell ref="C1778:D1778"/>
    <mergeCell ref="C1779:D1779"/>
    <mergeCell ref="C1780:D1780"/>
    <mergeCell ref="C1781:D1781"/>
    <mergeCell ref="C1782:D1782"/>
    <mergeCell ref="J1714:J1715"/>
    <mergeCell ref="K1714:K1715"/>
    <mergeCell ref="L1714:L1715"/>
    <mergeCell ref="M1714:M1715"/>
    <mergeCell ref="N1714:N1715"/>
    <mergeCell ref="A1789:N1791"/>
    <mergeCell ref="A1792:N1792"/>
    <mergeCell ref="A1793:N1793"/>
    <mergeCell ref="A1794:N1794"/>
    <mergeCell ref="A1714:A1715"/>
    <mergeCell ref="B1714:B1715"/>
    <mergeCell ref="C1714:C1715"/>
    <mergeCell ref="D1714:D1715"/>
    <mergeCell ref="E1714:E1715"/>
    <mergeCell ref="F1714:F1715"/>
    <mergeCell ref="G1714:G1715"/>
    <mergeCell ref="H1714:H1715"/>
    <mergeCell ref="I1714:I1715"/>
    <mergeCell ref="A1706:N1708"/>
    <mergeCell ref="A1709:N1709"/>
    <mergeCell ref="A1710:N1710"/>
    <mergeCell ref="A1711:N1711"/>
    <mergeCell ref="A1712:N1712"/>
    <mergeCell ref="A1713:N1713"/>
    <mergeCell ref="L1633:L1634"/>
    <mergeCell ref="M1633:M1634"/>
    <mergeCell ref="N1633:N1634"/>
    <mergeCell ref="C1693:D1693"/>
    <mergeCell ref="C1694:D1694"/>
    <mergeCell ref="C1695:D1695"/>
    <mergeCell ref="C1696:D1696"/>
    <mergeCell ref="C1697:D1697"/>
    <mergeCell ref="C1698:D1698"/>
    <mergeCell ref="C1699:D1699"/>
    <mergeCell ref="A1545:N1547"/>
    <mergeCell ref="A1548:N1548"/>
    <mergeCell ref="A1549:N1549"/>
    <mergeCell ref="A1550:N1550"/>
    <mergeCell ref="A1551:N1551"/>
    <mergeCell ref="A1552:N1552"/>
    <mergeCell ref="A1553:A1554"/>
    <mergeCell ref="B1553:B1554"/>
    <mergeCell ref="C1553:C1554"/>
    <mergeCell ref="D1553:D1554"/>
    <mergeCell ref="E1553:E1554"/>
    <mergeCell ref="F1553:F1554"/>
    <mergeCell ref="G1553:G1554"/>
    <mergeCell ref="H1553:H1554"/>
    <mergeCell ref="I1553:I1554"/>
    <mergeCell ref="L1553:L1554"/>
    <mergeCell ref="M1553:M1554"/>
    <mergeCell ref="N1553:N1554"/>
    <mergeCell ref="C1369:D1369"/>
    <mergeCell ref="C1370:D1370"/>
    <mergeCell ref="C1371:D1371"/>
    <mergeCell ref="C1372:D1372"/>
    <mergeCell ref="C1373:D1373"/>
    <mergeCell ref="C1374:D1374"/>
    <mergeCell ref="A1388:N1388"/>
    <mergeCell ref="A1389:A1390"/>
    <mergeCell ref="B1389:B1390"/>
    <mergeCell ref="C1389:C1390"/>
    <mergeCell ref="D1389:D1390"/>
    <mergeCell ref="E1389:E1390"/>
    <mergeCell ref="F1389:F1390"/>
    <mergeCell ref="G1389:G1390"/>
    <mergeCell ref="H1389:H1390"/>
    <mergeCell ref="I1389:I1390"/>
    <mergeCell ref="J1389:J1390"/>
    <mergeCell ref="K1389:K1390"/>
    <mergeCell ref="C1538:D1538"/>
    <mergeCell ref="A1455:N1457"/>
    <mergeCell ref="A1458:N1458"/>
    <mergeCell ref="A1459:N1459"/>
    <mergeCell ref="A1460:N1460"/>
    <mergeCell ref="A1461:N1461"/>
    <mergeCell ref="A1462:N1462"/>
    <mergeCell ref="A1463:A1464"/>
    <mergeCell ref="B1463:B1464"/>
    <mergeCell ref="C1463:C1464"/>
    <mergeCell ref="D1463:D1464"/>
    <mergeCell ref="E1463:E1464"/>
    <mergeCell ref="C1224:D1224"/>
    <mergeCell ref="C1225:D1225"/>
    <mergeCell ref="C1226:D1226"/>
    <mergeCell ref="C1227:D1227"/>
    <mergeCell ref="A1238:N1238"/>
    <mergeCell ref="A1239:N1239"/>
    <mergeCell ref="A1240:N1240"/>
    <mergeCell ref="A1241:A1242"/>
    <mergeCell ref="B1241:B1242"/>
    <mergeCell ref="C1241:C1242"/>
    <mergeCell ref="D1241:D1242"/>
    <mergeCell ref="E1241:E1242"/>
    <mergeCell ref="G1076:G1077"/>
    <mergeCell ref="H1076:H1077"/>
    <mergeCell ref="I1076:I1077"/>
    <mergeCell ref="J1076:J1077"/>
    <mergeCell ref="K1076:K1077"/>
    <mergeCell ref="L1076:L1077"/>
    <mergeCell ref="M1076:M1077"/>
    <mergeCell ref="N1076:N1077"/>
    <mergeCell ref="C1143:D1143"/>
    <mergeCell ref="C1144:D1144"/>
    <mergeCell ref="C1145:D1145"/>
    <mergeCell ref="C1146:D1146"/>
    <mergeCell ref="C1147:D1147"/>
    <mergeCell ref="C1148:D1148"/>
    <mergeCell ref="C1149:D1149"/>
    <mergeCell ref="A1162:N1162"/>
    <mergeCell ref="A1163:A1164"/>
    <mergeCell ref="B1163:B1164"/>
    <mergeCell ref="C1163:C1164"/>
    <mergeCell ref="D1163:D1164"/>
    <mergeCell ref="A1072:N1072"/>
    <mergeCell ref="A1073:N1073"/>
    <mergeCell ref="A1074:N1074"/>
    <mergeCell ref="A1075:N1075"/>
    <mergeCell ref="A1076:A1077"/>
    <mergeCell ref="B1076:B1077"/>
    <mergeCell ref="C1076:C1077"/>
    <mergeCell ref="D1076:D1077"/>
    <mergeCell ref="E1076:E1077"/>
    <mergeCell ref="F1076:F1077"/>
    <mergeCell ref="C1056:D1056"/>
    <mergeCell ref="A1068:N1070"/>
    <mergeCell ref="A1071:N1071"/>
    <mergeCell ref="C1062:D1062"/>
    <mergeCell ref="C1221:D1221"/>
    <mergeCell ref="C1222:D1222"/>
    <mergeCell ref="C1223:D1223"/>
    <mergeCell ref="E1163:E1164"/>
    <mergeCell ref="F1163:F1164"/>
    <mergeCell ref="G1163:G1164"/>
    <mergeCell ref="H1163:H1164"/>
    <mergeCell ref="I1163:I1164"/>
    <mergeCell ref="J1163:J1164"/>
    <mergeCell ref="K1163:K1164"/>
    <mergeCell ref="N1163:N1164"/>
    <mergeCell ref="A998:N1000"/>
    <mergeCell ref="A1001:N1001"/>
    <mergeCell ref="A1002:N1002"/>
    <mergeCell ref="A1003:N1003"/>
    <mergeCell ref="A1004:N1004"/>
    <mergeCell ref="A1005:N1005"/>
    <mergeCell ref="A1006:A1007"/>
    <mergeCell ref="B1006:B1007"/>
    <mergeCell ref="C1006:C1007"/>
    <mergeCell ref="D1006:D1007"/>
    <mergeCell ref="E1006:E1007"/>
    <mergeCell ref="F1006:F1007"/>
    <mergeCell ref="G1006:G1007"/>
    <mergeCell ref="H1006:H1007"/>
    <mergeCell ref="C1060:D1060"/>
    <mergeCell ref="C1061:D1061"/>
    <mergeCell ref="K1006:K1007"/>
    <mergeCell ref="C1057:D1057"/>
    <mergeCell ref="C1058:D1058"/>
    <mergeCell ref="C1059:D1059"/>
    <mergeCell ref="I1006:I1007"/>
    <mergeCell ref="J1006:J1007"/>
    <mergeCell ref="L1006:L1007"/>
    <mergeCell ref="M1006:M1007"/>
    <mergeCell ref="N1006:N1007"/>
    <mergeCell ref="D478:D479"/>
    <mergeCell ref="E478:E479"/>
    <mergeCell ref="F478:F479"/>
    <mergeCell ref="G478:G479"/>
    <mergeCell ref="H478:H479"/>
    <mergeCell ref="I478:I479"/>
    <mergeCell ref="C543:D543"/>
    <mergeCell ref="C544:D544"/>
    <mergeCell ref="C988:D988"/>
    <mergeCell ref="C989:D989"/>
    <mergeCell ref="C990:D990"/>
    <mergeCell ref="C991:D991"/>
    <mergeCell ref="C992:D992"/>
    <mergeCell ref="H933:H934"/>
    <mergeCell ref="I933:I934"/>
    <mergeCell ref="A931:N931"/>
    <mergeCell ref="A932:N932"/>
    <mergeCell ref="L933:L934"/>
    <mergeCell ref="M933:M934"/>
    <mergeCell ref="B933:B934"/>
    <mergeCell ref="C933:C934"/>
    <mergeCell ref="D933:D934"/>
    <mergeCell ref="E933:E934"/>
    <mergeCell ref="F933:F934"/>
    <mergeCell ref="G933:G934"/>
    <mergeCell ref="C986:D986"/>
    <mergeCell ref="N933:N934"/>
    <mergeCell ref="A933:A934"/>
    <mergeCell ref="L857:L858"/>
    <mergeCell ref="M857:M858"/>
    <mergeCell ref="N857:N858"/>
    <mergeCell ref="A925:N927"/>
    <mergeCell ref="C987:D987"/>
    <mergeCell ref="C919:D919"/>
    <mergeCell ref="J933:J934"/>
    <mergeCell ref="K933:K934"/>
    <mergeCell ref="K857:K858"/>
    <mergeCell ref="A849:N851"/>
    <mergeCell ref="A852:N852"/>
    <mergeCell ref="A853:N853"/>
    <mergeCell ref="A854:N854"/>
    <mergeCell ref="A855:N855"/>
    <mergeCell ref="A856:N856"/>
    <mergeCell ref="C837:D837"/>
    <mergeCell ref="C838:D838"/>
    <mergeCell ref="C839:D839"/>
    <mergeCell ref="C840:D840"/>
    <mergeCell ref="C841:D841"/>
    <mergeCell ref="C842:D842"/>
    <mergeCell ref="C843:D843"/>
    <mergeCell ref="A928:N928"/>
    <mergeCell ref="A929:N929"/>
    <mergeCell ref="A930:N930"/>
    <mergeCell ref="A857:A858"/>
    <mergeCell ref="B857:B858"/>
    <mergeCell ref="C857:C858"/>
    <mergeCell ref="D857:D858"/>
    <mergeCell ref="E857:E858"/>
    <mergeCell ref="F857:F858"/>
    <mergeCell ref="G857:G858"/>
    <mergeCell ref="H857:H858"/>
    <mergeCell ref="I857:I858"/>
    <mergeCell ref="C913:D913"/>
    <mergeCell ref="C914:D914"/>
    <mergeCell ref="C545:D545"/>
    <mergeCell ref="N401:N402"/>
    <mergeCell ref="A550:N552"/>
    <mergeCell ref="A553:N553"/>
    <mergeCell ref="A554:N554"/>
    <mergeCell ref="A555:N555"/>
    <mergeCell ref="A556:N556"/>
    <mergeCell ref="A557:N557"/>
    <mergeCell ref="A558:A559"/>
    <mergeCell ref="B558:B559"/>
    <mergeCell ref="C558:C559"/>
    <mergeCell ref="D558:D559"/>
    <mergeCell ref="E558:E559"/>
    <mergeCell ref="F558:F559"/>
    <mergeCell ref="G558:G559"/>
    <mergeCell ref="H558:H559"/>
    <mergeCell ref="C540:D540"/>
    <mergeCell ref="C541:D541"/>
    <mergeCell ref="C542:D542"/>
    <mergeCell ref="L558:L559"/>
    <mergeCell ref="M558:M559"/>
    <mergeCell ref="N558:N559"/>
    <mergeCell ref="A478:A479"/>
    <mergeCell ref="B478:B479"/>
    <mergeCell ref="C478:C479"/>
    <mergeCell ref="C465:D465"/>
    <mergeCell ref="C546:D546"/>
    <mergeCell ref="I558:I559"/>
    <mergeCell ref="J558:J559"/>
    <mergeCell ref="K558:K559"/>
    <mergeCell ref="J478:J479"/>
    <mergeCell ref="K478:K479"/>
    <mergeCell ref="L330:L331"/>
    <mergeCell ref="M330:M331"/>
    <mergeCell ref="N330:N331"/>
    <mergeCell ref="A322:N324"/>
    <mergeCell ref="A325:N325"/>
    <mergeCell ref="A326:N326"/>
    <mergeCell ref="A327:N327"/>
    <mergeCell ref="A328:N328"/>
    <mergeCell ref="A329:N329"/>
    <mergeCell ref="C318:D318"/>
    <mergeCell ref="C241:D241"/>
    <mergeCell ref="C242:D242"/>
    <mergeCell ref="C243:D243"/>
    <mergeCell ref="I259:I260"/>
    <mergeCell ref="J259:J260"/>
    <mergeCell ref="K259:K260"/>
    <mergeCell ref="L259:L260"/>
    <mergeCell ref="M259:M260"/>
    <mergeCell ref="H177:H178"/>
    <mergeCell ref="I177:I178"/>
    <mergeCell ref="J177:J178"/>
    <mergeCell ref="K177:K178"/>
    <mergeCell ref="L177:L178"/>
    <mergeCell ref="M177:M178"/>
    <mergeCell ref="N177:N178"/>
    <mergeCell ref="C383:D383"/>
    <mergeCell ref="C384:D384"/>
    <mergeCell ref="C385:D385"/>
    <mergeCell ref="L401:L402"/>
    <mergeCell ref="M401:M402"/>
    <mergeCell ref="A400:N400"/>
    <mergeCell ref="A401:A402"/>
    <mergeCell ref="B401:B402"/>
    <mergeCell ref="C401:C402"/>
    <mergeCell ref="D401:D402"/>
    <mergeCell ref="E401:E402"/>
    <mergeCell ref="F401:F402"/>
    <mergeCell ref="G401:G402"/>
    <mergeCell ref="H401:H402"/>
    <mergeCell ref="I401:I402"/>
    <mergeCell ref="C244:D244"/>
    <mergeCell ref="C245:D245"/>
    <mergeCell ref="C246:D246"/>
    <mergeCell ref="C247:D247"/>
    <mergeCell ref="C314:D314"/>
    <mergeCell ref="C315:D315"/>
    <mergeCell ref="C316:D316"/>
    <mergeCell ref="C317:D317"/>
    <mergeCell ref="J330:J331"/>
    <mergeCell ref="K330:K331"/>
  </mergeCells>
  <conditionalFormatting sqref="N3065:N3068 N3070:N3080 N3082 N3084:N3099 N3101:N3127 N3035 N2966:N2967 N2969:N2977 N2979:N2983 N2986 N2988:N2996 N2998:N3010 N3012:N3013 N3015:N3016 N3018:N3022 N3024:N3032 N2911:N2914 N2894:N2901 N2903 N2905:N2906 N2916:N2936 N2908:N2909 N2856:N2863 N2807:N2808 N2810:N2822 N2824 N2828:N2833 N2835:N2837 N2840:N2842 N2845:N2846 N2848:N2854 N2776:N2777 N2719 N2721:N2722 N2725:N2726 N2728:N2733 N2735 N2745 N2748:N2750 N2737:N2743 N2752:N2753 N2756:N2763 N2765:N2768 N2771:N2774 N2687:N2688 N2628:N2636 N2638:N2640 N2642:N2644 N2646:N2652 N2657:N2662 N2655 N2664:N2669 N2671:N2681 N2683:N2685 N2580:N2599 N2537:N2540 N2542:N2544 N2546:N2547 N2549:N2553 N2555 N2557:N2578 N2510 N2435:N2508 N2408 N2348:N2406 N2320 N2243:N2318 N2216 N2149:N2214 N2122 N2013 N2040:N2120 N1956:N2011 N1872:N1927 N1799:N1845 N1716:N1772 N1555:N1608 N1635:N1689 N1465:N1528 N1391:N1437 N1313:N1364 N1243:N1287 N1165:N1217 N1078:N1139 N1008:N1052 N935:N982 N859:N909 N782:N833 N713:N756 N642:N687 N560:N616 N480:N536 N403:N456 N332:N381 N261:N310 N179:N239 N114:N157 N59:N92 N35:N37 N12:N13">
    <cfRule type="cellIs" dxfId="9" priority="1939" operator="lessThan">
      <formula>0</formula>
    </cfRule>
    <cfRule type="cellIs" dxfId="8" priority="1940" operator="greaterThan">
      <formula>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P1527"/>
  <sheetViews>
    <sheetView tabSelected="1" topLeftCell="A4" workbookViewId="0">
      <selection activeCell="O30" sqref="O30"/>
    </sheetView>
  </sheetViews>
  <sheetFormatPr defaultRowHeight="15"/>
  <cols>
    <col min="1" max="1" width="9.140625" customWidth="1"/>
    <col min="2" max="2" width="12.28515625" customWidth="1"/>
    <col min="3" max="3" width="18.85546875" customWidth="1"/>
    <col min="4" max="4" width="12.140625" customWidth="1"/>
    <col min="5" max="5" width="28.140625" customWidth="1"/>
    <col min="6" max="6" width="14.140625" customWidth="1"/>
    <col min="7" max="7" width="13.85546875" customWidth="1"/>
    <col min="8" max="8" width="14.42578125" customWidth="1"/>
    <col min="9" max="9" width="13.85546875" customWidth="1"/>
    <col min="10" max="10" width="12" customWidth="1"/>
    <col min="11" max="11" width="15.5703125" customWidth="1"/>
    <col min="12" max="12" width="9.5703125" customWidth="1"/>
    <col min="13" max="13" width="16.5703125" customWidth="1"/>
    <col min="14" max="14" width="10.7109375" customWidth="1"/>
    <col min="15" max="1024" width="8.5703125"/>
  </cols>
  <sheetData>
    <row r="1" spans="1:14" ht="15.75" thickBot="1"/>
    <row r="2" spans="1:14" ht="15.75" thickBot="1">
      <c r="A2" s="239" t="s">
        <v>0</v>
      </c>
      <c r="B2" s="239"/>
      <c r="C2" s="239"/>
      <c r="D2" s="239"/>
      <c r="E2" s="239"/>
      <c r="F2" s="239"/>
      <c r="G2" s="239"/>
      <c r="H2" s="239"/>
      <c r="I2" s="239"/>
      <c r="J2" s="239"/>
      <c r="K2" s="239"/>
      <c r="L2" s="239"/>
      <c r="M2" s="239"/>
      <c r="N2" s="239"/>
    </row>
    <row r="3" spans="1:14" ht="15.75" thickBot="1">
      <c r="A3" s="239"/>
      <c r="B3" s="239"/>
      <c r="C3" s="239"/>
      <c r="D3" s="239"/>
      <c r="E3" s="239"/>
      <c r="F3" s="239"/>
      <c r="G3" s="239"/>
      <c r="H3" s="239"/>
      <c r="I3" s="239"/>
      <c r="J3" s="239"/>
      <c r="K3" s="239"/>
      <c r="L3" s="239"/>
      <c r="M3" s="239"/>
      <c r="N3" s="239"/>
    </row>
    <row r="4" spans="1:14">
      <c r="A4" s="239"/>
      <c r="B4" s="239"/>
      <c r="C4" s="239"/>
      <c r="D4" s="239"/>
      <c r="E4" s="239"/>
      <c r="F4" s="239"/>
      <c r="G4" s="239"/>
      <c r="H4" s="239"/>
      <c r="I4" s="239"/>
      <c r="J4" s="239"/>
      <c r="K4" s="239"/>
      <c r="L4" s="239"/>
      <c r="M4" s="239"/>
      <c r="N4" s="239"/>
    </row>
    <row r="5" spans="1:14" ht="15.75">
      <c r="A5" s="240" t="s">
        <v>389</v>
      </c>
      <c r="B5" s="240"/>
      <c r="C5" s="240"/>
      <c r="D5" s="240"/>
      <c r="E5" s="240"/>
      <c r="F5" s="240"/>
      <c r="G5" s="240"/>
      <c r="H5" s="240"/>
      <c r="I5" s="240"/>
      <c r="J5" s="240"/>
      <c r="K5" s="240"/>
      <c r="L5" s="240"/>
      <c r="M5" s="240"/>
      <c r="N5" s="240"/>
    </row>
    <row r="6" spans="1:14" ht="15.75">
      <c r="A6" s="240" t="s">
        <v>390</v>
      </c>
      <c r="B6" s="240"/>
      <c r="C6" s="240"/>
      <c r="D6" s="240"/>
      <c r="E6" s="240"/>
      <c r="F6" s="240"/>
      <c r="G6" s="240"/>
      <c r="H6" s="240"/>
      <c r="I6" s="240"/>
      <c r="J6" s="240"/>
      <c r="K6" s="240"/>
      <c r="L6" s="240"/>
      <c r="M6" s="240"/>
      <c r="N6" s="240"/>
    </row>
    <row r="7" spans="1:14" ht="16.5" thickBot="1">
      <c r="A7" s="241" t="s">
        <v>3</v>
      </c>
      <c r="B7" s="241"/>
      <c r="C7" s="241"/>
      <c r="D7" s="241"/>
      <c r="E7" s="241"/>
      <c r="F7" s="241"/>
      <c r="G7" s="241"/>
      <c r="H7" s="241"/>
      <c r="I7" s="241"/>
      <c r="J7" s="241"/>
      <c r="K7" s="241"/>
      <c r="L7" s="241"/>
      <c r="M7" s="241"/>
      <c r="N7" s="241"/>
    </row>
    <row r="8" spans="1:14" ht="15.75">
      <c r="A8" s="242" t="s">
        <v>500</v>
      </c>
      <c r="B8" s="242"/>
      <c r="C8" s="242"/>
      <c r="D8" s="242"/>
      <c r="E8" s="242"/>
      <c r="F8" s="242"/>
      <c r="G8" s="242"/>
      <c r="H8" s="242"/>
      <c r="I8" s="242"/>
      <c r="J8" s="242"/>
      <c r="K8" s="242"/>
      <c r="L8" s="242"/>
      <c r="M8" s="242"/>
      <c r="N8" s="242"/>
    </row>
    <row r="9" spans="1:14" ht="15.75">
      <c r="A9" s="242" t="s">
        <v>5</v>
      </c>
      <c r="B9" s="242"/>
      <c r="C9" s="242"/>
      <c r="D9" s="242"/>
      <c r="E9" s="242"/>
      <c r="F9" s="242"/>
      <c r="G9" s="242"/>
      <c r="H9" s="242"/>
      <c r="I9" s="242"/>
      <c r="J9" s="242"/>
      <c r="K9" s="242"/>
      <c r="L9" s="242"/>
      <c r="M9" s="242"/>
      <c r="N9" s="242"/>
    </row>
    <row r="10" spans="1:14">
      <c r="A10" s="243" t="s">
        <v>6</v>
      </c>
      <c r="B10" s="235" t="s">
        <v>7</v>
      </c>
      <c r="C10" s="235" t="s">
        <v>8</v>
      </c>
      <c r="D10" s="243" t="s">
        <v>9</v>
      </c>
      <c r="E10" s="243" t="s">
        <v>10</v>
      </c>
      <c r="F10" s="235" t="s">
        <v>11</v>
      </c>
      <c r="G10" s="235" t="s">
        <v>12</v>
      </c>
      <c r="H10" s="244" t="s">
        <v>13</v>
      </c>
      <c r="I10" s="244" t="s">
        <v>14</v>
      </c>
      <c r="J10" s="244" t="s">
        <v>15</v>
      </c>
      <c r="K10" s="245" t="s">
        <v>16</v>
      </c>
      <c r="L10" s="235" t="s">
        <v>17</v>
      </c>
      <c r="M10" s="235" t="s">
        <v>18</v>
      </c>
      <c r="N10" s="235" t="s">
        <v>19</v>
      </c>
    </row>
    <row r="11" spans="1:14">
      <c r="A11" s="243"/>
      <c r="B11" s="235"/>
      <c r="C11" s="235"/>
      <c r="D11" s="243"/>
      <c r="E11" s="243"/>
      <c r="F11" s="235"/>
      <c r="G11" s="235"/>
      <c r="H11" s="235"/>
      <c r="I11" s="235"/>
      <c r="J11" s="235"/>
      <c r="K11" s="246"/>
      <c r="L11" s="235"/>
      <c r="M11" s="235"/>
      <c r="N11" s="235"/>
    </row>
    <row r="12" spans="1:14" ht="15.75">
      <c r="A12" s="52">
        <v>1</v>
      </c>
      <c r="B12" s="53">
        <v>44123</v>
      </c>
      <c r="C12" s="52" t="s">
        <v>255</v>
      </c>
      <c r="D12" s="52" t="s">
        <v>21</v>
      </c>
      <c r="E12" s="52" t="s">
        <v>175</v>
      </c>
      <c r="F12" s="52">
        <v>2025</v>
      </c>
      <c r="G12" s="52">
        <v>2010</v>
      </c>
      <c r="H12" s="52">
        <v>2035</v>
      </c>
      <c r="I12" s="52">
        <v>2045</v>
      </c>
      <c r="J12" s="52">
        <v>2055</v>
      </c>
      <c r="K12" s="52">
        <v>2035</v>
      </c>
      <c r="L12" s="52">
        <v>500</v>
      </c>
      <c r="M12" s="6">
        <f t="shared" ref="M12:M19" si="0">IF(D12="BUY",(K12-F12)*(L12),(F12-K12)*(L12))</f>
        <v>5000</v>
      </c>
      <c r="N12" s="55">
        <f t="shared" ref="N12:N19" si="1">M12/(L12)/F12%</f>
        <v>0.49382716049382713</v>
      </c>
    </row>
    <row r="13" spans="1:14" ht="15.75">
      <c r="A13" s="52">
        <v>2</v>
      </c>
      <c r="B13" s="53">
        <v>44121</v>
      </c>
      <c r="C13" s="52" t="s">
        <v>255</v>
      </c>
      <c r="D13" s="52" t="s">
        <v>47</v>
      </c>
      <c r="E13" s="52" t="s">
        <v>22</v>
      </c>
      <c r="F13" s="52">
        <v>335</v>
      </c>
      <c r="G13" s="52">
        <v>340</v>
      </c>
      <c r="H13" s="52">
        <v>332</v>
      </c>
      <c r="I13" s="52">
        <v>329</v>
      </c>
      <c r="J13" s="52">
        <v>326</v>
      </c>
      <c r="K13" s="52">
        <v>332.2</v>
      </c>
      <c r="L13" s="52">
        <v>1800</v>
      </c>
      <c r="M13" s="6">
        <f t="shared" ref="M13" si="2">IF(D13="BUY",(K13-F13)*(L13),(F13-K13)*(L13))</f>
        <v>5040.00000000002</v>
      </c>
      <c r="N13" s="55">
        <f t="shared" ref="N13" si="3">M13/(L13)/F13%</f>
        <v>0.83582089552239125</v>
      </c>
    </row>
    <row r="14" spans="1:14" ht="15.75">
      <c r="A14" s="52">
        <v>3</v>
      </c>
      <c r="B14" s="53">
        <v>44119</v>
      </c>
      <c r="C14" s="52" t="s">
        <v>255</v>
      </c>
      <c r="D14" s="52" t="s">
        <v>47</v>
      </c>
      <c r="E14" s="52" t="s">
        <v>187</v>
      </c>
      <c r="F14" s="52">
        <v>407</v>
      </c>
      <c r="G14" s="52">
        <v>413</v>
      </c>
      <c r="H14" s="52">
        <v>403</v>
      </c>
      <c r="I14" s="52">
        <v>400</v>
      </c>
      <c r="J14" s="52">
        <v>398</v>
      </c>
      <c r="K14" s="52">
        <v>403</v>
      </c>
      <c r="L14" s="52">
        <v>1851</v>
      </c>
      <c r="M14" s="6">
        <f t="shared" si="0"/>
        <v>7404</v>
      </c>
      <c r="N14" s="55">
        <f t="shared" si="1"/>
        <v>0.98280098280098271</v>
      </c>
    </row>
    <row r="15" spans="1:14" ht="15.75">
      <c r="A15" s="52">
        <v>4</v>
      </c>
      <c r="B15" s="53">
        <v>44118</v>
      </c>
      <c r="C15" s="52" t="s">
        <v>255</v>
      </c>
      <c r="D15" s="52" t="s">
        <v>21</v>
      </c>
      <c r="E15" s="52" t="s">
        <v>265</v>
      </c>
      <c r="F15" s="52">
        <v>318.5</v>
      </c>
      <c r="G15" s="52">
        <v>314</v>
      </c>
      <c r="H15" s="52">
        <v>321</v>
      </c>
      <c r="I15" s="52">
        <v>324</v>
      </c>
      <c r="J15" s="52">
        <v>327</v>
      </c>
      <c r="K15" s="52">
        <v>321</v>
      </c>
      <c r="L15" s="52">
        <v>2000</v>
      </c>
      <c r="M15" s="6">
        <f t="shared" si="0"/>
        <v>5000</v>
      </c>
      <c r="N15" s="55">
        <f t="shared" si="1"/>
        <v>0.78492935635792782</v>
      </c>
    </row>
    <row r="16" spans="1:14" ht="15.75">
      <c r="A16" s="52">
        <v>5</v>
      </c>
      <c r="B16" s="53">
        <v>44117</v>
      </c>
      <c r="C16" s="52" t="s">
        <v>255</v>
      </c>
      <c r="D16" s="52" t="s">
        <v>21</v>
      </c>
      <c r="E16" s="52" t="s">
        <v>176</v>
      </c>
      <c r="F16" s="52">
        <v>875</v>
      </c>
      <c r="G16" s="52">
        <v>856</v>
      </c>
      <c r="H16" s="52">
        <v>880</v>
      </c>
      <c r="I16" s="52">
        <v>885</v>
      </c>
      <c r="J16" s="52">
        <v>890</v>
      </c>
      <c r="K16" s="52">
        <v>880</v>
      </c>
      <c r="L16" s="52">
        <v>1851</v>
      </c>
      <c r="M16" s="6">
        <f t="shared" si="0"/>
        <v>9255</v>
      </c>
      <c r="N16" s="55">
        <f t="shared" si="1"/>
        <v>0.5714285714285714</v>
      </c>
    </row>
    <row r="17" spans="1:14" ht="15.75">
      <c r="A17" s="52">
        <v>6</v>
      </c>
      <c r="B17" s="53">
        <v>44116</v>
      </c>
      <c r="C17" s="52" t="s">
        <v>255</v>
      </c>
      <c r="D17" s="52" t="s">
        <v>21</v>
      </c>
      <c r="E17" s="52" t="s">
        <v>43</v>
      </c>
      <c r="F17" s="52">
        <v>1130</v>
      </c>
      <c r="G17" s="52">
        <v>1121</v>
      </c>
      <c r="H17" s="52">
        <v>1135</v>
      </c>
      <c r="I17" s="52">
        <v>1140</v>
      </c>
      <c r="J17" s="52">
        <v>1145</v>
      </c>
      <c r="K17" s="52">
        <v>1140</v>
      </c>
      <c r="L17" s="52">
        <v>1200</v>
      </c>
      <c r="M17" s="6">
        <f t="shared" si="0"/>
        <v>12000</v>
      </c>
      <c r="N17" s="55">
        <f t="shared" si="1"/>
        <v>0.88495575221238931</v>
      </c>
    </row>
    <row r="18" spans="1:14" ht="15.75">
      <c r="A18" s="52">
        <v>7</v>
      </c>
      <c r="B18" s="53">
        <v>44112</v>
      </c>
      <c r="C18" s="52" t="s">
        <v>255</v>
      </c>
      <c r="D18" s="52" t="s">
        <v>47</v>
      </c>
      <c r="E18" s="52" t="s">
        <v>326</v>
      </c>
      <c r="F18" s="52">
        <v>321</v>
      </c>
      <c r="G18" s="52">
        <v>324</v>
      </c>
      <c r="H18" s="52">
        <v>319.5</v>
      </c>
      <c r="I18" s="52">
        <v>318</v>
      </c>
      <c r="J18" s="52">
        <v>316.5</v>
      </c>
      <c r="K18" s="52">
        <v>318</v>
      </c>
      <c r="L18" s="52">
        <v>4000</v>
      </c>
      <c r="M18" s="6">
        <f t="shared" si="0"/>
        <v>12000</v>
      </c>
      <c r="N18" s="55">
        <f t="shared" si="1"/>
        <v>0.93457943925233644</v>
      </c>
    </row>
    <row r="19" spans="1:14" ht="15.75">
      <c r="A19" s="52">
        <v>8</v>
      </c>
      <c r="B19" s="53">
        <v>44110</v>
      </c>
      <c r="C19" s="52" t="s">
        <v>255</v>
      </c>
      <c r="D19" s="52" t="s">
        <v>21</v>
      </c>
      <c r="E19" s="52" t="s">
        <v>269</v>
      </c>
      <c r="F19" s="52">
        <v>192.5</v>
      </c>
      <c r="G19" s="52">
        <v>187.8</v>
      </c>
      <c r="H19" s="52">
        <v>195.5</v>
      </c>
      <c r="I19" s="52">
        <v>198.5</v>
      </c>
      <c r="J19" s="52">
        <v>201.5</v>
      </c>
      <c r="K19" s="52">
        <v>187.8</v>
      </c>
      <c r="L19" s="52">
        <v>2000</v>
      </c>
      <c r="M19" s="6">
        <f t="shared" si="0"/>
        <v>-9399.9999999999782</v>
      </c>
      <c r="N19" s="55">
        <f t="shared" si="1"/>
        <v>-2.4415584415584362</v>
      </c>
    </row>
    <row r="20" spans="1:14" ht="16.5" thickBot="1">
      <c r="A20" s="18"/>
      <c r="B20" s="17"/>
      <c r="C20" s="20"/>
      <c r="D20" s="20"/>
      <c r="E20" s="20"/>
      <c r="F20" s="22"/>
      <c r="G20" s="23"/>
      <c r="H20" s="24" t="s">
        <v>26</v>
      </c>
      <c r="I20" s="24"/>
      <c r="J20" s="25"/>
    </row>
    <row r="21" spans="1:14" ht="15.75">
      <c r="A21" s="18"/>
      <c r="B21" s="17"/>
      <c r="C21" s="236" t="s">
        <v>27</v>
      </c>
      <c r="D21" s="236"/>
      <c r="E21" s="26">
        <v>8</v>
      </c>
      <c r="F21" s="27">
        <f>F22+F23+F24+F25+F26+F27</f>
        <v>100</v>
      </c>
      <c r="G21" s="20">
        <v>8</v>
      </c>
      <c r="H21" s="28">
        <f>G22/G21%</f>
        <v>87.5</v>
      </c>
      <c r="I21" s="28"/>
      <c r="J21" s="28"/>
    </row>
    <row r="22" spans="1:14" ht="15.75">
      <c r="A22" s="18"/>
      <c r="B22" s="17"/>
      <c r="C22" s="237" t="s">
        <v>28</v>
      </c>
      <c r="D22" s="237"/>
      <c r="E22" s="30">
        <v>7</v>
      </c>
      <c r="F22" s="31">
        <f>(E22/E21)*100</f>
        <v>87.5</v>
      </c>
      <c r="G22" s="20">
        <v>7</v>
      </c>
      <c r="H22" s="25"/>
      <c r="I22" s="25"/>
      <c r="J22" s="20"/>
    </row>
    <row r="23" spans="1:14" ht="15.75">
      <c r="A23" s="32"/>
      <c r="B23" s="17"/>
      <c r="C23" s="237" t="s">
        <v>30</v>
      </c>
      <c r="D23" s="237"/>
      <c r="E23" s="30">
        <v>0</v>
      </c>
      <c r="F23" s="31">
        <f>(E23/E21)*100</f>
        <v>0</v>
      </c>
      <c r="G23" s="33"/>
      <c r="H23" s="20"/>
      <c r="I23" s="20"/>
    </row>
    <row r="24" spans="1:14" ht="15.75">
      <c r="A24" s="32"/>
      <c r="B24" s="17"/>
      <c r="C24" s="237" t="s">
        <v>31</v>
      </c>
      <c r="D24" s="237"/>
      <c r="E24" s="30">
        <v>0</v>
      </c>
      <c r="F24" s="31">
        <f>(E24/E21)*100</f>
        <v>0</v>
      </c>
      <c r="G24" s="33"/>
      <c r="H24" s="20"/>
      <c r="I24" s="20"/>
    </row>
    <row r="25" spans="1:14" ht="15.75">
      <c r="A25" s="32"/>
      <c r="B25" s="17"/>
      <c r="C25" s="237" t="s">
        <v>32</v>
      </c>
      <c r="D25" s="237"/>
      <c r="E25" s="30">
        <v>1</v>
      </c>
      <c r="F25" s="31">
        <f>(E25/E21)*100</f>
        <v>12.5</v>
      </c>
      <c r="G25" s="33"/>
      <c r="H25" s="20" t="s">
        <v>33</v>
      </c>
      <c r="I25" s="20"/>
      <c r="J25" s="25"/>
      <c r="K25" s="14"/>
    </row>
    <row r="26" spans="1:14" ht="15.75">
      <c r="A26" s="32"/>
      <c r="B26" s="17"/>
      <c r="C26" s="237" t="s">
        <v>34</v>
      </c>
      <c r="D26" s="237"/>
      <c r="E26" s="30">
        <v>0</v>
      </c>
      <c r="F26" s="31">
        <f>(E26/E21)*100</f>
        <v>0</v>
      </c>
      <c r="G26" s="33"/>
      <c r="H26" s="20"/>
      <c r="I26" s="20"/>
    </row>
    <row r="27" spans="1:14" ht="16.5" thickBot="1">
      <c r="A27" s="32"/>
      <c r="B27" s="17"/>
      <c r="C27" s="238" t="s">
        <v>35</v>
      </c>
      <c r="D27" s="238"/>
      <c r="E27" s="34"/>
      <c r="F27" s="35">
        <f>(E27/E21)*100</f>
        <v>0</v>
      </c>
      <c r="G27" s="33"/>
      <c r="H27" s="20"/>
      <c r="I27" s="20"/>
    </row>
    <row r="28" spans="1:14" ht="16.5">
      <c r="A28" s="168" t="s">
        <v>36</v>
      </c>
      <c r="B28" s="169"/>
      <c r="C28" s="169"/>
      <c r="D28" s="170"/>
      <c r="E28" s="170"/>
      <c r="F28" s="171"/>
      <c r="G28" s="171"/>
      <c r="H28" s="172"/>
      <c r="I28" s="173"/>
      <c r="J28" s="165"/>
      <c r="K28" s="173"/>
      <c r="L28" s="165"/>
      <c r="M28" s="165"/>
    </row>
    <row r="29" spans="1:14" ht="16.5">
      <c r="A29" s="174" t="s">
        <v>473</v>
      </c>
      <c r="B29" s="169"/>
      <c r="C29" s="169"/>
      <c r="D29" s="175"/>
      <c r="E29" s="176"/>
      <c r="F29" s="170"/>
      <c r="G29" s="173"/>
      <c r="H29" s="172"/>
      <c r="I29" s="173"/>
      <c r="J29" s="173"/>
      <c r="K29" s="173"/>
      <c r="L29" s="171"/>
      <c r="M29" s="165"/>
      <c r="N29" s="165"/>
    </row>
    <row r="30" spans="1:14" ht="16.5">
      <c r="A30" s="166" t="s">
        <v>474</v>
      </c>
      <c r="B30" s="160"/>
      <c r="C30" s="161"/>
      <c r="D30" s="162"/>
      <c r="E30" s="163"/>
      <c r="F30" s="163"/>
      <c r="G30" s="164"/>
      <c r="H30" s="167"/>
      <c r="I30" s="167"/>
      <c r="J30" s="167"/>
      <c r="K30" s="163"/>
      <c r="M30" s="165"/>
    </row>
    <row r="31" spans="1:14" ht="17.25" thickBot="1">
      <c r="A31" s="166"/>
      <c r="B31" s="160"/>
      <c r="C31" s="161"/>
      <c r="D31" s="162"/>
      <c r="E31" s="163"/>
      <c r="F31" s="163"/>
      <c r="G31" s="164"/>
      <c r="H31" s="167"/>
      <c r="I31" s="167"/>
      <c r="J31" s="167"/>
      <c r="K31" s="163"/>
      <c r="M31" s="165"/>
    </row>
    <row r="32" spans="1:14" ht="15.75" thickBot="1">
      <c r="A32" s="239" t="s">
        <v>0</v>
      </c>
      <c r="B32" s="239"/>
      <c r="C32" s="239"/>
      <c r="D32" s="239"/>
      <c r="E32" s="239"/>
      <c r="F32" s="239"/>
      <c r="G32" s="239"/>
      <c r="H32" s="239"/>
      <c r="I32" s="239"/>
      <c r="J32" s="239"/>
      <c r="K32" s="239"/>
      <c r="L32" s="239"/>
      <c r="M32" s="239"/>
      <c r="N32" s="239"/>
    </row>
    <row r="33" spans="1:14" ht="15.75" thickBot="1">
      <c r="A33" s="239"/>
      <c r="B33" s="239"/>
      <c r="C33" s="239"/>
      <c r="D33" s="239"/>
      <c r="E33" s="239"/>
      <c r="F33" s="239"/>
      <c r="G33" s="239"/>
      <c r="H33" s="239"/>
      <c r="I33" s="239"/>
      <c r="J33" s="239"/>
      <c r="K33" s="239"/>
      <c r="L33" s="239"/>
      <c r="M33" s="239"/>
      <c r="N33" s="239"/>
    </row>
    <row r="34" spans="1:14">
      <c r="A34" s="239"/>
      <c r="B34" s="239"/>
      <c r="C34" s="239"/>
      <c r="D34" s="239"/>
      <c r="E34" s="239"/>
      <c r="F34" s="239"/>
      <c r="G34" s="239"/>
      <c r="H34" s="239"/>
      <c r="I34" s="239"/>
      <c r="J34" s="239"/>
      <c r="K34" s="239"/>
      <c r="L34" s="239"/>
      <c r="M34" s="239"/>
      <c r="N34" s="239"/>
    </row>
    <row r="35" spans="1:14" ht="15.75">
      <c r="A35" s="240" t="s">
        <v>389</v>
      </c>
      <c r="B35" s="240"/>
      <c r="C35" s="240"/>
      <c r="D35" s="240"/>
      <c r="E35" s="240"/>
      <c r="F35" s="240"/>
      <c r="G35" s="240"/>
      <c r="H35" s="240"/>
      <c r="I35" s="240"/>
      <c r="J35" s="240"/>
      <c r="K35" s="240"/>
      <c r="L35" s="240"/>
      <c r="M35" s="240"/>
      <c r="N35" s="240"/>
    </row>
    <row r="36" spans="1:14" ht="15.75">
      <c r="A36" s="240" t="s">
        <v>390</v>
      </c>
      <c r="B36" s="240"/>
      <c r="C36" s="240"/>
      <c r="D36" s="240"/>
      <c r="E36" s="240"/>
      <c r="F36" s="240"/>
      <c r="G36" s="240"/>
      <c r="H36" s="240"/>
      <c r="I36" s="240"/>
      <c r="J36" s="240"/>
      <c r="K36" s="240"/>
      <c r="L36" s="240"/>
      <c r="M36" s="240"/>
      <c r="N36" s="240"/>
    </row>
    <row r="37" spans="1:14" ht="16.5" thickBot="1">
      <c r="A37" s="241" t="s">
        <v>3</v>
      </c>
      <c r="B37" s="241"/>
      <c r="C37" s="241"/>
      <c r="D37" s="241"/>
      <c r="E37" s="241"/>
      <c r="F37" s="241"/>
      <c r="G37" s="241"/>
      <c r="H37" s="241"/>
      <c r="I37" s="241"/>
      <c r="J37" s="241"/>
      <c r="K37" s="241"/>
      <c r="L37" s="241"/>
      <c r="M37" s="241"/>
      <c r="N37" s="241"/>
    </row>
    <row r="38" spans="1:14" ht="15.75">
      <c r="A38" s="242" t="s">
        <v>501</v>
      </c>
      <c r="B38" s="242"/>
      <c r="C38" s="242"/>
      <c r="D38" s="242"/>
      <c r="E38" s="242"/>
      <c r="F38" s="242"/>
      <c r="G38" s="242"/>
      <c r="H38" s="242"/>
      <c r="I38" s="242"/>
      <c r="J38" s="242"/>
      <c r="K38" s="242"/>
      <c r="L38" s="242"/>
      <c r="M38" s="242"/>
      <c r="N38" s="242"/>
    </row>
    <row r="39" spans="1:14" ht="15.75">
      <c r="A39" s="242" t="s">
        <v>5</v>
      </c>
      <c r="B39" s="242"/>
      <c r="C39" s="242"/>
      <c r="D39" s="242"/>
      <c r="E39" s="242"/>
      <c r="F39" s="242"/>
      <c r="G39" s="242"/>
      <c r="H39" s="242"/>
      <c r="I39" s="242"/>
      <c r="J39" s="242"/>
      <c r="K39" s="242"/>
      <c r="L39" s="242"/>
      <c r="M39" s="242"/>
      <c r="N39" s="242"/>
    </row>
    <row r="40" spans="1:14">
      <c r="A40" s="243" t="s">
        <v>6</v>
      </c>
      <c r="B40" s="235" t="s">
        <v>7</v>
      </c>
      <c r="C40" s="235" t="s">
        <v>8</v>
      </c>
      <c r="D40" s="243" t="s">
        <v>9</v>
      </c>
      <c r="E40" s="243" t="s">
        <v>10</v>
      </c>
      <c r="F40" s="235" t="s">
        <v>11</v>
      </c>
      <c r="G40" s="235" t="s">
        <v>12</v>
      </c>
      <c r="H40" s="244" t="s">
        <v>13</v>
      </c>
      <c r="I40" s="244" t="s">
        <v>14</v>
      </c>
      <c r="J40" s="244" t="s">
        <v>15</v>
      </c>
      <c r="K40" s="245" t="s">
        <v>16</v>
      </c>
      <c r="L40" s="235" t="s">
        <v>17</v>
      </c>
      <c r="M40" s="235" t="s">
        <v>18</v>
      </c>
      <c r="N40" s="235" t="s">
        <v>19</v>
      </c>
    </row>
    <row r="41" spans="1:14">
      <c r="A41" s="243"/>
      <c r="B41" s="235"/>
      <c r="C41" s="235"/>
      <c r="D41" s="243"/>
      <c r="E41" s="243"/>
      <c r="F41" s="235"/>
      <c r="G41" s="235"/>
      <c r="H41" s="235"/>
      <c r="I41" s="235"/>
      <c r="J41" s="235"/>
      <c r="K41" s="246"/>
      <c r="L41" s="235"/>
      <c r="M41" s="235"/>
      <c r="N41" s="235"/>
    </row>
    <row r="42" spans="1:14" ht="15.75">
      <c r="A42" s="52">
        <v>1</v>
      </c>
      <c r="B42" s="53">
        <v>44104</v>
      </c>
      <c r="C42" s="52" t="s">
        <v>255</v>
      </c>
      <c r="D42" s="52" t="s">
        <v>21</v>
      </c>
      <c r="E42" s="52" t="s">
        <v>260</v>
      </c>
      <c r="F42" s="52">
        <v>6800</v>
      </c>
      <c r="G42" s="52">
        <v>6650</v>
      </c>
      <c r="H42" s="52">
        <v>7000</v>
      </c>
      <c r="I42" s="52">
        <v>7200</v>
      </c>
      <c r="J42" s="52">
        <v>7400</v>
      </c>
      <c r="K42" s="52">
        <v>7000</v>
      </c>
      <c r="L42" s="52">
        <v>100</v>
      </c>
      <c r="M42" s="6">
        <f t="shared" ref="M42:M43" si="4">IF(D42="BUY",(K42-F42)*(L42),(F42-K42)*(L42))</f>
        <v>20000</v>
      </c>
      <c r="N42" s="55">
        <f t="shared" ref="N42:N43" si="5">M42/(L42)/F42%</f>
        <v>2.9411764705882355</v>
      </c>
    </row>
    <row r="43" spans="1:14" ht="15.75">
      <c r="A43" s="52">
        <v>2</v>
      </c>
      <c r="B43" s="53">
        <v>44103</v>
      </c>
      <c r="C43" s="52" t="s">
        <v>255</v>
      </c>
      <c r="D43" s="52" t="s">
        <v>21</v>
      </c>
      <c r="E43" s="52" t="s">
        <v>81</v>
      </c>
      <c r="F43" s="52">
        <v>2250</v>
      </c>
      <c r="G43" s="52">
        <v>2230</v>
      </c>
      <c r="H43" s="52">
        <v>2270</v>
      </c>
      <c r="I43" s="52">
        <v>2290</v>
      </c>
      <c r="J43" s="52">
        <v>2310</v>
      </c>
      <c r="K43" s="52">
        <v>2270</v>
      </c>
      <c r="L43" s="52">
        <v>505</v>
      </c>
      <c r="M43" s="6">
        <f t="shared" si="4"/>
        <v>10100</v>
      </c>
      <c r="N43" s="55">
        <f t="shared" si="5"/>
        <v>0.88888888888888884</v>
      </c>
    </row>
    <row r="44" spans="1:14" ht="15.75">
      <c r="A44" s="52">
        <v>3</v>
      </c>
      <c r="B44" s="53">
        <v>44099</v>
      </c>
      <c r="C44" s="52" t="s">
        <v>255</v>
      </c>
      <c r="D44" s="52" t="s">
        <v>21</v>
      </c>
      <c r="E44" s="52" t="s">
        <v>71</v>
      </c>
      <c r="F44" s="52">
        <v>3120</v>
      </c>
      <c r="G44" s="52">
        <v>3085</v>
      </c>
      <c r="H44" s="52">
        <v>3140</v>
      </c>
      <c r="I44" s="52">
        <v>3160</v>
      </c>
      <c r="J44" s="52">
        <v>3180</v>
      </c>
      <c r="K44" s="52">
        <v>3140</v>
      </c>
      <c r="L44" s="52">
        <v>250</v>
      </c>
      <c r="M44" s="6">
        <f t="shared" ref="M44:M52" si="6">IF(D44="BUY",(K44-F44)*(L44),(F44-K44)*(L44))</f>
        <v>5000</v>
      </c>
      <c r="N44" s="55">
        <f t="shared" ref="N44:N52" si="7">M44/(L44)/F44%</f>
        <v>0.64102564102564108</v>
      </c>
    </row>
    <row r="45" spans="1:14" ht="15.75">
      <c r="A45" s="52">
        <v>4</v>
      </c>
      <c r="B45" s="53">
        <v>44098</v>
      </c>
      <c r="C45" s="52" t="s">
        <v>255</v>
      </c>
      <c r="D45" s="52" t="s">
        <v>21</v>
      </c>
      <c r="E45" s="52" t="s">
        <v>502</v>
      </c>
      <c r="F45" s="52">
        <v>850</v>
      </c>
      <c r="G45" s="52">
        <v>840</v>
      </c>
      <c r="H45" s="52">
        <v>858</v>
      </c>
      <c r="I45" s="52">
        <v>866</v>
      </c>
      <c r="J45" s="52">
        <v>874</v>
      </c>
      <c r="K45" s="52">
        <v>858</v>
      </c>
      <c r="L45" s="52">
        <v>550</v>
      </c>
      <c r="M45" s="6">
        <f t="shared" si="6"/>
        <v>4400</v>
      </c>
      <c r="N45" s="55">
        <f t="shared" si="7"/>
        <v>0.94117647058823528</v>
      </c>
    </row>
    <row r="46" spans="1:14" ht="15.75">
      <c r="A46" s="52">
        <v>5</v>
      </c>
      <c r="B46" s="53">
        <v>44092</v>
      </c>
      <c r="C46" s="52" t="s">
        <v>255</v>
      </c>
      <c r="D46" s="52" t="s">
        <v>21</v>
      </c>
      <c r="E46" s="52" t="s">
        <v>120</v>
      </c>
      <c r="F46" s="52">
        <v>374</v>
      </c>
      <c r="G46" s="52">
        <v>369</v>
      </c>
      <c r="H46" s="52">
        <v>378</v>
      </c>
      <c r="I46" s="52">
        <v>382</v>
      </c>
      <c r="J46" s="52">
        <v>386</v>
      </c>
      <c r="K46" s="52">
        <v>369</v>
      </c>
      <c r="L46" s="52">
        <v>1350</v>
      </c>
      <c r="M46" s="6">
        <f t="shared" si="6"/>
        <v>-6750</v>
      </c>
      <c r="N46" s="55">
        <f t="shared" si="7"/>
        <v>-1.3368983957219251</v>
      </c>
    </row>
    <row r="47" spans="1:14" ht="15.75">
      <c r="A47" s="52">
        <v>6</v>
      </c>
      <c r="B47" s="53">
        <v>44090</v>
      </c>
      <c r="C47" s="52" t="s">
        <v>255</v>
      </c>
      <c r="D47" s="52" t="s">
        <v>47</v>
      </c>
      <c r="E47" s="52" t="s">
        <v>71</v>
      </c>
      <c r="F47" s="52">
        <v>3540</v>
      </c>
      <c r="G47" s="52">
        <v>3580</v>
      </c>
      <c r="H47" s="52">
        <v>3520</v>
      </c>
      <c r="I47" s="52">
        <v>3500</v>
      </c>
      <c r="J47" s="52">
        <v>3480</v>
      </c>
      <c r="K47" s="52">
        <v>3520.5</v>
      </c>
      <c r="L47" s="52">
        <v>250</v>
      </c>
      <c r="M47" s="6">
        <f t="shared" si="6"/>
        <v>4875</v>
      </c>
      <c r="N47" s="55">
        <f t="shared" si="7"/>
        <v>0.55084745762711862</v>
      </c>
    </row>
    <row r="48" spans="1:14" ht="15.75">
      <c r="A48" s="52">
        <v>7</v>
      </c>
      <c r="B48" s="53">
        <v>44089</v>
      </c>
      <c r="C48" s="52" t="s">
        <v>255</v>
      </c>
      <c r="D48" s="52" t="s">
        <v>21</v>
      </c>
      <c r="E48" s="52" t="s">
        <v>57</v>
      </c>
      <c r="F48" s="52">
        <v>445</v>
      </c>
      <c r="G48" s="52">
        <v>436</v>
      </c>
      <c r="H48" s="52">
        <v>450</v>
      </c>
      <c r="I48" s="52">
        <v>455</v>
      </c>
      <c r="J48" s="52">
        <v>460</v>
      </c>
      <c r="K48" s="52">
        <v>450</v>
      </c>
      <c r="L48" s="52">
        <v>1200</v>
      </c>
      <c r="M48" s="6">
        <f t="shared" si="6"/>
        <v>6000</v>
      </c>
      <c r="N48" s="55">
        <f t="shared" si="7"/>
        <v>1.1235955056179774</v>
      </c>
    </row>
    <row r="49" spans="1:14" ht="15.75">
      <c r="A49" s="52">
        <v>8</v>
      </c>
      <c r="B49" s="53">
        <v>44083</v>
      </c>
      <c r="C49" s="52" t="s">
        <v>255</v>
      </c>
      <c r="D49" s="52" t="s">
        <v>21</v>
      </c>
      <c r="E49" s="52" t="s">
        <v>502</v>
      </c>
      <c r="F49" s="52">
        <v>915</v>
      </c>
      <c r="G49" s="52">
        <v>908</v>
      </c>
      <c r="H49" s="52">
        <v>925</v>
      </c>
      <c r="I49" s="52">
        <v>935</v>
      </c>
      <c r="J49" s="52">
        <v>945</v>
      </c>
      <c r="K49" s="52">
        <v>935</v>
      </c>
      <c r="L49" s="52">
        <v>550</v>
      </c>
      <c r="M49" s="6">
        <f t="shared" si="6"/>
        <v>11000</v>
      </c>
      <c r="N49" s="55">
        <f t="shared" si="7"/>
        <v>2.1857923497267757</v>
      </c>
    </row>
    <row r="50" spans="1:14" ht="15.75">
      <c r="A50" s="52">
        <v>9</v>
      </c>
      <c r="B50" s="53">
        <v>44078</v>
      </c>
      <c r="C50" s="52" t="s">
        <v>255</v>
      </c>
      <c r="D50" s="52" t="s">
        <v>21</v>
      </c>
      <c r="E50" s="52" t="s">
        <v>57</v>
      </c>
      <c r="F50" s="52">
        <v>470</v>
      </c>
      <c r="G50" s="52">
        <v>460</v>
      </c>
      <c r="H50" s="52">
        <v>475</v>
      </c>
      <c r="I50" s="52">
        <v>480</v>
      </c>
      <c r="J50" s="52">
        <v>485</v>
      </c>
      <c r="K50" s="52">
        <v>475</v>
      </c>
      <c r="L50" s="52">
        <v>1200</v>
      </c>
      <c r="M50" s="6">
        <f t="shared" si="6"/>
        <v>6000</v>
      </c>
      <c r="N50" s="55">
        <f t="shared" si="7"/>
        <v>1.0638297872340425</v>
      </c>
    </row>
    <row r="51" spans="1:14" ht="15.75">
      <c r="A51" s="52">
        <v>10</v>
      </c>
      <c r="B51" s="53">
        <v>44076</v>
      </c>
      <c r="C51" s="52" t="s">
        <v>255</v>
      </c>
      <c r="D51" s="52" t="s">
        <v>47</v>
      </c>
      <c r="E51" s="52" t="s">
        <v>57</v>
      </c>
      <c r="F51" s="52">
        <v>475</v>
      </c>
      <c r="G51" s="52">
        <v>483</v>
      </c>
      <c r="H51" s="52">
        <v>470</v>
      </c>
      <c r="I51" s="52">
        <v>465</v>
      </c>
      <c r="J51" s="52">
        <v>460</v>
      </c>
      <c r="K51" s="52">
        <v>470</v>
      </c>
      <c r="L51" s="52">
        <v>1200</v>
      </c>
      <c r="M51" s="6">
        <f t="shared" si="6"/>
        <v>6000</v>
      </c>
      <c r="N51" s="55">
        <f t="shared" si="7"/>
        <v>1.0526315789473684</v>
      </c>
    </row>
    <row r="52" spans="1:14" ht="15.75">
      <c r="A52" s="52">
        <v>11</v>
      </c>
      <c r="B52" s="53">
        <v>44075</v>
      </c>
      <c r="C52" s="52" t="s">
        <v>255</v>
      </c>
      <c r="D52" s="52" t="s">
        <v>21</v>
      </c>
      <c r="E52" s="52" t="s">
        <v>49</v>
      </c>
      <c r="F52" s="52">
        <v>1125</v>
      </c>
      <c r="G52" s="52">
        <v>1108</v>
      </c>
      <c r="H52" s="52">
        <v>1135</v>
      </c>
      <c r="I52" s="52">
        <v>1145</v>
      </c>
      <c r="J52" s="52">
        <v>1155</v>
      </c>
      <c r="K52" s="52">
        <v>1135</v>
      </c>
      <c r="L52" s="52">
        <v>500</v>
      </c>
      <c r="M52" s="6">
        <f t="shared" si="6"/>
        <v>5000</v>
      </c>
      <c r="N52" s="55">
        <f t="shared" si="7"/>
        <v>0.88888888888888884</v>
      </c>
    </row>
    <row r="53" spans="1:14" ht="16.5">
      <c r="A53" s="166"/>
      <c r="B53" s="160"/>
      <c r="C53" s="161"/>
      <c r="D53" s="162"/>
      <c r="E53" s="163"/>
      <c r="F53" s="163"/>
      <c r="G53" s="164"/>
      <c r="H53" s="167"/>
      <c r="I53" s="167"/>
      <c r="J53" s="167"/>
      <c r="K53" s="163"/>
    </row>
    <row r="54" spans="1:14" ht="16.5" thickBot="1">
      <c r="A54" s="18"/>
      <c r="B54" s="17"/>
      <c r="C54" s="20"/>
      <c r="D54" s="20"/>
      <c r="E54" s="20"/>
      <c r="F54" s="22"/>
      <c r="G54" s="23"/>
      <c r="H54" s="24" t="s">
        <v>26</v>
      </c>
      <c r="I54" s="24"/>
      <c r="J54" s="25"/>
    </row>
    <row r="55" spans="1:14" ht="15.75">
      <c r="A55" s="18"/>
      <c r="B55" s="17"/>
      <c r="C55" s="236" t="s">
        <v>27</v>
      </c>
      <c r="D55" s="236"/>
      <c r="E55" s="26">
        <v>11</v>
      </c>
      <c r="F55" s="27">
        <f>F56+F57+F58+F59+F60+F61</f>
        <v>100</v>
      </c>
      <c r="G55" s="20">
        <v>11</v>
      </c>
      <c r="H55" s="28">
        <f>G56/G55%</f>
        <v>90.909090909090907</v>
      </c>
      <c r="I55" s="28"/>
      <c r="J55" s="28"/>
      <c r="M55" s="165"/>
    </row>
    <row r="56" spans="1:14" ht="15.75">
      <c r="A56" s="18"/>
      <c r="B56" s="17"/>
      <c r="C56" s="237" t="s">
        <v>28</v>
      </c>
      <c r="D56" s="237"/>
      <c r="E56" s="30">
        <v>10</v>
      </c>
      <c r="F56" s="31">
        <f>(E56/E55)*100</f>
        <v>90.909090909090907</v>
      </c>
      <c r="G56" s="20">
        <v>10</v>
      </c>
      <c r="H56" s="25"/>
      <c r="I56" s="25"/>
      <c r="J56" s="20"/>
    </row>
    <row r="57" spans="1:14" ht="15.75">
      <c r="A57" s="32"/>
      <c r="B57" s="17"/>
      <c r="C57" s="237" t="s">
        <v>30</v>
      </c>
      <c r="D57" s="237"/>
      <c r="E57" s="30">
        <v>0</v>
      </c>
      <c r="F57" s="31">
        <f>(E57/E55)*100</f>
        <v>0</v>
      </c>
      <c r="G57" s="33"/>
      <c r="H57" s="20"/>
      <c r="I57" s="20"/>
    </row>
    <row r="58" spans="1:14" ht="15.75">
      <c r="A58" s="32"/>
      <c r="B58" s="17"/>
      <c r="C58" s="237" t="s">
        <v>31</v>
      </c>
      <c r="D58" s="237"/>
      <c r="E58" s="30">
        <v>0</v>
      </c>
      <c r="F58" s="31">
        <f>(E58/E55)*100</f>
        <v>0</v>
      </c>
      <c r="G58" s="33"/>
      <c r="H58" s="20"/>
      <c r="I58" s="20"/>
    </row>
    <row r="59" spans="1:14" ht="15.75">
      <c r="A59" s="32"/>
      <c r="B59" s="17"/>
      <c r="C59" s="237" t="s">
        <v>32</v>
      </c>
      <c r="D59" s="237"/>
      <c r="E59" s="30">
        <v>1</v>
      </c>
      <c r="F59" s="31">
        <f>(E59/E55)*100</f>
        <v>9.0909090909090917</v>
      </c>
      <c r="G59" s="33"/>
      <c r="H59" s="20" t="s">
        <v>33</v>
      </c>
      <c r="I59" s="20"/>
      <c r="J59" s="25"/>
      <c r="K59" s="14"/>
    </row>
    <row r="60" spans="1:14" ht="15.75">
      <c r="A60" s="32"/>
      <c r="B60" s="17"/>
      <c r="C60" s="237" t="s">
        <v>34</v>
      </c>
      <c r="D60" s="237"/>
      <c r="E60" s="30">
        <v>0</v>
      </c>
      <c r="F60" s="31">
        <f>(E60/E55)*100</f>
        <v>0</v>
      </c>
      <c r="G60" s="33"/>
      <c r="H60" s="20"/>
      <c r="I60" s="20"/>
    </row>
    <row r="61" spans="1:14" ht="16.5" thickBot="1">
      <c r="A61" s="32"/>
      <c r="B61" s="17"/>
      <c r="C61" s="238" t="s">
        <v>35</v>
      </c>
      <c r="D61" s="238"/>
      <c r="E61" s="34"/>
      <c r="F61" s="35">
        <f>(E61/E55)*100</f>
        <v>0</v>
      </c>
      <c r="G61" s="33"/>
      <c r="H61" s="20"/>
      <c r="I61" s="20"/>
    </row>
    <row r="62" spans="1:14" ht="16.5">
      <c r="A62" s="168" t="s">
        <v>36</v>
      </c>
      <c r="B62" s="169"/>
      <c r="C62" s="169"/>
      <c r="D62" s="170"/>
      <c r="E62" s="170"/>
      <c r="F62" s="171"/>
      <c r="G62" s="171"/>
      <c r="H62" s="172"/>
      <c r="I62" s="173"/>
      <c r="J62" s="165"/>
      <c r="K62" s="173"/>
      <c r="L62" s="165"/>
      <c r="M62" s="165"/>
    </row>
    <row r="63" spans="1:14" ht="16.5">
      <c r="A63" s="174" t="s">
        <v>473</v>
      </c>
      <c r="B63" s="169"/>
      <c r="C63" s="169"/>
      <c r="D63" s="175"/>
      <c r="E63" s="176"/>
      <c r="F63" s="170"/>
      <c r="G63" s="173"/>
      <c r="H63" s="172"/>
      <c r="I63" s="173"/>
      <c r="J63" s="173"/>
      <c r="K63" s="173"/>
      <c r="L63" s="171"/>
      <c r="M63" s="165"/>
      <c r="N63" s="165"/>
    </row>
    <row r="64" spans="1:14" ht="16.5">
      <c r="A64" s="166" t="s">
        <v>474</v>
      </c>
      <c r="B64" s="160"/>
      <c r="C64" s="161"/>
      <c r="D64" s="162"/>
      <c r="E64" s="163"/>
      <c r="F64" s="163"/>
      <c r="G64" s="164"/>
      <c r="H64" s="167"/>
      <c r="I64" s="167"/>
      <c r="J64" s="167"/>
      <c r="K64" s="163"/>
      <c r="M64" s="165"/>
    </row>
    <row r="65" spans="1:14" ht="15.75" thickBot="1"/>
    <row r="66" spans="1:14" ht="15.75" thickBot="1">
      <c r="A66" s="239" t="s">
        <v>0</v>
      </c>
      <c r="B66" s="239"/>
      <c r="C66" s="239"/>
      <c r="D66" s="239"/>
      <c r="E66" s="239"/>
      <c r="F66" s="239"/>
      <c r="G66" s="239"/>
      <c r="H66" s="239"/>
      <c r="I66" s="239"/>
      <c r="J66" s="239"/>
      <c r="K66" s="239"/>
      <c r="L66" s="239"/>
      <c r="M66" s="239"/>
      <c r="N66" s="239"/>
    </row>
    <row r="67" spans="1:14" ht="15.75" thickBot="1">
      <c r="A67" s="239"/>
      <c r="B67" s="239"/>
      <c r="C67" s="239"/>
      <c r="D67" s="239"/>
      <c r="E67" s="239"/>
      <c r="F67" s="239"/>
      <c r="G67" s="239"/>
      <c r="H67" s="239"/>
      <c r="I67" s="239"/>
      <c r="J67" s="239"/>
      <c r="K67" s="239"/>
      <c r="L67" s="239"/>
      <c r="M67" s="239"/>
      <c r="N67" s="239"/>
    </row>
    <row r="68" spans="1:14">
      <c r="A68" s="239"/>
      <c r="B68" s="239"/>
      <c r="C68" s="239"/>
      <c r="D68" s="239"/>
      <c r="E68" s="239"/>
      <c r="F68" s="239"/>
      <c r="G68" s="239"/>
      <c r="H68" s="239"/>
      <c r="I68" s="239"/>
      <c r="J68" s="239"/>
      <c r="K68" s="239"/>
      <c r="L68" s="239"/>
      <c r="M68" s="239"/>
      <c r="N68" s="239"/>
    </row>
    <row r="69" spans="1:14" ht="15.75">
      <c r="A69" s="240" t="s">
        <v>389</v>
      </c>
      <c r="B69" s="240"/>
      <c r="C69" s="240"/>
      <c r="D69" s="240"/>
      <c r="E69" s="240"/>
      <c r="F69" s="240"/>
      <c r="G69" s="240"/>
      <c r="H69" s="240"/>
      <c r="I69" s="240"/>
      <c r="J69" s="240"/>
      <c r="K69" s="240"/>
      <c r="L69" s="240"/>
      <c r="M69" s="240"/>
      <c r="N69" s="240"/>
    </row>
    <row r="70" spans="1:14" ht="15.75">
      <c r="A70" s="240" t="s">
        <v>390</v>
      </c>
      <c r="B70" s="240"/>
      <c r="C70" s="240"/>
      <c r="D70" s="240"/>
      <c r="E70" s="240"/>
      <c r="F70" s="240"/>
      <c r="G70" s="240"/>
      <c r="H70" s="240"/>
      <c r="I70" s="240"/>
      <c r="J70" s="240"/>
      <c r="K70" s="240"/>
      <c r="L70" s="240"/>
      <c r="M70" s="240"/>
      <c r="N70" s="240"/>
    </row>
    <row r="71" spans="1:14" ht="16.5" thickBot="1">
      <c r="A71" s="241" t="s">
        <v>3</v>
      </c>
      <c r="B71" s="241"/>
      <c r="C71" s="241"/>
      <c r="D71" s="241"/>
      <c r="E71" s="241"/>
      <c r="F71" s="241"/>
      <c r="G71" s="241"/>
      <c r="H71" s="241"/>
      <c r="I71" s="241"/>
      <c r="J71" s="241"/>
      <c r="K71" s="241"/>
      <c r="L71" s="241"/>
      <c r="M71" s="241"/>
      <c r="N71" s="241"/>
    </row>
    <row r="72" spans="1:14" ht="15.75">
      <c r="A72" s="242" t="s">
        <v>499</v>
      </c>
      <c r="B72" s="242"/>
      <c r="C72" s="242"/>
      <c r="D72" s="242"/>
      <c r="E72" s="242"/>
      <c r="F72" s="242"/>
      <c r="G72" s="242"/>
      <c r="H72" s="242"/>
      <c r="I72" s="242"/>
      <c r="J72" s="242"/>
      <c r="K72" s="242"/>
      <c r="L72" s="242"/>
      <c r="M72" s="242"/>
      <c r="N72" s="242"/>
    </row>
    <row r="73" spans="1:14" ht="15.75">
      <c r="A73" s="242" t="s">
        <v>5</v>
      </c>
      <c r="B73" s="242"/>
      <c r="C73" s="242"/>
      <c r="D73" s="242"/>
      <c r="E73" s="242"/>
      <c r="F73" s="242"/>
      <c r="G73" s="242"/>
      <c r="H73" s="242"/>
      <c r="I73" s="242"/>
      <c r="J73" s="242"/>
      <c r="K73" s="242"/>
      <c r="L73" s="242"/>
      <c r="M73" s="242"/>
      <c r="N73" s="242"/>
    </row>
    <row r="74" spans="1:14">
      <c r="A74" s="243" t="s">
        <v>6</v>
      </c>
      <c r="B74" s="235" t="s">
        <v>7</v>
      </c>
      <c r="C74" s="235" t="s">
        <v>8</v>
      </c>
      <c r="D74" s="243" t="s">
        <v>9</v>
      </c>
      <c r="E74" s="243" t="s">
        <v>10</v>
      </c>
      <c r="F74" s="235" t="s">
        <v>11</v>
      </c>
      <c r="G74" s="235" t="s">
        <v>12</v>
      </c>
      <c r="H74" s="244" t="s">
        <v>13</v>
      </c>
      <c r="I74" s="244" t="s">
        <v>14</v>
      </c>
      <c r="J74" s="244" t="s">
        <v>15</v>
      </c>
      <c r="K74" s="245" t="s">
        <v>16</v>
      </c>
      <c r="L74" s="235" t="s">
        <v>17</v>
      </c>
      <c r="M74" s="235" t="s">
        <v>18</v>
      </c>
      <c r="N74" s="235" t="s">
        <v>19</v>
      </c>
    </row>
    <row r="75" spans="1:14">
      <c r="A75" s="243"/>
      <c r="B75" s="235"/>
      <c r="C75" s="235"/>
      <c r="D75" s="243"/>
      <c r="E75" s="243"/>
      <c r="F75" s="235"/>
      <c r="G75" s="235"/>
      <c r="H75" s="235"/>
      <c r="I75" s="235"/>
      <c r="J75" s="235"/>
      <c r="K75" s="246"/>
      <c r="L75" s="235"/>
      <c r="M75" s="235"/>
      <c r="N75" s="235"/>
    </row>
    <row r="76" spans="1:14" ht="15.75">
      <c r="A76" s="52">
        <v>1</v>
      </c>
      <c r="B76" s="53">
        <v>44042</v>
      </c>
      <c r="C76" s="52" t="s">
        <v>255</v>
      </c>
      <c r="D76" s="52" t="s">
        <v>21</v>
      </c>
      <c r="E76" s="52" t="s">
        <v>57</v>
      </c>
      <c r="F76" s="52">
        <v>446</v>
      </c>
      <c r="G76" s="52">
        <v>438</v>
      </c>
      <c r="H76" s="52">
        <v>450</v>
      </c>
      <c r="I76" s="52">
        <v>454</v>
      </c>
      <c r="J76" s="52">
        <v>458</v>
      </c>
      <c r="K76" s="52">
        <v>438</v>
      </c>
      <c r="L76" s="52">
        <v>1200</v>
      </c>
      <c r="M76" s="6">
        <f t="shared" ref="M76:M81" si="8">IF(D76="BUY",(K76-F76)*(L76),(F76-K76)*(L76))</f>
        <v>-9600</v>
      </c>
      <c r="N76" s="55">
        <f t="shared" ref="N76:N81" si="9">M76/(L76)/F76%</f>
        <v>-1.7937219730941705</v>
      </c>
    </row>
    <row r="77" spans="1:14" ht="15.75">
      <c r="A77" s="52">
        <v>1</v>
      </c>
      <c r="B77" s="53">
        <v>44041</v>
      </c>
      <c r="C77" s="52" t="s">
        <v>255</v>
      </c>
      <c r="D77" s="52" t="s">
        <v>47</v>
      </c>
      <c r="E77" s="52" t="s">
        <v>49</v>
      </c>
      <c r="F77" s="52">
        <v>1080</v>
      </c>
      <c r="G77" s="52">
        <v>1095</v>
      </c>
      <c r="H77" s="52">
        <v>1070</v>
      </c>
      <c r="I77" s="52">
        <v>1060</v>
      </c>
      <c r="J77" s="52">
        <v>1050</v>
      </c>
      <c r="K77" s="52">
        <v>1070</v>
      </c>
      <c r="L77" s="52">
        <v>550</v>
      </c>
      <c r="M77" s="6">
        <f t="shared" ref="M77" si="10">IF(D77="BUY",(K77-F77)*(L77),(F77-K77)*(L77))</f>
        <v>5500</v>
      </c>
      <c r="N77" s="55">
        <f t="shared" ref="N77" si="11">M77/(L77)/F77%</f>
        <v>0.92592592592592582</v>
      </c>
    </row>
    <row r="78" spans="1:14" ht="15.75">
      <c r="A78" s="52">
        <v>1</v>
      </c>
      <c r="B78" s="53">
        <v>44040</v>
      </c>
      <c r="C78" s="52" t="s">
        <v>255</v>
      </c>
      <c r="D78" s="52" t="s">
        <v>47</v>
      </c>
      <c r="E78" s="52" t="s">
        <v>120</v>
      </c>
      <c r="F78" s="52">
        <v>355</v>
      </c>
      <c r="G78" s="52">
        <v>362</v>
      </c>
      <c r="H78" s="52">
        <v>350</v>
      </c>
      <c r="I78" s="52">
        <v>345</v>
      </c>
      <c r="J78" s="52">
        <v>340</v>
      </c>
      <c r="K78" s="52">
        <v>350</v>
      </c>
      <c r="L78" s="52">
        <v>1375</v>
      </c>
      <c r="M78" s="6">
        <f t="shared" ref="M78" si="12">IF(D78="BUY",(K78-F78)*(L78),(F78-K78)*(L78))</f>
        <v>6875</v>
      </c>
      <c r="N78" s="55">
        <f t="shared" ref="N78" si="13">M78/(L78)/F78%</f>
        <v>1.4084507042253522</v>
      </c>
    </row>
    <row r="79" spans="1:14" ht="15.75">
      <c r="A79" s="52">
        <v>1</v>
      </c>
      <c r="B79" s="53">
        <v>44036</v>
      </c>
      <c r="C79" s="52" t="s">
        <v>255</v>
      </c>
      <c r="D79" s="52" t="s">
        <v>47</v>
      </c>
      <c r="E79" s="52" t="s">
        <v>49</v>
      </c>
      <c r="F79" s="52">
        <v>1082</v>
      </c>
      <c r="G79" s="52">
        <v>1070</v>
      </c>
      <c r="H79" s="52">
        <v>1060</v>
      </c>
      <c r="I79" s="52">
        <v>1050</v>
      </c>
      <c r="J79" s="52">
        <v>1095</v>
      </c>
      <c r="K79" s="52">
        <v>1070</v>
      </c>
      <c r="L79" s="52">
        <v>550</v>
      </c>
      <c r="M79" s="6">
        <f t="shared" ref="M79" si="14">IF(D79="BUY",(K79-F79)*(L79),(F79-K79)*(L79))</f>
        <v>6600</v>
      </c>
      <c r="N79" s="55">
        <f t="shared" ref="N79" si="15">M79/(L79)/F79%</f>
        <v>1.1090573012939002</v>
      </c>
    </row>
    <row r="80" spans="1:14" ht="15.75">
      <c r="A80" s="52">
        <v>2</v>
      </c>
      <c r="B80" s="53">
        <v>44035</v>
      </c>
      <c r="C80" s="52" t="s">
        <v>255</v>
      </c>
      <c r="D80" s="52" t="s">
        <v>21</v>
      </c>
      <c r="E80" s="52" t="s">
        <v>49</v>
      </c>
      <c r="F80" s="52">
        <v>1130</v>
      </c>
      <c r="G80" s="52">
        <v>1115</v>
      </c>
      <c r="H80" s="52">
        <v>1140</v>
      </c>
      <c r="I80" s="52">
        <v>1150</v>
      </c>
      <c r="J80" s="52">
        <v>1160</v>
      </c>
      <c r="K80" s="52">
        <v>1140</v>
      </c>
      <c r="L80" s="52">
        <v>550</v>
      </c>
      <c r="M80" s="6">
        <f t="shared" si="8"/>
        <v>5500</v>
      </c>
      <c r="N80" s="55">
        <f t="shared" si="9"/>
        <v>0.88495575221238931</v>
      </c>
    </row>
    <row r="81" spans="1:14" ht="15.75">
      <c r="A81" s="52">
        <v>3</v>
      </c>
      <c r="B81" s="53">
        <v>44034</v>
      </c>
      <c r="C81" s="52" t="s">
        <v>255</v>
      </c>
      <c r="D81" s="52" t="s">
        <v>21</v>
      </c>
      <c r="E81" s="52" t="s">
        <v>263</v>
      </c>
      <c r="F81" s="52">
        <v>1210</v>
      </c>
      <c r="G81" s="52">
        <v>1198</v>
      </c>
      <c r="H81" s="52">
        <v>1216</v>
      </c>
      <c r="I81" s="52">
        <v>1222</v>
      </c>
      <c r="J81" s="52">
        <v>1228</v>
      </c>
      <c r="K81" s="52">
        <v>1198</v>
      </c>
      <c r="L81" s="52">
        <v>1100</v>
      </c>
      <c r="M81" s="6">
        <f t="shared" si="8"/>
        <v>-13200</v>
      </c>
      <c r="N81" s="55">
        <f t="shared" si="9"/>
        <v>-0.99173553719008267</v>
      </c>
    </row>
    <row r="82" spans="1:14" ht="16.5" thickBot="1">
      <c r="A82" s="18"/>
      <c r="B82" s="17"/>
      <c r="C82" s="20"/>
      <c r="D82" s="20"/>
      <c r="E82" s="20"/>
      <c r="F82" s="22"/>
      <c r="G82" s="23"/>
      <c r="H82" s="24" t="s">
        <v>26</v>
      </c>
      <c r="I82" s="24"/>
      <c r="J82" s="25"/>
    </row>
    <row r="83" spans="1:14" ht="15.75">
      <c r="A83" s="18"/>
      <c r="B83" s="17"/>
      <c r="C83" s="236" t="s">
        <v>27</v>
      </c>
      <c r="D83" s="236"/>
      <c r="E83" s="26">
        <v>14</v>
      </c>
      <c r="F83" s="27">
        <f>F84+F85+F86+F87+F88+F89</f>
        <v>100</v>
      </c>
      <c r="G83" s="20">
        <v>14</v>
      </c>
      <c r="H83" s="28">
        <f>G84/G83%</f>
        <v>78.571428571428569</v>
      </c>
      <c r="I83" s="28"/>
      <c r="J83" s="28"/>
    </row>
    <row r="84" spans="1:14" ht="15.75">
      <c r="A84" s="18"/>
      <c r="B84" s="17"/>
      <c r="C84" s="237" t="s">
        <v>28</v>
      </c>
      <c r="D84" s="237"/>
      <c r="E84" s="30">
        <v>11</v>
      </c>
      <c r="F84" s="31">
        <f>(E84/E83)*100</f>
        <v>78.571428571428569</v>
      </c>
      <c r="G84" s="20">
        <v>11</v>
      </c>
      <c r="H84" s="25"/>
      <c r="I84" s="25"/>
      <c r="J84" s="20"/>
    </row>
    <row r="85" spans="1:14" ht="15.75">
      <c r="A85" s="32"/>
      <c r="B85" s="17"/>
      <c r="C85" s="237" t="s">
        <v>30</v>
      </c>
      <c r="D85" s="237"/>
      <c r="E85" s="30">
        <v>0</v>
      </c>
      <c r="F85" s="31">
        <f>(E85/E83)*100</f>
        <v>0</v>
      </c>
      <c r="G85" s="33"/>
      <c r="H85" s="20"/>
      <c r="I85" s="20"/>
    </row>
    <row r="86" spans="1:14" ht="15.75">
      <c r="A86" s="32"/>
      <c r="B86" s="17"/>
      <c r="C86" s="237" t="s">
        <v>31</v>
      </c>
      <c r="D86" s="237"/>
      <c r="E86" s="30">
        <v>0</v>
      </c>
      <c r="F86" s="31">
        <f>(E86/E83)*100</f>
        <v>0</v>
      </c>
      <c r="G86" s="33"/>
      <c r="H86" s="20"/>
      <c r="I86" s="20"/>
    </row>
    <row r="87" spans="1:14" ht="15.75">
      <c r="A87" s="32"/>
      <c r="B87" s="17"/>
      <c r="C87" s="237" t="s">
        <v>32</v>
      </c>
      <c r="D87" s="237"/>
      <c r="E87" s="30">
        <v>3</v>
      </c>
      <c r="F87" s="31">
        <f>(E87/E83)*100</f>
        <v>21.428571428571427</v>
      </c>
      <c r="G87" s="33"/>
      <c r="H87" s="20" t="s">
        <v>33</v>
      </c>
      <c r="I87" s="20"/>
      <c r="J87" s="25"/>
      <c r="K87" s="14"/>
    </row>
    <row r="88" spans="1:14" ht="15.75">
      <c r="A88" s="32"/>
      <c r="B88" s="17"/>
      <c r="C88" s="237" t="s">
        <v>34</v>
      </c>
      <c r="D88" s="237"/>
      <c r="E88" s="30">
        <v>0</v>
      </c>
      <c r="F88" s="31">
        <f>(E88/E83)*100</f>
        <v>0</v>
      </c>
      <c r="G88" s="33"/>
      <c r="H88" s="20"/>
      <c r="I88" s="20"/>
    </row>
    <row r="89" spans="1:14" ht="16.5" thickBot="1">
      <c r="A89" s="32"/>
      <c r="B89" s="17"/>
      <c r="C89" s="238" t="s">
        <v>35</v>
      </c>
      <c r="D89" s="238"/>
      <c r="E89" s="34"/>
      <c r="F89" s="35">
        <f>(E89/E83)*100</f>
        <v>0</v>
      </c>
      <c r="G89" s="33"/>
      <c r="H89" s="20"/>
      <c r="I89" s="20"/>
    </row>
    <row r="90" spans="1:14" ht="16.5">
      <c r="A90" s="168" t="s">
        <v>36</v>
      </c>
      <c r="B90" s="169"/>
      <c r="C90" s="169"/>
      <c r="D90" s="170"/>
      <c r="E90" s="170"/>
      <c r="F90" s="171"/>
      <c r="G90" s="171"/>
      <c r="H90" s="172"/>
      <c r="I90" s="173"/>
      <c r="J90" s="165"/>
      <c r="K90" s="173"/>
      <c r="L90" s="165"/>
      <c r="M90" s="165"/>
    </row>
    <row r="91" spans="1:14" ht="16.5">
      <c r="A91" s="174" t="s">
        <v>473</v>
      </c>
      <c r="B91" s="169"/>
      <c r="C91" s="169"/>
      <c r="D91" s="175"/>
      <c r="E91" s="176"/>
      <c r="F91" s="170"/>
      <c r="G91" s="173"/>
      <c r="H91" s="172"/>
      <c r="I91" s="173"/>
      <c r="J91" s="173"/>
      <c r="K91" s="173"/>
      <c r="L91" s="171"/>
      <c r="M91" s="165"/>
      <c r="N91" s="165"/>
    </row>
    <row r="92" spans="1:14" ht="17.25" thickBot="1">
      <c r="A92" s="166" t="s">
        <v>474</v>
      </c>
      <c r="B92" s="160"/>
      <c r="C92" s="161"/>
      <c r="D92" s="162"/>
      <c r="E92" s="163"/>
      <c r="F92" s="163"/>
      <c r="G92" s="164"/>
      <c r="H92" s="167"/>
      <c r="I92" s="167"/>
      <c r="J92" s="167"/>
      <c r="K92" s="163"/>
      <c r="M92" s="165"/>
    </row>
    <row r="93" spans="1:14" ht="15.75" thickBot="1">
      <c r="A93" s="239" t="s">
        <v>0</v>
      </c>
      <c r="B93" s="239"/>
      <c r="C93" s="239"/>
      <c r="D93" s="239"/>
      <c r="E93" s="239"/>
      <c r="F93" s="239"/>
      <c r="G93" s="239"/>
      <c r="H93" s="239"/>
      <c r="I93" s="239"/>
      <c r="J93" s="239"/>
      <c r="K93" s="239"/>
      <c r="L93" s="239"/>
      <c r="M93" s="239"/>
      <c r="N93" s="239"/>
    </row>
    <row r="94" spans="1:14" ht="15.75" thickBot="1">
      <c r="A94" s="239"/>
      <c r="B94" s="239"/>
      <c r="C94" s="239"/>
      <c r="D94" s="239"/>
      <c r="E94" s="239"/>
      <c r="F94" s="239"/>
      <c r="G94" s="239"/>
      <c r="H94" s="239"/>
      <c r="I94" s="239"/>
      <c r="J94" s="239"/>
      <c r="K94" s="239"/>
      <c r="L94" s="239"/>
      <c r="M94" s="239"/>
      <c r="N94" s="239"/>
    </row>
    <row r="95" spans="1:14">
      <c r="A95" s="239"/>
      <c r="B95" s="239"/>
      <c r="C95" s="239"/>
      <c r="D95" s="239"/>
      <c r="E95" s="239"/>
      <c r="F95" s="239"/>
      <c r="G95" s="239"/>
      <c r="H95" s="239"/>
      <c r="I95" s="239"/>
      <c r="J95" s="239"/>
      <c r="K95" s="239"/>
      <c r="L95" s="239"/>
      <c r="M95" s="239"/>
      <c r="N95" s="239"/>
    </row>
    <row r="96" spans="1:14" ht="15.75">
      <c r="A96" s="240" t="s">
        <v>389</v>
      </c>
      <c r="B96" s="240"/>
      <c r="C96" s="240"/>
      <c r="D96" s="240"/>
      <c r="E96" s="240"/>
      <c r="F96" s="240"/>
      <c r="G96" s="240"/>
      <c r="H96" s="240"/>
      <c r="I96" s="240"/>
      <c r="J96" s="240"/>
      <c r="K96" s="240"/>
      <c r="L96" s="240"/>
      <c r="M96" s="240"/>
      <c r="N96" s="240"/>
    </row>
    <row r="97" spans="1:14" ht="15.75">
      <c r="A97" s="240" t="s">
        <v>390</v>
      </c>
      <c r="B97" s="240"/>
      <c r="C97" s="240"/>
      <c r="D97" s="240"/>
      <c r="E97" s="240"/>
      <c r="F97" s="240"/>
      <c r="G97" s="240"/>
      <c r="H97" s="240"/>
      <c r="I97" s="240"/>
      <c r="J97" s="240"/>
      <c r="K97" s="240"/>
      <c r="L97" s="240"/>
      <c r="M97" s="240"/>
      <c r="N97" s="240"/>
    </row>
    <row r="98" spans="1:14" ht="16.5" thickBot="1">
      <c r="A98" s="241" t="s">
        <v>3</v>
      </c>
      <c r="B98" s="241"/>
      <c r="C98" s="241"/>
      <c r="D98" s="241"/>
      <c r="E98" s="241"/>
      <c r="F98" s="241"/>
      <c r="G98" s="241"/>
      <c r="H98" s="241"/>
      <c r="I98" s="241"/>
      <c r="J98" s="241"/>
      <c r="K98" s="241"/>
      <c r="L98" s="241"/>
      <c r="M98" s="241"/>
      <c r="N98" s="241"/>
    </row>
    <row r="99" spans="1:14" ht="15.75">
      <c r="A99" s="242" t="s">
        <v>497</v>
      </c>
      <c r="B99" s="242"/>
      <c r="C99" s="242"/>
      <c r="D99" s="242"/>
      <c r="E99" s="242"/>
      <c r="F99" s="242"/>
      <c r="G99" s="242"/>
      <c r="H99" s="242"/>
      <c r="I99" s="242"/>
      <c r="J99" s="242"/>
      <c r="K99" s="242"/>
      <c r="L99" s="242"/>
      <c r="M99" s="242"/>
      <c r="N99" s="242"/>
    </row>
    <row r="100" spans="1:14" ht="15.75">
      <c r="A100" s="242" t="s">
        <v>5</v>
      </c>
      <c r="B100" s="242"/>
      <c r="C100" s="242"/>
      <c r="D100" s="242"/>
      <c r="E100" s="242"/>
      <c r="F100" s="242"/>
      <c r="G100" s="242"/>
      <c r="H100" s="242"/>
      <c r="I100" s="242"/>
      <c r="J100" s="242"/>
      <c r="K100" s="242"/>
      <c r="L100" s="242"/>
      <c r="M100" s="242"/>
      <c r="N100" s="242"/>
    </row>
    <row r="101" spans="1:14">
      <c r="A101" s="243" t="s">
        <v>6</v>
      </c>
      <c r="B101" s="235" t="s">
        <v>7</v>
      </c>
      <c r="C101" s="235" t="s">
        <v>8</v>
      </c>
      <c r="D101" s="243" t="s">
        <v>9</v>
      </c>
      <c r="E101" s="243" t="s">
        <v>10</v>
      </c>
      <c r="F101" s="235" t="s">
        <v>11</v>
      </c>
      <c r="G101" s="235" t="s">
        <v>12</v>
      </c>
      <c r="H101" s="244" t="s">
        <v>13</v>
      </c>
      <c r="I101" s="244" t="s">
        <v>14</v>
      </c>
      <c r="J101" s="244" t="s">
        <v>15</v>
      </c>
      <c r="K101" s="245" t="s">
        <v>16</v>
      </c>
      <c r="L101" s="235" t="s">
        <v>17</v>
      </c>
      <c r="M101" s="235" t="s">
        <v>18</v>
      </c>
      <c r="N101" s="235" t="s">
        <v>19</v>
      </c>
    </row>
    <row r="102" spans="1:14">
      <c r="A102" s="243"/>
      <c r="B102" s="235"/>
      <c r="C102" s="235"/>
      <c r="D102" s="243"/>
      <c r="E102" s="243"/>
      <c r="F102" s="235"/>
      <c r="G102" s="235"/>
      <c r="H102" s="235"/>
      <c r="I102" s="235"/>
      <c r="J102" s="235"/>
      <c r="K102" s="246"/>
      <c r="L102" s="235"/>
      <c r="M102" s="235"/>
      <c r="N102" s="235"/>
    </row>
    <row r="103" spans="1:14" ht="15.75">
      <c r="A103" s="52">
        <v>1</v>
      </c>
      <c r="B103" s="53">
        <v>43910</v>
      </c>
      <c r="C103" s="52" t="s">
        <v>255</v>
      </c>
      <c r="D103" s="52" t="s">
        <v>21</v>
      </c>
      <c r="E103" s="52" t="s">
        <v>43</v>
      </c>
      <c r="F103" s="52">
        <v>574</v>
      </c>
      <c r="G103" s="52">
        <v>564</v>
      </c>
      <c r="H103" s="52">
        <v>579</v>
      </c>
      <c r="I103" s="52">
        <v>584</v>
      </c>
      <c r="J103" s="52">
        <v>589</v>
      </c>
      <c r="K103" s="52">
        <v>589</v>
      </c>
      <c r="L103" s="52">
        <v>1200</v>
      </c>
      <c r="M103" s="6">
        <f t="shared" ref="M103:M105" si="16">IF(D103="BUY",(K103-F103)*(L103),(F103-K103)*(L103))</f>
        <v>18000</v>
      </c>
      <c r="N103" s="55">
        <f t="shared" ref="N103:N105" si="17">M103/(L103)/F103%</f>
        <v>2.6132404181184667</v>
      </c>
    </row>
    <row r="104" spans="1:14" ht="15.75">
      <c r="A104" s="52">
        <v>2</v>
      </c>
      <c r="B104" s="53">
        <v>43909</v>
      </c>
      <c r="C104" s="52" t="s">
        <v>255</v>
      </c>
      <c r="D104" s="52" t="s">
        <v>47</v>
      </c>
      <c r="E104" s="52" t="s">
        <v>388</v>
      </c>
      <c r="F104" s="52">
        <v>95</v>
      </c>
      <c r="G104" s="52">
        <v>104</v>
      </c>
      <c r="H104" s="52">
        <v>90</v>
      </c>
      <c r="I104" s="52">
        <v>85</v>
      </c>
      <c r="J104" s="52">
        <v>80</v>
      </c>
      <c r="K104" s="52">
        <v>85</v>
      </c>
      <c r="L104" s="52">
        <v>1200</v>
      </c>
      <c r="M104" s="6">
        <f t="shared" ref="M104" si="18">IF(D104="BUY",(K104-F104)*(L104),(F104-K104)*(L104))</f>
        <v>12000</v>
      </c>
      <c r="N104" s="55">
        <f t="shared" ref="N104" si="19">M104/(L104)/F104%</f>
        <v>10.526315789473685</v>
      </c>
    </row>
    <row r="105" spans="1:14" ht="15.75">
      <c r="A105" s="52">
        <v>3</v>
      </c>
      <c r="B105" s="53">
        <v>43908</v>
      </c>
      <c r="C105" s="52" t="s">
        <v>255</v>
      </c>
      <c r="D105" s="52" t="s">
        <v>47</v>
      </c>
      <c r="E105" s="52" t="s">
        <v>269</v>
      </c>
      <c r="F105" s="52">
        <v>240</v>
      </c>
      <c r="G105" s="52">
        <v>347.5</v>
      </c>
      <c r="H105" s="52">
        <v>236</v>
      </c>
      <c r="I105" s="52">
        <v>232</v>
      </c>
      <c r="J105" s="52">
        <v>228</v>
      </c>
      <c r="K105" s="52">
        <v>228</v>
      </c>
      <c r="L105" s="52">
        <v>1300</v>
      </c>
      <c r="M105" s="6">
        <f t="shared" si="16"/>
        <v>15600</v>
      </c>
      <c r="N105" s="55">
        <f t="shared" si="17"/>
        <v>5</v>
      </c>
    </row>
    <row r="106" spans="1:14" ht="15.75">
      <c r="A106" s="52">
        <v>4</v>
      </c>
      <c r="B106" s="53">
        <v>43907</v>
      </c>
      <c r="C106" s="52" t="s">
        <v>255</v>
      </c>
      <c r="D106" s="52" t="s">
        <v>21</v>
      </c>
      <c r="E106" s="52" t="s">
        <v>380</v>
      </c>
      <c r="F106" s="52">
        <v>280.5</v>
      </c>
      <c r="G106" s="52">
        <v>276.5</v>
      </c>
      <c r="H106" s="52">
        <v>282.5</v>
      </c>
      <c r="I106" s="52">
        <v>284.5</v>
      </c>
      <c r="J106" s="52">
        <v>286.5</v>
      </c>
      <c r="K106" s="52">
        <v>282.5</v>
      </c>
      <c r="L106" s="52">
        <v>2500</v>
      </c>
      <c r="M106" s="6">
        <f t="shared" ref="M106" si="20">IF(D106="BUY",(K106-F106)*(L106),(F106-K106)*(L106))</f>
        <v>5000</v>
      </c>
      <c r="N106" s="55">
        <f t="shared" ref="N106" si="21">M106/(L106)/F106%</f>
        <v>0.71301247771836007</v>
      </c>
    </row>
    <row r="107" spans="1:14" ht="15.75">
      <c r="A107" s="52">
        <v>5</v>
      </c>
      <c r="B107" s="53">
        <v>43906</v>
      </c>
      <c r="C107" s="52" t="s">
        <v>255</v>
      </c>
      <c r="D107" s="52" t="s">
        <v>47</v>
      </c>
      <c r="E107" s="52" t="s">
        <v>467</v>
      </c>
      <c r="F107" s="52">
        <v>176.5</v>
      </c>
      <c r="G107" s="52">
        <v>183</v>
      </c>
      <c r="H107" s="52">
        <v>172.5</v>
      </c>
      <c r="I107" s="52">
        <v>168</v>
      </c>
      <c r="J107" s="52">
        <v>164</v>
      </c>
      <c r="K107" s="52">
        <v>164</v>
      </c>
      <c r="L107" s="52">
        <v>1500</v>
      </c>
      <c r="M107" s="6">
        <f t="shared" ref="M107" si="22">IF(D107="BUY",(K107-F107)*(L107),(F107-K107)*(L107))</f>
        <v>18750</v>
      </c>
      <c r="N107" s="55">
        <f t="shared" ref="N107" si="23">M107/(L107)/F107%</f>
        <v>7.0821529745042495</v>
      </c>
    </row>
    <row r="108" spans="1:14" ht="15.75">
      <c r="A108" s="52">
        <v>6</v>
      </c>
      <c r="B108" s="53">
        <v>43903</v>
      </c>
      <c r="C108" s="52" t="s">
        <v>255</v>
      </c>
      <c r="D108" s="52" t="s">
        <v>21</v>
      </c>
      <c r="E108" s="52" t="s">
        <v>57</v>
      </c>
      <c r="F108" s="52">
        <v>532</v>
      </c>
      <c r="G108" s="52">
        <v>522</v>
      </c>
      <c r="H108" s="52">
        <v>537</v>
      </c>
      <c r="I108" s="52">
        <v>542</v>
      </c>
      <c r="J108" s="52">
        <v>447</v>
      </c>
      <c r="K108" s="52">
        <v>547</v>
      </c>
      <c r="L108" s="52">
        <v>1200</v>
      </c>
      <c r="M108" s="6">
        <f t="shared" ref="M108" si="24">IF(D108="BUY",(K108-F108)*(L108),(F108-K108)*(L108))</f>
        <v>18000</v>
      </c>
      <c r="N108" s="55">
        <f t="shared" ref="N108" si="25">M108/(L108)/F108%</f>
        <v>2.8195488721804511</v>
      </c>
    </row>
    <row r="109" spans="1:14" ht="15.75">
      <c r="A109" s="52">
        <v>7</v>
      </c>
      <c r="B109" s="53">
        <v>43902</v>
      </c>
      <c r="C109" s="52" t="s">
        <v>255</v>
      </c>
      <c r="D109" s="52" t="s">
        <v>47</v>
      </c>
      <c r="E109" s="52" t="s">
        <v>297</v>
      </c>
      <c r="F109" s="52">
        <v>606</v>
      </c>
      <c r="G109" s="52">
        <v>617</v>
      </c>
      <c r="H109" s="52">
        <v>598</v>
      </c>
      <c r="I109" s="52">
        <v>590</v>
      </c>
      <c r="J109" s="52">
        <v>584</v>
      </c>
      <c r="K109" s="52">
        <v>584</v>
      </c>
      <c r="L109" s="52">
        <v>700</v>
      </c>
      <c r="M109" s="6">
        <f t="shared" ref="M109" si="26">IF(D109="BUY",(K109-F109)*(L109),(F109-K109)*(L109))</f>
        <v>15400</v>
      </c>
      <c r="N109" s="55">
        <f t="shared" ref="N109" si="27">M109/(L109)/F109%</f>
        <v>3.6303630363036308</v>
      </c>
    </row>
    <row r="110" spans="1:14" ht="15.75">
      <c r="A110" s="52">
        <v>8</v>
      </c>
      <c r="B110" s="53">
        <v>43901</v>
      </c>
      <c r="C110" s="52" t="s">
        <v>255</v>
      </c>
      <c r="D110" s="52" t="s">
        <v>47</v>
      </c>
      <c r="E110" s="52" t="s">
        <v>76</v>
      </c>
      <c r="F110" s="52">
        <v>81</v>
      </c>
      <c r="G110" s="52">
        <v>83</v>
      </c>
      <c r="H110" s="52">
        <v>80</v>
      </c>
      <c r="I110" s="52">
        <v>79</v>
      </c>
      <c r="J110" s="52">
        <v>78</v>
      </c>
      <c r="K110" s="52">
        <v>80.05</v>
      </c>
      <c r="L110" s="52">
        <v>6000</v>
      </c>
      <c r="M110" s="6">
        <f t="shared" ref="M110" si="28">IF(D110="BUY",(K110-F110)*(L110),(F110-K110)*(L110))</f>
        <v>5700.0000000000173</v>
      </c>
      <c r="N110" s="55">
        <f t="shared" ref="N110" si="29">M110/(L110)/F110%</f>
        <v>1.1728395061728429</v>
      </c>
    </row>
    <row r="111" spans="1:14" ht="15.75">
      <c r="A111" s="52">
        <v>9</v>
      </c>
      <c r="B111" s="53">
        <v>43896</v>
      </c>
      <c r="C111" s="52" t="s">
        <v>255</v>
      </c>
      <c r="D111" s="52" t="s">
        <v>47</v>
      </c>
      <c r="E111" s="52" t="s">
        <v>388</v>
      </c>
      <c r="F111" s="52">
        <v>247</v>
      </c>
      <c r="G111" s="52">
        <v>257</v>
      </c>
      <c r="H111" s="52">
        <v>242</v>
      </c>
      <c r="I111" s="52">
        <v>237</v>
      </c>
      <c r="J111" s="52">
        <v>232</v>
      </c>
      <c r="K111" s="52">
        <v>242</v>
      </c>
      <c r="L111" s="52">
        <v>1200</v>
      </c>
      <c r="M111" s="6">
        <f t="shared" ref="M111" si="30">IF(D111="BUY",(K111-F111)*(L111),(F111-K111)*(L111))</f>
        <v>6000</v>
      </c>
      <c r="N111" s="55">
        <f t="shared" ref="N111" si="31">M111/(L111)/F111%</f>
        <v>2.0242914979757085</v>
      </c>
    </row>
    <row r="112" spans="1:14" ht="15.75">
      <c r="A112" s="52">
        <v>10</v>
      </c>
      <c r="B112" s="53">
        <v>43895</v>
      </c>
      <c r="C112" s="52" t="s">
        <v>255</v>
      </c>
      <c r="D112" s="52" t="s">
        <v>21</v>
      </c>
      <c r="E112" s="52" t="s">
        <v>467</v>
      </c>
      <c r="F112" s="52">
        <v>304</v>
      </c>
      <c r="G112" s="52">
        <v>296</v>
      </c>
      <c r="H112" s="52">
        <v>308</v>
      </c>
      <c r="I112" s="52">
        <v>312</v>
      </c>
      <c r="J112" s="52">
        <v>316</v>
      </c>
      <c r="K112" s="52">
        <v>296</v>
      </c>
      <c r="L112" s="52">
        <v>1500</v>
      </c>
      <c r="M112" s="6">
        <f t="shared" ref="M112:M113" si="32">IF(D112="BUY",(K112-F112)*(L112),(F112-K112)*(L112))</f>
        <v>-12000</v>
      </c>
      <c r="N112" s="55">
        <f t="shared" ref="N112:N113" si="33">M112/(L112)/F112%</f>
        <v>-2.6315789473684212</v>
      </c>
    </row>
    <row r="113" spans="1:14" ht="15.75">
      <c r="A113" s="52">
        <v>11</v>
      </c>
      <c r="B113" s="53">
        <v>43894</v>
      </c>
      <c r="C113" s="52" t="s">
        <v>255</v>
      </c>
      <c r="D113" s="52" t="s">
        <v>21</v>
      </c>
      <c r="E113" s="52" t="s">
        <v>59</v>
      </c>
      <c r="F113" s="52">
        <v>437</v>
      </c>
      <c r="G113" s="52">
        <v>728</v>
      </c>
      <c r="H113" s="52">
        <v>442</v>
      </c>
      <c r="I113" s="52">
        <v>447</v>
      </c>
      <c r="J113" s="52">
        <v>452</v>
      </c>
      <c r="K113" s="52">
        <v>442</v>
      </c>
      <c r="L113" s="52">
        <v>1150</v>
      </c>
      <c r="M113" s="6">
        <f t="shared" si="32"/>
        <v>5750</v>
      </c>
      <c r="N113" s="55">
        <f t="shared" si="33"/>
        <v>1.1441647597254003</v>
      </c>
    </row>
    <row r="114" spans="1:14" ht="15.75">
      <c r="A114" s="52">
        <v>12</v>
      </c>
      <c r="B114" s="53">
        <v>43893</v>
      </c>
      <c r="C114" s="52" t="s">
        <v>255</v>
      </c>
      <c r="D114" s="52" t="s">
        <v>47</v>
      </c>
      <c r="E114" s="52" t="s">
        <v>126</v>
      </c>
      <c r="F114" s="52">
        <v>374</v>
      </c>
      <c r="G114" s="52">
        <v>380.2</v>
      </c>
      <c r="H114" s="52">
        <v>370</v>
      </c>
      <c r="I114" s="52">
        <v>366</v>
      </c>
      <c r="J114" s="52">
        <v>362</v>
      </c>
      <c r="K114" s="52">
        <v>380.5</v>
      </c>
      <c r="L114" s="52">
        <v>1500</v>
      </c>
      <c r="M114" s="6">
        <f t="shared" ref="M114" si="34">IF(D114="BUY",(K114-F114)*(L114),(F114-K114)*(L114))</f>
        <v>-9750</v>
      </c>
      <c r="N114" s="55">
        <f t="shared" ref="N114" si="35">M114/(L114)/F114%</f>
        <v>-1.7379679144385025</v>
      </c>
    </row>
    <row r="115" spans="1:14" ht="15.75">
      <c r="A115" s="52">
        <v>13</v>
      </c>
      <c r="B115" s="53">
        <v>43892</v>
      </c>
      <c r="C115" s="52" t="s">
        <v>255</v>
      </c>
      <c r="D115" s="52" t="s">
        <v>47</v>
      </c>
      <c r="E115" s="52" t="s">
        <v>126</v>
      </c>
      <c r="F115" s="52">
        <v>372</v>
      </c>
      <c r="G115" s="52">
        <v>380</v>
      </c>
      <c r="H115" s="52">
        <v>368</v>
      </c>
      <c r="I115" s="52">
        <v>364</v>
      </c>
      <c r="J115" s="52">
        <v>360</v>
      </c>
      <c r="K115" s="52">
        <v>364</v>
      </c>
      <c r="L115" s="52">
        <v>1500</v>
      </c>
      <c r="M115" s="6">
        <f t="shared" ref="M115" si="36">IF(D115="BUY",(K115-F115)*(L115),(F115-K115)*(L115))</f>
        <v>12000</v>
      </c>
      <c r="N115" s="55">
        <f t="shared" ref="N115" si="37">M115/(L115)/F115%</f>
        <v>2.150537634408602</v>
      </c>
    </row>
    <row r="116" spans="1:14" ht="15.75">
      <c r="A116" s="52">
        <v>14</v>
      </c>
      <c r="B116" s="53">
        <v>43892</v>
      </c>
      <c r="C116" s="52" t="s">
        <v>255</v>
      </c>
      <c r="D116" s="52" t="s">
        <v>21</v>
      </c>
      <c r="E116" s="52" t="s">
        <v>43</v>
      </c>
      <c r="F116" s="52">
        <v>763</v>
      </c>
      <c r="G116" s="52">
        <v>754</v>
      </c>
      <c r="H116" s="52">
        <v>768</v>
      </c>
      <c r="I116" s="52">
        <v>773</v>
      </c>
      <c r="J116" s="52">
        <v>778</v>
      </c>
      <c r="K116" s="52">
        <v>754</v>
      </c>
      <c r="L116" s="52">
        <v>1200</v>
      </c>
      <c r="M116" s="6">
        <f t="shared" ref="M116" si="38">IF(D116="BUY",(K116-F116)*(L116),(F116-K116)*(L116))</f>
        <v>-10800</v>
      </c>
      <c r="N116" s="55">
        <f t="shared" ref="N116" si="39">M116/(L116)/F116%</f>
        <v>-1.1795543905635648</v>
      </c>
    </row>
    <row r="117" spans="1:14" ht="16.5" thickBot="1">
      <c r="A117" s="18"/>
      <c r="B117" s="17"/>
      <c r="C117" s="20"/>
      <c r="D117" s="20"/>
      <c r="E117" s="20"/>
      <c r="F117" s="22"/>
      <c r="G117" s="23"/>
      <c r="H117" s="24" t="s">
        <v>26</v>
      </c>
      <c r="I117" s="24"/>
      <c r="J117" s="25"/>
    </row>
    <row r="118" spans="1:14" ht="15.75">
      <c r="A118" s="18"/>
      <c r="B118" s="17"/>
      <c r="C118" s="236" t="s">
        <v>27</v>
      </c>
      <c r="D118" s="236"/>
      <c r="E118" s="26">
        <v>14</v>
      </c>
      <c r="F118" s="27">
        <f>F119+F120+F121+F122+F123+F124</f>
        <v>100</v>
      </c>
      <c r="G118" s="20">
        <v>14</v>
      </c>
      <c r="H118" s="28">
        <f>G119/G118%</f>
        <v>78.571428571428569</v>
      </c>
      <c r="I118" s="28"/>
      <c r="J118" s="28"/>
    </row>
    <row r="119" spans="1:14" ht="15.75">
      <c r="A119" s="18"/>
      <c r="B119" s="17"/>
      <c r="C119" s="237" t="s">
        <v>28</v>
      </c>
      <c r="D119" s="237"/>
      <c r="E119" s="30">
        <v>11</v>
      </c>
      <c r="F119" s="31">
        <f>(E119/E118)*100</f>
        <v>78.571428571428569</v>
      </c>
      <c r="G119" s="20">
        <v>11</v>
      </c>
      <c r="H119" s="25"/>
      <c r="I119" s="25"/>
      <c r="J119" s="20"/>
    </row>
    <row r="120" spans="1:14" ht="15.75">
      <c r="A120" s="32"/>
      <c r="B120" s="17"/>
      <c r="C120" s="237" t="s">
        <v>30</v>
      </c>
      <c r="D120" s="237"/>
      <c r="E120" s="30">
        <v>0</v>
      </c>
      <c r="F120" s="31">
        <f>(E120/E118)*100</f>
        <v>0</v>
      </c>
      <c r="G120" s="33"/>
      <c r="H120" s="20"/>
      <c r="I120" s="20"/>
    </row>
    <row r="121" spans="1:14" ht="15.75">
      <c r="A121" s="32"/>
      <c r="B121" s="17"/>
      <c r="C121" s="237" t="s">
        <v>31</v>
      </c>
      <c r="D121" s="237"/>
      <c r="E121" s="30">
        <v>0</v>
      </c>
      <c r="F121" s="31">
        <f>(E121/E118)*100</f>
        <v>0</v>
      </c>
      <c r="G121" s="33"/>
      <c r="H121" s="20"/>
      <c r="I121" s="20"/>
    </row>
    <row r="122" spans="1:14" ht="15.75">
      <c r="A122" s="32"/>
      <c r="B122" s="17"/>
      <c r="C122" s="237" t="s">
        <v>32</v>
      </c>
      <c r="D122" s="237"/>
      <c r="E122" s="30">
        <v>3</v>
      </c>
      <c r="F122" s="31">
        <f>(E122/E118)*100</f>
        <v>21.428571428571427</v>
      </c>
      <c r="G122" s="33"/>
      <c r="H122" s="20" t="s">
        <v>33</v>
      </c>
      <c r="I122" s="20"/>
      <c r="J122" s="25"/>
      <c r="K122" s="14"/>
    </row>
    <row r="123" spans="1:14" ht="15.75">
      <c r="A123" s="32"/>
      <c r="B123" s="17"/>
      <c r="C123" s="237" t="s">
        <v>34</v>
      </c>
      <c r="D123" s="237"/>
      <c r="E123" s="30">
        <v>0</v>
      </c>
      <c r="F123" s="31">
        <f>(E123/E118)*100</f>
        <v>0</v>
      </c>
      <c r="G123" s="33"/>
      <c r="H123" s="20"/>
      <c r="I123" s="20"/>
    </row>
    <row r="124" spans="1:14" ht="16.5" thickBot="1">
      <c r="A124" s="32"/>
      <c r="B124" s="17"/>
      <c r="C124" s="238" t="s">
        <v>35</v>
      </c>
      <c r="D124" s="238"/>
      <c r="E124" s="34"/>
      <c r="F124" s="35">
        <f>(E124/E118)*100</f>
        <v>0</v>
      </c>
      <c r="G124" s="33"/>
      <c r="H124" s="20"/>
      <c r="I124" s="20"/>
    </row>
    <row r="125" spans="1:14" ht="16.5">
      <c r="A125" s="168" t="s">
        <v>36</v>
      </c>
      <c r="B125" s="169"/>
      <c r="C125" s="169"/>
      <c r="D125" s="170"/>
      <c r="E125" s="170"/>
      <c r="F125" s="171"/>
      <c r="G125" s="171"/>
      <c r="H125" s="172"/>
      <c r="I125" s="173"/>
      <c r="J125" s="165"/>
      <c r="K125" s="173"/>
      <c r="L125" s="165"/>
      <c r="M125" s="165"/>
    </row>
    <row r="126" spans="1:14" ht="16.5">
      <c r="A126" s="174" t="s">
        <v>473</v>
      </c>
      <c r="B126" s="169"/>
      <c r="C126" s="169"/>
      <c r="D126" s="175"/>
      <c r="E126" s="176"/>
      <c r="F126" s="170"/>
      <c r="G126" s="173"/>
      <c r="H126" s="172"/>
      <c r="I126" s="173"/>
      <c r="J126" s="173"/>
      <c r="K126" s="173"/>
      <c r="L126" s="171"/>
      <c r="M126" s="165"/>
      <c r="N126" s="165"/>
    </row>
    <row r="127" spans="1:14" ht="17.25" thickBot="1">
      <c r="A127" s="166" t="s">
        <v>474</v>
      </c>
      <c r="B127" s="160"/>
      <c r="C127" s="161"/>
      <c r="D127" s="162"/>
      <c r="E127" s="163"/>
      <c r="F127" s="163"/>
      <c r="G127" s="164"/>
      <c r="H127" s="167"/>
      <c r="I127" s="167"/>
      <c r="J127" s="167"/>
      <c r="K127" s="163"/>
      <c r="M127" s="165"/>
    </row>
    <row r="128" spans="1:14" ht="15.75" thickBot="1">
      <c r="A128" s="239" t="s">
        <v>0</v>
      </c>
      <c r="B128" s="239"/>
      <c r="C128" s="239"/>
      <c r="D128" s="239"/>
      <c r="E128" s="239"/>
      <c r="F128" s="239"/>
      <c r="G128" s="239"/>
      <c r="H128" s="239"/>
      <c r="I128" s="239"/>
      <c r="J128" s="239"/>
      <c r="K128" s="239"/>
      <c r="L128" s="239"/>
      <c r="M128" s="239"/>
      <c r="N128" s="239"/>
    </row>
    <row r="129" spans="1:14" ht="15.75" thickBot="1">
      <c r="A129" s="239"/>
      <c r="B129" s="239"/>
      <c r="C129" s="239"/>
      <c r="D129" s="239"/>
      <c r="E129" s="239"/>
      <c r="F129" s="239"/>
      <c r="G129" s="239"/>
      <c r="H129" s="239"/>
      <c r="I129" s="239"/>
      <c r="J129" s="239"/>
      <c r="K129" s="239"/>
      <c r="L129" s="239"/>
      <c r="M129" s="239"/>
      <c r="N129" s="239"/>
    </row>
    <row r="130" spans="1:14">
      <c r="A130" s="239"/>
      <c r="B130" s="239"/>
      <c r="C130" s="239"/>
      <c r="D130" s="239"/>
      <c r="E130" s="239"/>
      <c r="F130" s="239"/>
      <c r="G130" s="239"/>
      <c r="H130" s="239"/>
      <c r="I130" s="239"/>
      <c r="J130" s="239"/>
      <c r="K130" s="239"/>
      <c r="L130" s="239"/>
      <c r="M130" s="239"/>
      <c r="N130" s="239"/>
    </row>
    <row r="131" spans="1:14" ht="15.75">
      <c r="A131" s="240" t="s">
        <v>389</v>
      </c>
      <c r="B131" s="240"/>
      <c r="C131" s="240"/>
      <c r="D131" s="240"/>
      <c r="E131" s="240"/>
      <c r="F131" s="240"/>
      <c r="G131" s="240"/>
      <c r="H131" s="240"/>
      <c r="I131" s="240"/>
      <c r="J131" s="240"/>
      <c r="K131" s="240"/>
      <c r="L131" s="240"/>
      <c r="M131" s="240"/>
      <c r="N131" s="240"/>
    </row>
    <row r="132" spans="1:14" ht="15.75">
      <c r="A132" s="240" t="s">
        <v>390</v>
      </c>
      <c r="B132" s="240"/>
      <c r="C132" s="240"/>
      <c r="D132" s="240"/>
      <c r="E132" s="240"/>
      <c r="F132" s="240"/>
      <c r="G132" s="240"/>
      <c r="H132" s="240"/>
      <c r="I132" s="240"/>
      <c r="J132" s="240"/>
      <c r="K132" s="240"/>
      <c r="L132" s="240"/>
      <c r="M132" s="240"/>
      <c r="N132" s="240"/>
    </row>
    <row r="133" spans="1:14" ht="16.5" thickBot="1">
      <c r="A133" s="241" t="s">
        <v>3</v>
      </c>
      <c r="B133" s="241"/>
      <c r="C133" s="241"/>
      <c r="D133" s="241"/>
      <c r="E133" s="241"/>
      <c r="F133" s="241"/>
      <c r="G133" s="241"/>
      <c r="H133" s="241"/>
      <c r="I133" s="241"/>
      <c r="J133" s="241"/>
      <c r="K133" s="241"/>
      <c r="L133" s="241"/>
      <c r="M133" s="241"/>
      <c r="N133" s="241"/>
    </row>
    <row r="134" spans="1:14" ht="15.75">
      <c r="A134" s="242" t="s">
        <v>491</v>
      </c>
      <c r="B134" s="242"/>
      <c r="C134" s="242"/>
      <c r="D134" s="242"/>
      <c r="E134" s="242"/>
      <c r="F134" s="242"/>
      <c r="G134" s="242"/>
      <c r="H134" s="242"/>
      <c r="I134" s="242"/>
      <c r="J134" s="242"/>
      <c r="K134" s="242"/>
      <c r="L134" s="242"/>
      <c r="M134" s="242"/>
      <c r="N134" s="242"/>
    </row>
    <row r="135" spans="1:14" ht="15.75">
      <c r="A135" s="242" t="s">
        <v>5</v>
      </c>
      <c r="B135" s="242"/>
      <c r="C135" s="242"/>
      <c r="D135" s="242"/>
      <c r="E135" s="242"/>
      <c r="F135" s="242"/>
      <c r="G135" s="242"/>
      <c r="H135" s="242"/>
      <c r="I135" s="242"/>
      <c r="J135" s="242"/>
      <c r="K135" s="242"/>
      <c r="L135" s="242"/>
      <c r="M135" s="242"/>
      <c r="N135" s="242"/>
    </row>
    <row r="136" spans="1:14">
      <c r="A136" s="243" t="s">
        <v>6</v>
      </c>
      <c r="B136" s="235" t="s">
        <v>7</v>
      </c>
      <c r="C136" s="235" t="s">
        <v>8</v>
      </c>
      <c r="D136" s="243" t="s">
        <v>9</v>
      </c>
      <c r="E136" s="243" t="s">
        <v>10</v>
      </c>
      <c r="F136" s="235" t="s">
        <v>11</v>
      </c>
      <c r="G136" s="235" t="s">
        <v>12</v>
      </c>
      <c r="H136" s="244" t="s">
        <v>13</v>
      </c>
      <c r="I136" s="244" t="s">
        <v>14</v>
      </c>
      <c r="J136" s="244" t="s">
        <v>15</v>
      </c>
      <c r="K136" s="245" t="s">
        <v>16</v>
      </c>
      <c r="L136" s="235" t="s">
        <v>17</v>
      </c>
      <c r="M136" s="235" t="s">
        <v>18</v>
      </c>
      <c r="N136" s="235" t="s">
        <v>19</v>
      </c>
    </row>
    <row r="137" spans="1:14">
      <c r="A137" s="243"/>
      <c r="B137" s="235"/>
      <c r="C137" s="235"/>
      <c r="D137" s="243"/>
      <c r="E137" s="243"/>
      <c r="F137" s="235"/>
      <c r="G137" s="235"/>
      <c r="H137" s="235"/>
      <c r="I137" s="235"/>
      <c r="J137" s="235"/>
      <c r="K137" s="246"/>
      <c r="L137" s="235"/>
      <c r="M137" s="235"/>
      <c r="N137" s="235"/>
    </row>
    <row r="138" spans="1:14" ht="15.75">
      <c r="A138" s="52">
        <v>1</v>
      </c>
      <c r="B138" s="53">
        <v>43888</v>
      </c>
      <c r="C138" s="52" t="s">
        <v>255</v>
      </c>
      <c r="D138" s="52" t="s">
        <v>47</v>
      </c>
      <c r="E138" s="52" t="s">
        <v>65</v>
      </c>
      <c r="F138" s="52">
        <v>116.5</v>
      </c>
      <c r="G138" s="52">
        <v>120.5</v>
      </c>
      <c r="H138" s="52">
        <v>114.5</v>
      </c>
      <c r="I138" s="52">
        <v>112.5</v>
      </c>
      <c r="J138" s="52">
        <v>110.5</v>
      </c>
      <c r="K138" s="52">
        <v>112.5</v>
      </c>
      <c r="L138" s="52">
        <v>3500</v>
      </c>
      <c r="M138" s="6">
        <f t="shared" ref="M138:M141" si="40">IF(D138="BUY",(K138-F138)*(L138),(F138-K138)*(L138))</f>
        <v>14000</v>
      </c>
      <c r="N138" s="55">
        <f t="shared" ref="N138:N141" si="41">M138/(L138)/F138%</f>
        <v>3.4334763948497855</v>
      </c>
    </row>
    <row r="139" spans="1:14" ht="15.75">
      <c r="A139" s="52">
        <v>2</v>
      </c>
      <c r="B139" s="53">
        <v>43888</v>
      </c>
      <c r="C139" s="52" t="s">
        <v>255</v>
      </c>
      <c r="D139" s="52" t="s">
        <v>21</v>
      </c>
      <c r="E139" s="52" t="s">
        <v>495</v>
      </c>
      <c r="F139" s="52">
        <v>1250</v>
      </c>
      <c r="G139" s="52">
        <v>1220</v>
      </c>
      <c r="H139" s="52">
        <v>1270</v>
      </c>
      <c r="I139" s="52">
        <v>1290</v>
      </c>
      <c r="J139" s="52">
        <v>1310</v>
      </c>
      <c r="K139" s="52">
        <v>1220</v>
      </c>
      <c r="L139" s="52">
        <v>300</v>
      </c>
      <c r="M139" s="6">
        <f t="shared" si="40"/>
        <v>-9000</v>
      </c>
      <c r="N139" s="55">
        <f t="shared" si="41"/>
        <v>-2.4</v>
      </c>
    </row>
    <row r="140" spans="1:14" ht="15.75">
      <c r="A140" s="52">
        <v>3</v>
      </c>
      <c r="B140" s="53">
        <v>43887</v>
      </c>
      <c r="C140" s="52" t="s">
        <v>255</v>
      </c>
      <c r="D140" s="52" t="s">
        <v>47</v>
      </c>
      <c r="E140" s="52" t="s">
        <v>388</v>
      </c>
      <c r="F140" s="52">
        <v>317</v>
      </c>
      <c r="G140" s="52">
        <v>327</v>
      </c>
      <c r="H140" s="52">
        <v>312</v>
      </c>
      <c r="I140" s="52">
        <v>307</v>
      </c>
      <c r="J140" s="52">
        <v>302</v>
      </c>
      <c r="K140" s="52">
        <v>327</v>
      </c>
      <c r="L140" s="52">
        <v>1200</v>
      </c>
      <c r="M140" s="6">
        <f t="shared" si="40"/>
        <v>-12000</v>
      </c>
      <c r="N140" s="55">
        <f t="shared" si="41"/>
        <v>-3.1545741324921135</v>
      </c>
    </row>
    <row r="141" spans="1:14" ht="15.75">
      <c r="A141" s="52">
        <v>4</v>
      </c>
      <c r="B141" s="53">
        <v>43886</v>
      </c>
      <c r="C141" s="52" t="s">
        <v>255</v>
      </c>
      <c r="D141" s="52" t="s">
        <v>47</v>
      </c>
      <c r="E141" s="52" t="s">
        <v>52</v>
      </c>
      <c r="F141" s="52">
        <v>324.5</v>
      </c>
      <c r="G141" s="52">
        <v>327.5</v>
      </c>
      <c r="H141" s="52">
        <v>322.5</v>
      </c>
      <c r="I141" s="52">
        <v>320.5</v>
      </c>
      <c r="J141" s="52">
        <v>318.5</v>
      </c>
      <c r="K141" s="52">
        <v>327.5</v>
      </c>
      <c r="L141" s="52">
        <v>3000</v>
      </c>
      <c r="M141" s="6">
        <f t="shared" si="40"/>
        <v>-9000</v>
      </c>
      <c r="N141" s="55">
        <f t="shared" si="41"/>
        <v>-0.92449922958397535</v>
      </c>
    </row>
    <row r="142" spans="1:14" ht="15.75">
      <c r="A142" s="52">
        <v>5</v>
      </c>
      <c r="B142" s="53">
        <v>43885</v>
      </c>
      <c r="C142" s="52" t="s">
        <v>255</v>
      </c>
      <c r="D142" s="52" t="s">
        <v>21</v>
      </c>
      <c r="E142" s="52" t="s">
        <v>365</v>
      </c>
      <c r="F142" s="52">
        <v>1916</v>
      </c>
      <c r="G142" s="52">
        <v>1895</v>
      </c>
      <c r="H142" s="52">
        <v>1928</v>
      </c>
      <c r="I142" s="52">
        <v>1938</v>
      </c>
      <c r="J142" s="52">
        <v>1948</v>
      </c>
      <c r="K142" s="52">
        <v>1895</v>
      </c>
      <c r="L142" s="52">
        <v>500</v>
      </c>
      <c r="M142" s="6">
        <f t="shared" ref="M142" si="42">IF(D142="BUY",(K142-F142)*(L142),(F142-K142)*(L142))</f>
        <v>-10500</v>
      </c>
      <c r="N142" s="55">
        <f t="shared" ref="N142:N143" si="43">M142/(L142)/F142%</f>
        <v>-1.0960334029227556</v>
      </c>
    </row>
    <row r="143" spans="1:14" ht="15.75">
      <c r="A143" s="52">
        <v>6</v>
      </c>
      <c r="B143" s="53">
        <v>43881</v>
      </c>
      <c r="C143" s="52" t="s">
        <v>255</v>
      </c>
      <c r="D143" s="52" t="s">
        <v>21</v>
      </c>
      <c r="E143" s="52" t="s">
        <v>61</v>
      </c>
      <c r="F143" s="52">
        <v>194</v>
      </c>
      <c r="G143" s="52">
        <v>192</v>
      </c>
      <c r="H143" s="52">
        <v>195</v>
      </c>
      <c r="I143" s="52">
        <v>196</v>
      </c>
      <c r="J143" s="52">
        <v>197</v>
      </c>
      <c r="K143" s="52">
        <v>196</v>
      </c>
      <c r="L143" s="52">
        <v>5000</v>
      </c>
      <c r="M143" s="6">
        <f t="shared" ref="M143" si="44">IF(D143="BUY",(K143-F143)*(L143),(F143-K143)*(L143))</f>
        <v>10000</v>
      </c>
      <c r="N143" s="55">
        <f t="shared" si="43"/>
        <v>1.0309278350515465</v>
      </c>
    </row>
    <row r="144" spans="1:14" ht="15.75">
      <c r="A144" s="52">
        <v>7</v>
      </c>
      <c r="B144" s="53">
        <v>43880</v>
      </c>
      <c r="C144" s="52" t="s">
        <v>255</v>
      </c>
      <c r="D144" s="52" t="s">
        <v>21</v>
      </c>
      <c r="E144" s="52" t="s">
        <v>72</v>
      </c>
      <c r="F144" s="52">
        <v>254</v>
      </c>
      <c r="G144" s="52">
        <v>247</v>
      </c>
      <c r="H144" s="52">
        <v>257.5</v>
      </c>
      <c r="I144" s="52">
        <v>261</v>
      </c>
      <c r="J144" s="52">
        <v>264</v>
      </c>
      <c r="K144" s="52">
        <v>257.5</v>
      </c>
      <c r="L144" s="52">
        <v>1700</v>
      </c>
      <c r="M144" s="6">
        <f t="shared" ref="M144" si="45">IF(D144="BUY",(K144-F144)*(L144),(F144-K144)*(L144))</f>
        <v>5950</v>
      </c>
      <c r="N144" s="55">
        <f t="shared" ref="N144" si="46">M144/(L144)/F144%</f>
        <v>1.3779527559055118</v>
      </c>
    </row>
    <row r="145" spans="1:14" ht="15.75">
      <c r="A145" s="52">
        <v>8</v>
      </c>
      <c r="B145" s="53">
        <v>43879</v>
      </c>
      <c r="C145" s="52" t="s">
        <v>255</v>
      </c>
      <c r="D145" s="52" t="s">
        <v>47</v>
      </c>
      <c r="E145" s="52" t="s">
        <v>187</v>
      </c>
      <c r="F145" s="52">
        <v>550</v>
      </c>
      <c r="G145" s="52">
        <v>557</v>
      </c>
      <c r="H145" s="52">
        <v>547</v>
      </c>
      <c r="I145" s="52">
        <v>544</v>
      </c>
      <c r="J145" s="52">
        <v>541</v>
      </c>
      <c r="K145" s="52">
        <v>541</v>
      </c>
      <c r="L145" s="52">
        <v>1850</v>
      </c>
      <c r="M145" s="6">
        <f t="shared" ref="M145" si="47">IF(D145="BUY",(K145-F145)*(L145),(F145-K145)*(L145))</f>
        <v>16650</v>
      </c>
      <c r="N145" s="55">
        <f t="shared" ref="N145" si="48">M145/(L145)/F145%</f>
        <v>1.6363636363636365</v>
      </c>
    </row>
    <row r="146" spans="1:14" ht="15.75">
      <c r="A146" s="52">
        <v>9</v>
      </c>
      <c r="B146" s="53">
        <v>43875</v>
      </c>
      <c r="C146" s="52" t="s">
        <v>255</v>
      </c>
      <c r="D146" s="52" t="s">
        <v>21</v>
      </c>
      <c r="E146" s="52" t="s">
        <v>326</v>
      </c>
      <c r="F146" s="52">
        <v>255.5</v>
      </c>
      <c r="G146" s="52">
        <v>252.5</v>
      </c>
      <c r="H146" s="52">
        <v>257</v>
      </c>
      <c r="I146" s="52">
        <v>258.5</v>
      </c>
      <c r="J146" s="52">
        <v>260</v>
      </c>
      <c r="K146" s="52">
        <v>257</v>
      </c>
      <c r="L146" s="52">
        <v>4000</v>
      </c>
      <c r="M146" s="6">
        <f t="shared" ref="M146" si="49">IF(D146="BUY",(K146-F146)*(L146),(F146-K146)*(L146))</f>
        <v>6000</v>
      </c>
      <c r="N146" s="55">
        <f t="shared" ref="N146" si="50">M146/(L146)/F146%</f>
        <v>0.58708414872798431</v>
      </c>
    </row>
    <row r="147" spans="1:14" ht="15.75">
      <c r="A147" s="52">
        <v>10</v>
      </c>
      <c r="B147" s="53">
        <v>43873</v>
      </c>
      <c r="C147" s="52" t="s">
        <v>255</v>
      </c>
      <c r="D147" s="52" t="s">
        <v>21</v>
      </c>
      <c r="E147" s="52" t="s">
        <v>77</v>
      </c>
      <c r="F147" s="52">
        <v>295</v>
      </c>
      <c r="G147" s="52">
        <v>290</v>
      </c>
      <c r="H147" s="52">
        <v>297.5</v>
      </c>
      <c r="I147" s="52">
        <v>300</v>
      </c>
      <c r="J147" s="52">
        <v>302.5</v>
      </c>
      <c r="K147" s="52">
        <v>290</v>
      </c>
      <c r="L147" s="52">
        <v>2300</v>
      </c>
      <c r="M147" s="6">
        <f t="shared" ref="M147:M148" si="51">IF(D147="BUY",(K147-F147)*(L147),(F147-K147)*(L147))</f>
        <v>-11500</v>
      </c>
      <c r="N147" s="55">
        <f t="shared" ref="N147:N148" si="52">M147/(L147)/F147%</f>
        <v>-1.6949152542372881</v>
      </c>
    </row>
    <row r="148" spans="1:14" ht="15.75">
      <c r="A148" s="52">
        <v>11</v>
      </c>
      <c r="B148" s="53">
        <v>43872</v>
      </c>
      <c r="C148" s="52" t="s">
        <v>255</v>
      </c>
      <c r="D148" s="52" t="s">
        <v>21</v>
      </c>
      <c r="E148" s="52" t="s">
        <v>115</v>
      </c>
      <c r="F148" s="52">
        <v>174.5</v>
      </c>
      <c r="G148" s="52">
        <v>171.5</v>
      </c>
      <c r="H148" s="52">
        <v>176</v>
      </c>
      <c r="I148" s="52">
        <v>177.5</v>
      </c>
      <c r="J148" s="52">
        <v>179</v>
      </c>
      <c r="K148" s="52">
        <v>171.5</v>
      </c>
      <c r="L148" s="52">
        <v>4300</v>
      </c>
      <c r="M148" s="6">
        <f t="shared" si="51"/>
        <v>-12900</v>
      </c>
      <c r="N148" s="55">
        <f t="shared" si="52"/>
        <v>-1.7191977077363896</v>
      </c>
    </row>
    <row r="149" spans="1:14" ht="15.75">
      <c r="A149" s="52">
        <v>12</v>
      </c>
      <c r="B149" s="53">
        <v>43871</v>
      </c>
      <c r="C149" s="52" t="s">
        <v>255</v>
      </c>
      <c r="D149" s="52" t="s">
        <v>21</v>
      </c>
      <c r="E149" s="52" t="s">
        <v>93</v>
      </c>
      <c r="F149" s="52">
        <v>577</v>
      </c>
      <c r="G149" s="52">
        <v>568</v>
      </c>
      <c r="H149" s="52">
        <v>583</v>
      </c>
      <c r="I149" s="52">
        <v>589</v>
      </c>
      <c r="J149" s="52">
        <v>595</v>
      </c>
      <c r="K149" s="52">
        <v>583</v>
      </c>
      <c r="L149" s="52">
        <v>900</v>
      </c>
      <c r="M149" s="6">
        <f t="shared" ref="M149" si="53">IF(D149="BUY",(K149-F149)*(L149),(F149-K149)*(L149))</f>
        <v>5400</v>
      </c>
      <c r="N149" s="55">
        <f t="shared" ref="N149" si="54">M149/(L149)/F149%</f>
        <v>1.0398613518197575</v>
      </c>
    </row>
    <row r="150" spans="1:14" ht="15.75">
      <c r="A150" s="52">
        <v>13</v>
      </c>
      <c r="B150" s="53">
        <v>43868</v>
      </c>
      <c r="C150" s="52" t="s">
        <v>255</v>
      </c>
      <c r="D150" s="52" t="s">
        <v>21</v>
      </c>
      <c r="E150" s="52" t="s">
        <v>493</v>
      </c>
      <c r="F150" s="52">
        <v>132.5</v>
      </c>
      <c r="G150" s="52">
        <v>130.80000000000001</v>
      </c>
      <c r="H150" s="52">
        <v>133.5</v>
      </c>
      <c r="I150" s="52">
        <v>134.5</v>
      </c>
      <c r="J150" s="52">
        <v>135.5</v>
      </c>
      <c r="K150" s="52">
        <v>130.80000000000001</v>
      </c>
      <c r="L150" s="52">
        <v>5600</v>
      </c>
      <c r="M150" s="6">
        <f t="shared" ref="M150:M151" si="55">IF(D150="BUY",(K150-F150)*(L150),(F150-K150)*(L150))</f>
        <v>-9519.9999999999363</v>
      </c>
      <c r="N150" s="55">
        <f t="shared" ref="N150:N151" si="56">M150/(L150)/F150%</f>
        <v>-1.2830188679245198</v>
      </c>
    </row>
    <row r="151" spans="1:14" ht="15.75">
      <c r="A151" s="52">
        <v>14</v>
      </c>
      <c r="B151" s="53">
        <v>43868</v>
      </c>
      <c r="C151" s="52" t="s">
        <v>255</v>
      </c>
      <c r="D151" s="52" t="s">
        <v>21</v>
      </c>
      <c r="E151" s="52" t="s">
        <v>493</v>
      </c>
      <c r="F151" s="52">
        <v>132.5</v>
      </c>
      <c r="G151" s="52">
        <v>130.80000000000001</v>
      </c>
      <c r="H151" s="52">
        <v>133.5</v>
      </c>
      <c r="I151" s="52">
        <v>134.5</v>
      </c>
      <c r="J151" s="52">
        <v>135.5</v>
      </c>
      <c r="K151" s="52">
        <v>130.80000000000001</v>
      </c>
      <c r="L151" s="52">
        <v>5600</v>
      </c>
      <c r="M151" s="6">
        <f t="shared" si="55"/>
        <v>-9519.9999999999363</v>
      </c>
      <c r="N151" s="55">
        <f t="shared" si="56"/>
        <v>-1.2830188679245198</v>
      </c>
    </row>
    <row r="152" spans="1:14" ht="15.75">
      <c r="A152" s="52">
        <v>15</v>
      </c>
      <c r="B152" s="53">
        <v>43868</v>
      </c>
      <c r="C152" s="52" t="s">
        <v>255</v>
      </c>
      <c r="D152" s="52" t="s">
        <v>21</v>
      </c>
      <c r="E152" s="52" t="s">
        <v>388</v>
      </c>
      <c r="F152" s="52">
        <v>321</v>
      </c>
      <c r="G152" s="52">
        <v>312</v>
      </c>
      <c r="H152" s="52">
        <v>327</v>
      </c>
      <c r="I152" s="52">
        <v>333</v>
      </c>
      <c r="J152" s="52">
        <v>339</v>
      </c>
      <c r="K152" s="52">
        <v>317</v>
      </c>
      <c r="L152" s="52">
        <v>1200</v>
      </c>
      <c r="M152" s="6">
        <f t="shared" ref="M152:M153" si="57">IF(D152="BUY",(K152-F152)*(L152),(F152-K152)*(L152))</f>
        <v>-4800</v>
      </c>
      <c r="N152" s="55">
        <f t="shared" ref="N152:N153" si="58">M152/(L152)/F152%</f>
        <v>-1.2461059190031152</v>
      </c>
    </row>
    <row r="153" spans="1:14" ht="15.75">
      <c r="A153" s="52">
        <v>16</v>
      </c>
      <c r="B153" s="53">
        <v>43867</v>
      </c>
      <c r="C153" s="52" t="s">
        <v>255</v>
      </c>
      <c r="D153" s="52" t="s">
        <v>21</v>
      </c>
      <c r="E153" s="52" t="s">
        <v>52</v>
      </c>
      <c r="F153" s="52">
        <v>315</v>
      </c>
      <c r="G153" s="52">
        <v>311</v>
      </c>
      <c r="H153" s="52">
        <v>317</v>
      </c>
      <c r="I153" s="52">
        <v>319</v>
      </c>
      <c r="J153" s="52">
        <v>321</v>
      </c>
      <c r="K153" s="52">
        <v>317</v>
      </c>
      <c r="L153" s="52">
        <v>3000</v>
      </c>
      <c r="M153" s="6">
        <f t="shared" si="57"/>
        <v>6000</v>
      </c>
      <c r="N153" s="55">
        <f t="shared" si="58"/>
        <v>0.63492063492063489</v>
      </c>
    </row>
    <row r="154" spans="1:14" ht="15.75">
      <c r="A154" s="52">
        <v>17</v>
      </c>
      <c r="B154" s="53">
        <v>43866</v>
      </c>
      <c r="C154" s="52" t="s">
        <v>255</v>
      </c>
      <c r="D154" s="52" t="s">
        <v>21</v>
      </c>
      <c r="E154" s="52" t="s">
        <v>74</v>
      </c>
      <c r="F154" s="52">
        <v>609</v>
      </c>
      <c r="G154" s="52">
        <v>594</v>
      </c>
      <c r="H154" s="52">
        <v>619</v>
      </c>
      <c r="I154" s="52">
        <v>629</v>
      </c>
      <c r="J154" s="52">
        <v>639</v>
      </c>
      <c r="K154" s="52">
        <v>619</v>
      </c>
      <c r="L154" s="52">
        <v>600</v>
      </c>
      <c r="M154" s="6">
        <f t="shared" ref="M154" si="59">IF(D154="BUY",(K154-F154)*(L154),(F154-K154)*(L154))</f>
        <v>6000</v>
      </c>
      <c r="N154" s="55">
        <f t="shared" ref="N154" si="60">M154/(L154)/F154%</f>
        <v>1.6420361247947455</v>
      </c>
    </row>
    <row r="155" spans="1:14" ht="15.75">
      <c r="A155" s="52">
        <v>18</v>
      </c>
      <c r="B155" s="53">
        <v>43865</v>
      </c>
      <c r="C155" s="52" t="s">
        <v>255</v>
      </c>
      <c r="D155" s="52" t="s">
        <v>21</v>
      </c>
      <c r="E155" s="52" t="s">
        <v>130</v>
      </c>
      <c r="F155" s="52">
        <v>244</v>
      </c>
      <c r="G155" s="52">
        <v>240.5</v>
      </c>
      <c r="H155" s="52">
        <v>246</v>
      </c>
      <c r="I155" s="52">
        <v>248</v>
      </c>
      <c r="J155" s="52">
        <v>250</v>
      </c>
      <c r="K155" s="52">
        <v>250</v>
      </c>
      <c r="L155" s="52">
        <v>3300</v>
      </c>
      <c r="M155" s="6">
        <f t="shared" ref="M155" si="61">IF(D155="BUY",(K155-F155)*(L155),(F155-K155)*(L155))</f>
        <v>19800</v>
      </c>
      <c r="N155" s="55">
        <f t="shared" ref="N155" si="62">M155/(L155)/F155%</f>
        <v>2.459016393442623</v>
      </c>
    </row>
    <row r="156" spans="1:14" ht="15.75">
      <c r="A156" s="52">
        <v>19</v>
      </c>
      <c r="B156" s="53">
        <v>43865</v>
      </c>
      <c r="C156" s="52" t="s">
        <v>255</v>
      </c>
      <c r="D156" s="52" t="s">
        <v>21</v>
      </c>
      <c r="E156" s="52" t="s">
        <v>126</v>
      </c>
      <c r="F156" s="52">
        <v>449</v>
      </c>
      <c r="G156" s="52">
        <v>440</v>
      </c>
      <c r="H156" s="52">
        <v>454</v>
      </c>
      <c r="I156" s="52">
        <v>459</v>
      </c>
      <c r="J156" s="52">
        <v>464</v>
      </c>
      <c r="K156" s="52">
        <v>454</v>
      </c>
      <c r="L156" s="52">
        <v>1061</v>
      </c>
      <c r="M156" s="6">
        <f t="shared" ref="M156" si="63">IF(D156="BUY",(K156-F156)*(L156),(F156-K156)*(L156))</f>
        <v>5305</v>
      </c>
      <c r="N156" s="55">
        <f t="shared" ref="N156" si="64">M156/(L156)/F156%</f>
        <v>1.1135857461024499</v>
      </c>
    </row>
    <row r="157" spans="1:14" ht="15.75">
      <c r="A157" s="52">
        <v>20</v>
      </c>
      <c r="B157" s="53">
        <v>43864</v>
      </c>
      <c r="C157" s="52" t="s">
        <v>255</v>
      </c>
      <c r="D157" s="52" t="s">
        <v>21</v>
      </c>
      <c r="E157" s="52" t="s">
        <v>365</v>
      </c>
      <c r="F157" s="52">
        <v>1933</v>
      </c>
      <c r="G157" s="52">
        <v>1916</v>
      </c>
      <c r="H157" s="52">
        <v>1943</v>
      </c>
      <c r="I157" s="52">
        <v>1953</v>
      </c>
      <c r="J157" s="52">
        <v>1963</v>
      </c>
      <c r="K157" s="52">
        <v>1996</v>
      </c>
      <c r="L157" s="52">
        <v>500</v>
      </c>
      <c r="M157" s="6">
        <f t="shared" ref="M157" si="65">IF(D157="BUY",(K157-F157)*(L157),(F157-K157)*(L157))</f>
        <v>31500</v>
      </c>
      <c r="N157" s="55">
        <f t="shared" ref="N157" si="66">M157/(L157)/F157%</f>
        <v>3.2591826176927059</v>
      </c>
    </row>
    <row r="158" spans="1:14" ht="15.75">
      <c r="A158" s="52">
        <v>21</v>
      </c>
      <c r="B158" s="53">
        <v>43862</v>
      </c>
      <c r="C158" s="52" t="s">
        <v>255</v>
      </c>
      <c r="D158" s="52" t="s">
        <v>21</v>
      </c>
      <c r="E158" s="52" t="s">
        <v>271</v>
      </c>
      <c r="F158" s="52">
        <v>2154</v>
      </c>
      <c r="G158" s="52">
        <v>2136</v>
      </c>
      <c r="H158" s="52">
        <v>2174</v>
      </c>
      <c r="I158" s="52">
        <v>2194</v>
      </c>
      <c r="J158" s="52">
        <v>2214</v>
      </c>
      <c r="K158" s="52">
        <v>2173.5</v>
      </c>
      <c r="L158" s="52">
        <v>250</v>
      </c>
      <c r="M158" s="6">
        <f t="shared" ref="M158" si="67">IF(D158="BUY",(K158-F158)*(L158),(F158-K158)*(L158))</f>
        <v>4875</v>
      </c>
      <c r="N158" s="55">
        <f t="shared" ref="N158" si="68">M158/(L158)/F158%</f>
        <v>0.90529247910863508</v>
      </c>
    </row>
    <row r="159" spans="1:14" ht="16.5" thickBot="1">
      <c r="A159" s="18"/>
      <c r="B159" s="17"/>
      <c r="C159" s="20"/>
      <c r="D159" s="20"/>
      <c r="E159" s="20"/>
      <c r="F159" s="22"/>
      <c r="G159" s="23"/>
      <c r="H159" s="24" t="s">
        <v>26</v>
      </c>
      <c r="I159" s="24"/>
      <c r="J159" s="25"/>
    </row>
    <row r="160" spans="1:14" ht="15.75">
      <c r="A160" s="18"/>
      <c r="B160" s="17"/>
      <c r="C160" s="236" t="s">
        <v>27</v>
      </c>
      <c r="D160" s="236"/>
      <c r="E160" s="26">
        <v>21</v>
      </c>
      <c r="F160" s="27">
        <f>F161+F162+F163+F164+F165+F166</f>
        <v>100</v>
      </c>
      <c r="G160" s="20">
        <v>21</v>
      </c>
      <c r="H160" s="28">
        <f>G161/G160%</f>
        <v>57.142857142857146</v>
      </c>
      <c r="I160" s="28"/>
      <c r="J160" s="28"/>
    </row>
    <row r="161" spans="1:14" ht="15.75">
      <c r="A161" s="18"/>
      <c r="B161" s="17"/>
      <c r="C161" s="237" t="s">
        <v>28</v>
      </c>
      <c r="D161" s="237"/>
      <c r="E161" s="30">
        <v>12</v>
      </c>
      <c r="F161" s="31">
        <f>(E161/E160)*100</f>
        <v>57.142857142857139</v>
      </c>
      <c r="G161" s="20">
        <v>12</v>
      </c>
      <c r="H161" s="25"/>
      <c r="I161" s="25"/>
      <c r="J161" s="20"/>
    </row>
    <row r="162" spans="1:14" ht="15.75">
      <c r="A162" s="32"/>
      <c r="B162" s="17"/>
      <c r="C162" s="237" t="s">
        <v>30</v>
      </c>
      <c r="D162" s="237"/>
      <c r="E162" s="30">
        <v>0</v>
      </c>
      <c r="F162" s="31">
        <f>(E162/E160)*100</f>
        <v>0</v>
      </c>
      <c r="G162" s="33"/>
      <c r="H162" s="20"/>
      <c r="I162" s="20"/>
    </row>
    <row r="163" spans="1:14" ht="15.75">
      <c r="A163" s="32"/>
      <c r="B163" s="17"/>
      <c r="C163" s="237" t="s">
        <v>31</v>
      </c>
      <c r="D163" s="237"/>
      <c r="E163" s="30">
        <v>0</v>
      </c>
      <c r="F163" s="31">
        <f>(E163/E160)*100</f>
        <v>0</v>
      </c>
      <c r="G163" s="33"/>
      <c r="H163" s="20"/>
      <c r="I163" s="20"/>
    </row>
    <row r="164" spans="1:14" ht="15.75">
      <c r="A164" s="32"/>
      <c r="B164" s="17"/>
      <c r="C164" s="237" t="s">
        <v>32</v>
      </c>
      <c r="D164" s="237"/>
      <c r="E164" s="30">
        <v>9</v>
      </c>
      <c r="F164" s="31">
        <f>(E164/E160)*100</f>
        <v>42.857142857142854</v>
      </c>
      <c r="G164" s="33"/>
      <c r="H164" s="20" t="s">
        <v>33</v>
      </c>
      <c r="I164" s="20"/>
      <c r="J164" s="25"/>
      <c r="K164" s="14"/>
    </row>
    <row r="165" spans="1:14" ht="15.75">
      <c r="A165" s="32"/>
      <c r="B165" s="17"/>
      <c r="C165" s="237" t="s">
        <v>34</v>
      </c>
      <c r="D165" s="237"/>
      <c r="E165" s="30">
        <v>0</v>
      </c>
      <c r="F165" s="31">
        <f>(E165/E160)*100</f>
        <v>0</v>
      </c>
      <c r="G165" s="33"/>
      <c r="H165" s="20"/>
      <c r="I165" s="20"/>
    </row>
    <row r="166" spans="1:14" ht="16.5" thickBot="1">
      <c r="A166" s="32"/>
      <c r="B166" s="17"/>
      <c r="C166" s="238" t="s">
        <v>35</v>
      </c>
      <c r="D166" s="238"/>
      <c r="E166" s="34"/>
      <c r="F166" s="35">
        <f>(E166/E160)*100</f>
        <v>0</v>
      </c>
      <c r="G166" s="33"/>
      <c r="H166" s="20"/>
      <c r="I166" s="20"/>
    </row>
    <row r="167" spans="1:14" ht="16.5">
      <c r="A167" s="168" t="s">
        <v>36</v>
      </c>
      <c r="B167" s="169"/>
      <c r="C167" s="169"/>
      <c r="D167" s="170"/>
      <c r="E167" s="170"/>
      <c r="F167" s="171"/>
      <c r="G167" s="171"/>
      <c r="H167" s="172"/>
      <c r="I167" s="173"/>
      <c r="J167" s="165"/>
      <c r="K167" s="173"/>
      <c r="L167" s="165"/>
      <c r="M167" s="165"/>
    </row>
    <row r="168" spans="1:14" ht="16.5">
      <c r="A168" s="174" t="s">
        <v>473</v>
      </c>
      <c r="B168" s="169"/>
      <c r="C168" s="169"/>
      <c r="D168" s="175"/>
      <c r="E168" s="176"/>
      <c r="F168" s="170"/>
      <c r="G168" s="173"/>
      <c r="H168" s="172"/>
      <c r="I168" s="173"/>
      <c r="J168" s="173"/>
      <c r="K168" s="173"/>
      <c r="L168" s="171"/>
      <c r="M168" s="165"/>
      <c r="N168" s="165"/>
    </row>
    <row r="169" spans="1:14" ht="17.25" thickBot="1">
      <c r="A169" s="166" t="s">
        <v>474</v>
      </c>
      <c r="B169" s="160"/>
      <c r="C169" s="161"/>
      <c r="D169" s="162"/>
      <c r="E169" s="163"/>
      <c r="F169" s="163"/>
      <c r="G169" s="164"/>
      <c r="H169" s="167"/>
      <c r="I169" s="167"/>
      <c r="J169" s="167"/>
      <c r="K169" s="163"/>
      <c r="M169" s="165"/>
    </row>
    <row r="170" spans="1:14" ht="15.75" thickBot="1">
      <c r="A170" s="239" t="s">
        <v>0</v>
      </c>
      <c r="B170" s="239"/>
      <c r="C170" s="239"/>
      <c r="D170" s="239"/>
      <c r="E170" s="239"/>
      <c r="F170" s="239"/>
      <c r="G170" s="239"/>
      <c r="H170" s="239"/>
      <c r="I170" s="239"/>
      <c r="J170" s="239"/>
      <c r="K170" s="239"/>
      <c r="L170" s="239"/>
      <c r="M170" s="239"/>
      <c r="N170" s="239"/>
    </row>
    <row r="171" spans="1:14" ht="15.75" thickBot="1">
      <c r="A171" s="239"/>
      <c r="B171" s="239"/>
      <c r="C171" s="239"/>
      <c r="D171" s="239"/>
      <c r="E171" s="239"/>
      <c r="F171" s="239"/>
      <c r="G171" s="239"/>
      <c r="H171" s="239"/>
      <c r="I171" s="239"/>
      <c r="J171" s="239"/>
      <c r="K171" s="239"/>
      <c r="L171" s="239"/>
      <c r="M171" s="239"/>
      <c r="N171" s="239"/>
    </row>
    <row r="172" spans="1:14">
      <c r="A172" s="239"/>
      <c r="B172" s="239"/>
      <c r="C172" s="239"/>
      <c r="D172" s="239"/>
      <c r="E172" s="239"/>
      <c r="F172" s="239"/>
      <c r="G172" s="239"/>
      <c r="H172" s="239"/>
      <c r="I172" s="239"/>
      <c r="J172" s="239"/>
      <c r="K172" s="239"/>
      <c r="L172" s="239"/>
      <c r="M172" s="239"/>
      <c r="N172" s="239"/>
    </row>
    <row r="173" spans="1:14" ht="15.75">
      <c r="A173" s="240" t="s">
        <v>389</v>
      </c>
      <c r="B173" s="240"/>
      <c r="C173" s="240"/>
      <c r="D173" s="240"/>
      <c r="E173" s="240"/>
      <c r="F173" s="240"/>
      <c r="G173" s="240"/>
      <c r="H173" s="240"/>
      <c r="I173" s="240"/>
      <c r="J173" s="240"/>
      <c r="K173" s="240"/>
      <c r="L173" s="240"/>
      <c r="M173" s="240"/>
      <c r="N173" s="240"/>
    </row>
    <row r="174" spans="1:14" ht="15.75">
      <c r="A174" s="240" t="s">
        <v>390</v>
      </c>
      <c r="B174" s="240"/>
      <c r="C174" s="240"/>
      <c r="D174" s="240"/>
      <c r="E174" s="240"/>
      <c r="F174" s="240"/>
      <c r="G174" s="240"/>
      <c r="H174" s="240"/>
      <c r="I174" s="240"/>
      <c r="J174" s="240"/>
      <c r="K174" s="240"/>
      <c r="L174" s="240"/>
      <c r="M174" s="240"/>
      <c r="N174" s="240"/>
    </row>
    <row r="175" spans="1:14" ht="16.5" thickBot="1">
      <c r="A175" s="241" t="s">
        <v>3</v>
      </c>
      <c r="B175" s="241"/>
      <c r="C175" s="241"/>
      <c r="D175" s="241"/>
      <c r="E175" s="241"/>
      <c r="F175" s="241"/>
      <c r="G175" s="241"/>
      <c r="H175" s="241"/>
      <c r="I175" s="241"/>
      <c r="J175" s="241"/>
      <c r="K175" s="241"/>
      <c r="L175" s="241"/>
      <c r="M175" s="241"/>
      <c r="N175" s="241"/>
    </row>
    <row r="176" spans="1:14" ht="15.75">
      <c r="A176" s="242" t="s">
        <v>485</v>
      </c>
      <c r="B176" s="242"/>
      <c r="C176" s="242"/>
      <c r="D176" s="242"/>
      <c r="E176" s="242"/>
      <c r="F176" s="242"/>
      <c r="G176" s="242"/>
      <c r="H176" s="242"/>
      <c r="I176" s="242"/>
      <c r="J176" s="242"/>
      <c r="K176" s="242"/>
      <c r="L176" s="242"/>
      <c r="M176" s="242"/>
      <c r="N176" s="242"/>
    </row>
    <row r="177" spans="1:14" ht="15.75">
      <c r="A177" s="242" t="s">
        <v>5</v>
      </c>
      <c r="B177" s="242"/>
      <c r="C177" s="242"/>
      <c r="D177" s="242"/>
      <c r="E177" s="242"/>
      <c r="F177" s="242"/>
      <c r="G177" s="242"/>
      <c r="H177" s="242"/>
      <c r="I177" s="242"/>
      <c r="J177" s="242"/>
      <c r="K177" s="242"/>
      <c r="L177" s="242"/>
      <c r="M177" s="242"/>
      <c r="N177" s="242"/>
    </row>
    <row r="178" spans="1:14">
      <c r="A178" s="243" t="s">
        <v>6</v>
      </c>
      <c r="B178" s="235" t="s">
        <v>7</v>
      </c>
      <c r="C178" s="235" t="s">
        <v>8</v>
      </c>
      <c r="D178" s="243" t="s">
        <v>9</v>
      </c>
      <c r="E178" s="243" t="s">
        <v>10</v>
      </c>
      <c r="F178" s="235" t="s">
        <v>11</v>
      </c>
      <c r="G178" s="235" t="s">
        <v>12</v>
      </c>
      <c r="H178" s="244" t="s">
        <v>13</v>
      </c>
      <c r="I178" s="244" t="s">
        <v>14</v>
      </c>
      <c r="J178" s="244" t="s">
        <v>15</v>
      </c>
      <c r="K178" s="245" t="s">
        <v>16</v>
      </c>
      <c r="L178" s="235" t="s">
        <v>17</v>
      </c>
      <c r="M178" s="235" t="s">
        <v>18</v>
      </c>
      <c r="N178" s="235" t="s">
        <v>19</v>
      </c>
    </row>
    <row r="179" spans="1:14">
      <c r="A179" s="243"/>
      <c r="B179" s="235"/>
      <c r="C179" s="235"/>
      <c r="D179" s="243"/>
      <c r="E179" s="243"/>
      <c r="F179" s="235"/>
      <c r="G179" s="235"/>
      <c r="H179" s="235"/>
      <c r="I179" s="235"/>
      <c r="J179" s="235"/>
      <c r="K179" s="246"/>
      <c r="L179" s="235"/>
      <c r="M179" s="235"/>
      <c r="N179" s="235"/>
    </row>
    <row r="180" spans="1:14" ht="15.75">
      <c r="A180" s="52">
        <v>1</v>
      </c>
      <c r="B180" s="53">
        <v>43861</v>
      </c>
      <c r="C180" s="52" t="s">
        <v>255</v>
      </c>
      <c r="D180" s="52" t="s">
        <v>21</v>
      </c>
      <c r="E180" s="52" t="s">
        <v>365</v>
      </c>
      <c r="F180" s="52">
        <v>1867</v>
      </c>
      <c r="G180" s="52">
        <v>1852</v>
      </c>
      <c r="H180" s="52">
        <v>1880</v>
      </c>
      <c r="I180" s="52">
        <v>1890</v>
      </c>
      <c r="J180" s="52">
        <v>1900</v>
      </c>
      <c r="K180" s="52">
        <v>1890</v>
      </c>
      <c r="L180" s="52">
        <v>500</v>
      </c>
      <c r="M180" s="6">
        <f t="shared" ref="M180:M186" si="69">IF(D180="BUY",(K180-F180)*(L180),(F180-K180)*(L180))</f>
        <v>11500</v>
      </c>
      <c r="N180" s="55">
        <f t="shared" ref="N180:N186" si="70">M180/(L180)/F180%</f>
        <v>1.2319228709159078</v>
      </c>
    </row>
    <row r="181" spans="1:14" ht="15.75">
      <c r="A181" s="52">
        <v>2</v>
      </c>
      <c r="B181" s="53">
        <v>43860</v>
      </c>
      <c r="C181" s="52" t="s">
        <v>255</v>
      </c>
      <c r="D181" s="52" t="s">
        <v>21</v>
      </c>
      <c r="E181" s="52" t="s">
        <v>365</v>
      </c>
      <c r="F181" s="52">
        <v>1825</v>
      </c>
      <c r="G181" s="52">
        <v>1799</v>
      </c>
      <c r="H181" s="52">
        <v>1835</v>
      </c>
      <c r="I181" s="52">
        <v>1845</v>
      </c>
      <c r="J181" s="52">
        <v>1855</v>
      </c>
      <c r="K181" s="52">
        <v>1835</v>
      </c>
      <c r="L181" s="52">
        <v>500</v>
      </c>
      <c r="M181" s="6">
        <f t="shared" ref="M181:M182" si="71">IF(D181="BUY",(K181-F181)*(L181),(F181-K181)*(L181))</f>
        <v>5000</v>
      </c>
      <c r="N181" s="55">
        <f t="shared" ref="N181:N182" si="72">M181/(L181)/F181%</f>
        <v>0.54794520547945202</v>
      </c>
    </row>
    <row r="182" spans="1:14" ht="15.75">
      <c r="A182" s="52">
        <v>3</v>
      </c>
      <c r="B182" s="53">
        <v>43859</v>
      </c>
      <c r="C182" s="52" t="s">
        <v>255</v>
      </c>
      <c r="D182" s="52" t="s">
        <v>21</v>
      </c>
      <c r="E182" s="52" t="s">
        <v>87</v>
      </c>
      <c r="F182" s="52">
        <v>236.5</v>
      </c>
      <c r="G182" s="52">
        <v>232</v>
      </c>
      <c r="H182" s="52">
        <v>239</v>
      </c>
      <c r="I182" s="52">
        <v>241.5</v>
      </c>
      <c r="J182" s="52">
        <v>244</v>
      </c>
      <c r="K182" s="52">
        <v>232</v>
      </c>
      <c r="L182" s="52">
        <v>2400</v>
      </c>
      <c r="M182" s="6">
        <f t="shared" si="71"/>
        <v>-10800</v>
      </c>
      <c r="N182" s="55">
        <f t="shared" si="72"/>
        <v>-1.9027484143763211</v>
      </c>
    </row>
    <row r="183" spans="1:14" ht="15.75">
      <c r="A183" s="52">
        <v>4</v>
      </c>
      <c r="B183" s="53">
        <v>43858</v>
      </c>
      <c r="C183" s="52" t="s">
        <v>255</v>
      </c>
      <c r="D183" s="52" t="s">
        <v>21</v>
      </c>
      <c r="E183" s="52" t="s">
        <v>229</v>
      </c>
      <c r="F183" s="52">
        <v>513</v>
      </c>
      <c r="G183" s="52">
        <v>509</v>
      </c>
      <c r="H183" s="52">
        <v>515</v>
      </c>
      <c r="I183" s="52">
        <v>517</v>
      </c>
      <c r="J183" s="52">
        <v>519</v>
      </c>
      <c r="K183" s="52">
        <v>515</v>
      </c>
      <c r="L183" s="52">
        <v>2750</v>
      </c>
      <c r="M183" s="6">
        <f t="shared" ref="M183:M184" si="73">IF(D183="BUY",(K183-F183)*(L183),(F183-K183)*(L183))</f>
        <v>5500</v>
      </c>
      <c r="N183" s="55">
        <f t="shared" ref="N183:N184" si="74">M183/(L183)/F183%</f>
        <v>0.38986354775828463</v>
      </c>
    </row>
    <row r="184" spans="1:14" ht="15.75">
      <c r="A184" s="52">
        <v>5</v>
      </c>
      <c r="B184" s="53">
        <v>43857</v>
      </c>
      <c r="C184" s="52" t="s">
        <v>255</v>
      </c>
      <c r="D184" s="52" t="s">
        <v>21</v>
      </c>
      <c r="E184" s="52" t="s">
        <v>297</v>
      </c>
      <c r="F184" s="52">
        <v>757</v>
      </c>
      <c r="G184" s="52">
        <v>744.5</v>
      </c>
      <c r="H184" s="52">
        <v>765</v>
      </c>
      <c r="I184" s="52">
        <v>773</v>
      </c>
      <c r="J184" s="52">
        <v>780</v>
      </c>
      <c r="K184" s="52">
        <v>744.5</v>
      </c>
      <c r="L184" s="52">
        <v>700</v>
      </c>
      <c r="M184" s="6">
        <f t="shared" si="73"/>
        <v>-8750</v>
      </c>
      <c r="N184" s="55">
        <f t="shared" si="74"/>
        <v>-1.6512549537648613</v>
      </c>
    </row>
    <row r="185" spans="1:14" ht="15.75">
      <c r="A185" s="52">
        <v>6</v>
      </c>
      <c r="B185" s="53">
        <v>43857</v>
      </c>
      <c r="C185" s="52" t="s">
        <v>255</v>
      </c>
      <c r="D185" s="52" t="s">
        <v>21</v>
      </c>
      <c r="E185" s="52" t="s">
        <v>66</v>
      </c>
      <c r="F185" s="52">
        <v>118.2</v>
      </c>
      <c r="G185" s="52">
        <v>116.5</v>
      </c>
      <c r="H185" s="52">
        <v>119.2</v>
      </c>
      <c r="I185" s="52">
        <v>121.2</v>
      </c>
      <c r="J185" s="52">
        <v>122.5</v>
      </c>
      <c r="K185" s="52">
        <v>116.5</v>
      </c>
      <c r="L185" s="52">
        <v>6200</v>
      </c>
      <c r="M185" s="6">
        <f t="shared" si="69"/>
        <v>-10540.000000000018</v>
      </c>
      <c r="N185" s="55">
        <f t="shared" si="70"/>
        <v>-1.4382402707275828</v>
      </c>
    </row>
    <row r="186" spans="1:14" ht="15.75">
      <c r="A186" s="52">
        <v>7</v>
      </c>
      <c r="B186" s="53">
        <v>43854</v>
      </c>
      <c r="C186" s="52" t="s">
        <v>255</v>
      </c>
      <c r="D186" s="52" t="s">
        <v>21</v>
      </c>
      <c r="E186" s="52" t="s">
        <v>52</v>
      </c>
      <c r="F186" s="52">
        <v>326</v>
      </c>
      <c r="G186" s="52">
        <v>322</v>
      </c>
      <c r="H186" s="52">
        <v>328</v>
      </c>
      <c r="I186" s="52">
        <v>330</v>
      </c>
      <c r="J186" s="52">
        <v>332</v>
      </c>
      <c r="K186" s="52">
        <v>327.95</v>
      </c>
      <c r="L186" s="52">
        <v>3000</v>
      </c>
      <c r="M186" s="6">
        <f t="shared" si="69"/>
        <v>5849.9999999999654</v>
      </c>
      <c r="N186" s="55">
        <f t="shared" si="70"/>
        <v>0.59815950920245042</v>
      </c>
    </row>
    <row r="187" spans="1:14" ht="15.75">
      <c r="A187" s="52">
        <v>8</v>
      </c>
      <c r="B187" s="53">
        <v>43853</v>
      </c>
      <c r="C187" s="52" t="s">
        <v>255</v>
      </c>
      <c r="D187" s="52" t="s">
        <v>21</v>
      </c>
      <c r="E187" s="52" t="s">
        <v>388</v>
      </c>
      <c r="F187" s="52">
        <v>314</v>
      </c>
      <c r="G187" s="52">
        <v>305</v>
      </c>
      <c r="H187" s="52">
        <v>318</v>
      </c>
      <c r="I187" s="52">
        <v>322</v>
      </c>
      <c r="J187" s="52">
        <v>326</v>
      </c>
      <c r="K187" s="52">
        <v>322</v>
      </c>
      <c r="L187" s="52">
        <v>1200</v>
      </c>
      <c r="M187" s="6">
        <f t="shared" ref="M187" si="75">IF(D187="BUY",(K187-F187)*(L187),(F187-K187)*(L187))</f>
        <v>9600</v>
      </c>
      <c r="N187" s="55">
        <f t="shared" ref="N187" si="76">M187/(L187)/F187%</f>
        <v>2.5477707006369426</v>
      </c>
    </row>
    <row r="188" spans="1:14" ht="15.75">
      <c r="A188" s="52">
        <v>9</v>
      </c>
      <c r="B188" s="53">
        <v>43852</v>
      </c>
      <c r="C188" s="52" t="s">
        <v>255</v>
      </c>
      <c r="D188" s="52" t="s">
        <v>21</v>
      </c>
      <c r="E188" s="52" t="s">
        <v>72</v>
      </c>
      <c r="F188" s="52">
        <v>296</v>
      </c>
      <c r="G188" s="52">
        <v>290</v>
      </c>
      <c r="H188" s="52">
        <v>299</v>
      </c>
      <c r="I188" s="52">
        <v>303</v>
      </c>
      <c r="J188" s="52">
        <v>306</v>
      </c>
      <c r="K188" s="52">
        <v>303</v>
      </c>
      <c r="L188" s="52">
        <v>1700</v>
      </c>
      <c r="M188" s="6">
        <f t="shared" ref="M188" si="77">IF(D188="BUY",(K188-F188)*(L188),(F188-K188)*(L188))</f>
        <v>11900</v>
      </c>
      <c r="N188" s="55">
        <f t="shared" ref="N188" si="78">M188/(L188)/F188%</f>
        <v>2.3648648648648649</v>
      </c>
    </row>
    <row r="189" spans="1:14" ht="15.75">
      <c r="A189" s="52">
        <v>10</v>
      </c>
      <c r="B189" s="53">
        <v>43852</v>
      </c>
      <c r="C189" s="52" t="s">
        <v>255</v>
      </c>
      <c r="D189" s="52" t="s">
        <v>21</v>
      </c>
      <c r="E189" s="52" t="s">
        <v>444</v>
      </c>
      <c r="F189" s="52">
        <v>276</v>
      </c>
      <c r="G189" s="52">
        <v>270</v>
      </c>
      <c r="H189" s="52">
        <v>279</v>
      </c>
      <c r="I189" s="52">
        <v>282</v>
      </c>
      <c r="J189" s="52">
        <v>285</v>
      </c>
      <c r="K189" s="52">
        <v>270</v>
      </c>
      <c r="L189" s="52">
        <v>2200</v>
      </c>
      <c r="M189" s="6">
        <f t="shared" ref="M189:M190" si="79">IF(D189="BUY",(K189-F189)*(L189),(F189-K189)*(L189))</f>
        <v>-13200</v>
      </c>
      <c r="N189" s="55">
        <f t="shared" ref="N189:N190" si="80">M189/(L189)/F189%</f>
        <v>-2.1739130434782612</v>
      </c>
    </row>
    <row r="190" spans="1:14" ht="15.75">
      <c r="A190" s="52">
        <v>11</v>
      </c>
      <c r="B190" s="53">
        <v>43851</v>
      </c>
      <c r="C190" s="52" t="s">
        <v>255</v>
      </c>
      <c r="D190" s="52" t="s">
        <v>21</v>
      </c>
      <c r="E190" s="52" t="s">
        <v>269</v>
      </c>
      <c r="F190" s="52">
        <v>481</v>
      </c>
      <c r="G190" s="52">
        <v>474</v>
      </c>
      <c r="H190" s="52">
        <v>485</v>
      </c>
      <c r="I190" s="52">
        <v>489</v>
      </c>
      <c r="J190" s="52">
        <v>493</v>
      </c>
      <c r="K190" s="52">
        <v>485</v>
      </c>
      <c r="L190" s="52">
        <v>1300</v>
      </c>
      <c r="M190" s="6">
        <f t="shared" si="79"/>
        <v>5200</v>
      </c>
      <c r="N190" s="55">
        <f t="shared" si="80"/>
        <v>0.83160083160083165</v>
      </c>
    </row>
    <row r="191" spans="1:14" ht="15.75">
      <c r="A191" s="52">
        <v>12</v>
      </c>
      <c r="B191" s="53">
        <v>43850</v>
      </c>
      <c r="C191" s="52" t="s">
        <v>255</v>
      </c>
      <c r="D191" s="52" t="s">
        <v>21</v>
      </c>
      <c r="E191" s="52" t="s">
        <v>423</v>
      </c>
      <c r="F191" s="52">
        <v>3070</v>
      </c>
      <c r="G191" s="52">
        <v>3037</v>
      </c>
      <c r="H191" s="52">
        <v>3093</v>
      </c>
      <c r="I191" s="52">
        <v>3115</v>
      </c>
      <c r="J191" s="52">
        <v>3135</v>
      </c>
      <c r="K191" s="52">
        <v>3093</v>
      </c>
      <c r="L191" s="52">
        <v>250</v>
      </c>
      <c r="M191" s="6">
        <f t="shared" ref="M191:M192" si="81">IF(D191="BUY",(K191-F191)*(L191),(F191-K191)*(L191))</f>
        <v>5750</v>
      </c>
      <c r="N191" s="55">
        <f t="shared" ref="N191:N192" si="82">M191/(L191)/F191%</f>
        <v>0.749185667752443</v>
      </c>
    </row>
    <row r="192" spans="1:14" ht="15.75">
      <c r="A192" s="52">
        <v>13</v>
      </c>
      <c r="B192" s="53">
        <v>43847</v>
      </c>
      <c r="C192" s="52" t="s">
        <v>255</v>
      </c>
      <c r="D192" s="52" t="s">
        <v>21</v>
      </c>
      <c r="E192" s="52" t="s">
        <v>108</v>
      </c>
      <c r="F192" s="52">
        <v>182</v>
      </c>
      <c r="G192" s="52">
        <v>178.5</v>
      </c>
      <c r="H192" s="52">
        <v>184</v>
      </c>
      <c r="I192" s="52">
        <v>186</v>
      </c>
      <c r="J192" s="52">
        <v>188</v>
      </c>
      <c r="K192" s="52">
        <v>184</v>
      </c>
      <c r="L192" s="52">
        <v>3000</v>
      </c>
      <c r="M192" s="6">
        <f t="shared" si="81"/>
        <v>6000</v>
      </c>
      <c r="N192" s="55">
        <f t="shared" si="82"/>
        <v>1.0989010989010988</v>
      </c>
    </row>
    <row r="193" spans="1:14" ht="15.75">
      <c r="A193" s="52">
        <v>14</v>
      </c>
      <c r="B193" s="53">
        <v>43846</v>
      </c>
      <c r="C193" s="52" t="s">
        <v>255</v>
      </c>
      <c r="D193" s="52" t="s">
        <v>21</v>
      </c>
      <c r="E193" s="52" t="s">
        <v>60</v>
      </c>
      <c r="F193" s="52">
        <v>386.5</v>
      </c>
      <c r="G193" s="52">
        <v>383</v>
      </c>
      <c r="H193" s="52">
        <v>388.5</v>
      </c>
      <c r="I193" s="52">
        <v>390.5</v>
      </c>
      <c r="J193" s="52">
        <v>392.5</v>
      </c>
      <c r="K193" s="52">
        <v>388.5</v>
      </c>
      <c r="L193" s="52">
        <v>2700</v>
      </c>
      <c r="M193" s="6">
        <f t="shared" ref="M193" si="83">IF(D193="BUY",(K193-F193)*(L193),(F193-K193)*(L193))</f>
        <v>5400</v>
      </c>
      <c r="N193" s="55">
        <f t="shared" ref="N193" si="84">M193/(L193)/F193%</f>
        <v>0.51746442432082795</v>
      </c>
    </row>
    <row r="194" spans="1:14" ht="15.75">
      <c r="A194" s="52">
        <v>15</v>
      </c>
      <c r="B194" s="53">
        <v>43845</v>
      </c>
      <c r="C194" s="52" t="s">
        <v>255</v>
      </c>
      <c r="D194" s="52" t="s">
        <v>21</v>
      </c>
      <c r="E194" s="52" t="s">
        <v>115</v>
      </c>
      <c r="F194" s="52">
        <v>198.5</v>
      </c>
      <c r="G194" s="52">
        <v>195.5</v>
      </c>
      <c r="H194" s="52">
        <v>200</v>
      </c>
      <c r="I194" s="52">
        <v>201.5</v>
      </c>
      <c r="J194" s="52">
        <v>203</v>
      </c>
      <c r="K194" s="52">
        <v>201.5</v>
      </c>
      <c r="L194" s="52">
        <v>4300</v>
      </c>
      <c r="M194" s="6">
        <f t="shared" ref="M194" si="85">IF(D194="BUY",(K194-F194)*(L194),(F194-K194)*(L194))</f>
        <v>12900</v>
      </c>
      <c r="N194" s="55">
        <f t="shared" ref="N194" si="86">M194/(L194)/F194%</f>
        <v>1.5113350125944585</v>
      </c>
    </row>
    <row r="195" spans="1:14" ht="15.75">
      <c r="A195" s="52">
        <v>16</v>
      </c>
      <c r="B195" s="53">
        <v>43844</v>
      </c>
      <c r="C195" s="52" t="s">
        <v>255</v>
      </c>
      <c r="D195" s="52" t="s">
        <v>21</v>
      </c>
      <c r="E195" s="52" t="s">
        <v>285</v>
      </c>
      <c r="F195" s="52">
        <v>1580</v>
      </c>
      <c r="G195" s="52">
        <v>1550</v>
      </c>
      <c r="H195" s="52">
        <v>1595</v>
      </c>
      <c r="I195" s="52">
        <v>1610</v>
      </c>
      <c r="J195" s="52">
        <v>1625</v>
      </c>
      <c r="K195" s="52">
        <v>1550</v>
      </c>
      <c r="L195" s="52">
        <v>400</v>
      </c>
      <c r="M195" s="6">
        <f t="shared" ref="M195:M196" si="87">IF(D195="BUY",(K195-F195)*(L195),(F195-K195)*(L195))</f>
        <v>-12000</v>
      </c>
      <c r="N195" s="55">
        <f t="shared" ref="N195:N196" si="88">M195/(L195)/F195%</f>
        <v>-1.8987341772151898</v>
      </c>
    </row>
    <row r="196" spans="1:14" ht="15.75">
      <c r="A196" s="52">
        <v>17</v>
      </c>
      <c r="B196" s="53">
        <v>43844</v>
      </c>
      <c r="C196" s="52" t="s">
        <v>255</v>
      </c>
      <c r="D196" s="52" t="s">
        <v>21</v>
      </c>
      <c r="E196" s="52" t="s">
        <v>126</v>
      </c>
      <c r="F196" s="52">
        <v>504</v>
      </c>
      <c r="G196" s="52">
        <v>494</v>
      </c>
      <c r="H196" s="52">
        <v>509</v>
      </c>
      <c r="I196" s="52">
        <v>514</v>
      </c>
      <c r="J196" s="52">
        <v>519</v>
      </c>
      <c r="K196" s="52">
        <v>494</v>
      </c>
      <c r="L196" s="52">
        <v>1061</v>
      </c>
      <c r="M196" s="6">
        <f t="shared" si="87"/>
        <v>-10610</v>
      </c>
      <c r="N196" s="55">
        <f t="shared" si="88"/>
        <v>-1.9841269841269842</v>
      </c>
    </row>
    <row r="197" spans="1:14" ht="15.75">
      <c r="A197" s="52">
        <v>18</v>
      </c>
      <c r="B197" s="53">
        <v>43843</v>
      </c>
      <c r="C197" s="52" t="s">
        <v>255</v>
      </c>
      <c r="D197" s="52" t="s">
        <v>21</v>
      </c>
      <c r="E197" s="52" t="s">
        <v>115</v>
      </c>
      <c r="F197" s="52">
        <v>194.5</v>
      </c>
      <c r="G197" s="52">
        <v>191.5</v>
      </c>
      <c r="H197" s="52">
        <v>196</v>
      </c>
      <c r="I197" s="52">
        <v>197.5</v>
      </c>
      <c r="J197" s="52">
        <v>199</v>
      </c>
      <c r="K197" s="52">
        <v>196</v>
      </c>
      <c r="L197" s="52">
        <v>4300</v>
      </c>
      <c r="M197" s="6">
        <f t="shared" ref="M197" si="89">IF(D197="BUY",(K197-F197)*(L197),(F197-K197)*(L197))</f>
        <v>6450</v>
      </c>
      <c r="N197" s="55">
        <f t="shared" ref="N197" si="90">M197/(L197)/F197%</f>
        <v>0.77120822622107965</v>
      </c>
    </row>
    <row r="198" spans="1:14" ht="15.75">
      <c r="A198" s="52">
        <v>19</v>
      </c>
      <c r="B198" s="53">
        <v>43840</v>
      </c>
      <c r="C198" s="52" t="s">
        <v>255</v>
      </c>
      <c r="D198" s="52" t="s">
        <v>21</v>
      </c>
      <c r="E198" s="52" t="s">
        <v>52</v>
      </c>
      <c r="F198" s="52">
        <v>335.5</v>
      </c>
      <c r="G198" s="52">
        <v>331.5</v>
      </c>
      <c r="H198" s="52">
        <v>337.5</v>
      </c>
      <c r="I198" s="52">
        <v>339.5</v>
      </c>
      <c r="J198" s="52">
        <v>341.5</v>
      </c>
      <c r="K198" s="52">
        <v>337.5</v>
      </c>
      <c r="L198" s="52">
        <v>3000</v>
      </c>
      <c r="M198" s="6">
        <f t="shared" ref="M198" si="91">IF(D198="BUY",(K198-F198)*(L198),(F198-K198)*(L198))</f>
        <v>6000</v>
      </c>
      <c r="N198" s="55">
        <f t="shared" ref="N198" si="92">M198/(L198)/F198%</f>
        <v>0.5961251862891207</v>
      </c>
    </row>
    <row r="199" spans="1:14" ht="15.75">
      <c r="A199" s="52">
        <v>20</v>
      </c>
      <c r="B199" s="53">
        <v>43839</v>
      </c>
      <c r="C199" s="52" t="s">
        <v>255</v>
      </c>
      <c r="D199" s="52" t="s">
        <v>21</v>
      </c>
      <c r="E199" s="52" t="s">
        <v>89</v>
      </c>
      <c r="F199" s="52">
        <v>720</v>
      </c>
      <c r="G199" s="52">
        <v>707</v>
      </c>
      <c r="H199" s="52">
        <v>728</v>
      </c>
      <c r="I199" s="52">
        <v>735</v>
      </c>
      <c r="J199" s="52">
        <v>743</v>
      </c>
      <c r="K199" s="52">
        <v>727</v>
      </c>
      <c r="L199" s="52">
        <v>800</v>
      </c>
      <c r="M199" s="6">
        <f t="shared" ref="M199" si="93">IF(D199="BUY",(K199-F199)*(L199),(F199-K199)*(L199))</f>
        <v>5600</v>
      </c>
      <c r="N199" s="55">
        <f t="shared" ref="N199" si="94">M199/(L199)/F199%</f>
        <v>0.97222222222222221</v>
      </c>
    </row>
    <row r="200" spans="1:14" ht="15.75">
      <c r="A200" s="52">
        <v>21</v>
      </c>
      <c r="B200" s="53">
        <v>43838</v>
      </c>
      <c r="C200" s="52" t="s">
        <v>255</v>
      </c>
      <c r="D200" s="52" t="s">
        <v>47</v>
      </c>
      <c r="E200" s="52" t="s">
        <v>43</v>
      </c>
      <c r="F200" s="52">
        <v>713</v>
      </c>
      <c r="G200" s="52">
        <v>722</v>
      </c>
      <c r="H200" s="52">
        <v>708</v>
      </c>
      <c r="I200" s="52">
        <v>703</v>
      </c>
      <c r="J200" s="52">
        <v>698</v>
      </c>
      <c r="K200" s="52">
        <v>722</v>
      </c>
      <c r="L200" s="52">
        <v>1200</v>
      </c>
      <c r="M200" s="6">
        <f t="shared" ref="M200" si="95">IF(D200="BUY",(K200-F200)*(L200),(F200-K200)*(L200))</f>
        <v>-10800</v>
      </c>
      <c r="N200" s="55">
        <f t="shared" ref="N200" si="96">M200/(L200)/F200%</f>
        <v>-1.2622720897615709</v>
      </c>
    </row>
    <row r="201" spans="1:14" ht="15.75">
      <c r="A201" s="52">
        <v>22</v>
      </c>
      <c r="B201" s="53">
        <v>43837</v>
      </c>
      <c r="C201" s="52" t="s">
        <v>255</v>
      </c>
      <c r="D201" s="52" t="s">
        <v>21</v>
      </c>
      <c r="E201" s="52" t="s">
        <v>93</v>
      </c>
      <c r="F201" s="52">
        <v>603</v>
      </c>
      <c r="G201" s="52">
        <v>592</v>
      </c>
      <c r="H201" s="52">
        <v>609</v>
      </c>
      <c r="I201" s="52">
        <v>615</v>
      </c>
      <c r="J201" s="52">
        <v>620</v>
      </c>
      <c r="K201" s="52">
        <v>592</v>
      </c>
      <c r="L201" s="52">
        <v>900</v>
      </c>
      <c r="M201" s="6">
        <f t="shared" ref="M201:M202" si="97">IF(D201="BUY",(K201-F201)*(L201),(F201-K201)*(L201))</f>
        <v>-9900</v>
      </c>
      <c r="N201" s="55">
        <f t="shared" ref="N201:N202" si="98">M201/(L201)/F201%</f>
        <v>-1.8242122719734659</v>
      </c>
    </row>
    <row r="202" spans="1:14" ht="15.75">
      <c r="A202" s="52">
        <v>23</v>
      </c>
      <c r="B202" s="53">
        <v>43836</v>
      </c>
      <c r="C202" s="52" t="s">
        <v>255</v>
      </c>
      <c r="D202" s="52" t="s">
        <v>47</v>
      </c>
      <c r="E202" s="52" t="s">
        <v>57</v>
      </c>
      <c r="F202" s="52">
        <v>730</v>
      </c>
      <c r="G202" s="52">
        <v>738</v>
      </c>
      <c r="H202" s="52">
        <v>725</v>
      </c>
      <c r="I202" s="52">
        <v>720</v>
      </c>
      <c r="J202" s="52">
        <v>715</v>
      </c>
      <c r="K202" s="52">
        <v>725</v>
      </c>
      <c r="L202" s="52">
        <v>1200</v>
      </c>
      <c r="M202" s="6">
        <f t="shared" si="97"/>
        <v>6000</v>
      </c>
      <c r="N202" s="55">
        <f t="shared" si="98"/>
        <v>0.68493150684931503</v>
      </c>
    </row>
    <row r="203" spans="1:14" ht="15.75">
      <c r="A203" s="52">
        <v>24</v>
      </c>
      <c r="B203" s="53">
        <v>43833</v>
      </c>
      <c r="C203" s="52" t="s">
        <v>255</v>
      </c>
      <c r="D203" s="52" t="s">
        <v>21</v>
      </c>
      <c r="E203" s="52" t="s">
        <v>124</v>
      </c>
      <c r="F203" s="52">
        <v>45</v>
      </c>
      <c r="G203" s="52">
        <v>43.2</v>
      </c>
      <c r="H203" s="52">
        <v>46</v>
      </c>
      <c r="I203" s="52">
        <v>47</v>
      </c>
      <c r="J203" s="52">
        <v>48</v>
      </c>
      <c r="K203" s="52">
        <v>43.2</v>
      </c>
      <c r="L203" s="52">
        <v>8800</v>
      </c>
      <c r="M203" s="6">
        <f t="shared" ref="M203" si="99">IF(D203="BUY",(K203-F203)*(L203),(F203-K203)*(L203))</f>
        <v>-15839.999999999975</v>
      </c>
      <c r="N203" s="55">
        <f t="shared" ref="N203" si="100">M203/(L203)/F203%</f>
        <v>-3.9999999999999938</v>
      </c>
    </row>
    <row r="204" spans="1:14" ht="15.75">
      <c r="A204" s="52">
        <v>25</v>
      </c>
      <c r="B204" s="53">
        <v>43832</v>
      </c>
      <c r="C204" s="52" t="s">
        <v>255</v>
      </c>
      <c r="D204" s="52" t="s">
        <v>21</v>
      </c>
      <c r="E204" s="52" t="s">
        <v>52</v>
      </c>
      <c r="F204" s="52">
        <v>339</v>
      </c>
      <c r="G204" s="52">
        <v>335</v>
      </c>
      <c r="H204" s="52">
        <v>341</v>
      </c>
      <c r="I204" s="52">
        <v>343</v>
      </c>
      <c r="J204" s="52">
        <v>345</v>
      </c>
      <c r="K204" s="52">
        <v>341</v>
      </c>
      <c r="L204" s="52">
        <v>3000</v>
      </c>
      <c r="M204" s="6">
        <f t="shared" ref="M204" si="101">IF(D204="BUY",(K204-F204)*(L204),(F204-K204)*(L204))</f>
        <v>6000</v>
      </c>
      <c r="N204" s="55">
        <f t="shared" ref="N204" si="102">M204/(L204)/F204%</f>
        <v>0.58997050147492625</v>
      </c>
    </row>
    <row r="205" spans="1:14" ht="15.75">
      <c r="A205" s="52">
        <v>26</v>
      </c>
      <c r="B205" s="53">
        <v>43832</v>
      </c>
      <c r="C205" s="52" t="s">
        <v>255</v>
      </c>
      <c r="D205" s="52" t="s">
        <v>21</v>
      </c>
      <c r="E205" s="52" t="s">
        <v>66</v>
      </c>
      <c r="F205" s="52">
        <v>119.5</v>
      </c>
      <c r="G205" s="52">
        <v>117.5</v>
      </c>
      <c r="H205" s="52">
        <v>120.5</v>
      </c>
      <c r="I205" s="52">
        <v>121.5</v>
      </c>
      <c r="J205" s="52">
        <v>122.5</v>
      </c>
      <c r="K205" s="52">
        <v>120.5</v>
      </c>
      <c r="L205" s="52">
        <v>6200</v>
      </c>
      <c r="M205" s="6">
        <f t="shared" ref="M205:M206" si="103">IF(D205="BUY",(K205-F205)*(L205),(F205-K205)*(L205))</f>
        <v>6200</v>
      </c>
      <c r="N205" s="55">
        <f t="shared" ref="N205:N206" si="104">M205/(L205)/F205%</f>
        <v>0.83682008368200833</v>
      </c>
    </row>
    <row r="206" spans="1:14" ht="15.75">
      <c r="A206" s="52">
        <v>27</v>
      </c>
      <c r="B206" s="53">
        <v>43831</v>
      </c>
      <c r="C206" s="52" t="s">
        <v>255</v>
      </c>
      <c r="D206" s="52" t="s">
        <v>21</v>
      </c>
      <c r="E206" s="52" t="s">
        <v>487</v>
      </c>
      <c r="F206" s="52">
        <v>332</v>
      </c>
      <c r="G206" s="52">
        <v>325</v>
      </c>
      <c r="H206" s="52">
        <v>336</v>
      </c>
      <c r="I206" s="52">
        <v>340</v>
      </c>
      <c r="J206" s="52">
        <v>344</v>
      </c>
      <c r="K206" s="52">
        <v>336</v>
      </c>
      <c r="L206" s="52">
        <v>1600</v>
      </c>
      <c r="M206" s="6">
        <f t="shared" si="103"/>
        <v>6400</v>
      </c>
      <c r="N206" s="55">
        <f t="shared" si="104"/>
        <v>1.2048192771084338</v>
      </c>
    </row>
    <row r="207" spans="1:14" ht="16.5" thickBot="1">
      <c r="A207" s="18"/>
      <c r="B207" s="17"/>
      <c r="C207" s="20"/>
      <c r="D207" s="20"/>
      <c r="E207" s="20"/>
      <c r="F207" s="22"/>
      <c r="G207" s="23"/>
      <c r="H207" s="24" t="s">
        <v>26</v>
      </c>
      <c r="I207" s="24"/>
      <c r="J207" s="25"/>
    </row>
    <row r="208" spans="1:14" ht="15.75">
      <c r="A208" s="18"/>
      <c r="B208" s="17"/>
      <c r="C208" s="236" t="s">
        <v>27</v>
      </c>
      <c r="D208" s="236"/>
      <c r="E208" s="26">
        <v>27</v>
      </c>
      <c r="F208" s="27">
        <f>F209+F210+F211+F212+F213+F214</f>
        <v>99.999999999999986</v>
      </c>
      <c r="G208" s="20">
        <v>27</v>
      </c>
      <c r="H208" s="28">
        <f>G209/G208%</f>
        <v>66.666666666666657</v>
      </c>
      <c r="I208" s="28"/>
      <c r="J208" s="28"/>
    </row>
    <row r="209" spans="1:14" ht="15.75">
      <c r="A209" s="18"/>
      <c r="B209" s="17"/>
      <c r="C209" s="237" t="s">
        <v>28</v>
      </c>
      <c r="D209" s="237"/>
      <c r="E209" s="30">
        <v>18</v>
      </c>
      <c r="F209" s="31">
        <f>(E209/E208)*100</f>
        <v>66.666666666666657</v>
      </c>
      <c r="G209" s="20">
        <v>18</v>
      </c>
      <c r="H209" s="25"/>
      <c r="I209" s="25"/>
      <c r="J209" s="20"/>
    </row>
    <row r="210" spans="1:14" ht="15.75">
      <c r="A210" s="32"/>
      <c r="B210" s="17"/>
      <c r="C210" s="237" t="s">
        <v>30</v>
      </c>
      <c r="D210" s="237"/>
      <c r="E210" s="30">
        <v>0</v>
      </c>
      <c r="F210" s="31">
        <f>(E210/E208)*100</f>
        <v>0</v>
      </c>
      <c r="G210" s="33"/>
      <c r="H210" s="20"/>
      <c r="I210" s="20"/>
    </row>
    <row r="211" spans="1:14" ht="15.75">
      <c r="A211" s="32"/>
      <c r="B211" s="17"/>
      <c r="C211" s="237" t="s">
        <v>31</v>
      </c>
      <c r="D211" s="237"/>
      <c r="E211" s="30">
        <v>0</v>
      </c>
      <c r="F211" s="31">
        <f>(E211/E208)*100</f>
        <v>0</v>
      </c>
      <c r="G211" s="33"/>
      <c r="H211" s="20"/>
      <c r="I211" s="20"/>
    </row>
    <row r="212" spans="1:14" ht="15.75">
      <c r="A212" s="32"/>
      <c r="B212" s="17"/>
      <c r="C212" s="237" t="s">
        <v>32</v>
      </c>
      <c r="D212" s="237"/>
      <c r="E212" s="30">
        <v>9</v>
      </c>
      <c r="F212" s="31">
        <f>(E212/E208)*100</f>
        <v>33.333333333333329</v>
      </c>
      <c r="G212" s="33"/>
      <c r="H212" s="20" t="s">
        <v>33</v>
      </c>
      <c r="I212" s="20"/>
      <c r="J212" s="25"/>
      <c r="K212" s="14"/>
    </row>
    <row r="213" spans="1:14" ht="15.75">
      <c r="A213" s="32"/>
      <c r="B213" s="17"/>
      <c r="C213" s="237" t="s">
        <v>34</v>
      </c>
      <c r="D213" s="237"/>
      <c r="E213" s="30">
        <v>0</v>
      </c>
      <c r="F213" s="31">
        <f>(E213/E208)*100</f>
        <v>0</v>
      </c>
      <c r="G213" s="33"/>
      <c r="H213" s="20"/>
      <c r="I213" s="20"/>
    </row>
    <row r="214" spans="1:14" ht="16.5" thickBot="1">
      <c r="A214" s="32"/>
      <c r="B214" s="17"/>
      <c r="C214" s="238" t="s">
        <v>35</v>
      </c>
      <c r="D214" s="238"/>
      <c r="E214" s="34"/>
      <c r="F214" s="35">
        <f>(E214/E208)*100</f>
        <v>0</v>
      </c>
      <c r="G214" s="33"/>
      <c r="H214" s="20"/>
      <c r="I214" s="20"/>
    </row>
    <row r="215" spans="1:14" ht="16.5">
      <c r="A215" s="168" t="s">
        <v>36</v>
      </c>
      <c r="B215" s="169"/>
      <c r="C215" s="169"/>
      <c r="D215" s="170"/>
      <c r="E215" s="170"/>
      <c r="F215" s="171"/>
      <c r="G215" s="171"/>
      <c r="H215" s="172"/>
      <c r="I215" s="173"/>
      <c r="J215" s="165"/>
      <c r="K215" s="173"/>
      <c r="L215" s="165"/>
      <c r="M215" s="165"/>
    </row>
    <row r="216" spans="1:14" ht="16.5">
      <c r="A216" s="174" t="s">
        <v>473</v>
      </c>
      <c r="B216" s="169"/>
      <c r="C216" s="169"/>
      <c r="D216" s="175"/>
      <c r="E216" s="176"/>
      <c r="F216" s="170"/>
      <c r="G216" s="173"/>
      <c r="H216" s="172"/>
      <c r="I216" s="173"/>
      <c r="J216" s="173"/>
      <c r="K216" s="173"/>
      <c r="L216" s="171"/>
      <c r="M216" s="165"/>
      <c r="N216" s="165"/>
    </row>
    <row r="217" spans="1:14" ht="17.25" thickBot="1">
      <c r="A217" s="166" t="s">
        <v>474</v>
      </c>
      <c r="B217" s="160"/>
      <c r="C217" s="161"/>
      <c r="D217" s="162"/>
      <c r="E217" s="163"/>
      <c r="F217" s="163"/>
      <c r="G217" s="164"/>
      <c r="H217" s="167"/>
      <c r="I217" s="167"/>
      <c r="J217" s="167"/>
      <c r="K217" s="163"/>
      <c r="M217" s="165"/>
    </row>
    <row r="218" spans="1:14" ht="15.75" thickBot="1">
      <c r="A218" s="239" t="s">
        <v>0</v>
      </c>
      <c r="B218" s="239"/>
      <c r="C218" s="239"/>
      <c r="D218" s="239"/>
      <c r="E218" s="239"/>
      <c r="F218" s="239"/>
      <c r="G218" s="239"/>
      <c r="H218" s="239"/>
      <c r="I218" s="239"/>
      <c r="J218" s="239"/>
      <c r="K218" s="239"/>
      <c r="L218" s="239"/>
      <c r="M218" s="239"/>
      <c r="N218" s="239"/>
    </row>
    <row r="219" spans="1:14" ht="15.75" thickBot="1">
      <c r="A219" s="239"/>
      <c r="B219" s="239"/>
      <c r="C219" s="239"/>
      <c r="D219" s="239"/>
      <c r="E219" s="239"/>
      <c r="F219" s="239"/>
      <c r="G219" s="239"/>
      <c r="H219" s="239"/>
      <c r="I219" s="239"/>
      <c r="J219" s="239"/>
      <c r="K219" s="239"/>
      <c r="L219" s="239"/>
      <c r="M219" s="239"/>
      <c r="N219" s="239"/>
    </row>
    <row r="220" spans="1:14">
      <c r="A220" s="239"/>
      <c r="B220" s="239"/>
      <c r="C220" s="239"/>
      <c r="D220" s="239"/>
      <c r="E220" s="239"/>
      <c r="F220" s="239"/>
      <c r="G220" s="239"/>
      <c r="H220" s="239"/>
      <c r="I220" s="239"/>
      <c r="J220" s="239"/>
      <c r="K220" s="239"/>
      <c r="L220" s="239"/>
      <c r="M220" s="239"/>
      <c r="N220" s="239"/>
    </row>
    <row r="221" spans="1:14" ht="15.75">
      <c r="A221" s="240" t="s">
        <v>389</v>
      </c>
      <c r="B221" s="240"/>
      <c r="C221" s="240"/>
      <c r="D221" s="240"/>
      <c r="E221" s="240"/>
      <c r="F221" s="240"/>
      <c r="G221" s="240"/>
      <c r="H221" s="240"/>
      <c r="I221" s="240"/>
      <c r="J221" s="240"/>
      <c r="K221" s="240"/>
      <c r="L221" s="240"/>
      <c r="M221" s="240"/>
      <c r="N221" s="240"/>
    </row>
    <row r="222" spans="1:14" ht="15.75">
      <c r="A222" s="240" t="s">
        <v>390</v>
      </c>
      <c r="B222" s="240"/>
      <c r="C222" s="240"/>
      <c r="D222" s="240"/>
      <c r="E222" s="240"/>
      <c r="F222" s="240"/>
      <c r="G222" s="240"/>
      <c r="H222" s="240"/>
      <c r="I222" s="240"/>
      <c r="J222" s="240"/>
      <c r="K222" s="240"/>
      <c r="L222" s="240"/>
      <c r="M222" s="240"/>
      <c r="N222" s="240"/>
    </row>
    <row r="223" spans="1:14" ht="16.5" thickBot="1">
      <c r="A223" s="241" t="s">
        <v>3</v>
      </c>
      <c r="B223" s="241"/>
      <c r="C223" s="241"/>
      <c r="D223" s="241"/>
      <c r="E223" s="241"/>
      <c r="F223" s="241"/>
      <c r="G223" s="241"/>
      <c r="H223" s="241"/>
      <c r="I223" s="241"/>
      <c r="J223" s="241"/>
      <c r="K223" s="241"/>
      <c r="L223" s="241"/>
      <c r="M223" s="241"/>
      <c r="N223" s="241"/>
    </row>
    <row r="224" spans="1:14" ht="15.75">
      <c r="A224" s="242" t="s">
        <v>480</v>
      </c>
      <c r="B224" s="242"/>
      <c r="C224" s="242"/>
      <c r="D224" s="242"/>
      <c r="E224" s="242"/>
      <c r="F224" s="242"/>
      <c r="G224" s="242"/>
      <c r="H224" s="242"/>
      <c r="I224" s="242"/>
      <c r="J224" s="242"/>
      <c r="K224" s="242"/>
      <c r="L224" s="242"/>
      <c r="M224" s="242"/>
      <c r="N224" s="242"/>
    </row>
    <row r="225" spans="1:14" ht="15.75">
      <c r="A225" s="242" t="s">
        <v>5</v>
      </c>
      <c r="B225" s="242"/>
      <c r="C225" s="242"/>
      <c r="D225" s="242"/>
      <c r="E225" s="242"/>
      <c r="F225" s="242"/>
      <c r="G225" s="242"/>
      <c r="H225" s="242"/>
      <c r="I225" s="242"/>
      <c r="J225" s="242"/>
      <c r="K225" s="242"/>
      <c r="L225" s="242"/>
      <c r="M225" s="242"/>
      <c r="N225" s="242"/>
    </row>
    <row r="226" spans="1:14">
      <c r="A226" s="243" t="s">
        <v>6</v>
      </c>
      <c r="B226" s="235" t="s">
        <v>7</v>
      </c>
      <c r="C226" s="235" t="s">
        <v>8</v>
      </c>
      <c r="D226" s="243" t="s">
        <v>9</v>
      </c>
      <c r="E226" s="243" t="s">
        <v>10</v>
      </c>
      <c r="F226" s="235" t="s">
        <v>11</v>
      </c>
      <c r="G226" s="235" t="s">
        <v>12</v>
      </c>
      <c r="H226" s="244" t="s">
        <v>13</v>
      </c>
      <c r="I226" s="244" t="s">
        <v>14</v>
      </c>
      <c r="J226" s="244" t="s">
        <v>15</v>
      </c>
      <c r="K226" s="245" t="s">
        <v>16</v>
      </c>
      <c r="L226" s="235" t="s">
        <v>17</v>
      </c>
      <c r="M226" s="235" t="s">
        <v>18</v>
      </c>
      <c r="N226" s="235" t="s">
        <v>19</v>
      </c>
    </row>
    <row r="227" spans="1:14">
      <c r="A227" s="243"/>
      <c r="B227" s="235"/>
      <c r="C227" s="235"/>
      <c r="D227" s="243"/>
      <c r="E227" s="243"/>
      <c r="F227" s="235"/>
      <c r="G227" s="235"/>
      <c r="H227" s="235"/>
      <c r="I227" s="235"/>
      <c r="J227" s="235"/>
      <c r="K227" s="246"/>
      <c r="L227" s="235"/>
      <c r="M227" s="235"/>
      <c r="N227" s="235"/>
    </row>
    <row r="228" spans="1:14" ht="15.75">
      <c r="A228" s="52">
        <v>1</v>
      </c>
      <c r="B228" s="53">
        <v>43830</v>
      </c>
      <c r="C228" s="52" t="s">
        <v>255</v>
      </c>
      <c r="D228" s="52" t="s">
        <v>21</v>
      </c>
      <c r="E228" s="52" t="s">
        <v>115</v>
      </c>
      <c r="F228" s="52">
        <v>186</v>
      </c>
      <c r="G228" s="52">
        <v>183</v>
      </c>
      <c r="H228" s="52">
        <v>187.5</v>
      </c>
      <c r="I228" s="52">
        <v>189</v>
      </c>
      <c r="J228" s="52">
        <v>190.5</v>
      </c>
      <c r="K228" s="52">
        <v>187.5</v>
      </c>
      <c r="L228" s="52">
        <v>4300</v>
      </c>
      <c r="M228" s="6">
        <f t="shared" ref="M228:M230" si="105">IF(D228="BUY",(K228-F228)*(L228),(F228-K228)*(L228))</f>
        <v>6450</v>
      </c>
      <c r="N228" s="55">
        <f t="shared" ref="N228:N230" si="106">M228/(L228)/F228%</f>
        <v>0.80645161290322576</v>
      </c>
    </row>
    <row r="229" spans="1:14" ht="15.75">
      <c r="A229" s="52">
        <v>2</v>
      </c>
      <c r="B229" s="53">
        <v>43829</v>
      </c>
      <c r="C229" s="52" t="s">
        <v>255</v>
      </c>
      <c r="D229" s="52" t="s">
        <v>21</v>
      </c>
      <c r="E229" s="52" t="s">
        <v>126</v>
      </c>
      <c r="F229" s="52">
        <v>477</v>
      </c>
      <c r="G229" s="52">
        <v>467</v>
      </c>
      <c r="H229" s="52">
        <v>482</v>
      </c>
      <c r="I229" s="52">
        <v>487</v>
      </c>
      <c r="J229" s="52">
        <v>492</v>
      </c>
      <c r="K229" s="52">
        <v>467</v>
      </c>
      <c r="L229" s="52">
        <v>1061</v>
      </c>
      <c r="M229" s="6">
        <f t="shared" si="105"/>
        <v>-10610</v>
      </c>
      <c r="N229" s="55">
        <f t="shared" si="106"/>
        <v>-2.0964360587002098</v>
      </c>
    </row>
    <row r="230" spans="1:14" ht="15.75">
      <c r="A230" s="52">
        <v>3</v>
      </c>
      <c r="B230" s="53">
        <v>43826</v>
      </c>
      <c r="C230" s="52" t="s">
        <v>255</v>
      </c>
      <c r="D230" s="52" t="s">
        <v>21</v>
      </c>
      <c r="E230" s="52" t="s">
        <v>483</v>
      </c>
      <c r="F230" s="52">
        <v>763</v>
      </c>
      <c r="G230" s="52">
        <v>756</v>
      </c>
      <c r="H230" s="52">
        <v>767</v>
      </c>
      <c r="I230" s="52">
        <v>771</v>
      </c>
      <c r="J230" s="52">
        <v>775</v>
      </c>
      <c r="K230" s="52">
        <v>767</v>
      </c>
      <c r="L230" s="52">
        <v>1500</v>
      </c>
      <c r="M230" s="6">
        <f t="shared" si="105"/>
        <v>6000</v>
      </c>
      <c r="N230" s="55">
        <f t="shared" si="106"/>
        <v>0.52424639580602883</v>
      </c>
    </row>
    <row r="231" spans="1:14" ht="15.75">
      <c r="A231" s="52">
        <v>4</v>
      </c>
      <c r="B231" s="53">
        <v>43825</v>
      </c>
      <c r="C231" s="52" t="s">
        <v>255</v>
      </c>
      <c r="D231" s="52" t="s">
        <v>21</v>
      </c>
      <c r="E231" s="52" t="s">
        <v>61</v>
      </c>
      <c r="F231" s="52">
        <v>163</v>
      </c>
      <c r="G231" s="52">
        <v>159.5</v>
      </c>
      <c r="H231" s="52">
        <v>165</v>
      </c>
      <c r="I231" s="52">
        <v>167</v>
      </c>
      <c r="J231" s="52">
        <v>169</v>
      </c>
      <c r="K231" s="52">
        <v>164.9</v>
      </c>
      <c r="L231" s="52">
        <v>5000</v>
      </c>
      <c r="M231" s="6">
        <f t="shared" ref="M231" si="107">IF(D231="BUY",(K231-F231)*(L231),(F231-K231)*(L231))</f>
        <v>9500.0000000000291</v>
      </c>
      <c r="N231" s="55">
        <f t="shared" ref="N231" si="108">M231/(L231)/F231%</f>
        <v>1.1656441717791448</v>
      </c>
    </row>
    <row r="232" spans="1:14" ht="15.75">
      <c r="A232" s="52">
        <v>5</v>
      </c>
      <c r="B232" s="53">
        <v>43823</v>
      </c>
      <c r="C232" s="52" t="s">
        <v>255</v>
      </c>
      <c r="D232" s="52" t="s">
        <v>21</v>
      </c>
      <c r="E232" s="52" t="s">
        <v>404</v>
      </c>
      <c r="F232" s="52">
        <v>1260</v>
      </c>
      <c r="G232" s="52">
        <v>1246</v>
      </c>
      <c r="H232" s="52">
        <v>1268</v>
      </c>
      <c r="I232" s="52">
        <v>1276</v>
      </c>
      <c r="J232" s="52">
        <v>1284</v>
      </c>
      <c r="K232" s="52">
        <v>1284</v>
      </c>
      <c r="L232" s="52">
        <v>700</v>
      </c>
      <c r="M232" s="6">
        <f t="shared" ref="M232" si="109">IF(D232="BUY",(K232-F232)*(L232),(F232-K232)*(L232))</f>
        <v>16800</v>
      </c>
      <c r="N232" s="55">
        <f t="shared" ref="N232" si="110">M232/(L232)/F232%</f>
        <v>1.9047619047619049</v>
      </c>
    </row>
    <row r="233" spans="1:14" ht="15.75">
      <c r="A233" s="52">
        <v>6</v>
      </c>
      <c r="B233" s="53">
        <v>43822</v>
      </c>
      <c r="C233" s="52" t="s">
        <v>255</v>
      </c>
      <c r="D233" s="52" t="s">
        <v>21</v>
      </c>
      <c r="E233" s="52" t="s">
        <v>109</v>
      </c>
      <c r="F233" s="52">
        <v>498</v>
      </c>
      <c r="G233" s="52">
        <v>489</v>
      </c>
      <c r="H233" s="52">
        <v>503</v>
      </c>
      <c r="I233" s="52">
        <v>508</v>
      </c>
      <c r="J233" s="52">
        <v>513</v>
      </c>
      <c r="K233" s="52">
        <v>503</v>
      </c>
      <c r="L233" s="52">
        <v>1200</v>
      </c>
      <c r="M233" s="6">
        <f t="shared" ref="M233" si="111">IF(D233="BUY",(K233-F233)*(L233),(F233-K233)*(L233))</f>
        <v>6000</v>
      </c>
      <c r="N233" s="55">
        <f t="shared" ref="N233" si="112">M233/(L233)/F233%</f>
        <v>1.0040160642570279</v>
      </c>
    </row>
    <row r="234" spans="1:14" ht="15.75">
      <c r="A234" s="52">
        <v>7</v>
      </c>
      <c r="B234" s="53">
        <v>43818</v>
      </c>
      <c r="C234" s="52" t="s">
        <v>255</v>
      </c>
      <c r="D234" s="52" t="s">
        <v>21</v>
      </c>
      <c r="E234" s="52" t="s">
        <v>229</v>
      </c>
      <c r="F234" s="52">
        <v>427.5</v>
      </c>
      <c r="G234" s="52">
        <v>423</v>
      </c>
      <c r="H234" s="52">
        <v>430</v>
      </c>
      <c r="I234" s="52">
        <v>432.5</v>
      </c>
      <c r="J234" s="52">
        <v>435</v>
      </c>
      <c r="K234" s="52">
        <v>432.5</v>
      </c>
      <c r="L234" s="52">
        <v>2750</v>
      </c>
      <c r="M234" s="6">
        <f t="shared" ref="M234" si="113">IF(D234="BUY",(K234-F234)*(L234),(F234-K234)*(L234))</f>
        <v>13750</v>
      </c>
      <c r="N234" s="55">
        <f t="shared" ref="N234" si="114">M234/(L234)/F234%</f>
        <v>1.1695906432748537</v>
      </c>
    </row>
    <row r="235" spans="1:14" ht="15.75">
      <c r="A235" s="52">
        <v>8</v>
      </c>
      <c r="B235" s="53">
        <v>43817</v>
      </c>
      <c r="C235" s="52" t="s">
        <v>255</v>
      </c>
      <c r="D235" s="52" t="s">
        <v>21</v>
      </c>
      <c r="E235" s="52" t="s">
        <v>415</v>
      </c>
      <c r="F235" s="52">
        <v>1342</v>
      </c>
      <c r="G235" s="52">
        <v>1325</v>
      </c>
      <c r="H235" s="52">
        <v>1352</v>
      </c>
      <c r="I235" s="52">
        <v>1362</v>
      </c>
      <c r="J235" s="52">
        <v>1372</v>
      </c>
      <c r="K235" s="52">
        <v>1362</v>
      </c>
      <c r="L235" s="52">
        <v>500</v>
      </c>
      <c r="M235" s="6">
        <f t="shared" ref="M235" si="115">IF(D235="BUY",(K235-F235)*(L235),(F235-K235)*(L235))</f>
        <v>10000</v>
      </c>
      <c r="N235" s="55">
        <f t="shared" ref="N235" si="116">M235/(L235)/F235%</f>
        <v>1.4903129657228018</v>
      </c>
    </row>
    <row r="236" spans="1:14" ht="15.75">
      <c r="A236" s="52">
        <v>9</v>
      </c>
      <c r="B236" s="53">
        <v>43816</v>
      </c>
      <c r="C236" s="52" t="s">
        <v>255</v>
      </c>
      <c r="D236" s="52" t="s">
        <v>21</v>
      </c>
      <c r="E236" s="52" t="s">
        <v>126</v>
      </c>
      <c r="F236" s="52">
        <v>438</v>
      </c>
      <c r="G236" s="52">
        <v>429</v>
      </c>
      <c r="H236" s="52">
        <v>443</v>
      </c>
      <c r="I236" s="52">
        <v>448</v>
      </c>
      <c r="J236" s="52">
        <v>453</v>
      </c>
      <c r="K236" s="52">
        <v>443</v>
      </c>
      <c r="L236" s="52">
        <v>1061</v>
      </c>
      <c r="M236" s="6">
        <f t="shared" ref="M236" si="117">IF(D236="BUY",(K236-F236)*(L236),(F236-K236)*(L236))</f>
        <v>5305</v>
      </c>
      <c r="N236" s="55">
        <f t="shared" ref="N236" si="118">M236/(L236)/F236%</f>
        <v>1.1415525114155252</v>
      </c>
    </row>
    <row r="237" spans="1:14" ht="15.75">
      <c r="A237" s="52">
        <v>10</v>
      </c>
      <c r="B237" s="53">
        <v>43815</v>
      </c>
      <c r="C237" s="52" t="s">
        <v>255</v>
      </c>
      <c r="D237" s="52" t="s">
        <v>21</v>
      </c>
      <c r="E237" s="52" t="s">
        <v>109</v>
      </c>
      <c r="F237" s="52">
        <v>472</v>
      </c>
      <c r="G237" s="52">
        <v>465</v>
      </c>
      <c r="H237" s="52">
        <v>477</v>
      </c>
      <c r="I237" s="52">
        <v>482</v>
      </c>
      <c r="J237" s="52">
        <v>487</v>
      </c>
      <c r="K237" s="52">
        <v>477</v>
      </c>
      <c r="L237" s="52">
        <v>1200</v>
      </c>
      <c r="M237" s="6">
        <f t="shared" ref="M237:M238" si="119">IF(D237="BUY",(K237-F237)*(L237),(F237-K237)*(L237))</f>
        <v>6000</v>
      </c>
      <c r="N237" s="55">
        <f t="shared" ref="N237:N238" si="120">M237/(L237)/F237%</f>
        <v>1.0593220338983051</v>
      </c>
    </row>
    <row r="238" spans="1:14" ht="15.75">
      <c r="A238" s="52">
        <v>11</v>
      </c>
      <c r="B238" s="53">
        <v>43812</v>
      </c>
      <c r="C238" s="52" t="s">
        <v>255</v>
      </c>
      <c r="D238" s="52" t="s">
        <v>21</v>
      </c>
      <c r="E238" s="52" t="s">
        <v>123</v>
      </c>
      <c r="F238" s="52">
        <v>86.7</v>
      </c>
      <c r="G238" s="52">
        <v>84.9</v>
      </c>
      <c r="H238" s="52">
        <v>87.7</v>
      </c>
      <c r="I238" s="52">
        <v>88.7</v>
      </c>
      <c r="J238" s="52">
        <v>89.7</v>
      </c>
      <c r="K238" s="52">
        <v>87.7</v>
      </c>
      <c r="L238" s="52">
        <v>7000</v>
      </c>
      <c r="M238" s="6">
        <f t="shared" si="119"/>
        <v>7000</v>
      </c>
      <c r="N238" s="55">
        <f t="shared" si="120"/>
        <v>1.1534025374855825</v>
      </c>
    </row>
    <row r="239" spans="1:14" ht="15.75">
      <c r="A239" s="52">
        <v>12</v>
      </c>
      <c r="B239" s="53">
        <v>43811</v>
      </c>
      <c r="C239" s="52" t="s">
        <v>255</v>
      </c>
      <c r="D239" s="52" t="s">
        <v>21</v>
      </c>
      <c r="E239" s="52" t="s">
        <v>126</v>
      </c>
      <c r="F239" s="52">
        <v>416</v>
      </c>
      <c r="G239" s="52">
        <v>406</v>
      </c>
      <c r="H239" s="52">
        <v>421</v>
      </c>
      <c r="I239" s="52">
        <v>426</v>
      </c>
      <c r="J239" s="52">
        <v>431</v>
      </c>
      <c r="K239" s="52">
        <v>421</v>
      </c>
      <c r="L239" s="52">
        <v>1061</v>
      </c>
      <c r="M239" s="6">
        <f t="shared" ref="M239" si="121">IF(D239="BUY",(K239-F239)*(L239),(F239-K239)*(L239))</f>
        <v>5305</v>
      </c>
      <c r="N239" s="55">
        <f t="shared" ref="N239" si="122">M239/(L239)/F239%</f>
        <v>1.2019230769230769</v>
      </c>
    </row>
    <row r="240" spans="1:14" ht="15.75">
      <c r="A240" s="52">
        <v>13</v>
      </c>
      <c r="B240" s="53">
        <v>43810</v>
      </c>
      <c r="C240" s="52" t="s">
        <v>255</v>
      </c>
      <c r="D240" s="52" t="s">
        <v>21</v>
      </c>
      <c r="E240" s="52" t="s">
        <v>71</v>
      </c>
      <c r="F240" s="52">
        <v>4035</v>
      </c>
      <c r="G240" s="52">
        <v>3999</v>
      </c>
      <c r="H240" s="52">
        <v>4055</v>
      </c>
      <c r="I240" s="52">
        <v>4075</v>
      </c>
      <c r="J240" s="52">
        <v>4095</v>
      </c>
      <c r="K240" s="52">
        <v>4055</v>
      </c>
      <c r="L240" s="52">
        <v>250</v>
      </c>
      <c r="M240" s="6">
        <f t="shared" ref="M240" si="123">IF(D240="BUY",(K240-F240)*(L240),(F240-K240)*(L240))</f>
        <v>5000</v>
      </c>
      <c r="N240" s="55">
        <f t="shared" ref="N240" si="124">M240/(L240)/F240%</f>
        <v>0.49566294919454768</v>
      </c>
    </row>
    <row r="241" spans="1:14" ht="15.75">
      <c r="A241" s="52">
        <v>14</v>
      </c>
      <c r="B241" s="53">
        <v>43809</v>
      </c>
      <c r="C241" s="52" t="s">
        <v>255</v>
      </c>
      <c r="D241" s="52" t="s">
        <v>21</v>
      </c>
      <c r="E241" s="52" t="s">
        <v>318</v>
      </c>
      <c r="F241" s="52">
        <v>1033</v>
      </c>
      <c r="G241" s="52">
        <v>1020</v>
      </c>
      <c r="H241" s="52">
        <v>1040</v>
      </c>
      <c r="I241" s="52">
        <v>1047</v>
      </c>
      <c r="J241" s="52">
        <v>1053</v>
      </c>
      <c r="K241" s="52">
        <v>1040</v>
      </c>
      <c r="L241" s="52">
        <v>600</v>
      </c>
      <c r="M241" s="6">
        <f t="shared" ref="M241" si="125">IF(D241="BUY",(K241-F241)*(L241),(F241-K241)*(L241))</f>
        <v>4200</v>
      </c>
      <c r="N241" s="55">
        <f t="shared" ref="N241" si="126">M241/(L241)/F241%</f>
        <v>0.67763794772507258</v>
      </c>
    </row>
    <row r="242" spans="1:14" ht="15.75">
      <c r="A242" s="52">
        <v>15</v>
      </c>
      <c r="B242" s="53">
        <v>43808</v>
      </c>
      <c r="C242" s="52" t="s">
        <v>255</v>
      </c>
      <c r="D242" s="52" t="s">
        <v>21</v>
      </c>
      <c r="E242" s="52" t="s">
        <v>43</v>
      </c>
      <c r="F242" s="52">
        <v>722</v>
      </c>
      <c r="G242" s="52">
        <v>712</v>
      </c>
      <c r="H242" s="52">
        <v>728</v>
      </c>
      <c r="I242" s="52">
        <v>733</v>
      </c>
      <c r="J242" s="52">
        <v>738</v>
      </c>
      <c r="K242" s="52">
        <v>712</v>
      </c>
      <c r="L242" s="52">
        <v>1200</v>
      </c>
      <c r="M242" s="6">
        <f t="shared" ref="M242" si="127">IF(D242="BUY",(K242-F242)*(L242),(F242-K242)*(L242))</f>
        <v>-12000</v>
      </c>
      <c r="N242" s="55">
        <f t="shared" ref="N242" si="128">M242/(L242)/F242%</f>
        <v>-1.3850415512465375</v>
      </c>
    </row>
    <row r="243" spans="1:14" ht="15.75">
      <c r="A243" s="52">
        <v>16</v>
      </c>
      <c r="B243" s="158">
        <v>43805</v>
      </c>
      <c r="C243" s="52" t="s">
        <v>255</v>
      </c>
      <c r="D243" s="52" t="s">
        <v>21</v>
      </c>
      <c r="E243" s="52" t="s">
        <v>114</v>
      </c>
      <c r="F243" s="52">
        <v>2360</v>
      </c>
      <c r="G243" s="52">
        <v>2400</v>
      </c>
      <c r="H243" s="52">
        <v>2335</v>
      </c>
      <c r="I243" s="52">
        <v>2310</v>
      </c>
      <c r="J243" s="52">
        <v>2285</v>
      </c>
      <c r="K243" s="52">
        <v>2400</v>
      </c>
      <c r="L243" s="52">
        <v>200</v>
      </c>
      <c r="M243" s="6">
        <f t="shared" ref="M243:M244" si="129">IF(D243="BUY",(K243-F243)*(L243),(F243-K243)*(L243))</f>
        <v>8000</v>
      </c>
      <c r="N243" s="55">
        <f t="shared" ref="N243:N244" si="130">M243/(L243)/F243%</f>
        <v>1.6949152542372881</v>
      </c>
    </row>
    <row r="244" spans="1:14" ht="15.75">
      <c r="A244" s="52">
        <v>17</v>
      </c>
      <c r="B244" s="158">
        <v>43804</v>
      </c>
      <c r="C244" s="52" t="s">
        <v>255</v>
      </c>
      <c r="D244" s="52" t="s">
        <v>21</v>
      </c>
      <c r="E244" s="52" t="s">
        <v>408</v>
      </c>
      <c r="F244" s="52">
        <v>938</v>
      </c>
      <c r="G244" s="52">
        <v>923</v>
      </c>
      <c r="H244" s="52">
        <v>946</v>
      </c>
      <c r="I244" s="52">
        <v>954</v>
      </c>
      <c r="J244" s="52">
        <v>962</v>
      </c>
      <c r="K244" s="52">
        <v>944.8</v>
      </c>
      <c r="L244" s="52">
        <v>800</v>
      </c>
      <c r="M244" s="6">
        <f t="shared" si="129"/>
        <v>5439.9999999999636</v>
      </c>
      <c r="N244" s="55">
        <f t="shared" si="130"/>
        <v>0.72494669509594389</v>
      </c>
    </row>
    <row r="245" spans="1:14" ht="15.75">
      <c r="A245" s="52">
        <v>18</v>
      </c>
      <c r="B245" s="158">
        <v>43803</v>
      </c>
      <c r="C245" s="52" t="s">
        <v>255</v>
      </c>
      <c r="D245" s="52" t="s">
        <v>47</v>
      </c>
      <c r="E245" s="52" t="s">
        <v>81</v>
      </c>
      <c r="F245" s="52">
        <v>1552</v>
      </c>
      <c r="G245" s="52">
        <v>1572</v>
      </c>
      <c r="H245" s="52">
        <v>1540</v>
      </c>
      <c r="I245" s="52">
        <v>1528</v>
      </c>
      <c r="J245" s="52">
        <v>1516</v>
      </c>
      <c r="K245" s="52">
        <v>1572</v>
      </c>
      <c r="L245" s="52">
        <v>500</v>
      </c>
      <c r="M245" s="6">
        <f t="shared" ref="M245:M246" si="131">IF(D245="BUY",(K245-F245)*(L245),(F245-K245)*(L245))</f>
        <v>-10000</v>
      </c>
      <c r="N245" s="55">
        <f t="shared" ref="N245:N246" si="132">M245/(L245)/F245%</f>
        <v>-1.2886597938144331</v>
      </c>
    </row>
    <row r="246" spans="1:14" ht="15.75">
      <c r="A246" s="52">
        <v>19</v>
      </c>
      <c r="B246" s="158">
        <v>43802</v>
      </c>
      <c r="C246" s="52" t="s">
        <v>255</v>
      </c>
      <c r="D246" s="52" t="s">
        <v>47</v>
      </c>
      <c r="E246" s="52" t="s">
        <v>124</v>
      </c>
      <c r="F246" s="52">
        <v>60</v>
      </c>
      <c r="G246" s="52">
        <v>66</v>
      </c>
      <c r="H246" s="52">
        <v>57</v>
      </c>
      <c r="I246" s="52">
        <v>54</v>
      </c>
      <c r="J246" s="52">
        <v>51</v>
      </c>
      <c r="K246" s="52">
        <v>57</v>
      </c>
      <c r="L246" s="52">
        <v>2200</v>
      </c>
      <c r="M246" s="6">
        <f t="shared" si="131"/>
        <v>6600</v>
      </c>
      <c r="N246" s="55">
        <f t="shared" si="132"/>
        <v>5</v>
      </c>
    </row>
    <row r="247" spans="1:14" ht="15.75">
      <c r="A247" s="52">
        <v>20</v>
      </c>
      <c r="B247" s="158">
        <v>43801</v>
      </c>
      <c r="C247" s="52" t="s">
        <v>255</v>
      </c>
      <c r="D247" s="52" t="s">
        <v>21</v>
      </c>
      <c r="E247" s="52" t="s">
        <v>302</v>
      </c>
      <c r="F247" s="52">
        <v>209</v>
      </c>
      <c r="G247" s="52">
        <v>204.8</v>
      </c>
      <c r="H247" s="52">
        <v>211.3</v>
      </c>
      <c r="I247" s="52">
        <v>213.7</v>
      </c>
      <c r="J247" s="52">
        <v>216</v>
      </c>
      <c r="K247" s="52">
        <v>211.3</v>
      </c>
      <c r="L247" s="52">
        <v>2500</v>
      </c>
      <c r="M247" s="6">
        <f t="shared" ref="M247" si="133">IF(D247="BUY",(K247-F247)*(L247),(F247-K247)*(L247))</f>
        <v>5750.0000000000282</v>
      </c>
      <c r="N247" s="55">
        <f t="shared" ref="N247" si="134">M247/(L247)/F247%</f>
        <v>1.1004784688995271</v>
      </c>
    </row>
    <row r="248" spans="1:14" ht="16.5" thickBot="1">
      <c r="A248" s="18"/>
      <c r="B248" s="17"/>
      <c r="C248" s="20"/>
      <c r="D248" s="20"/>
      <c r="E248" s="20"/>
      <c r="F248" s="22"/>
      <c r="G248" s="23"/>
      <c r="H248" s="24" t="s">
        <v>26</v>
      </c>
      <c r="I248" s="24"/>
      <c r="J248" s="25"/>
    </row>
    <row r="249" spans="1:14" ht="15.75">
      <c r="A249" s="18"/>
      <c r="B249" s="17"/>
      <c r="C249" s="236" t="s">
        <v>27</v>
      </c>
      <c r="D249" s="236"/>
      <c r="E249" s="26">
        <v>20</v>
      </c>
      <c r="F249" s="27">
        <f>F250+F251+F252+F253+F254+F255</f>
        <v>100</v>
      </c>
      <c r="G249" s="20">
        <v>20</v>
      </c>
      <c r="H249" s="28">
        <f>G250/G249%</f>
        <v>85</v>
      </c>
      <c r="I249" s="28"/>
      <c r="J249" s="28"/>
    </row>
    <row r="250" spans="1:14" ht="15.75">
      <c r="A250" s="18"/>
      <c r="B250" s="17"/>
      <c r="C250" s="237" t="s">
        <v>28</v>
      </c>
      <c r="D250" s="237"/>
      <c r="E250" s="30">
        <v>17</v>
      </c>
      <c r="F250" s="31">
        <f>(E250/E249)*100</f>
        <v>85</v>
      </c>
      <c r="G250" s="20">
        <v>17</v>
      </c>
      <c r="H250" s="25"/>
      <c r="I250" s="25"/>
      <c r="J250" s="20"/>
    </row>
    <row r="251" spans="1:14" ht="15.75">
      <c r="A251" s="32"/>
      <c r="B251" s="17"/>
      <c r="C251" s="237" t="s">
        <v>30</v>
      </c>
      <c r="D251" s="237"/>
      <c r="E251" s="30">
        <v>0</v>
      </c>
      <c r="F251" s="31">
        <f>(E251/E249)*100</f>
        <v>0</v>
      </c>
      <c r="G251" s="33"/>
      <c r="H251" s="20"/>
      <c r="I251" s="20"/>
    </row>
    <row r="252" spans="1:14" ht="15.75">
      <c r="A252" s="32"/>
      <c r="B252" s="17"/>
      <c r="C252" s="237" t="s">
        <v>31</v>
      </c>
      <c r="D252" s="237"/>
      <c r="E252" s="30">
        <v>0</v>
      </c>
      <c r="F252" s="31">
        <f>(E252/E249)*100</f>
        <v>0</v>
      </c>
      <c r="G252" s="33"/>
      <c r="H252" s="20"/>
      <c r="I252" s="20"/>
    </row>
    <row r="253" spans="1:14" ht="15.75">
      <c r="A253" s="32"/>
      <c r="B253" s="17"/>
      <c r="C253" s="237" t="s">
        <v>32</v>
      </c>
      <c r="D253" s="237"/>
      <c r="E253" s="30">
        <v>3</v>
      </c>
      <c r="F253" s="31">
        <f>(E253/E249)*100</f>
        <v>15</v>
      </c>
      <c r="G253" s="33"/>
      <c r="H253" s="20" t="s">
        <v>33</v>
      </c>
      <c r="I253" s="20"/>
      <c r="J253" s="25"/>
      <c r="K253" s="14"/>
    </row>
    <row r="254" spans="1:14" ht="15.75">
      <c r="A254" s="32"/>
      <c r="B254" s="17"/>
      <c r="C254" s="237" t="s">
        <v>34</v>
      </c>
      <c r="D254" s="237"/>
      <c r="E254" s="30">
        <v>0</v>
      </c>
      <c r="F254" s="31">
        <f>(E254/E249)*100</f>
        <v>0</v>
      </c>
      <c r="G254" s="33"/>
      <c r="H254" s="20"/>
      <c r="I254" s="20"/>
    </row>
    <row r="255" spans="1:14" ht="16.5" thickBot="1">
      <c r="A255" s="32"/>
      <c r="B255" s="17"/>
      <c r="C255" s="238" t="s">
        <v>35</v>
      </c>
      <c r="D255" s="238"/>
      <c r="E255" s="34"/>
      <c r="F255" s="35">
        <f>(E255/E249)*100</f>
        <v>0</v>
      </c>
      <c r="G255" s="33"/>
      <c r="H255" s="20"/>
      <c r="I255" s="20"/>
    </row>
    <row r="256" spans="1:14" ht="16.5">
      <c r="A256" s="168" t="s">
        <v>36</v>
      </c>
      <c r="B256" s="169"/>
      <c r="C256" s="169"/>
      <c r="D256" s="170"/>
      <c r="E256" s="170"/>
      <c r="F256" s="171"/>
      <c r="G256" s="171"/>
      <c r="H256" s="172"/>
      <c r="I256" s="173"/>
      <c r="J256" s="165"/>
      <c r="K256" s="173"/>
      <c r="L256" s="165"/>
      <c r="M256" s="165"/>
    </row>
    <row r="257" spans="1:14" ht="16.5">
      <c r="A257" s="174" t="s">
        <v>473</v>
      </c>
      <c r="B257" s="169"/>
      <c r="C257" s="169"/>
      <c r="D257" s="175"/>
      <c r="E257" s="176"/>
      <c r="F257" s="170"/>
      <c r="G257" s="173"/>
      <c r="H257" s="172"/>
      <c r="I257" s="173"/>
      <c r="J257" s="173"/>
      <c r="K257" s="173"/>
      <c r="L257" s="171"/>
      <c r="M257" s="165"/>
      <c r="N257" s="165"/>
    </row>
    <row r="258" spans="1:14" ht="17.25" thickBot="1">
      <c r="A258" s="166" t="s">
        <v>474</v>
      </c>
      <c r="B258" s="160"/>
      <c r="C258" s="161"/>
      <c r="D258" s="162"/>
      <c r="E258" s="163"/>
      <c r="F258" s="163"/>
      <c r="G258" s="164"/>
      <c r="H258" s="167"/>
      <c r="I258" s="167"/>
      <c r="J258" s="167"/>
      <c r="K258" s="163"/>
      <c r="M258" s="165"/>
    </row>
    <row r="259" spans="1:14" ht="15.75" thickBot="1">
      <c r="A259" s="239" t="s">
        <v>0</v>
      </c>
      <c r="B259" s="239"/>
      <c r="C259" s="239"/>
      <c r="D259" s="239"/>
      <c r="E259" s="239"/>
      <c r="F259" s="239"/>
      <c r="G259" s="239"/>
      <c r="H259" s="239"/>
      <c r="I259" s="239"/>
      <c r="J259" s="239"/>
      <c r="K259" s="239"/>
      <c r="L259" s="239"/>
      <c r="M259" s="239"/>
      <c r="N259" s="239"/>
    </row>
    <row r="260" spans="1:14" ht="15.75" thickBot="1">
      <c r="A260" s="239"/>
      <c r="B260" s="239"/>
      <c r="C260" s="239"/>
      <c r="D260" s="239"/>
      <c r="E260" s="239"/>
      <c r="F260" s="239"/>
      <c r="G260" s="239"/>
      <c r="H260" s="239"/>
      <c r="I260" s="239"/>
      <c r="J260" s="239"/>
      <c r="K260" s="239"/>
      <c r="L260" s="239"/>
      <c r="M260" s="239"/>
      <c r="N260" s="239"/>
    </row>
    <row r="261" spans="1:14">
      <c r="A261" s="239"/>
      <c r="B261" s="239"/>
      <c r="C261" s="239"/>
      <c r="D261" s="239"/>
      <c r="E261" s="239"/>
      <c r="F261" s="239"/>
      <c r="G261" s="239"/>
      <c r="H261" s="239"/>
      <c r="I261" s="239"/>
      <c r="J261" s="239"/>
      <c r="K261" s="239"/>
      <c r="L261" s="239"/>
      <c r="M261" s="239"/>
      <c r="N261" s="239"/>
    </row>
    <row r="262" spans="1:14" ht="15.75">
      <c r="A262" s="240" t="s">
        <v>389</v>
      </c>
      <c r="B262" s="240"/>
      <c r="C262" s="240"/>
      <c r="D262" s="240"/>
      <c r="E262" s="240"/>
      <c r="F262" s="240"/>
      <c r="G262" s="240"/>
      <c r="H262" s="240"/>
      <c r="I262" s="240"/>
      <c r="J262" s="240"/>
      <c r="K262" s="240"/>
      <c r="L262" s="240"/>
      <c r="M262" s="240"/>
      <c r="N262" s="240"/>
    </row>
    <row r="263" spans="1:14" ht="15.75">
      <c r="A263" s="240" t="s">
        <v>390</v>
      </c>
      <c r="B263" s="240"/>
      <c r="C263" s="240"/>
      <c r="D263" s="240"/>
      <c r="E263" s="240"/>
      <c r="F263" s="240"/>
      <c r="G263" s="240"/>
      <c r="H263" s="240"/>
      <c r="I263" s="240"/>
      <c r="J263" s="240"/>
      <c r="K263" s="240"/>
      <c r="L263" s="240"/>
      <c r="M263" s="240"/>
      <c r="N263" s="240"/>
    </row>
    <row r="264" spans="1:14" ht="16.5" thickBot="1">
      <c r="A264" s="241" t="s">
        <v>3</v>
      </c>
      <c r="B264" s="241"/>
      <c r="C264" s="241"/>
      <c r="D264" s="241"/>
      <c r="E264" s="241"/>
      <c r="F264" s="241"/>
      <c r="G264" s="241"/>
      <c r="H264" s="241"/>
      <c r="I264" s="241"/>
      <c r="J264" s="241"/>
      <c r="K264" s="241"/>
      <c r="L264" s="241"/>
      <c r="M264" s="241"/>
      <c r="N264" s="241"/>
    </row>
    <row r="265" spans="1:14" ht="15.75">
      <c r="A265" s="242" t="s">
        <v>475</v>
      </c>
      <c r="B265" s="242"/>
      <c r="C265" s="242"/>
      <c r="D265" s="242"/>
      <c r="E265" s="242"/>
      <c r="F265" s="242"/>
      <c r="G265" s="242"/>
      <c r="H265" s="242"/>
      <c r="I265" s="242"/>
      <c r="J265" s="242"/>
      <c r="K265" s="242"/>
      <c r="L265" s="242"/>
      <c r="M265" s="242"/>
      <c r="N265" s="242"/>
    </row>
    <row r="266" spans="1:14" ht="15.75">
      <c r="A266" s="242" t="s">
        <v>5</v>
      </c>
      <c r="B266" s="242"/>
      <c r="C266" s="242"/>
      <c r="D266" s="242"/>
      <c r="E266" s="242"/>
      <c r="F266" s="242"/>
      <c r="G266" s="242"/>
      <c r="H266" s="242"/>
      <c r="I266" s="242"/>
      <c r="J266" s="242"/>
      <c r="K266" s="242"/>
      <c r="L266" s="242"/>
      <c r="M266" s="242"/>
      <c r="N266" s="242"/>
    </row>
    <row r="267" spans="1:14">
      <c r="A267" s="243" t="s">
        <v>6</v>
      </c>
      <c r="B267" s="235" t="s">
        <v>7</v>
      </c>
      <c r="C267" s="235" t="s">
        <v>8</v>
      </c>
      <c r="D267" s="243" t="s">
        <v>9</v>
      </c>
      <c r="E267" s="243" t="s">
        <v>10</v>
      </c>
      <c r="F267" s="235" t="s">
        <v>11</v>
      </c>
      <c r="G267" s="235" t="s">
        <v>12</v>
      </c>
      <c r="H267" s="244" t="s">
        <v>13</v>
      </c>
      <c r="I267" s="244" t="s">
        <v>14</v>
      </c>
      <c r="J267" s="244" t="s">
        <v>15</v>
      </c>
      <c r="K267" s="245" t="s">
        <v>16</v>
      </c>
      <c r="L267" s="235" t="s">
        <v>17</v>
      </c>
      <c r="M267" s="235" t="s">
        <v>18</v>
      </c>
      <c r="N267" s="235" t="s">
        <v>19</v>
      </c>
    </row>
    <row r="268" spans="1:14">
      <c r="A268" s="243"/>
      <c r="B268" s="235"/>
      <c r="C268" s="235"/>
      <c r="D268" s="243"/>
      <c r="E268" s="243"/>
      <c r="F268" s="235"/>
      <c r="G268" s="235"/>
      <c r="H268" s="235"/>
      <c r="I268" s="235"/>
      <c r="J268" s="235"/>
      <c r="K268" s="246"/>
      <c r="L268" s="235"/>
      <c r="M268" s="235"/>
      <c r="N268" s="235"/>
    </row>
    <row r="269" spans="1:14" ht="16.5" customHeight="1">
      <c r="A269" s="52">
        <v>1</v>
      </c>
      <c r="B269" s="158">
        <v>43798</v>
      </c>
      <c r="C269" s="52" t="s">
        <v>255</v>
      </c>
      <c r="D269" s="52" t="s">
        <v>21</v>
      </c>
      <c r="E269" s="52" t="s">
        <v>380</v>
      </c>
      <c r="F269" s="52">
        <v>382</v>
      </c>
      <c r="G269" s="52">
        <v>378</v>
      </c>
      <c r="H269" s="52">
        <v>384.5</v>
      </c>
      <c r="I269" s="52">
        <v>388</v>
      </c>
      <c r="J269" s="52">
        <v>390.5</v>
      </c>
      <c r="K269" s="52">
        <v>384.3</v>
      </c>
      <c r="L269" s="52">
        <v>2500</v>
      </c>
      <c r="M269" s="6">
        <f t="shared" ref="M269:M270" si="135">IF(D269="BUY",(K269-F269)*(L269),(F269-K269)*(L269))</f>
        <v>5750.0000000000282</v>
      </c>
      <c r="N269" s="55">
        <f t="shared" ref="N269:N270" si="136">M269/(L269)/F269%</f>
        <v>0.60209424083769936</v>
      </c>
    </row>
    <row r="270" spans="1:14" ht="16.5" customHeight="1">
      <c r="A270" s="52">
        <v>2</v>
      </c>
      <c r="B270" s="158">
        <v>43797</v>
      </c>
      <c r="C270" s="52" t="s">
        <v>255</v>
      </c>
      <c r="D270" s="52" t="s">
        <v>21</v>
      </c>
      <c r="E270" s="52" t="s">
        <v>61</v>
      </c>
      <c r="F270" s="52">
        <v>163</v>
      </c>
      <c r="G270" s="52">
        <v>159</v>
      </c>
      <c r="H270" s="52">
        <v>165</v>
      </c>
      <c r="I270" s="52">
        <v>167</v>
      </c>
      <c r="J270" s="52">
        <v>169</v>
      </c>
      <c r="K270" s="52">
        <v>165</v>
      </c>
      <c r="L270" s="52">
        <v>3200</v>
      </c>
      <c r="M270" s="6">
        <f t="shared" si="135"/>
        <v>6400</v>
      </c>
      <c r="N270" s="55">
        <f t="shared" si="136"/>
        <v>1.2269938650306749</v>
      </c>
    </row>
    <row r="271" spans="1:14" ht="16.5" customHeight="1">
      <c r="A271" s="52">
        <v>3</v>
      </c>
      <c r="B271" s="158">
        <v>43796</v>
      </c>
      <c r="C271" s="52" t="s">
        <v>255</v>
      </c>
      <c r="D271" s="52" t="s">
        <v>21</v>
      </c>
      <c r="E271" s="52" t="s">
        <v>61</v>
      </c>
      <c r="F271" s="52">
        <v>158.5</v>
      </c>
      <c r="G271" s="52">
        <v>154.80000000000001</v>
      </c>
      <c r="H271" s="52">
        <v>160.5</v>
      </c>
      <c r="I271" s="52">
        <v>162.5</v>
      </c>
      <c r="J271" s="52">
        <v>164.5</v>
      </c>
      <c r="K271" s="52">
        <v>160.5</v>
      </c>
      <c r="L271" s="52">
        <v>3200</v>
      </c>
      <c r="M271" s="6">
        <f t="shared" ref="M271" si="137">IF(D271="BUY",(K271-F271)*(L271),(F271-K271)*(L271))</f>
        <v>6400</v>
      </c>
      <c r="N271" s="55">
        <f t="shared" ref="N271" si="138">M271/(L271)/F271%</f>
        <v>1.2618296529968454</v>
      </c>
    </row>
    <row r="272" spans="1:14" ht="15.75">
      <c r="A272" s="52">
        <v>4</v>
      </c>
      <c r="B272" s="158">
        <v>43795</v>
      </c>
      <c r="C272" s="52" t="s">
        <v>255</v>
      </c>
      <c r="D272" s="52" t="s">
        <v>21</v>
      </c>
      <c r="E272" s="52" t="s">
        <v>57</v>
      </c>
      <c r="F272" s="52">
        <v>758</v>
      </c>
      <c r="G272" s="52">
        <v>749</v>
      </c>
      <c r="H272" s="52">
        <v>763</v>
      </c>
      <c r="I272" s="52">
        <v>767</v>
      </c>
      <c r="J272" s="52">
        <v>773</v>
      </c>
      <c r="K272" s="52">
        <v>749</v>
      </c>
      <c r="L272" s="52">
        <v>1200</v>
      </c>
      <c r="M272" s="6">
        <f t="shared" ref="M272" si="139">IF(D272="BUY",(K272-F272)*(L272),(F272-K272)*(L272))</f>
        <v>-10800</v>
      </c>
      <c r="N272" s="55">
        <f t="shared" ref="N272" si="140">M272/(L272)/F272%</f>
        <v>-1.187335092348285</v>
      </c>
    </row>
    <row r="273" spans="1:14" ht="15.75">
      <c r="A273" s="52">
        <v>5</v>
      </c>
      <c r="B273" s="158">
        <v>43794</v>
      </c>
      <c r="C273" s="52" t="s">
        <v>255</v>
      </c>
      <c r="D273" s="52" t="s">
        <v>21</v>
      </c>
      <c r="E273" s="52" t="s">
        <v>380</v>
      </c>
      <c r="F273" s="52">
        <v>377</v>
      </c>
      <c r="G273" s="52">
        <v>373</v>
      </c>
      <c r="H273" s="52">
        <v>379</v>
      </c>
      <c r="I273" s="52">
        <v>381</v>
      </c>
      <c r="J273" s="52">
        <v>383</v>
      </c>
      <c r="K273" s="52">
        <v>379</v>
      </c>
      <c r="L273" s="52">
        <v>2500</v>
      </c>
      <c r="M273" s="6">
        <f t="shared" ref="M273" si="141">IF(D273="BUY",(K273-F273)*(L273),(F273-K273)*(L273))</f>
        <v>5000</v>
      </c>
      <c r="N273" s="55">
        <f t="shared" ref="N273" si="142">M273/(L273)/F273%</f>
        <v>0.5305039787798409</v>
      </c>
    </row>
    <row r="274" spans="1:14" ht="15.75">
      <c r="A274" s="52">
        <v>6</v>
      </c>
      <c r="B274" s="158">
        <v>43791</v>
      </c>
      <c r="C274" s="52" t="s">
        <v>255</v>
      </c>
      <c r="D274" s="52" t="s">
        <v>21</v>
      </c>
      <c r="E274" s="52" t="s">
        <v>388</v>
      </c>
      <c r="F274" s="52">
        <v>240</v>
      </c>
      <c r="G274" s="52">
        <v>228</v>
      </c>
      <c r="H274" s="52">
        <v>247</v>
      </c>
      <c r="I274" s="52">
        <v>255</v>
      </c>
      <c r="J274" s="52">
        <v>261</v>
      </c>
      <c r="K274" s="52">
        <v>247</v>
      </c>
      <c r="L274" s="52">
        <v>800</v>
      </c>
      <c r="M274" s="6">
        <f t="shared" ref="M274" si="143">IF(D274="BUY",(K274-F274)*(L274),(F274-K274)*(L274))</f>
        <v>5600</v>
      </c>
      <c r="N274" s="55">
        <f t="shared" ref="N274" si="144">M274/(L274)/F274%</f>
        <v>2.916666666666667</v>
      </c>
    </row>
    <row r="275" spans="1:14" ht="15.75">
      <c r="A275" s="52">
        <v>7</v>
      </c>
      <c r="B275" s="158">
        <v>43790</v>
      </c>
      <c r="C275" s="52" t="s">
        <v>255</v>
      </c>
      <c r="D275" s="52" t="s">
        <v>21</v>
      </c>
      <c r="E275" s="52" t="s">
        <v>22</v>
      </c>
      <c r="F275" s="52">
        <v>537</v>
      </c>
      <c r="G275" s="52">
        <v>531</v>
      </c>
      <c r="H275" s="52">
        <v>540</v>
      </c>
      <c r="I275" s="52">
        <v>543</v>
      </c>
      <c r="J275" s="52">
        <v>546</v>
      </c>
      <c r="K275" s="52">
        <v>540</v>
      </c>
      <c r="L275" s="52">
        <v>1800</v>
      </c>
      <c r="M275" s="6">
        <f t="shared" ref="M275:M277" si="145">IF(D275="BUY",(K275-F275)*(L275),(F275-K275)*(L275))</f>
        <v>5400</v>
      </c>
      <c r="N275" s="55">
        <f t="shared" ref="N275:N277" si="146">M275/(L275)/F275%</f>
        <v>0.55865921787709494</v>
      </c>
    </row>
    <row r="276" spans="1:14" ht="15.75">
      <c r="A276" s="52">
        <v>8</v>
      </c>
      <c r="B276" s="158">
        <v>43789</v>
      </c>
      <c r="C276" s="52" t="s">
        <v>255</v>
      </c>
      <c r="D276" s="52" t="s">
        <v>21</v>
      </c>
      <c r="E276" s="52" t="s">
        <v>263</v>
      </c>
      <c r="F276" s="52">
        <v>676</v>
      </c>
      <c r="G276" s="52">
        <v>665</v>
      </c>
      <c r="H276" s="52">
        <v>681</v>
      </c>
      <c r="I276" s="52">
        <v>686</v>
      </c>
      <c r="J276" s="52">
        <v>691</v>
      </c>
      <c r="K276" s="52">
        <v>686</v>
      </c>
      <c r="L276" s="52">
        <v>1100</v>
      </c>
      <c r="M276" s="6">
        <f t="shared" si="145"/>
        <v>11000</v>
      </c>
      <c r="N276" s="55">
        <f t="shared" si="146"/>
        <v>1.4792899408284024</v>
      </c>
    </row>
    <row r="277" spans="1:14" ht="15.75">
      <c r="A277" s="52">
        <v>9</v>
      </c>
      <c r="B277" s="158">
        <v>43788</v>
      </c>
      <c r="C277" s="52" t="s">
        <v>255</v>
      </c>
      <c r="D277" s="52" t="s">
        <v>21</v>
      </c>
      <c r="E277" s="52" t="s">
        <v>478</v>
      </c>
      <c r="F277" s="52">
        <v>334</v>
      </c>
      <c r="G277" s="52">
        <v>325</v>
      </c>
      <c r="H277" s="52">
        <v>339</v>
      </c>
      <c r="I277" s="52">
        <v>344</v>
      </c>
      <c r="J277" s="52">
        <v>349</v>
      </c>
      <c r="K277" s="52">
        <v>324</v>
      </c>
      <c r="L277" s="52">
        <v>1250</v>
      </c>
      <c r="M277" s="6">
        <f t="shared" si="145"/>
        <v>-12500</v>
      </c>
      <c r="N277" s="55">
        <f t="shared" si="146"/>
        <v>-2.9940119760479043</v>
      </c>
    </row>
    <row r="278" spans="1:14" ht="15.75">
      <c r="A278" s="52">
        <v>10</v>
      </c>
      <c r="B278" s="158">
        <v>43788</v>
      </c>
      <c r="C278" s="52" t="s">
        <v>255</v>
      </c>
      <c r="D278" s="52" t="s">
        <v>21</v>
      </c>
      <c r="E278" s="52" t="s">
        <v>323</v>
      </c>
      <c r="F278" s="52">
        <v>217.5</v>
      </c>
      <c r="G278" s="52">
        <v>212</v>
      </c>
      <c r="H278" s="52">
        <v>220.5</v>
      </c>
      <c r="I278" s="52">
        <v>224</v>
      </c>
      <c r="J278" s="52">
        <v>227</v>
      </c>
      <c r="K278" s="52">
        <v>220.5</v>
      </c>
      <c r="L278" s="52">
        <v>2000</v>
      </c>
      <c r="M278" s="6">
        <f t="shared" ref="M278" si="147">IF(D278="BUY",(K278-F278)*(L278),(F278-K278)*(L278))</f>
        <v>6000</v>
      </c>
      <c r="N278" s="55">
        <f t="shared" ref="N278" si="148">M278/(L278)/F278%</f>
        <v>1.3793103448275863</v>
      </c>
    </row>
    <row r="279" spans="1:14" ht="15.75">
      <c r="A279" s="52">
        <v>11</v>
      </c>
      <c r="B279" s="158">
        <v>43787</v>
      </c>
      <c r="C279" s="52" t="s">
        <v>255</v>
      </c>
      <c r="D279" s="52" t="s">
        <v>21</v>
      </c>
      <c r="E279" s="52" t="s">
        <v>48</v>
      </c>
      <c r="F279" s="52">
        <v>136</v>
      </c>
      <c r="G279" s="52">
        <v>134</v>
      </c>
      <c r="H279" s="52">
        <v>137</v>
      </c>
      <c r="I279" s="52">
        <v>138</v>
      </c>
      <c r="J279" s="52">
        <v>139</v>
      </c>
      <c r="K279" s="52">
        <v>139</v>
      </c>
      <c r="L279" s="52">
        <v>6000</v>
      </c>
      <c r="M279" s="6">
        <f t="shared" ref="M279" si="149">IF(D279="BUY",(K279-F279)*(L279),(F279-K279)*(L279))</f>
        <v>18000</v>
      </c>
      <c r="N279" s="55">
        <f t="shared" ref="N279" si="150">M279/(L279)/F279%</f>
        <v>2.2058823529411762</v>
      </c>
    </row>
    <row r="280" spans="1:14" ht="15.75">
      <c r="A280" s="52">
        <v>12</v>
      </c>
      <c r="B280" s="158">
        <v>43784</v>
      </c>
      <c r="C280" s="52" t="s">
        <v>255</v>
      </c>
      <c r="D280" s="52" t="s">
        <v>21</v>
      </c>
      <c r="E280" s="52" t="s">
        <v>120</v>
      </c>
      <c r="F280" s="52">
        <v>507</v>
      </c>
      <c r="G280" s="52">
        <v>498</v>
      </c>
      <c r="H280" s="52">
        <v>512</v>
      </c>
      <c r="I280" s="52">
        <v>517</v>
      </c>
      <c r="J280" s="52">
        <v>523</v>
      </c>
      <c r="K280" s="52">
        <v>498</v>
      </c>
      <c r="L280" s="52">
        <v>1375</v>
      </c>
      <c r="M280" s="6">
        <f t="shared" ref="M280" si="151">IF(D280="BUY",(K280-F280)*(L280),(F280-K280)*(L280))</f>
        <v>-12375</v>
      </c>
      <c r="N280" s="55">
        <f t="shared" ref="N280" si="152">M280/(L280)/F280%</f>
        <v>-1.7751479289940828</v>
      </c>
    </row>
    <row r="281" spans="1:14" ht="15.75">
      <c r="A281" s="52">
        <v>13</v>
      </c>
      <c r="B281" s="158">
        <v>43783</v>
      </c>
      <c r="C281" s="52" t="s">
        <v>255</v>
      </c>
      <c r="D281" s="52" t="s">
        <v>21</v>
      </c>
      <c r="E281" s="52" t="s">
        <v>71</v>
      </c>
      <c r="F281" s="52">
        <v>4230</v>
      </c>
      <c r="G281" s="52">
        <v>4194</v>
      </c>
      <c r="H281" s="52">
        <v>4250</v>
      </c>
      <c r="I281" s="52">
        <v>4270</v>
      </c>
      <c r="J281" s="52">
        <v>4390</v>
      </c>
      <c r="K281" s="52">
        <v>4250</v>
      </c>
      <c r="L281" s="52">
        <v>250</v>
      </c>
      <c r="M281" s="6">
        <f t="shared" ref="M281" si="153">IF(D281="BUY",(K281-F281)*(L281),(F281-K281)*(L281))</f>
        <v>5000</v>
      </c>
      <c r="N281" s="55">
        <f t="shared" ref="N281" si="154">M281/(L281)/F281%</f>
        <v>0.4728132387706856</v>
      </c>
    </row>
    <row r="282" spans="1:14" ht="15.75">
      <c r="A282" s="52">
        <v>14</v>
      </c>
      <c r="B282" s="158">
        <v>43782</v>
      </c>
      <c r="C282" s="52" t="s">
        <v>255</v>
      </c>
      <c r="D282" s="52" t="s">
        <v>21</v>
      </c>
      <c r="E282" s="52" t="s">
        <v>115</v>
      </c>
      <c r="F282" s="52">
        <v>174</v>
      </c>
      <c r="G282" s="52">
        <v>170</v>
      </c>
      <c r="H282" s="52">
        <v>176</v>
      </c>
      <c r="I282" s="52">
        <v>178</v>
      </c>
      <c r="J282" s="52">
        <v>180</v>
      </c>
      <c r="K282" s="52">
        <v>176</v>
      </c>
      <c r="L282" s="52">
        <v>3000</v>
      </c>
      <c r="M282" s="6">
        <f t="shared" ref="M282" si="155">IF(D282="BUY",(K282-F282)*(L282),(F282-K282)*(L282))</f>
        <v>6000</v>
      </c>
      <c r="N282" s="55">
        <f t="shared" ref="N282" si="156">M282/(L282)/F282%</f>
        <v>1.1494252873563218</v>
      </c>
    </row>
    <row r="283" spans="1:14" ht="15.75">
      <c r="A283" s="52">
        <v>15</v>
      </c>
      <c r="B283" s="158">
        <v>43780</v>
      </c>
      <c r="C283" s="52" t="s">
        <v>255</v>
      </c>
      <c r="D283" s="52" t="s">
        <v>21</v>
      </c>
      <c r="E283" s="52" t="s">
        <v>72</v>
      </c>
      <c r="F283" s="52">
        <v>301</v>
      </c>
      <c r="G283" s="52">
        <v>195</v>
      </c>
      <c r="H283" s="52">
        <v>305</v>
      </c>
      <c r="I283" s="52">
        <v>309</v>
      </c>
      <c r="J283" s="52">
        <v>313</v>
      </c>
      <c r="K283" s="52">
        <v>305</v>
      </c>
      <c r="L283" s="52">
        <v>1300</v>
      </c>
      <c r="M283" s="6">
        <f t="shared" ref="M283:M284" si="157">IF(D283="BUY",(K283-F283)*(L283),(F283-K283)*(L283))</f>
        <v>5200</v>
      </c>
      <c r="N283" s="55">
        <f t="shared" ref="N283:N284" si="158">M283/(L283)/F283%</f>
        <v>1.3289036544850499</v>
      </c>
    </row>
    <row r="284" spans="1:14" ht="15.75">
      <c r="A284" s="52">
        <v>16</v>
      </c>
      <c r="B284" s="158">
        <v>43777</v>
      </c>
      <c r="C284" s="52" t="s">
        <v>255</v>
      </c>
      <c r="D284" s="52" t="s">
        <v>21</v>
      </c>
      <c r="E284" s="52" t="s">
        <v>245</v>
      </c>
      <c r="F284" s="52">
        <v>286</v>
      </c>
      <c r="G284" s="52">
        <v>282</v>
      </c>
      <c r="H284" s="52">
        <v>288</v>
      </c>
      <c r="I284" s="52">
        <v>290</v>
      </c>
      <c r="J284" s="52">
        <v>292</v>
      </c>
      <c r="K284" s="52">
        <v>282</v>
      </c>
      <c r="L284" s="52">
        <v>3000</v>
      </c>
      <c r="M284" s="6">
        <f t="shared" si="157"/>
        <v>-12000</v>
      </c>
      <c r="N284" s="55">
        <f t="shared" si="158"/>
        <v>-1.3986013986013988</v>
      </c>
    </row>
    <row r="285" spans="1:14" ht="15.75">
      <c r="A285" s="52">
        <v>17</v>
      </c>
      <c r="B285" s="158">
        <v>43777</v>
      </c>
      <c r="C285" s="52" t="s">
        <v>255</v>
      </c>
      <c r="D285" s="52" t="s">
        <v>21</v>
      </c>
      <c r="E285" s="52" t="s">
        <v>278</v>
      </c>
      <c r="F285" s="52">
        <v>3210</v>
      </c>
      <c r="G285" s="52">
        <v>3170</v>
      </c>
      <c r="H285" s="52">
        <v>3230</v>
      </c>
      <c r="I285" s="52">
        <v>3250</v>
      </c>
      <c r="J285" s="52">
        <v>3270</v>
      </c>
      <c r="K285" s="52">
        <v>3170</v>
      </c>
      <c r="L285" s="52">
        <v>250</v>
      </c>
      <c r="M285" s="6">
        <f t="shared" ref="M285:M286" si="159">IF(D285="BUY",(K285-F285)*(L285),(F285-K285)*(L285))</f>
        <v>-10000</v>
      </c>
      <c r="N285" s="55">
        <f t="shared" ref="N285:N286" si="160">M285/(L285)/F285%</f>
        <v>-1.2461059190031152</v>
      </c>
    </row>
    <row r="286" spans="1:14" ht="15.75">
      <c r="A286" s="52">
        <v>18</v>
      </c>
      <c r="B286" s="158">
        <v>43776</v>
      </c>
      <c r="C286" s="52" t="s">
        <v>255</v>
      </c>
      <c r="D286" s="52" t="s">
        <v>21</v>
      </c>
      <c r="E286" s="52" t="s">
        <v>66</v>
      </c>
      <c r="F286" s="52">
        <v>113.5</v>
      </c>
      <c r="G286" s="52">
        <v>111.5</v>
      </c>
      <c r="H286" s="52">
        <v>114.5</v>
      </c>
      <c r="I286" s="52">
        <v>115.5</v>
      </c>
      <c r="J286" s="52">
        <v>116.5</v>
      </c>
      <c r="K286" s="52">
        <v>114.5</v>
      </c>
      <c r="L286" s="52">
        <v>6200</v>
      </c>
      <c r="M286" s="6">
        <f t="shared" si="159"/>
        <v>6200</v>
      </c>
      <c r="N286" s="55">
        <f t="shared" si="160"/>
        <v>0.88105726872246692</v>
      </c>
    </row>
    <row r="287" spans="1:14" ht="15.75">
      <c r="A287" s="52">
        <v>19</v>
      </c>
      <c r="B287" s="158">
        <v>43775</v>
      </c>
      <c r="C287" s="52" t="s">
        <v>255</v>
      </c>
      <c r="D287" s="52" t="s">
        <v>21</v>
      </c>
      <c r="E287" s="52" t="s">
        <v>43</v>
      </c>
      <c r="F287" s="52">
        <v>712</v>
      </c>
      <c r="G287" s="52">
        <v>703</v>
      </c>
      <c r="H287" s="52">
        <v>717</v>
      </c>
      <c r="I287" s="52">
        <v>722</v>
      </c>
      <c r="J287" s="52">
        <v>727</v>
      </c>
      <c r="K287" s="52">
        <v>717</v>
      </c>
      <c r="L287" s="52">
        <v>1200</v>
      </c>
      <c r="M287" s="6">
        <f t="shared" ref="M287" si="161">IF(D287="BUY",(K287-F287)*(L287),(F287-K287)*(L287))</f>
        <v>6000</v>
      </c>
      <c r="N287" s="55">
        <f t="shared" ref="N287" si="162">M287/(L287)/F287%</f>
        <v>0.70224719101123589</v>
      </c>
    </row>
    <row r="288" spans="1:14" ht="15.75">
      <c r="A288" s="52">
        <v>20</v>
      </c>
      <c r="B288" s="158">
        <v>43774</v>
      </c>
      <c r="C288" s="52" t="s">
        <v>255</v>
      </c>
      <c r="D288" s="52" t="s">
        <v>21</v>
      </c>
      <c r="E288" s="52" t="s">
        <v>323</v>
      </c>
      <c r="F288" s="52">
        <v>213</v>
      </c>
      <c r="G288" s="52">
        <v>207.5</v>
      </c>
      <c r="H288" s="52">
        <v>217</v>
      </c>
      <c r="I288" s="52">
        <v>220</v>
      </c>
      <c r="J288" s="52">
        <v>223</v>
      </c>
      <c r="K288" s="52">
        <v>207.5</v>
      </c>
      <c r="L288" s="52">
        <v>2000</v>
      </c>
      <c r="M288" s="6">
        <f t="shared" ref="M288" si="163">IF(D288="BUY",(K288-F288)*(L288),(F288-K288)*(L288))</f>
        <v>-11000</v>
      </c>
      <c r="N288" s="55">
        <f t="shared" ref="N288" si="164">M288/(L288)/F288%</f>
        <v>-2.5821596244131455</v>
      </c>
    </row>
    <row r="289" spans="1:14" ht="15.75">
      <c r="A289" s="52">
        <v>21</v>
      </c>
      <c r="B289" s="158">
        <v>43773</v>
      </c>
      <c r="C289" s="52" t="s">
        <v>255</v>
      </c>
      <c r="D289" s="52" t="s">
        <v>21</v>
      </c>
      <c r="E289" s="52" t="s">
        <v>66</v>
      </c>
      <c r="F289" s="52">
        <v>113</v>
      </c>
      <c r="G289" s="52">
        <v>111</v>
      </c>
      <c r="H289" s="52">
        <v>114</v>
      </c>
      <c r="I289" s="52">
        <v>115</v>
      </c>
      <c r="J289" s="52">
        <v>116</v>
      </c>
      <c r="K289" s="52">
        <v>111</v>
      </c>
      <c r="L289" s="52">
        <v>6200</v>
      </c>
      <c r="M289" s="6">
        <f t="shared" ref="M289" si="165">IF(D289="BUY",(K289-F289)*(L289),(F289-K289)*(L289))</f>
        <v>-12400</v>
      </c>
      <c r="N289" s="55">
        <f t="shared" ref="N289" si="166">M289/(L289)/F289%</f>
        <v>-1.7699115044247788</v>
      </c>
    </row>
    <row r="290" spans="1:14" ht="15.75">
      <c r="A290" s="52">
        <v>22</v>
      </c>
      <c r="B290" s="158">
        <v>43770</v>
      </c>
      <c r="C290" s="52" t="s">
        <v>255</v>
      </c>
      <c r="D290" s="52" t="s">
        <v>21</v>
      </c>
      <c r="E290" s="52" t="s">
        <v>246</v>
      </c>
      <c r="F290" s="52">
        <v>286</v>
      </c>
      <c r="G290" s="52">
        <v>282</v>
      </c>
      <c r="H290" s="52">
        <v>288</v>
      </c>
      <c r="I290" s="52">
        <v>290</v>
      </c>
      <c r="J290" s="52">
        <v>292</v>
      </c>
      <c r="K290" s="52">
        <v>288</v>
      </c>
      <c r="L290" s="52">
        <v>3000</v>
      </c>
      <c r="M290" s="6">
        <f t="shared" ref="M290" si="167">IF(D290="BUY",(K290-F290)*(L290),(F290-K290)*(L290))</f>
        <v>6000</v>
      </c>
      <c r="N290" s="55">
        <f t="shared" ref="N290" si="168">M290/(L290)/F290%</f>
        <v>0.69930069930069938</v>
      </c>
    </row>
    <row r="291" spans="1:14" ht="16.5" thickBot="1">
      <c r="A291" s="18"/>
      <c r="B291" s="17"/>
      <c r="C291" s="20"/>
      <c r="D291" s="20"/>
      <c r="E291" s="20"/>
      <c r="F291" s="22"/>
      <c r="G291" s="23"/>
      <c r="H291" s="24" t="s">
        <v>26</v>
      </c>
      <c r="I291" s="24"/>
      <c r="J291" s="25"/>
    </row>
    <row r="292" spans="1:14" ht="15.75">
      <c r="A292" s="18"/>
      <c r="B292" s="17"/>
      <c r="C292" s="236" t="s">
        <v>27</v>
      </c>
      <c r="D292" s="236"/>
      <c r="E292" s="26">
        <v>22</v>
      </c>
      <c r="F292" s="27">
        <f>F293+F294+F295+F296+F297+F298</f>
        <v>99.999999999999986</v>
      </c>
      <c r="G292" s="20">
        <v>22</v>
      </c>
      <c r="H292" s="28">
        <f>G293/G292%</f>
        <v>68.181818181818187</v>
      </c>
      <c r="I292" s="28"/>
      <c r="J292" s="28"/>
    </row>
    <row r="293" spans="1:14" ht="15.75">
      <c r="A293" s="18"/>
      <c r="B293" s="17"/>
      <c r="C293" s="237" t="s">
        <v>28</v>
      </c>
      <c r="D293" s="237"/>
      <c r="E293" s="30">
        <v>15</v>
      </c>
      <c r="F293" s="31">
        <f>(E293/E292)*100</f>
        <v>68.181818181818173</v>
      </c>
      <c r="G293" s="20">
        <v>15</v>
      </c>
      <c r="H293" s="25"/>
      <c r="I293" s="25"/>
      <c r="J293" s="20"/>
    </row>
    <row r="294" spans="1:14" ht="15.75">
      <c r="A294" s="32"/>
      <c r="B294" s="17"/>
      <c r="C294" s="237" t="s">
        <v>30</v>
      </c>
      <c r="D294" s="237"/>
      <c r="E294" s="30">
        <v>0</v>
      </c>
      <c r="F294" s="31">
        <f>(E294/E292)*100</f>
        <v>0</v>
      </c>
      <c r="G294" s="33"/>
      <c r="H294" s="20"/>
      <c r="I294" s="20"/>
    </row>
    <row r="295" spans="1:14" ht="15.75">
      <c r="A295" s="32"/>
      <c r="B295" s="17"/>
      <c r="C295" s="237" t="s">
        <v>31</v>
      </c>
      <c r="D295" s="237"/>
      <c r="E295" s="30">
        <v>0</v>
      </c>
      <c r="F295" s="31">
        <f>(E295/E292)*100</f>
        <v>0</v>
      </c>
      <c r="G295" s="33"/>
      <c r="H295" s="20"/>
      <c r="I295" s="20"/>
    </row>
    <row r="296" spans="1:14" ht="15.75">
      <c r="A296" s="32"/>
      <c r="B296" s="17"/>
      <c r="C296" s="237" t="s">
        <v>32</v>
      </c>
      <c r="D296" s="237"/>
      <c r="E296" s="30">
        <v>7</v>
      </c>
      <c r="F296" s="31">
        <f>(E296/E292)*100</f>
        <v>31.818181818181817</v>
      </c>
      <c r="G296" s="33"/>
      <c r="H296" s="20" t="s">
        <v>33</v>
      </c>
      <c r="I296" s="20"/>
      <c r="J296" s="25"/>
      <c r="K296" s="14"/>
    </row>
    <row r="297" spans="1:14" ht="15.75">
      <c r="A297" s="32"/>
      <c r="B297" s="17"/>
      <c r="C297" s="237" t="s">
        <v>34</v>
      </c>
      <c r="D297" s="237"/>
      <c r="E297" s="30">
        <v>0</v>
      </c>
      <c r="F297" s="31">
        <f>(E297/E292)*100</f>
        <v>0</v>
      </c>
      <c r="G297" s="33"/>
      <c r="H297" s="20"/>
      <c r="I297" s="20"/>
    </row>
    <row r="298" spans="1:14" ht="16.5" thickBot="1">
      <c r="A298" s="32"/>
      <c r="B298" s="17"/>
      <c r="C298" s="238" t="s">
        <v>35</v>
      </c>
      <c r="D298" s="238"/>
      <c r="E298" s="34"/>
      <c r="F298" s="35">
        <f>(E298/E292)*100</f>
        <v>0</v>
      </c>
      <c r="G298" s="33"/>
      <c r="H298" s="20"/>
      <c r="I298" s="20"/>
    </row>
    <row r="299" spans="1:14" ht="16.5">
      <c r="A299" s="168" t="s">
        <v>36</v>
      </c>
      <c r="B299" s="169"/>
      <c r="C299" s="169"/>
      <c r="D299" s="170"/>
      <c r="E299" s="170"/>
      <c r="F299" s="171"/>
      <c r="G299" s="171"/>
      <c r="H299" s="172"/>
      <c r="I299" s="173"/>
      <c r="J299" s="165"/>
      <c r="K299" s="173"/>
      <c r="L299" s="165"/>
      <c r="M299" s="165"/>
    </row>
    <row r="300" spans="1:14" ht="16.5">
      <c r="A300" s="174" t="s">
        <v>473</v>
      </c>
      <c r="B300" s="169"/>
      <c r="C300" s="169"/>
      <c r="D300" s="175"/>
      <c r="E300" s="176"/>
      <c r="F300" s="170"/>
      <c r="G300" s="173"/>
      <c r="H300" s="172"/>
      <c r="I300" s="173"/>
      <c r="J300" s="173"/>
      <c r="K300" s="173"/>
      <c r="L300" s="171"/>
      <c r="M300" s="165"/>
      <c r="N300" s="165"/>
    </row>
    <row r="301" spans="1:14" ht="17.25" thickBot="1">
      <c r="A301" s="166" t="s">
        <v>474</v>
      </c>
      <c r="B301" s="160"/>
      <c r="C301" s="161"/>
      <c r="D301" s="162"/>
      <c r="E301" s="163"/>
      <c r="F301" s="163"/>
      <c r="G301" s="164"/>
      <c r="H301" s="167"/>
      <c r="I301" s="167"/>
      <c r="J301" s="167"/>
      <c r="K301" s="163"/>
      <c r="M301" s="165"/>
    </row>
    <row r="302" spans="1:14" ht="15.75" thickBot="1">
      <c r="A302" s="239" t="s">
        <v>0</v>
      </c>
      <c r="B302" s="239"/>
      <c r="C302" s="239"/>
      <c r="D302" s="239"/>
      <c r="E302" s="239"/>
      <c r="F302" s="239"/>
      <c r="G302" s="239"/>
      <c r="H302" s="239"/>
      <c r="I302" s="239"/>
      <c r="J302" s="239"/>
      <c r="K302" s="239"/>
      <c r="L302" s="239"/>
      <c r="M302" s="239"/>
      <c r="N302" s="239"/>
    </row>
    <row r="303" spans="1:14" ht="15.75" thickBot="1">
      <c r="A303" s="239"/>
      <c r="B303" s="239"/>
      <c r="C303" s="239"/>
      <c r="D303" s="239"/>
      <c r="E303" s="239"/>
      <c r="F303" s="239"/>
      <c r="G303" s="239"/>
      <c r="H303" s="239"/>
      <c r="I303" s="239"/>
      <c r="J303" s="239"/>
      <c r="K303" s="239"/>
      <c r="L303" s="239"/>
      <c r="M303" s="239"/>
      <c r="N303" s="239"/>
    </row>
    <row r="304" spans="1:14">
      <c r="A304" s="239"/>
      <c r="B304" s="239"/>
      <c r="C304" s="239"/>
      <c r="D304" s="239"/>
      <c r="E304" s="239"/>
      <c r="F304" s="239"/>
      <c r="G304" s="239"/>
      <c r="H304" s="239"/>
      <c r="I304" s="239"/>
      <c r="J304" s="239"/>
      <c r="K304" s="239"/>
      <c r="L304" s="239"/>
      <c r="M304" s="239"/>
      <c r="N304" s="239"/>
    </row>
    <row r="305" spans="1:14" ht="15.75">
      <c r="A305" s="240" t="s">
        <v>389</v>
      </c>
      <c r="B305" s="240"/>
      <c r="C305" s="240"/>
      <c r="D305" s="240"/>
      <c r="E305" s="240"/>
      <c r="F305" s="240"/>
      <c r="G305" s="240"/>
      <c r="H305" s="240"/>
      <c r="I305" s="240"/>
      <c r="J305" s="240"/>
      <c r="K305" s="240"/>
      <c r="L305" s="240"/>
      <c r="M305" s="240"/>
      <c r="N305" s="240"/>
    </row>
    <row r="306" spans="1:14" ht="15.75">
      <c r="A306" s="240" t="s">
        <v>390</v>
      </c>
      <c r="B306" s="240"/>
      <c r="C306" s="240"/>
      <c r="D306" s="240"/>
      <c r="E306" s="240"/>
      <c r="F306" s="240"/>
      <c r="G306" s="240"/>
      <c r="H306" s="240"/>
      <c r="I306" s="240"/>
      <c r="J306" s="240"/>
      <c r="K306" s="240"/>
      <c r="L306" s="240"/>
      <c r="M306" s="240"/>
      <c r="N306" s="240"/>
    </row>
    <row r="307" spans="1:14" ht="16.5" thickBot="1">
      <c r="A307" s="241" t="s">
        <v>3</v>
      </c>
      <c r="B307" s="241"/>
      <c r="C307" s="241"/>
      <c r="D307" s="241"/>
      <c r="E307" s="241"/>
      <c r="F307" s="241"/>
      <c r="G307" s="241"/>
      <c r="H307" s="241"/>
      <c r="I307" s="241"/>
      <c r="J307" s="241"/>
      <c r="K307" s="241"/>
      <c r="L307" s="241"/>
      <c r="M307" s="241"/>
      <c r="N307" s="241"/>
    </row>
    <row r="308" spans="1:14" ht="15.75">
      <c r="A308" s="242" t="s">
        <v>469</v>
      </c>
      <c r="B308" s="242"/>
      <c r="C308" s="242"/>
      <c r="D308" s="242"/>
      <c r="E308" s="242"/>
      <c r="F308" s="242"/>
      <c r="G308" s="242"/>
      <c r="H308" s="242"/>
      <c r="I308" s="242"/>
      <c r="J308" s="242"/>
      <c r="K308" s="242"/>
      <c r="L308" s="242"/>
      <c r="M308" s="242"/>
      <c r="N308" s="242"/>
    </row>
    <row r="309" spans="1:14" ht="15.75">
      <c r="A309" s="242" t="s">
        <v>5</v>
      </c>
      <c r="B309" s="242"/>
      <c r="C309" s="242"/>
      <c r="D309" s="242"/>
      <c r="E309" s="242"/>
      <c r="F309" s="242"/>
      <c r="G309" s="242"/>
      <c r="H309" s="242"/>
      <c r="I309" s="242"/>
      <c r="J309" s="242"/>
      <c r="K309" s="242"/>
      <c r="L309" s="242"/>
      <c r="M309" s="242"/>
      <c r="N309" s="242"/>
    </row>
    <row r="310" spans="1:14">
      <c r="A310" s="243" t="s">
        <v>6</v>
      </c>
      <c r="B310" s="235" t="s">
        <v>7</v>
      </c>
      <c r="C310" s="235" t="s">
        <v>8</v>
      </c>
      <c r="D310" s="243" t="s">
        <v>9</v>
      </c>
      <c r="E310" s="243" t="s">
        <v>10</v>
      </c>
      <c r="F310" s="235" t="s">
        <v>11</v>
      </c>
      <c r="G310" s="235" t="s">
        <v>12</v>
      </c>
      <c r="H310" s="244" t="s">
        <v>13</v>
      </c>
      <c r="I310" s="244" t="s">
        <v>14</v>
      </c>
      <c r="J310" s="244" t="s">
        <v>15</v>
      </c>
      <c r="K310" s="245" t="s">
        <v>16</v>
      </c>
      <c r="L310" s="235" t="s">
        <v>17</v>
      </c>
      <c r="M310" s="235" t="s">
        <v>18</v>
      </c>
      <c r="N310" s="235" t="s">
        <v>19</v>
      </c>
    </row>
    <row r="311" spans="1:14">
      <c r="A311" s="243"/>
      <c r="B311" s="235"/>
      <c r="C311" s="235"/>
      <c r="D311" s="243"/>
      <c r="E311" s="243"/>
      <c r="F311" s="235"/>
      <c r="G311" s="235"/>
      <c r="H311" s="235"/>
      <c r="I311" s="235"/>
      <c r="J311" s="235"/>
      <c r="K311" s="246"/>
      <c r="L311" s="235"/>
      <c r="M311" s="235"/>
      <c r="N311" s="235"/>
    </row>
    <row r="312" spans="1:14" ht="15.75">
      <c r="A312" s="52">
        <v>1</v>
      </c>
      <c r="B312" s="158">
        <v>43769</v>
      </c>
      <c r="C312" s="52" t="s">
        <v>255</v>
      </c>
      <c r="D312" s="52" t="s">
        <v>21</v>
      </c>
      <c r="E312" s="52" t="s">
        <v>271</v>
      </c>
      <c r="F312" s="52">
        <v>2270</v>
      </c>
      <c r="G312" s="52">
        <v>2236</v>
      </c>
      <c r="H312" s="52">
        <v>2290</v>
      </c>
      <c r="I312" s="52">
        <v>2310</v>
      </c>
      <c r="J312" s="52">
        <v>2330</v>
      </c>
      <c r="K312" s="52">
        <v>2236</v>
      </c>
      <c r="L312" s="52">
        <v>250</v>
      </c>
      <c r="M312" s="6">
        <f t="shared" ref="M312:M314" si="169">IF(D312="BUY",(K312-F312)*(L312),(F312-K312)*(L312))</f>
        <v>-8500</v>
      </c>
      <c r="N312" s="55">
        <f t="shared" ref="N312:N314" si="170">M312/(L312)/F312%</f>
        <v>-1.4977973568281939</v>
      </c>
    </row>
    <row r="313" spans="1:14" ht="15.75">
      <c r="A313" s="52">
        <v>2</v>
      </c>
      <c r="B313" s="158">
        <v>43768</v>
      </c>
      <c r="C313" s="52" t="s">
        <v>255</v>
      </c>
      <c r="D313" s="52" t="s">
        <v>21</v>
      </c>
      <c r="E313" s="52" t="s">
        <v>46</v>
      </c>
      <c r="F313" s="52">
        <v>695</v>
      </c>
      <c r="G313" s="52">
        <v>685</v>
      </c>
      <c r="H313" s="52">
        <v>701</v>
      </c>
      <c r="I313" s="52">
        <v>706</v>
      </c>
      <c r="J313" s="52">
        <v>711</v>
      </c>
      <c r="K313" s="52">
        <v>685</v>
      </c>
      <c r="L313" s="52">
        <v>1000</v>
      </c>
      <c r="M313" s="6">
        <f t="shared" si="169"/>
        <v>-10000</v>
      </c>
      <c r="N313" s="55">
        <f t="shared" si="170"/>
        <v>-1.4388489208633093</v>
      </c>
    </row>
    <row r="314" spans="1:14" ht="15.75">
      <c r="A314" s="52">
        <v>3</v>
      </c>
      <c r="B314" s="158">
        <v>43767</v>
      </c>
      <c r="C314" s="52" t="s">
        <v>255</v>
      </c>
      <c r="D314" s="52" t="s">
        <v>21</v>
      </c>
      <c r="E314" s="52" t="s">
        <v>81</v>
      </c>
      <c r="F314" s="52">
        <v>1470</v>
      </c>
      <c r="G314" s="52">
        <v>1452</v>
      </c>
      <c r="H314" s="52">
        <v>1480</v>
      </c>
      <c r="I314" s="52">
        <v>1490</v>
      </c>
      <c r="J314" s="52">
        <v>1500</v>
      </c>
      <c r="K314" s="52">
        <v>1480</v>
      </c>
      <c r="L314" s="52">
        <v>500</v>
      </c>
      <c r="M314" s="6">
        <f t="shared" si="169"/>
        <v>5000</v>
      </c>
      <c r="N314" s="55">
        <f t="shared" si="170"/>
        <v>0.68027210884353739</v>
      </c>
    </row>
    <row r="315" spans="1:14" ht="15.75">
      <c r="A315" s="52">
        <v>4</v>
      </c>
      <c r="B315" s="158">
        <v>43763</v>
      </c>
      <c r="C315" s="52" t="s">
        <v>255</v>
      </c>
      <c r="D315" s="52" t="s">
        <v>21</v>
      </c>
      <c r="E315" s="52" t="s">
        <v>126</v>
      </c>
      <c r="F315" s="52">
        <v>364</v>
      </c>
      <c r="G315" s="52">
        <v>354</v>
      </c>
      <c r="H315" s="52">
        <v>369</v>
      </c>
      <c r="I315" s="52">
        <v>374</v>
      </c>
      <c r="J315" s="52">
        <v>380</v>
      </c>
      <c r="K315" s="52">
        <v>380</v>
      </c>
      <c r="L315" s="52">
        <v>1060</v>
      </c>
      <c r="M315" s="6">
        <f t="shared" ref="M315" si="171">IF(D315="BUY",(K315-F315)*(L315),(F315-K315)*(L315))</f>
        <v>16960</v>
      </c>
      <c r="N315" s="55">
        <f t="shared" ref="N315" si="172">M315/(L315)/F315%</f>
        <v>4.3956043956043951</v>
      </c>
    </row>
    <row r="316" spans="1:14" ht="15.75">
      <c r="A316" s="52">
        <v>5</v>
      </c>
      <c r="B316" s="158">
        <v>43762</v>
      </c>
      <c r="C316" s="52" t="s">
        <v>255</v>
      </c>
      <c r="D316" s="52" t="s">
        <v>21</v>
      </c>
      <c r="E316" s="52" t="s">
        <v>472</v>
      </c>
      <c r="F316" s="52">
        <v>90</v>
      </c>
      <c r="G316" s="52">
        <v>87.5</v>
      </c>
      <c r="H316" s="52">
        <v>91.5</v>
      </c>
      <c r="I316" s="52">
        <v>93</v>
      </c>
      <c r="J316" s="52">
        <v>94.5</v>
      </c>
      <c r="K316" s="52">
        <v>87.5</v>
      </c>
      <c r="L316" s="52">
        <v>4500</v>
      </c>
      <c r="M316" s="6">
        <f t="shared" ref="M316" si="173">IF(D316="BUY",(K316-F316)*(L316),(F316-K316)*(L316))</f>
        <v>-11250</v>
      </c>
      <c r="N316" s="55">
        <f t="shared" ref="N316" si="174">M316/(L316)/F316%</f>
        <v>-2.7777777777777777</v>
      </c>
    </row>
    <row r="317" spans="1:14" ht="15.75">
      <c r="A317" s="52">
        <v>6</v>
      </c>
      <c r="B317" s="158">
        <v>43761</v>
      </c>
      <c r="C317" s="52" t="s">
        <v>255</v>
      </c>
      <c r="D317" s="52" t="s">
        <v>21</v>
      </c>
      <c r="E317" s="52" t="s">
        <v>443</v>
      </c>
      <c r="F317" s="52">
        <v>1360</v>
      </c>
      <c r="G317" s="52">
        <v>1344</v>
      </c>
      <c r="H317" s="52">
        <v>1368</v>
      </c>
      <c r="I317" s="52">
        <v>1376</v>
      </c>
      <c r="J317" s="52">
        <v>1384</v>
      </c>
      <c r="K317" s="52">
        <v>1368</v>
      </c>
      <c r="L317" s="52">
        <v>750</v>
      </c>
      <c r="M317" s="6">
        <f t="shared" ref="M317" si="175">IF(D317="BUY",(K317-F317)*(L317),(F317-K317)*(L317))</f>
        <v>6000</v>
      </c>
      <c r="N317" s="55">
        <f t="shared" ref="N317" si="176">M317/(L317)/F317%</f>
        <v>0.58823529411764708</v>
      </c>
    </row>
    <row r="318" spans="1:14" ht="15.75">
      <c r="A318" s="52">
        <v>7</v>
      </c>
      <c r="B318" s="158">
        <v>43760</v>
      </c>
      <c r="C318" s="52" t="s">
        <v>255</v>
      </c>
      <c r="D318" s="52" t="s">
        <v>21</v>
      </c>
      <c r="E318" s="52" t="s">
        <v>120</v>
      </c>
      <c r="F318" s="52">
        <v>458</v>
      </c>
      <c r="G318" s="52">
        <v>450</v>
      </c>
      <c r="H318" s="52">
        <v>462</v>
      </c>
      <c r="I318" s="52">
        <v>466</v>
      </c>
      <c r="J318" s="52">
        <v>470</v>
      </c>
      <c r="K318" s="52">
        <v>450</v>
      </c>
      <c r="L318" s="52">
        <v>1375</v>
      </c>
      <c r="M318" s="6">
        <f t="shared" ref="M318:M320" si="177">IF(D318="BUY",(K318-F318)*(L318),(F318-K318)*(L318))</f>
        <v>-11000</v>
      </c>
      <c r="N318" s="55">
        <f t="shared" ref="N318:N320" si="178">M318/(L318)/F318%</f>
        <v>-1.7467248908296944</v>
      </c>
    </row>
    <row r="319" spans="1:14" ht="15.75">
      <c r="A319" s="52">
        <v>8</v>
      </c>
      <c r="B319" s="158">
        <v>43760</v>
      </c>
      <c r="C319" s="52" t="s">
        <v>255</v>
      </c>
      <c r="D319" s="52" t="s">
        <v>21</v>
      </c>
      <c r="E319" s="52" t="s">
        <v>375</v>
      </c>
      <c r="F319" s="52">
        <v>316</v>
      </c>
      <c r="G319" s="52">
        <v>308</v>
      </c>
      <c r="H319" s="52">
        <v>320</v>
      </c>
      <c r="I319" s="52">
        <v>324</v>
      </c>
      <c r="J319" s="52">
        <v>328</v>
      </c>
      <c r="K319" s="52">
        <v>308</v>
      </c>
      <c r="L319" s="52">
        <v>1600</v>
      </c>
      <c r="M319" s="6">
        <f t="shared" si="177"/>
        <v>-12800</v>
      </c>
      <c r="N319" s="55">
        <f t="shared" si="178"/>
        <v>-2.5316455696202529</v>
      </c>
    </row>
    <row r="320" spans="1:14" ht="15.75">
      <c r="A320" s="52">
        <v>9</v>
      </c>
      <c r="B320" s="158">
        <v>43756</v>
      </c>
      <c r="C320" s="52" t="s">
        <v>255</v>
      </c>
      <c r="D320" s="52" t="s">
        <v>21</v>
      </c>
      <c r="E320" s="52" t="s">
        <v>260</v>
      </c>
      <c r="F320" s="52">
        <v>7230</v>
      </c>
      <c r="G320" s="52">
        <v>7080</v>
      </c>
      <c r="H320" s="52">
        <v>7300</v>
      </c>
      <c r="I320" s="52">
        <v>7380</v>
      </c>
      <c r="J320" s="52">
        <v>7460</v>
      </c>
      <c r="K320" s="52">
        <v>7300</v>
      </c>
      <c r="L320" s="52">
        <v>75</v>
      </c>
      <c r="M320" s="6">
        <f t="shared" si="177"/>
        <v>5250</v>
      </c>
      <c r="N320" s="55">
        <f t="shared" si="178"/>
        <v>0.9681881051175657</v>
      </c>
    </row>
    <row r="321" spans="1:15" ht="15.75">
      <c r="A321" s="52">
        <v>10</v>
      </c>
      <c r="B321" s="158">
        <v>43756</v>
      </c>
      <c r="C321" s="52" t="s">
        <v>255</v>
      </c>
      <c r="D321" s="52" t="s">
        <v>21</v>
      </c>
      <c r="E321" s="52" t="s">
        <v>408</v>
      </c>
      <c r="F321" s="52">
        <v>837</v>
      </c>
      <c r="G321" s="52">
        <v>822</v>
      </c>
      <c r="H321" s="52">
        <v>845</v>
      </c>
      <c r="I321" s="52">
        <v>853</v>
      </c>
      <c r="J321" s="52">
        <v>860</v>
      </c>
      <c r="K321" s="52">
        <v>853</v>
      </c>
      <c r="L321" s="52">
        <v>800</v>
      </c>
      <c r="M321" s="6">
        <f t="shared" ref="M321:M322" si="179">IF(D321="BUY",(K321-F321)*(L321),(F321-K321)*(L321))</f>
        <v>12800</v>
      </c>
      <c r="N321" s="55">
        <f t="shared" ref="N321:N322" si="180">M321/(L321)/F321%</f>
        <v>1.9115890083632021</v>
      </c>
    </row>
    <row r="322" spans="1:15" ht="15.75">
      <c r="A322" s="52">
        <v>11</v>
      </c>
      <c r="B322" s="158">
        <v>43755</v>
      </c>
      <c r="C322" s="52" t="s">
        <v>255</v>
      </c>
      <c r="D322" s="52" t="s">
        <v>21</v>
      </c>
      <c r="E322" s="52" t="s">
        <v>52</v>
      </c>
      <c r="F322" s="52">
        <v>264</v>
      </c>
      <c r="G322" s="52">
        <v>260</v>
      </c>
      <c r="H322" s="52">
        <v>266</v>
      </c>
      <c r="I322" s="52">
        <v>268</v>
      </c>
      <c r="J322" s="52">
        <v>270</v>
      </c>
      <c r="K322" s="52">
        <v>266</v>
      </c>
      <c r="L322" s="52">
        <v>3000</v>
      </c>
      <c r="M322" s="6">
        <f t="shared" si="179"/>
        <v>6000</v>
      </c>
      <c r="N322" s="55">
        <f t="shared" si="180"/>
        <v>0.75757575757575757</v>
      </c>
    </row>
    <row r="323" spans="1:15" ht="15.75">
      <c r="A323" s="52">
        <v>12</v>
      </c>
      <c r="B323" s="158">
        <v>43754</v>
      </c>
      <c r="C323" s="52" t="s">
        <v>255</v>
      </c>
      <c r="D323" s="52" t="s">
        <v>21</v>
      </c>
      <c r="E323" s="52" t="s">
        <v>472</v>
      </c>
      <c r="F323" s="52">
        <v>83.5</v>
      </c>
      <c r="G323" s="52">
        <v>80.5</v>
      </c>
      <c r="H323" s="52">
        <v>85</v>
      </c>
      <c r="I323" s="52">
        <v>86.5</v>
      </c>
      <c r="J323" s="52">
        <v>88</v>
      </c>
      <c r="K323" s="52">
        <v>86.5</v>
      </c>
      <c r="L323" s="52">
        <v>4500</v>
      </c>
      <c r="M323" s="6">
        <f t="shared" ref="M323:M326" si="181">IF(D323="BUY",(K323-F323)*(L323),(F323-K323)*(L323))</f>
        <v>13500</v>
      </c>
      <c r="N323" s="55">
        <f t="shared" ref="N323:N326" si="182">M323/(L323)/F323%</f>
        <v>3.5928143712574854</v>
      </c>
    </row>
    <row r="324" spans="1:15" ht="15.75">
      <c r="A324" s="52">
        <v>13</v>
      </c>
      <c r="B324" s="158">
        <v>43753</v>
      </c>
      <c r="C324" s="52" t="s">
        <v>255</v>
      </c>
      <c r="D324" s="52" t="s">
        <v>21</v>
      </c>
      <c r="E324" s="52" t="s">
        <v>260</v>
      </c>
      <c r="F324" s="52">
        <v>6970</v>
      </c>
      <c r="G324" s="52">
        <v>6830</v>
      </c>
      <c r="H324" s="52">
        <v>7050</v>
      </c>
      <c r="I324" s="52">
        <v>7130</v>
      </c>
      <c r="J324" s="52">
        <v>7200</v>
      </c>
      <c r="K324" s="52">
        <v>7050</v>
      </c>
      <c r="L324" s="52">
        <v>75</v>
      </c>
      <c r="M324" s="6">
        <f t="shared" si="181"/>
        <v>6000</v>
      </c>
      <c r="N324" s="55">
        <f t="shared" si="182"/>
        <v>1.1477761836441893</v>
      </c>
    </row>
    <row r="325" spans="1:15" ht="15.75">
      <c r="A325" s="52">
        <v>14</v>
      </c>
      <c r="B325" s="158">
        <v>43752</v>
      </c>
      <c r="C325" s="52" t="s">
        <v>255</v>
      </c>
      <c r="D325" s="52" t="s">
        <v>21</v>
      </c>
      <c r="E325" s="52" t="s">
        <v>188</v>
      </c>
      <c r="F325" s="52">
        <v>650</v>
      </c>
      <c r="G325" s="52">
        <v>642</v>
      </c>
      <c r="H325" s="52">
        <v>660</v>
      </c>
      <c r="I325" s="52">
        <v>670</v>
      </c>
      <c r="J325" s="52">
        <v>680</v>
      </c>
      <c r="K325" s="52">
        <v>659.8</v>
      </c>
      <c r="L325" s="52">
        <v>600</v>
      </c>
      <c r="M325" s="6">
        <f t="shared" si="181"/>
        <v>5879.9999999999727</v>
      </c>
      <c r="N325" s="55">
        <f t="shared" si="182"/>
        <v>1.5076923076923008</v>
      </c>
    </row>
    <row r="326" spans="1:15" ht="15.75">
      <c r="A326" s="52">
        <v>15</v>
      </c>
      <c r="B326" s="158">
        <v>43749</v>
      </c>
      <c r="C326" s="52" t="s">
        <v>255</v>
      </c>
      <c r="D326" s="52" t="s">
        <v>47</v>
      </c>
      <c r="E326" s="52" t="s">
        <v>124</v>
      </c>
      <c r="F326" s="52">
        <v>38</v>
      </c>
      <c r="G326" s="52">
        <v>43</v>
      </c>
      <c r="H326" s="52">
        <v>35</v>
      </c>
      <c r="I326" s="52">
        <v>32</v>
      </c>
      <c r="J326" s="52">
        <v>29</v>
      </c>
      <c r="K326" s="52">
        <v>43</v>
      </c>
      <c r="L326" s="52">
        <v>1800</v>
      </c>
      <c r="M326" s="6">
        <f t="shared" si="181"/>
        <v>-9000</v>
      </c>
      <c r="N326" s="55">
        <f t="shared" si="182"/>
        <v>-13.157894736842104</v>
      </c>
    </row>
    <row r="327" spans="1:15" ht="15.75">
      <c r="A327" s="52">
        <v>16</v>
      </c>
      <c r="B327" s="158">
        <v>43749</v>
      </c>
      <c r="C327" s="52" t="s">
        <v>255</v>
      </c>
      <c r="D327" s="52" t="s">
        <v>21</v>
      </c>
      <c r="E327" s="52" t="s">
        <v>271</v>
      </c>
      <c r="F327" s="52">
        <v>1935</v>
      </c>
      <c r="G327" s="52">
        <v>1896</v>
      </c>
      <c r="H327" s="52">
        <v>1955</v>
      </c>
      <c r="I327" s="52">
        <v>1975</v>
      </c>
      <c r="J327" s="52">
        <v>1995</v>
      </c>
      <c r="K327" s="52">
        <v>1955</v>
      </c>
      <c r="L327" s="52">
        <v>250</v>
      </c>
      <c r="M327" s="6">
        <f t="shared" ref="M327:M329" si="183">IF(D327="BUY",(K327-F327)*(L327),(F327-K327)*(L327))</f>
        <v>5000</v>
      </c>
      <c r="N327" s="55">
        <f t="shared" ref="N327:N329" si="184">M327/(L327)/F327%</f>
        <v>1.0335917312661498</v>
      </c>
    </row>
    <row r="328" spans="1:15" ht="15.75">
      <c r="A328" s="52">
        <v>17</v>
      </c>
      <c r="B328" s="158">
        <v>43748</v>
      </c>
      <c r="C328" s="52" t="s">
        <v>255</v>
      </c>
      <c r="D328" s="52" t="s">
        <v>21</v>
      </c>
      <c r="E328" s="52" t="s">
        <v>187</v>
      </c>
      <c r="F328" s="52">
        <v>379</v>
      </c>
      <c r="G328" s="52">
        <v>371</v>
      </c>
      <c r="H328" s="52">
        <v>382.5</v>
      </c>
      <c r="I328" s="52">
        <v>386</v>
      </c>
      <c r="J328" s="52">
        <v>389</v>
      </c>
      <c r="K328" s="52">
        <v>371</v>
      </c>
      <c r="L328" s="52">
        <v>1851</v>
      </c>
      <c r="M328" s="6">
        <f t="shared" si="183"/>
        <v>-14808</v>
      </c>
      <c r="N328" s="55">
        <f t="shared" si="184"/>
        <v>-2.1108179419525066</v>
      </c>
    </row>
    <row r="329" spans="1:15" ht="15.75">
      <c r="A329" s="52">
        <v>18</v>
      </c>
      <c r="B329" s="158">
        <v>43747</v>
      </c>
      <c r="C329" s="52" t="s">
        <v>255</v>
      </c>
      <c r="D329" s="52" t="s">
        <v>21</v>
      </c>
      <c r="E329" s="52" t="s">
        <v>443</v>
      </c>
      <c r="F329" s="52">
        <v>1225</v>
      </c>
      <c r="G329" s="52">
        <v>1210</v>
      </c>
      <c r="H329" s="52">
        <v>1233</v>
      </c>
      <c r="I329" s="52">
        <v>1241</v>
      </c>
      <c r="J329" s="52">
        <v>1249</v>
      </c>
      <c r="K329" s="52">
        <v>1233</v>
      </c>
      <c r="L329" s="52">
        <v>750</v>
      </c>
      <c r="M329" s="6">
        <f t="shared" si="183"/>
        <v>6000</v>
      </c>
      <c r="N329" s="55">
        <f t="shared" si="184"/>
        <v>0.65306122448979587</v>
      </c>
    </row>
    <row r="330" spans="1:15" ht="15.75">
      <c r="A330" s="52">
        <v>19</v>
      </c>
      <c r="B330" s="158">
        <v>43745</v>
      </c>
      <c r="C330" s="52" t="s">
        <v>255</v>
      </c>
      <c r="D330" s="52" t="s">
        <v>47</v>
      </c>
      <c r="E330" s="52" t="s">
        <v>314</v>
      </c>
      <c r="F330" s="52">
        <v>275</v>
      </c>
      <c r="G330" s="52">
        <v>284</v>
      </c>
      <c r="H330" s="52">
        <v>270</v>
      </c>
      <c r="I330" s="52">
        <v>265</v>
      </c>
      <c r="J330" s="52">
        <v>260</v>
      </c>
      <c r="K330" s="52">
        <v>284</v>
      </c>
      <c r="L330" s="52">
        <v>1000</v>
      </c>
      <c r="M330" s="6">
        <f t="shared" ref="M330" si="185">IF(D330="BUY",(K330-F330)*(L330),(F330-K330)*(L330))</f>
        <v>-9000</v>
      </c>
      <c r="N330" s="55">
        <f t="shared" ref="N330" si="186">M330/(L330)/F330%</f>
        <v>-3.2727272727272729</v>
      </c>
    </row>
    <row r="331" spans="1:15" ht="15.75">
      <c r="A331" s="52">
        <v>20</v>
      </c>
      <c r="B331" s="158">
        <v>43742</v>
      </c>
      <c r="C331" s="52" t="s">
        <v>255</v>
      </c>
      <c r="D331" s="52" t="s">
        <v>21</v>
      </c>
      <c r="E331" s="52" t="s">
        <v>471</v>
      </c>
      <c r="F331" s="52">
        <v>570</v>
      </c>
      <c r="G331" s="52">
        <v>558</v>
      </c>
      <c r="H331" s="52">
        <v>576</v>
      </c>
      <c r="I331" s="52">
        <v>581</v>
      </c>
      <c r="J331" s="52">
        <v>587</v>
      </c>
      <c r="K331" s="52">
        <v>576</v>
      </c>
      <c r="L331" s="52">
        <v>1000</v>
      </c>
      <c r="M331" s="6">
        <f t="shared" ref="M331" si="187">IF(D331="BUY",(K331-F331)*(L331),(F331-K331)*(L331))</f>
        <v>6000</v>
      </c>
      <c r="N331" s="55">
        <f t="shared" ref="N331" si="188">M331/(L331)/F331%</f>
        <v>1.0526315789473684</v>
      </c>
    </row>
    <row r="332" spans="1:15" ht="15.75">
      <c r="A332" s="52">
        <v>21</v>
      </c>
      <c r="B332" s="158">
        <v>43741</v>
      </c>
      <c r="C332" s="52" t="s">
        <v>255</v>
      </c>
      <c r="D332" s="52" t="s">
        <v>21</v>
      </c>
      <c r="E332" s="52" t="s">
        <v>22</v>
      </c>
      <c r="F332" s="52">
        <v>522</v>
      </c>
      <c r="G332" s="52">
        <v>516</v>
      </c>
      <c r="H332" s="52">
        <v>525</v>
      </c>
      <c r="I332" s="52">
        <v>528</v>
      </c>
      <c r="J332" s="52">
        <v>531</v>
      </c>
      <c r="K332" s="52">
        <v>531</v>
      </c>
      <c r="L332" s="52">
        <v>1800</v>
      </c>
      <c r="M332" s="6">
        <f t="shared" ref="M332:M333" si="189">IF(D332="BUY",(K332-F332)*(L332),(F332-K332)*(L332))</f>
        <v>16200</v>
      </c>
      <c r="N332" s="55">
        <f t="shared" ref="N332:N333" si="190">M332/(L332)/F332%</f>
        <v>1.7241379310344829</v>
      </c>
    </row>
    <row r="333" spans="1:15" ht="15.75">
      <c r="A333" s="52">
        <v>22</v>
      </c>
      <c r="B333" s="158">
        <v>43739</v>
      </c>
      <c r="C333" s="52" t="s">
        <v>255</v>
      </c>
      <c r="D333" s="52" t="s">
        <v>21</v>
      </c>
      <c r="E333" s="52" t="s">
        <v>116</v>
      </c>
      <c r="F333" s="52">
        <v>716</v>
      </c>
      <c r="G333" s="52">
        <v>698</v>
      </c>
      <c r="H333" s="52">
        <v>726</v>
      </c>
      <c r="I333" s="52">
        <v>736</v>
      </c>
      <c r="J333" s="52">
        <v>746</v>
      </c>
      <c r="K333" s="52">
        <v>726</v>
      </c>
      <c r="L333" s="52">
        <v>1061</v>
      </c>
      <c r="M333" s="6">
        <f t="shared" si="189"/>
        <v>10610</v>
      </c>
      <c r="N333" s="55">
        <f t="shared" si="190"/>
        <v>1.3966480446927374</v>
      </c>
    </row>
    <row r="334" spans="1:15" s="196" customFormat="1">
      <c r="A334" s="190" t="s">
        <v>25</v>
      </c>
      <c r="B334" s="191"/>
      <c r="C334" s="192"/>
      <c r="D334" s="193"/>
      <c r="E334" s="194"/>
      <c r="F334" s="194"/>
      <c r="G334" s="195"/>
      <c r="H334" s="194"/>
      <c r="I334" s="194"/>
      <c r="J334" s="194"/>
      <c r="K334" s="194"/>
      <c r="O334"/>
    </row>
    <row r="335" spans="1:15" s="196" customFormat="1" ht="12.75">
      <c r="A335" s="197" t="s">
        <v>462</v>
      </c>
      <c r="B335" s="191"/>
      <c r="C335" s="192"/>
      <c r="D335" s="193"/>
      <c r="E335" s="194"/>
      <c r="F335" s="194"/>
      <c r="G335" s="195"/>
      <c r="H335" s="198"/>
      <c r="I335" s="198"/>
      <c r="J335" s="198"/>
      <c r="K335" s="194"/>
    </row>
    <row r="336" spans="1:15" ht="16.5" thickBot="1">
      <c r="A336" s="18"/>
      <c r="B336" s="17"/>
      <c r="C336" s="20"/>
      <c r="D336" s="20"/>
      <c r="E336" s="20"/>
      <c r="F336" s="22"/>
      <c r="G336" s="23"/>
      <c r="H336" s="24" t="s">
        <v>26</v>
      </c>
      <c r="I336" s="24"/>
      <c r="J336" s="25"/>
      <c r="O336" s="196"/>
    </row>
    <row r="337" spans="1:14" ht="15.75">
      <c r="A337" s="18"/>
      <c r="B337" s="17"/>
      <c r="C337" s="236" t="s">
        <v>27</v>
      </c>
      <c r="D337" s="236"/>
      <c r="E337" s="26">
        <v>22</v>
      </c>
      <c r="F337" s="27">
        <f>F338+F339+F340+F341+F342+F343</f>
        <v>100</v>
      </c>
      <c r="G337" s="20">
        <v>22</v>
      </c>
      <c r="H337" s="28">
        <f>G338/G337%</f>
        <v>63.636363636363633</v>
      </c>
      <c r="I337" s="28"/>
      <c r="J337" s="28"/>
    </row>
    <row r="338" spans="1:14" ht="15.75">
      <c r="A338" s="18"/>
      <c r="B338" s="17"/>
      <c r="C338" s="237" t="s">
        <v>28</v>
      </c>
      <c r="D338" s="237"/>
      <c r="E338" s="30">
        <v>14</v>
      </c>
      <c r="F338" s="31">
        <f>(E338/E337)*100</f>
        <v>63.636363636363633</v>
      </c>
      <c r="G338" s="20">
        <v>14</v>
      </c>
      <c r="H338" s="25"/>
      <c r="I338" s="25"/>
      <c r="J338" s="20"/>
    </row>
    <row r="339" spans="1:14" ht="15.75">
      <c r="A339" s="32"/>
      <c r="B339" s="17"/>
      <c r="C339" s="237" t="s">
        <v>30</v>
      </c>
      <c r="D339" s="237"/>
      <c r="E339" s="30">
        <v>0</v>
      </c>
      <c r="F339" s="31">
        <f>(E339/E337)*100</f>
        <v>0</v>
      </c>
      <c r="G339" s="33"/>
      <c r="H339" s="20"/>
      <c r="I339" s="20"/>
    </row>
    <row r="340" spans="1:14" ht="15.75">
      <c r="A340" s="32"/>
      <c r="B340" s="17"/>
      <c r="C340" s="237" t="s">
        <v>31</v>
      </c>
      <c r="D340" s="237"/>
      <c r="E340" s="30">
        <v>0</v>
      </c>
      <c r="F340" s="31">
        <f>(E340/E337)*100</f>
        <v>0</v>
      </c>
      <c r="G340" s="33"/>
      <c r="H340" s="20"/>
      <c r="I340" s="20"/>
    </row>
    <row r="341" spans="1:14" ht="15.75">
      <c r="A341" s="32"/>
      <c r="B341" s="17"/>
      <c r="C341" s="237" t="s">
        <v>32</v>
      </c>
      <c r="D341" s="237"/>
      <c r="E341" s="30">
        <v>8</v>
      </c>
      <c r="F341" s="31">
        <f>(E341/E337)*100</f>
        <v>36.363636363636367</v>
      </c>
      <c r="G341" s="33"/>
      <c r="H341" s="20" t="s">
        <v>33</v>
      </c>
      <c r="I341" s="20"/>
      <c r="J341" s="25"/>
      <c r="K341" s="14"/>
    </row>
    <row r="342" spans="1:14" ht="15.75">
      <c r="A342" s="32"/>
      <c r="B342" s="17"/>
      <c r="C342" s="237" t="s">
        <v>34</v>
      </c>
      <c r="D342" s="237"/>
      <c r="E342" s="30">
        <v>0</v>
      </c>
      <c r="F342" s="31">
        <f>(E342/E337)*100</f>
        <v>0</v>
      </c>
      <c r="G342" s="33"/>
      <c r="H342" s="20"/>
      <c r="I342" s="20"/>
    </row>
    <row r="343" spans="1:14" ht="16.5" thickBot="1">
      <c r="A343" s="32"/>
      <c r="B343" s="17"/>
      <c r="C343" s="238" t="s">
        <v>35</v>
      </c>
      <c r="D343" s="238"/>
      <c r="E343" s="34"/>
      <c r="F343" s="35">
        <f>(E343/E337)*100</f>
        <v>0</v>
      </c>
      <c r="G343" s="33"/>
      <c r="H343" s="20"/>
      <c r="I343" s="20"/>
    </row>
    <row r="344" spans="1:14" s="56" customFormat="1" ht="12.75">
      <c r="A344" s="83" t="s">
        <v>36</v>
      </c>
      <c r="B344" s="63"/>
      <c r="C344" s="63"/>
      <c r="D344" s="64"/>
      <c r="E344" s="64"/>
      <c r="F344" s="14"/>
      <c r="G344" s="14"/>
      <c r="H344" s="66"/>
      <c r="I344" s="84"/>
      <c r="K344" s="84"/>
    </row>
    <row r="345" spans="1:14" s="56" customFormat="1" ht="12.75">
      <c r="A345" s="65" t="s">
        <v>37</v>
      </c>
      <c r="B345" s="63"/>
      <c r="C345" s="63"/>
      <c r="D345" s="86"/>
      <c r="E345" s="87"/>
      <c r="F345" s="64"/>
      <c r="G345" s="84"/>
      <c r="H345" s="66"/>
      <c r="I345" s="84"/>
      <c r="J345" s="84"/>
      <c r="K345" s="84"/>
      <c r="L345" s="14"/>
    </row>
    <row r="346" spans="1:14" s="56" customFormat="1" ht="13.5" thickBot="1">
      <c r="A346" s="65" t="s">
        <v>40</v>
      </c>
      <c r="B346" s="79"/>
      <c r="C346" s="86"/>
      <c r="D346" s="64"/>
      <c r="E346" s="88"/>
      <c r="F346" s="84"/>
      <c r="G346" s="84"/>
      <c r="H346" s="70"/>
      <c r="I346" s="72"/>
      <c r="J346" s="72"/>
      <c r="K346" s="72"/>
      <c r="L346" s="84"/>
      <c r="N346" s="64"/>
    </row>
    <row r="347" spans="1:14" ht="15.75" thickBot="1">
      <c r="A347" s="239" t="s">
        <v>0</v>
      </c>
      <c r="B347" s="239"/>
      <c r="C347" s="239"/>
      <c r="D347" s="239"/>
      <c r="E347" s="239"/>
      <c r="F347" s="239"/>
      <c r="G347" s="239"/>
      <c r="H347" s="239"/>
      <c r="I347" s="239"/>
      <c r="J347" s="239"/>
      <c r="K347" s="239"/>
      <c r="L347" s="239"/>
      <c r="M347" s="239"/>
      <c r="N347" s="239"/>
    </row>
    <row r="348" spans="1:14" ht="15.75" thickBot="1">
      <c r="A348" s="239"/>
      <c r="B348" s="239"/>
      <c r="C348" s="239"/>
      <c r="D348" s="239"/>
      <c r="E348" s="239"/>
      <c r="F348" s="239"/>
      <c r="G348" s="239"/>
      <c r="H348" s="239"/>
      <c r="I348" s="239"/>
      <c r="J348" s="239"/>
      <c r="K348" s="239"/>
      <c r="L348" s="239"/>
      <c r="M348" s="239"/>
      <c r="N348" s="239"/>
    </row>
    <row r="349" spans="1:14">
      <c r="A349" s="239"/>
      <c r="B349" s="239"/>
      <c r="C349" s="239"/>
      <c r="D349" s="239"/>
      <c r="E349" s="239"/>
      <c r="F349" s="239"/>
      <c r="G349" s="239"/>
      <c r="H349" s="239"/>
      <c r="I349" s="239"/>
      <c r="J349" s="239"/>
      <c r="K349" s="239"/>
      <c r="L349" s="239"/>
      <c r="M349" s="239"/>
      <c r="N349" s="239"/>
    </row>
    <row r="350" spans="1:14" ht="15.75">
      <c r="A350" s="240" t="s">
        <v>389</v>
      </c>
      <c r="B350" s="240"/>
      <c r="C350" s="240"/>
      <c r="D350" s="240"/>
      <c r="E350" s="240"/>
      <c r="F350" s="240"/>
      <c r="G350" s="240"/>
      <c r="H350" s="240"/>
      <c r="I350" s="240"/>
      <c r="J350" s="240"/>
      <c r="K350" s="240"/>
      <c r="L350" s="240"/>
      <c r="M350" s="240"/>
      <c r="N350" s="240"/>
    </row>
    <row r="351" spans="1:14" ht="15.75">
      <c r="A351" s="240" t="s">
        <v>390</v>
      </c>
      <c r="B351" s="240"/>
      <c r="C351" s="240"/>
      <c r="D351" s="240"/>
      <c r="E351" s="240"/>
      <c r="F351" s="240"/>
      <c r="G351" s="240"/>
      <c r="H351" s="240"/>
      <c r="I351" s="240"/>
      <c r="J351" s="240"/>
      <c r="K351" s="240"/>
      <c r="L351" s="240"/>
      <c r="M351" s="240"/>
      <c r="N351" s="240"/>
    </row>
    <row r="352" spans="1:14" ht="16.5" thickBot="1">
      <c r="A352" s="241" t="s">
        <v>3</v>
      </c>
      <c r="B352" s="241"/>
      <c r="C352" s="241"/>
      <c r="D352" s="241"/>
      <c r="E352" s="241"/>
      <c r="F352" s="241"/>
      <c r="G352" s="241"/>
      <c r="H352" s="241"/>
      <c r="I352" s="241"/>
      <c r="J352" s="241"/>
      <c r="K352" s="241"/>
      <c r="L352" s="241"/>
      <c r="M352" s="241"/>
      <c r="N352" s="241"/>
    </row>
    <row r="353" spans="1:14" ht="15.75">
      <c r="A353" s="242" t="s">
        <v>463</v>
      </c>
      <c r="B353" s="242"/>
      <c r="C353" s="242"/>
      <c r="D353" s="242"/>
      <c r="E353" s="242"/>
      <c r="F353" s="242"/>
      <c r="G353" s="242"/>
      <c r="H353" s="242"/>
      <c r="I353" s="242"/>
      <c r="J353" s="242"/>
      <c r="K353" s="242"/>
      <c r="L353" s="242"/>
      <c r="M353" s="242"/>
      <c r="N353" s="242"/>
    </row>
    <row r="354" spans="1:14" ht="15.75">
      <c r="A354" s="242" t="s">
        <v>5</v>
      </c>
      <c r="B354" s="242"/>
      <c r="C354" s="242"/>
      <c r="D354" s="242"/>
      <c r="E354" s="242"/>
      <c r="F354" s="242"/>
      <c r="G354" s="242"/>
      <c r="H354" s="242"/>
      <c r="I354" s="242"/>
      <c r="J354" s="242"/>
      <c r="K354" s="242"/>
      <c r="L354" s="242"/>
      <c r="M354" s="242"/>
      <c r="N354" s="242"/>
    </row>
    <row r="355" spans="1:14">
      <c r="A355" s="243" t="s">
        <v>6</v>
      </c>
      <c r="B355" s="235" t="s">
        <v>7</v>
      </c>
      <c r="C355" s="235" t="s">
        <v>8</v>
      </c>
      <c r="D355" s="243" t="s">
        <v>9</v>
      </c>
      <c r="E355" s="243" t="s">
        <v>10</v>
      </c>
      <c r="F355" s="235" t="s">
        <v>11</v>
      </c>
      <c r="G355" s="235" t="s">
        <v>12</v>
      </c>
      <c r="H355" s="244" t="s">
        <v>13</v>
      </c>
      <c r="I355" s="244" t="s">
        <v>14</v>
      </c>
      <c r="J355" s="244" t="s">
        <v>15</v>
      </c>
      <c r="K355" s="245" t="s">
        <v>16</v>
      </c>
      <c r="L355" s="235" t="s">
        <v>17</v>
      </c>
      <c r="M355" s="235" t="s">
        <v>18</v>
      </c>
      <c r="N355" s="235" t="s">
        <v>19</v>
      </c>
    </row>
    <row r="356" spans="1:14">
      <c r="A356" s="243"/>
      <c r="B356" s="235"/>
      <c r="C356" s="235"/>
      <c r="D356" s="243"/>
      <c r="E356" s="243"/>
      <c r="F356" s="235"/>
      <c r="G356" s="235"/>
      <c r="H356" s="235"/>
      <c r="I356" s="235"/>
      <c r="J356" s="235"/>
      <c r="K356" s="246"/>
      <c r="L356" s="235"/>
      <c r="M356" s="235"/>
      <c r="N356" s="235"/>
    </row>
    <row r="357" spans="1:14" ht="15.75">
      <c r="A357" s="52">
        <v>1</v>
      </c>
      <c r="B357" s="158">
        <v>43738</v>
      </c>
      <c r="C357" s="52" t="s">
        <v>255</v>
      </c>
      <c r="D357" s="52" t="s">
        <v>21</v>
      </c>
      <c r="E357" s="52" t="s">
        <v>81</v>
      </c>
      <c r="F357" s="52">
        <v>1328</v>
      </c>
      <c r="G357" s="52">
        <v>1312</v>
      </c>
      <c r="H357" s="52">
        <v>1338</v>
      </c>
      <c r="I357" s="52">
        <v>1348</v>
      </c>
      <c r="J357" s="52">
        <v>1358</v>
      </c>
      <c r="K357" s="52">
        <v>1338</v>
      </c>
      <c r="L357" s="52">
        <v>500</v>
      </c>
      <c r="M357" s="6">
        <f t="shared" ref="M357:M359" si="191">IF(D357="BUY",(K357-F357)*(L357),(F357-K357)*(L357))</f>
        <v>5000</v>
      </c>
      <c r="N357" s="55">
        <f t="shared" ref="N357:N359" si="192">M357/(L357)/F357%</f>
        <v>0.75301204819277112</v>
      </c>
    </row>
    <row r="358" spans="1:14" ht="15.75">
      <c r="A358" s="52">
        <v>2</v>
      </c>
      <c r="B358" s="158">
        <v>43735</v>
      </c>
      <c r="C358" s="52" t="s">
        <v>255</v>
      </c>
      <c r="D358" s="52" t="s">
        <v>21</v>
      </c>
      <c r="E358" s="52" t="s">
        <v>59</v>
      </c>
      <c r="F358" s="52">
        <v>447</v>
      </c>
      <c r="G358" s="52">
        <v>437</v>
      </c>
      <c r="H358" s="52">
        <v>452</v>
      </c>
      <c r="I358" s="52">
        <v>457</v>
      </c>
      <c r="J358" s="52">
        <v>462</v>
      </c>
      <c r="K358" s="52">
        <v>437</v>
      </c>
      <c r="L358" s="52">
        <v>1000</v>
      </c>
      <c r="M358" s="6">
        <f t="shared" si="191"/>
        <v>-10000</v>
      </c>
      <c r="N358" s="55">
        <f t="shared" si="192"/>
        <v>-2.2371364653243848</v>
      </c>
    </row>
    <row r="359" spans="1:14" ht="15.75">
      <c r="A359" s="52">
        <v>3</v>
      </c>
      <c r="B359" s="158">
        <v>43734</v>
      </c>
      <c r="C359" s="52" t="s">
        <v>255</v>
      </c>
      <c r="D359" s="52" t="s">
        <v>21</v>
      </c>
      <c r="E359" s="52" t="s">
        <v>380</v>
      </c>
      <c r="F359" s="52">
        <v>419.5</v>
      </c>
      <c r="G359" s="52">
        <v>415</v>
      </c>
      <c r="H359" s="52">
        <v>422</v>
      </c>
      <c r="I359" s="52">
        <v>424</v>
      </c>
      <c r="J359" s="52">
        <v>426</v>
      </c>
      <c r="K359" s="52">
        <v>415</v>
      </c>
      <c r="L359" s="52">
        <v>2500</v>
      </c>
      <c r="M359" s="6">
        <f t="shared" si="191"/>
        <v>-11250</v>
      </c>
      <c r="N359" s="55">
        <f t="shared" si="192"/>
        <v>-1.072705601907032</v>
      </c>
    </row>
    <row r="360" spans="1:14" ht="15.75">
      <c r="A360" s="52">
        <v>4</v>
      </c>
      <c r="B360" s="158">
        <v>43733</v>
      </c>
      <c r="C360" s="52" t="s">
        <v>255</v>
      </c>
      <c r="D360" s="52" t="s">
        <v>21</v>
      </c>
      <c r="E360" s="52" t="s">
        <v>60</v>
      </c>
      <c r="F360" s="52">
        <v>277</v>
      </c>
      <c r="G360" s="52">
        <v>273</v>
      </c>
      <c r="H360" s="52">
        <v>279</v>
      </c>
      <c r="I360" s="52">
        <v>281</v>
      </c>
      <c r="J360" s="52">
        <v>283</v>
      </c>
      <c r="K360" s="52">
        <v>279</v>
      </c>
      <c r="L360" s="52">
        <v>2700</v>
      </c>
      <c r="M360" s="6">
        <f t="shared" ref="M360" si="193">IF(D360="BUY",(K360-F360)*(L360),(F360-K360)*(L360))</f>
        <v>5400</v>
      </c>
      <c r="N360" s="55">
        <f t="shared" ref="N360" si="194">M360/(L360)/F360%</f>
        <v>0.72202166064981954</v>
      </c>
    </row>
    <row r="361" spans="1:14" ht="15.75">
      <c r="A361" s="52">
        <v>5</v>
      </c>
      <c r="B361" s="158">
        <v>43732</v>
      </c>
      <c r="C361" s="52" t="s">
        <v>255</v>
      </c>
      <c r="D361" s="52" t="s">
        <v>21</v>
      </c>
      <c r="E361" s="52" t="s">
        <v>22</v>
      </c>
      <c r="F361" s="52">
        <v>469</v>
      </c>
      <c r="G361" s="52">
        <v>463.5</v>
      </c>
      <c r="H361" s="52">
        <v>472</v>
      </c>
      <c r="I361" s="52">
        <v>475</v>
      </c>
      <c r="J361" s="52">
        <v>478</v>
      </c>
      <c r="K361" s="52">
        <v>475</v>
      </c>
      <c r="L361" s="52">
        <v>1800</v>
      </c>
      <c r="M361" s="6">
        <f t="shared" ref="M361" si="195">IF(D361="BUY",(K361-F361)*(L361),(F361-K361)*(L361))</f>
        <v>10800</v>
      </c>
      <c r="N361" s="55">
        <f t="shared" ref="N361" si="196">M361/(L361)/F361%</f>
        <v>1.2793176972281448</v>
      </c>
    </row>
    <row r="362" spans="1:14" ht="15.75">
      <c r="A362" s="52">
        <v>6</v>
      </c>
      <c r="B362" s="158">
        <v>43731</v>
      </c>
      <c r="C362" s="52" t="s">
        <v>255</v>
      </c>
      <c r="D362" s="52" t="s">
        <v>21</v>
      </c>
      <c r="E362" s="52" t="s">
        <v>351</v>
      </c>
      <c r="F362" s="52">
        <v>65.7</v>
      </c>
      <c r="G362" s="52">
        <v>64.3</v>
      </c>
      <c r="H362" s="52">
        <v>55.5</v>
      </c>
      <c r="I362" s="52">
        <v>67.3</v>
      </c>
      <c r="J362" s="52">
        <v>68</v>
      </c>
      <c r="K362" s="52">
        <v>68</v>
      </c>
      <c r="L362" s="52">
        <v>8000</v>
      </c>
      <c r="M362" s="6">
        <f t="shared" ref="M362" si="197">IF(D362="BUY",(K362-F362)*(L362),(F362-K362)*(L362))</f>
        <v>18399.999999999978</v>
      </c>
      <c r="N362" s="55">
        <f t="shared" ref="N362" si="198">M362/(L362)/F362%</f>
        <v>3.5007610350076059</v>
      </c>
    </row>
    <row r="363" spans="1:14" ht="15.75">
      <c r="A363" s="52">
        <v>7</v>
      </c>
      <c r="B363" s="158">
        <v>43728</v>
      </c>
      <c r="C363" s="52" t="s">
        <v>255</v>
      </c>
      <c r="D363" s="52" t="s">
        <v>21</v>
      </c>
      <c r="E363" s="52" t="s">
        <v>22</v>
      </c>
      <c r="F363" s="52">
        <v>386</v>
      </c>
      <c r="G363" s="52">
        <v>380</v>
      </c>
      <c r="H363" s="52">
        <v>389.5</v>
      </c>
      <c r="I363" s="52">
        <v>393</v>
      </c>
      <c r="J363" s="52">
        <v>396</v>
      </c>
      <c r="K363" s="52">
        <v>396</v>
      </c>
      <c r="L363" s="52">
        <v>1800</v>
      </c>
      <c r="M363" s="6">
        <f t="shared" ref="M363" si="199">IF(D363="BUY",(K363-F363)*(L363),(F363-K363)*(L363))</f>
        <v>18000</v>
      </c>
      <c r="N363" s="55">
        <f t="shared" ref="N363" si="200">M363/(L363)/F363%</f>
        <v>2.5906735751295336</v>
      </c>
    </row>
    <row r="364" spans="1:14" ht="15.75">
      <c r="A364" s="52">
        <v>8</v>
      </c>
      <c r="B364" s="158">
        <v>43727</v>
      </c>
      <c r="C364" s="52" t="s">
        <v>255</v>
      </c>
      <c r="D364" s="52" t="s">
        <v>47</v>
      </c>
      <c r="E364" s="52" t="s">
        <v>347</v>
      </c>
      <c r="F364" s="52">
        <v>410</v>
      </c>
      <c r="G364" s="52">
        <v>418</v>
      </c>
      <c r="H364" s="52">
        <v>405</v>
      </c>
      <c r="I364" s="52">
        <v>400</v>
      </c>
      <c r="J364" s="52">
        <v>395</v>
      </c>
      <c r="K364" s="52">
        <v>418</v>
      </c>
      <c r="L364" s="52">
        <v>1000</v>
      </c>
      <c r="M364" s="6">
        <f t="shared" ref="M364:M365" si="201">IF(D364="BUY",(K364-F364)*(L364),(F364-K364)*(L364))</f>
        <v>-8000</v>
      </c>
      <c r="N364" s="55">
        <f t="shared" ref="N364:N365" si="202">M364/(L364)/F364%</f>
        <v>-1.9512195121951221</v>
      </c>
    </row>
    <row r="365" spans="1:14" ht="15.75">
      <c r="A365" s="52">
        <v>9</v>
      </c>
      <c r="B365" s="158">
        <v>43726</v>
      </c>
      <c r="C365" s="52" t="s">
        <v>255</v>
      </c>
      <c r="D365" s="52" t="s">
        <v>21</v>
      </c>
      <c r="E365" s="52" t="s">
        <v>198</v>
      </c>
      <c r="F365" s="52">
        <v>135</v>
      </c>
      <c r="G365" s="52">
        <v>133</v>
      </c>
      <c r="H365" s="52">
        <v>136</v>
      </c>
      <c r="I365" s="52">
        <v>137</v>
      </c>
      <c r="J365" s="52">
        <v>138</v>
      </c>
      <c r="K365" s="52">
        <v>133</v>
      </c>
      <c r="L365" s="52">
        <v>5334</v>
      </c>
      <c r="M365" s="6">
        <f t="shared" si="201"/>
        <v>-10668</v>
      </c>
      <c r="N365" s="55">
        <f t="shared" si="202"/>
        <v>-1.4814814814814814</v>
      </c>
    </row>
    <row r="366" spans="1:14" ht="15.75">
      <c r="A366" s="52">
        <v>10</v>
      </c>
      <c r="B366" s="158">
        <v>43725</v>
      </c>
      <c r="C366" s="52" t="s">
        <v>255</v>
      </c>
      <c r="D366" s="52" t="s">
        <v>21</v>
      </c>
      <c r="E366" s="52" t="s">
        <v>125</v>
      </c>
      <c r="F366" s="52">
        <v>109</v>
      </c>
      <c r="G366" s="52">
        <v>105.5</v>
      </c>
      <c r="H366" s="52">
        <v>111</v>
      </c>
      <c r="I366" s="52">
        <v>113</v>
      </c>
      <c r="J366" s="52">
        <v>115</v>
      </c>
      <c r="K366" s="52">
        <v>105.5</v>
      </c>
      <c r="L366" s="52">
        <v>3300</v>
      </c>
      <c r="M366" s="6">
        <f t="shared" ref="M366" si="203">IF(D366="BUY",(K366-F366)*(L366),(F366-K366)*(L366))</f>
        <v>-11550</v>
      </c>
      <c r="N366" s="55">
        <f t="shared" ref="N366" si="204">M366/(L366)/F366%</f>
        <v>-3.2110091743119265</v>
      </c>
    </row>
    <row r="367" spans="1:14" ht="15.75">
      <c r="A367" s="52">
        <v>11</v>
      </c>
      <c r="B367" s="158">
        <v>43724</v>
      </c>
      <c r="C367" s="52" t="s">
        <v>255</v>
      </c>
      <c r="D367" s="52" t="s">
        <v>21</v>
      </c>
      <c r="E367" s="52" t="s">
        <v>443</v>
      </c>
      <c r="F367" s="52">
        <v>1145</v>
      </c>
      <c r="G367" s="52">
        <v>1130</v>
      </c>
      <c r="H367" s="52">
        <v>1154</v>
      </c>
      <c r="I367" s="52">
        <v>1163</v>
      </c>
      <c r="J367" s="52">
        <v>1172</v>
      </c>
      <c r="K367" s="52">
        <v>1172</v>
      </c>
      <c r="L367" s="52">
        <v>750</v>
      </c>
      <c r="M367" s="6">
        <f t="shared" ref="M367" si="205">IF(D367="BUY",(K367-F367)*(L367),(F367-K367)*(L367))</f>
        <v>20250</v>
      </c>
      <c r="N367" s="55">
        <f t="shared" ref="N367" si="206">M367/(L367)/F367%</f>
        <v>2.3580786026200875</v>
      </c>
    </row>
    <row r="368" spans="1:14" ht="15.75">
      <c r="A368" s="52">
        <v>12</v>
      </c>
      <c r="B368" s="158">
        <v>43721</v>
      </c>
      <c r="C368" s="52" t="s">
        <v>255</v>
      </c>
      <c r="D368" s="52" t="s">
        <v>21</v>
      </c>
      <c r="E368" s="52" t="s">
        <v>408</v>
      </c>
      <c r="F368" s="52">
        <v>764</v>
      </c>
      <c r="G368" s="52">
        <v>748</v>
      </c>
      <c r="H368" s="52">
        <v>770</v>
      </c>
      <c r="I368" s="52">
        <v>776</v>
      </c>
      <c r="J368" s="52">
        <v>782</v>
      </c>
      <c r="K368" s="52">
        <v>770</v>
      </c>
      <c r="L368" s="52">
        <v>800</v>
      </c>
      <c r="M368" s="6">
        <f t="shared" ref="M368" si="207">IF(D368="BUY",(K368-F368)*(L368),(F368-K368)*(L368))</f>
        <v>4800</v>
      </c>
      <c r="N368" s="55">
        <f t="shared" ref="N368" si="208">M368/(L368)/F368%</f>
        <v>0.78534031413612571</v>
      </c>
    </row>
    <row r="369" spans="1:14" ht="15.75">
      <c r="A369" s="52">
        <v>13</v>
      </c>
      <c r="B369" s="158">
        <v>43720</v>
      </c>
      <c r="C369" s="52" t="s">
        <v>255</v>
      </c>
      <c r="D369" s="52" t="s">
        <v>21</v>
      </c>
      <c r="E369" s="52" t="s">
        <v>465</v>
      </c>
      <c r="F369" s="52">
        <v>417</v>
      </c>
      <c r="G369" s="52">
        <v>407</v>
      </c>
      <c r="H369" s="52">
        <v>422</v>
      </c>
      <c r="I369" s="52">
        <v>427</v>
      </c>
      <c r="J369" s="52">
        <v>432</v>
      </c>
      <c r="K369" s="52">
        <v>407</v>
      </c>
      <c r="L369" s="52">
        <v>1200</v>
      </c>
      <c r="M369" s="6">
        <f t="shared" ref="M369:M370" si="209">IF(D369="BUY",(K369-F369)*(L369),(F369-K369)*(L369))</f>
        <v>-12000</v>
      </c>
      <c r="N369" s="55">
        <f t="shared" ref="N369:N370" si="210">M369/(L369)/F369%</f>
        <v>-2.3980815347721824</v>
      </c>
    </row>
    <row r="370" spans="1:14" ht="15.75">
      <c r="A370" s="52">
        <v>14</v>
      </c>
      <c r="B370" s="158">
        <v>43720</v>
      </c>
      <c r="C370" s="52" t="s">
        <v>255</v>
      </c>
      <c r="D370" s="52" t="s">
        <v>21</v>
      </c>
      <c r="E370" s="52" t="s">
        <v>415</v>
      </c>
      <c r="F370" s="52">
        <v>1386</v>
      </c>
      <c r="G370" s="52">
        <v>1368</v>
      </c>
      <c r="H370" s="52">
        <v>1396</v>
      </c>
      <c r="I370" s="52">
        <v>1406</v>
      </c>
      <c r="J370" s="52">
        <v>1416</v>
      </c>
      <c r="K370" s="52">
        <v>1368</v>
      </c>
      <c r="L370" s="52">
        <v>500</v>
      </c>
      <c r="M370" s="6">
        <f t="shared" si="209"/>
        <v>-9000</v>
      </c>
      <c r="N370" s="55">
        <f t="shared" si="210"/>
        <v>-1.2987012987012987</v>
      </c>
    </row>
    <row r="371" spans="1:14" ht="15.75">
      <c r="A371" s="52">
        <v>15</v>
      </c>
      <c r="B371" s="158">
        <v>43719</v>
      </c>
      <c r="C371" s="52" t="s">
        <v>255</v>
      </c>
      <c r="D371" s="52" t="s">
        <v>21</v>
      </c>
      <c r="E371" s="52" t="s">
        <v>260</v>
      </c>
      <c r="F371" s="52">
        <v>6430</v>
      </c>
      <c r="G371" s="52">
        <v>6280</v>
      </c>
      <c r="H371" s="52">
        <v>6520</v>
      </c>
      <c r="I371" s="52">
        <v>6600</v>
      </c>
      <c r="J371" s="52">
        <v>6680</v>
      </c>
      <c r="K371" s="52">
        <v>6600</v>
      </c>
      <c r="L371" s="52">
        <v>75</v>
      </c>
      <c r="M371" s="6">
        <f t="shared" ref="M371" si="211">IF(D371="BUY",(K371-F371)*(L371),(F371-K371)*(L371))</f>
        <v>12750</v>
      </c>
      <c r="N371" s="55">
        <f t="shared" ref="N371" si="212">M371/(L371)/F371%</f>
        <v>2.6438569206842923</v>
      </c>
    </row>
    <row r="372" spans="1:14" ht="15.75">
      <c r="A372" s="52">
        <v>16</v>
      </c>
      <c r="B372" s="158">
        <v>43717</v>
      </c>
      <c r="C372" s="52" t="s">
        <v>255</v>
      </c>
      <c r="D372" s="52" t="s">
        <v>21</v>
      </c>
      <c r="E372" s="52" t="s">
        <v>461</v>
      </c>
      <c r="F372" s="52">
        <v>932</v>
      </c>
      <c r="G372" s="52">
        <v>917</v>
      </c>
      <c r="H372" s="52">
        <v>940</v>
      </c>
      <c r="I372" s="52">
        <v>948</v>
      </c>
      <c r="J372" s="52">
        <v>956</v>
      </c>
      <c r="K372" s="52">
        <v>956</v>
      </c>
      <c r="L372" s="52">
        <v>700</v>
      </c>
      <c r="M372" s="6">
        <f t="shared" ref="M372" si="213">IF(D372="BUY",(K372-F372)*(L372),(F372-K372)*(L372))</f>
        <v>16800</v>
      </c>
      <c r="N372" s="55">
        <f t="shared" ref="N372" si="214">M372/(L372)/F372%</f>
        <v>2.5751072961373391</v>
      </c>
    </row>
    <row r="373" spans="1:14" ht="15.75">
      <c r="A373" s="52">
        <v>17</v>
      </c>
      <c r="B373" s="158">
        <v>43714</v>
      </c>
      <c r="C373" s="52" t="s">
        <v>255</v>
      </c>
      <c r="D373" s="52" t="s">
        <v>21</v>
      </c>
      <c r="E373" s="52" t="s">
        <v>81</v>
      </c>
      <c r="F373" s="52">
        <v>1224</v>
      </c>
      <c r="G373" s="52">
        <v>1206</v>
      </c>
      <c r="H373" s="52">
        <v>1234</v>
      </c>
      <c r="I373" s="52">
        <v>1244</v>
      </c>
      <c r="J373" s="52">
        <v>1254</v>
      </c>
      <c r="K373" s="52">
        <v>1233.5</v>
      </c>
      <c r="L373" s="52">
        <v>500</v>
      </c>
      <c r="M373" s="6">
        <f t="shared" ref="M373" si="215">IF(D373="BUY",(K373-F373)*(L373),(F373-K373)*(L373))</f>
        <v>4750</v>
      </c>
      <c r="N373" s="55">
        <f t="shared" ref="N373" si="216">M373/(L373)/F373%</f>
        <v>0.77614379084967322</v>
      </c>
    </row>
    <row r="374" spans="1:14" ht="15.75">
      <c r="A374" s="52">
        <v>18</v>
      </c>
      <c r="B374" s="158">
        <v>43713</v>
      </c>
      <c r="C374" s="52" t="s">
        <v>255</v>
      </c>
      <c r="D374" s="52" t="s">
        <v>21</v>
      </c>
      <c r="E374" s="52" t="s">
        <v>109</v>
      </c>
      <c r="F374" s="52">
        <v>388</v>
      </c>
      <c r="G374" s="52">
        <v>379</v>
      </c>
      <c r="H374" s="52">
        <v>393</v>
      </c>
      <c r="I374" s="52">
        <v>398</v>
      </c>
      <c r="J374" s="52">
        <v>402</v>
      </c>
      <c r="K374" s="52">
        <v>393</v>
      </c>
      <c r="L374" s="52">
        <v>1200</v>
      </c>
      <c r="M374" s="6">
        <f t="shared" ref="M374" si="217">IF(D374="BUY",(K374-F374)*(L374),(F374-K374)*(L374))</f>
        <v>6000</v>
      </c>
      <c r="N374" s="55">
        <f t="shared" ref="N374" si="218">M374/(L374)/F374%</f>
        <v>1.2886597938144331</v>
      </c>
    </row>
    <row r="375" spans="1:14" ht="15.75">
      <c r="A375" s="52">
        <v>19</v>
      </c>
      <c r="B375" s="158">
        <v>43712</v>
      </c>
      <c r="C375" s="52" t="s">
        <v>255</v>
      </c>
      <c r="D375" s="52" t="s">
        <v>21</v>
      </c>
      <c r="E375" s="52" t="s">
        <v>408</v>
      </c>
      <c r="F375" s="52">
        <v>713</v>
      </c>
      <c r="G375" s="52">
        <v>700</v>
      </c>
      <c r="H375" s="52">
        <v>720</v>
      </c>
      <c r="I375" s="52">
        <v>727</v>
      </c>
      <c r="J375" s="52">
        <v>734</v>
      </c>
      <c r="K375" s="52">
        <v>720</v>
      </c>
      <c r="L375" s="52">
        <v>800</v>
      </c>
      <c r="M375" s="6">
        <f t="shared" ref="M375" si="219">IF(D375="BUY",(K375-F375)*(L375),(F375-K375)*(L375))</f>
        <v>5600</v>
      </c>
      <c r="N375" s="55">
        <f t="shared" ref="N375" si="220">M375/(L375)/F375%</f>
        <v>0.98176718092566617</v>
      </c>
    </row>
    <row r="376" spans="1:14" ht="15.75">
      <c r="A376" s="52">
        <v>20</v>
      </c>
      <c r="B376" s="158">
        <v>43711</v>
      </c>
      <c r="C376" s="52" t="s">
        <v>255</v>
      </c>
      <c r="D376" s="52" t="s">
        <v>21</v>
      </c>
      <c r="E376" s="52" t="s">
        <v>59</v>
      </c>
      <c r="F376" s="52">
        <v>473</v>
      </c>
      <c r="G376" s="52">
        <v>463</v>
      </c>
      <c r="H376" s="52">
        <v>478</v>
      </c>
      <c r="I376" s="52">
        <v>483</v>
      </c>
      <c r="J376" s="52">
        <v>488</v>
      </c>
      <c r="K376" s="52">
        <v>478</v>
      </c>
      <c r="L376" s="52">
        <v>1000</v>
      </c>
      <c r="M376" s="6">
        <f t="shared" ref="M376" si="221">IF(D376="BUY",(K376-F376)*(L376),(F376-K376)*(L376))</f>
        <v>5000</v>
      </c>
      <c r="N376" s="55">
        <f t="shared" ref="N376" si="222">M376/(L376)/F376%</f>
        <v>1.0570824524312896</v>
      </c>
    </row>
    <row r="377" spans="1:14">
      <c r="A377" s="8" t="s">
        <v>24</v>
      </c>
      <c r="B377" s="9"/>
      <c r="C377" s="10"/>
      <c r="D377" s="11"/>
      <c r="E377" s="12"/>
      <c r="F377" s="12"/>
      <c r="G377" s="13"/>
      <c r="H377" s="12"/>
      <c r="I377" s="12"/>
      <c r="J377" s="12"/>
      <c r="K377" s="14"/>
      <c r="N377" s="48"/>
    </row>
    <row r="378" spans="1:14" ht="15.75">
      <c r="A378" s="8" t="s">
        <v>25</v>
      </c>
      <c r="B378" s="17"/>
      <c r="C378" s="10"/>
      <c r="D378" s="11"/>
      <c r="E378" s="12"/>
      <c r="F378" s="12"/>
      <c r="G378" s="13"/>
      <c r="H378" s="12"/>
      <c r="I378" s="12"/>
      <c r="J378" s="12"/>
    </row>
    <row r="379" spans="1:14" ht="15.75">
      <c r="A379" s="8" t="s">
        <v>25</v>
      </c>
      <c r="B379" s="17"/>
      <c r="C379" s="18"/>
      <c r="D379" s="19"/>
      <c r="E379" s="20"/>
      <c r="F379" s="20"/>
      <c r="G379" s="21"/>
      <c r="H379" s="20"/>
      <c r="I379" s="20"/>
      <c r="J379" s="20"/>
    </row>
    <row r="380" spans="1:14" ht="16.5" thickBot="1">
      <c r="A380" s="18"/>
      <c r="B380" s="17"/>
      <c r="C380" s="20"/>
      <c r="D380" s="20"/>
      <c r="E380" s="20"/>
      <c r="F380" s="22"/>
      <c r="G380" s="23"/>
      <c r="H380" s="24" t="s">
        <v>26</v>
      </c>
      <c r="I380" s="24"/>
      <c r="J380" s="25"/>
    </row>
    <row r="381" spans="1:14" ht="15.75">
      <c r="A381" s="18"/>
      <c r="B381" s="17"/>
      <c r="C381" s="236" t="s">
        <v>27</v>
      </c>
      <c r="D381" s="236"/>
      <c r="E381" s="26">
        <v>20</v>
      </c>
      <c r="F381" s="27">
        <f>F382+F383+F384+F385+F386+F387</f>
        <v>100</v>
      </c>
      <c r="G381" s="20">
        <v>20</v>
      </c>
      <c r="H381" s="28">
        <f>G382/G381%</f>
        <v>65</v>
      </c>
      <c r="I381" s="28"/>
      <c r="J381" s="28"/>
    </row>
    <row r="382" spans="1:14" ht="15.75">
      <c r="A382" s="18"/>
      <c r="B382" s="17"/>
      <c r="C382" s="237" t="s">
        <v>28</v>
      </c>
      <c r="D382" s="237"/>
      <c r="E382" s="30">
        <v>13</v>
      </c>
      <c r="F382" s="31">
        <f>(E382/E381)*100</f>
        <v>65</v>
      </c>
      <c r="G382" s="20">
        <v>13</v>
      </c>
      <c r="H382" s="25"/>
      <c r="I382" s="25"/>
      <c r="J382" s="20"/>
    </row>
    <row r="383" spans="1:14" ht="15.75">
      <c r="A383" s="32"/>
      <c r="B383" s="17"/>
      <c r="C383" s="237" t="s">
        <v>30</v>
      </c>
      <c r="D383" s="237"/>
      <c r="E383" s="30">
        <v>0</v>
      </c>
      <c r="F383" s="31">
        <f>(E383/E381)*100</f>
        <v>0</v>
      </c>
      <c r="G383" s="33"/>
      <c r="H383" s="20"/>
      <c r="I383" s="20"/>
    </row>
    <row r="384" spans="1:14" ht="15.75">
      <c r="A384" s="32"/>
      <c r="B384" s="17"/>
      <c r="C384" s="237" t="s">
        <v>31</v>
      </c>
      <c r="D384" s="237"/>
      <c r="E384" s="30">
        <v>0</v>
      </c>
      <c r="F384" s="31">
        <f>(E384/E381)*100</f>
        <v>0</v>
      </c>
      <c r="G384" s="33"/>
      <c r="H384" s="20"/>
      <c r="I384" s="20"/>
    </row>
    <row r="385" spans="1:14" ht="15.75">
      <c r="A385" s="32"/>
      <c r="B385" s="17"/>
      <c r="C385" s="237" t="s">
        <v>32</v>
      </c>
      <c r="D385" s="237"/>
      <c r="E385" s="30">
        <v>7</v>
      </c>
      <c r="F385" s="31">
        <f>(E385/E381)*100</f>
        <v>35</v>
      </c>
      <c r="G385" s="33"/>
      <c r="H385" s="20" t="s">
        <v>33</v>
      </c>
      <c r="I385" s="20"/>
      <c r="J385" s="25"/>
      <c r="K385" s="14"/>
    </row>
    <row r="386" spans="1:14" ht="15.75">
      <c r="A386" s="32"/>
      <c r="B386" s="17"/>
      <c r="C386" s="237" t="s">
        <v>34</v>
      </c>
      <c r="D386" s="237"/>
      <c r="E386" s="30">
        <v>0</v>
      </c>
      <c r="F386" s="31">
        <f>(E386/E381)*100</f>
        <v>0</v>
      </c>
      <c r="G386" s="33"/>
      <c r="H386" s="20"/>
      <c r="I386" s="20"/>
    </row>
    <row r="387" spans="1:14" ht="16.5" thickBot="1">
      <c r="A387" s="32"/>
      <c r="B387" s="17"/>
      <c r="C387" s="238" t="s">
        <v>35</v>
      </c>
      <c r="D387" s="238"/>
      <c r="E387" s="34"/>
      <c r="F387" s="35">
        <f>(E387/E381)*100</f>
        <v>0</v>
      </c>
      <c r="G387" s="33"/>
      <c r="H387" s="20"/>
      <c r="I387" s="20"/>
    </row>
    <row r="388" spans="1:14" ht="15.75">
      <c r="A388" s="37" t="s">
        <v>36</v>
      </c>
      <c r="B388" s="9"/>
      <c r="C388" s="10"/>
      <c r="D388" s="10"/>
      <c r="E388" s="12"/>
      <c r="F388" s="12"/>
      <c r="G388" s="13"/>
      <c r="H388" s="38"/>
      <c r="I388" s="38"/>
      <c r="J388" s="38"/>
      <c r="K388" s="20"/>
      <c r="L388" s="25"/>
    </row>
    <row r="389" spans="1:14" ht="15.75">
      <c r="A389" s="11" t="s">
        <v>37</v>
      </c>
      <c r="B389" s="9"/>
      <c r="C389" s="39"/>
      <c r="D389" s="40"/>
      <c r="E389" s="10"/>
      <c r="F389" s="38"/>
      <c r="G389" s="13"/>
      <c r="H389" s="38"/>
      <c r="I389" s="38"/>
      <c r="J389" s="38"/>
      <c r="K389" s="20"/>
      <c r="L389" s="15"/>
      <c r="M389" s="20" t="s">
        <v>29</v>
      </c>
    </row>
    <row r="390" spans="1:14">
      <c r="A390" s="11" t="s">
        <v>38</v>
      </c>
      <c r="B390" s="9"/>
      <c r="C390" s="10"/>
      <c r="D390" s="40"/>
      <c r="E390" s="10"/>
      <c r="F390" s="38"/>
      <c r="G390" s="13"/>
      <c r="H390" s="41"/>
      <c r="I390" s="41"/>
      <c r="J390" s="41"/>
      <c r="K390" s="12"/>
    </row>
    <row r="391" spans="1:14" ht="15.75">
      <c r="A391" s="11" t="s">
        <v>39</v>
      </c>
      <c r="B391" s="39"/>
      <c r="C391" s="10"/>
      <c r="D391" s="40"/>
      <c r="E391" s="10"/>
      <c r="F391" s="38"/>
      <c r="G391" s="42"/>
      <c r="H391" s="41"/>
      <c r="I391" s="41"/>
      <c r="J391" s="41"/>
      <c r="K391" s="12"/>
      <c r="L391" s="15"/>
    </row>
    <row r="392" spans="1:14" ht="16.5" thickBot="1">
      <c r="A392" s="11" t="s">
        <v>40</v>
      </c>
      <c r="B392" s="32"/>
      <c r="C392" s="10"/>
      <c r="D392" s="43"/>
      <c r="E392" s="38"/>
      <c r="F392" s="38"/>
      <c r="G392" s="42"/>
      <c r="H392" s="41"/>
      <c r="I392" s="41"/>
      <c r="J392" s="41"/>
      <c r="K392" s="38"/>
      <c r="L392" s="15"/>
      <c r="M392" s="15"/>
      <c r="N392" s="15"/>
    </row>
    <row r="393" spans="1:14" ht="15.75" thickBot="1">
      <c r="A393" s="239" t="s">
        <v>0</v>
      </c>
      <c r="B393" s="239"/>
      <c r="C393" s="239"/>
      <c r="D393" s="239"/>
      <c r="E393" s="239"/>
      <c r="F393" s="239"/>
      <c r="G393" s="239"/>
      <c r="H393" s="239"/>
      <c r="I393" s="239"/>
      <c r="J393" s="239"/>
      <c r="K393" s="239"/>
      <c r="L393" s="239"/>
      <c r="M393" s="239"/>
      <c r="N393" s="239"/>
    </row>
    <row r="394" spans="1:14" ht="15.75" thickBot="1">
      <c r="A394" s="239"/>
      <c r="B394" s="239"/>
      <c r="C394" s="239"/>
      <c r="D394" s="239"/>
      <c r="E394" s="239"/>
      <c r="F394" s="239"/>
      <c r="G394" s="239"/>
      <c r="H394" s="239"/>
      <c r="I394" s="239"/>
      <c r="J394" s="239"/>
      <c r="K394" s="239"/>
      <c r="L394" s="239"/>
      <c r="M394" s="239"/>
      <c r="N394" s="239"/>
    </row>
    <row r="395" spans="1:14">
      <c r="A395" s="239"/>
      <c r="B395" s="239"/>
      <c r="C395" s="239"/>
      <c r="D395" s="239"/>
      <c r="E395" s="239"/>
      <c r="F395" s="239"/>
      <c r="G395" s="239"/>
      <c r="H395" s="239"/>
      <c r="I395" s="239"/>
      <c r="J395" s="239"/>
      <c r="K395" s="239"/>
      <c r="L395" s="239"/>
      <c r="M395" s="239"/>
      <c r="N395" s="239"/>
    </row>
    <row r="396" spans="1:14" ht="15.75">
      <c r="A396" s="240" t="s">
        <v>389</v>
      </c>
      <c r="B396" s="240"/>
      <c r="C396" s="240"/>
      <c r="D396" s="240"/>
      <c r="E396" s="240"/>
      <c r="F396" s="240"/>
      <c r="G396" s="240"/>
      <c r="H396" s="240"/>
      <c r="I396" s="240"/>
      <c r="J396" s="240"/>
      <c r="K396" s="240"/>
      <c r="L396" s="240"/>
      <c r="M396" s="240"/>
      <c r="N396" s="240"/>
    </row>
    <row r="397" spans="1:14" ht="15.75">
      <c r="A397" s="240" t="s">
        <v>390</v>
      </c>
      <c r="B397" s="240"/>
      <c r="C397" s="240"/>
      <c r="D397" s="240"/>
      <c r="E397" s="240"/>
      <c r="F397" s="240"/>
      <c r="G397" s="240"/>
      <c r="H397" s="240"/>
      <c r="I397" s="240"/>
      <c r="J397" s="240"/>
      <c r="K397" s="240"/>
      <c r="L397" s="240"/>
      <c r="M397" s="240"/>
      <c r="N397" s="240"/>
    </row>
    <row r="398" spans="1:14" ht="16.5" thickBot="1">
      <c r="A398" s="241" t="s">
        <v>3</v>
      </c>
      <c r="B398" s="241"/>
      <c r="C398" s="241"/>
      <c r="D398" s="241"/>
      <c r="E398" s="241"/>
      <c r="F398" s="241"/>
      <c r="G398" s="241"/>
      <c r="H398" s="241"/>
      <c r="I398" s="241"/>
      <c r="J398" s="241"/>
      <c r="K398" s="241"/>
      <c r="L398" s="241"/>
      <c r="M398" s="241"/>
      <c r="N398" s="241"/>
    </row>
    <row r="399" spans="1:14" ht="15.75">
      <c r="A399" s="242" t="s">
        <v>455</v>
      </c>
      <c r="B399" s="242"/>
      <c r="C399" s="242"/>
      <c r="D399" s="242"/>
      <c r="E399" s="242"/>
      <c r="F399" s="242"/>
      <c r="G399" s="242"/>
      <c r="H399" s="242"/>
      <c r="I399" s="242"/>
      <c r="J399" s="242"/>
      <c r="K399" s="242"/>
      <c r="L399" s="242"/>
      <c r="M399" s="242"/>
      <c r="N399" s="242"/>
    </row>
    <row r="400" spans="1:14" ht="15.75">
      <c r="A400" s="242" t="s">
        <v>5</v>
      </c>
      <c r="B400" s="242"/>
      <c r="C400" s="242"/>
      <c r="D400" s="242"/>
      <c r="E400" s="242"/>
      <c r="F400" s="242"/>
      <c r="G400" s="242"/>
      <c r="H400" s="242"/>
      <c r="I400" s="242"/>
      <c r="J400" s="242"/>
      <c r="K400" s="242"/>
      <c r="L400" s="242"/>
      <c r="M400" s="242"/>
      <c r="N400" s="242"/>
    </row>
    <row r="401" spans="1:14">
      <c r="A401" s="243" t="s">
        <v>6</v>
      </c>
      <c r="B401" s="235" t="s">
        <v>7</v>
      </c>
      <c r="C401" s="235" t="s">
        <v>8</v>
      </c>
      <c r="D401" s="243" t="s">
        <v>9</v>
      </c>
      <c r="E401" s="243" t="s">
        <v>10</v>
      </c>
      <c r="F401" s="235" t="s">
        <v>11</v>
      </c>
      <c r="G401" s="235" t="s">
        <v>12</v>
      </c>
      <c r="H401" s="244" t="s">
        <v>13</v>
      </c>
      <c r="I401" s="244" t="s">
        <v>14</v>
      </c>
      <c r="J401" s="244" t="s">
        <v>15</v>
      </c>
      <c r="K401" s="245" t="s">
        <v>16</v>
      </c>
      <c r="L401" s="235" t="s">
        <v>17</v>
      </c>
      <c r="M401" s="235" t="s">
        <v>18</v>
      </c>
      <c r="N401" s="235" t="s">
        <v>19</v>
      </c>
    </row>
    <row r="402" spans="1:14">
      <c r="A402" s="243"/>
      <c r="B402" s="235"/>
      <c r="C402" s="235"/>
      <c r="D402" s="243"/>
      <c r="E402" s="243"/>
      <c r="F402" s="235"/>
      <c r="G402" s="235"/>
      <c r="H402" s="235"/>
      <c r="I402" s="235"/>
      <c r="J402" s="235"/>
      <c r="K402" s="246"/>
      <c r="L402" s="235"/>
      <c r="M402" s="235"/>
      <c r="N402" s="235"/>
    </row>
    <row r="403" spans="1:14" ht="15.75">
      <c r="A403" s="52">
        <v>1</v>
      </c>
      <c r="B403" s="158">
        <v>43707</v>
      </c>
      <c r="C403" s="52" t="s">
        <v>255</v>
      </c>
      <c r="D403" s="52" t="s">
        <v>47</v>
      </c>
      <c r="E403" s="52" t="s">
        <v>52</v>
      </c>
      <c r="F403" s="52">
        <v>274</v>
      </c>
      <c r="G403" s="52">
        <v>278</v>
      </c>
      <c r="H403" s="52">
        <v>272</v>
      </c>
      <c r="I403" s="52">
        <v>270</v>
      </c>
      <c r="J403" s="52">
        <v>268</v>
      </c>
      <c r="K403" s="52">
        <v>268</v>
      </c>
      <c r="L403" s="52">
        <v>3000</v>
      </c>
      <c r="M403" s="6">
        <f t="shared" ref="M403:M413" si="223">IF(D403="BUY",(K403-F403)*(L403),(F403-K403)*(L403))</f>
        <v>18000</v>
      </c>
      <c r="N403" s="55">
        <f t="shared" ref="N403:N413" si="224">M403/(L403)/F403%</f>
        <v>2.1897810218978102</v>
      </c>
    </row>
    <row r="404" spans="1:14" ht="15.75">
      <c r="A404" s="52">
        <v>2</v>
      </c>
      <c r="B404" s="158">
        <v>43706</v>
      </c>
      <c r="C404" s="52" t="s">
        <v>255</v>
      </c>
      <c r="D404" s="52" t="s">
        <v>21</v>
      </c>
      <c r="E404" s="52" t="s">
        <v>131</v>
      </c>
      <c r="F404" s="52">
        <v>250</v>
      </c>
      <c r="G404" s="52">
        <v>245</v>
      </c>
      <c r="H404" s="52">
        <v>253.5</v>
      </c>
      <c r="I404" s="52">
        <v>257</v>
      </c>
      <c r="J404" s="52">
        <v>260</v>
      </c>
      <c r="K404" s="52">
        <v>260</v>
      </c>
      <c r="L404" s="52">
        <v>2000</v>
      </c>
      <c r="M404" s="6">
        <f t="shared" ref="M404" si="225">IF(D404="BUY",(K404-F404)*(L404),(F404-K404)*(L404))</f>
        <v>20000</v>
      </c>
      <c r="N404" s="55">
        <f t="shared" ref="N404" si="226">M404/(L404)/F404%</f>
        <v>4</v>
      </c>
    </row>
    <row r="405" spans="1:14" ht="15.75">
      <c r="A405" s="52">
        <v>3</v>
      </c>
      <c r="B405" s="158">
        <v>43705</v>
      </c>
      <c r="C405" s="52" t="s">
        <v>255</v>
      </c>
      <c r="D405" s="52" t="s">
        <v>21</v>
      </c>
      <c r="E405" s="52" t="s">
        <v>43</v>
      </c>
      <c r="F405" s="52">
        <v>796</v>
      </c>
      <c r="G405" s="52">
        <v>786</v>
      </c>
      <c r="H405" s="52">
        <v>801</v>
      </c>
      <c r="I405" s="52">
        <v>806</v>
      </c>
      <c r="J405" s="52">
        <v>811</v>
      </c>
      <c r="K405" s="52">
        <v>801</v>
      </c>
      <c r="L405" s="52">
        <v>1250</v>
      </c>
      <c r="M405" s="6">
        <f t="shared" ref="M405" si="227">IF(D405="BUY",(K405-F405)*(L405),(F405-K405)*(L405))</f>
        <v>6250</v>
      </c>
      <c r="N405" s="55">
        <f t="shared" ref="N405" si="228">M405/(L405)/F405%</f>
        <v>0.62814070351758799</v>
      </c>
    </row>
    <row r="406" spans="1:14" ht="15.75">
      <c r="A406" s="52">
        <v>4</v>
      </c>
      <c r="B406" s="158">
        <v>43704</v>
      </c>
      <c r="C406" s="52" t="s">
        <v>255</v>
      </c>
      <c r="D406" s="52" t="s">
        <v>21</v>
      </c>
      <c r="E406" s="52" t="s">
        <v>183</v>
      </c>
      <c r="F406" s="52">
        <v>442</v>
      </c>
      <c r="G406" s="52">
        <v>434</v>
      </c>
      <c r="H406" s="52">
        <v>446</v>
      </c>
      <c r="I406" s="52">
        <v>450</v>
      </c>
      <c r="J406" s="52">
        <v>454</v>
      </c>
      <c r="K406" s="52">
        <v>446</v>
      </c>
      <c r="L406" s="52">
        <v>1250</v>
      </c>
      <c r="M406" s="6">
        <f t="shared" ref="M406" si="229">IF(D406="BUY",(K406-F406)*(L406),(F406-K406)*(L406))</f>
        <v>5000</v>
      </c>
      <c r="N406" s="55">
        <f t="shared" ref="N406" si="230">M406/(L406)/F406%</f>
        <v>0.90497737556561086</v>
      </c>
    </row>
    <row r="407" spans="1:14" ht="15.75">
      <c r="A407" s="52">
        <v>5</v>
      </c>
      <c r="B407" s="158">
        <v>43703</v>
      </c>
      <c r="C407" s="52" t="s">
        <v>255</v>
      </c>
      <c r="D407" s="52" t="s">
        <v>21</v>
      </c>
      <c r="E407" s="52" t="s">
        <v>398</v>
      </c>
      <c r="F407" s="52">
        <v>39</v>
      </c>
      <c r="G407" s="52">
        <v>36</v>
      </c>
      <c r="H407" s="52">
        <v>40.5</v>
      </c>
      <c r="I407" s="52">
        <v>42</v>
      </c>
      <c r="J407" s="52">
        <v>43.5</v>
      </c>
      <c r="K407" s="52">
        <v>43.5</v>
      </c>
      <c r="L407" s="52">
        <v>4000</v>
      </c>
      <c r="M407" s="6">
        <f t="shared" ref="M407" si="231">IF(D407="BUY",(K407-F407)*(L407),(F407-K407)*(L407))</f>
        <v>18000</v>
      </c>
      <c r="N407" s="55">
        <f t="shared" ref="N407" si="232">M407/(L407)/F407%</f>
        <v>11.538461538461538</v>
      </c>
    </row>
    <row r="408" spans="1:14" ht="15.75">
      <c r="A408" s="52">
        <v>6</v>
      </c>
      <c r="B408" s="158">
        <v>43700</v>
      </c>
      <c r="C408" s="52" t="s">
        <v>255</v>
      </c>
      <c r="D408" s="52" t="s">
        <v>21</v>
      </c>
      <c r="E408" s="52" t="s">
        <v>120</v>
      </c>
      <c r="F408" s="52">
        <v>393</v>
      </c>
      <c r="G408" s="52">
        <v>385</v>
      </c>
      <c r="H408" s="52">
        <v>397</v>
      </c>
      <c r="I408" s="52">
        <v>401</v>
      </c>
      <c r="J408" s="52">
        <v>405</v>
      </c>
      <c r="K408" s="52">
        <v>401</v>
      </c>
      <c r="L408" s="52">
        <v>1375</v>
      </c>
      <c r="M408" s="6">
        <f t="shared" ref="M408" si="233">IF(D408="BUY",(K408-F408)*(L408),(F408-K408)*(L408))</f>
        <v>11000</v>
      </c>
      <c r="N408" s="55">
        <f t="shared" ref="N408" si="234">M408/(L408)/F408%</f>
        <v>2.0356234096692112</v>
      </c>
    </row>
    <row r="409" spans="1:14" ht="15.75">
      <c r="A409" s="52">
        <v>7</v>
      </c>
      <c r="B409" s="158">
        <v>43699</v>
      </c>
      <c r="C409" s="52" t="s">
        <v>255</v>
      </c>
      <c r="D409" s="52" t="s">
        <v>47</v>
      </c>
      <c r="E409" s="52" t="s">
        <v>124</v>
      </c>
      <c r="F409" s="52">
        <v>58.5</v>
      </c>
      <c r="G409" s="52">
        <v>62.5</v>
      </c>
      <c r="H409" s="52">
        <v>55.5</v>
      </c>
      <c r="I409" s="52">
        <v>52.5</v>
      </c>
      <c r="J409" s="52">
        <v>50</v>
      </c>
      <c r="K409" s="52">
        <v>55.5</v>
      </c>
      <c r="L409" s="52">
        <v>2200</v>
      </c>
      <c r="M409" s="6">
        <f t="shared" ref="M409" si="235">IF(D409="BUY",(K409-F409)*(L409),(F409-K409)*(L409))</f>
        <v>6600</v>
      </c>
      <c r="N409" s="55">
        <f t="shared" ref="N409" si="236">M409/(L409)/F409%</f>
        <v>5.1282051282051286</v>
      </c>
    </row>
    <row r="410" spans="1:14" ht="15.75">
      <c r="A410" s="52">
        <v>8</v>
      </c>
      <c r="B410" s="158">
        <v>43698</v>
      </c>
      <c r="C410" s="52" t="s">
        <v>255</v>
      </c>
      <c r="D410" s="52" t="s">
        <v>21</v>
      </c>
      <c r="E410" s="52" t="s">
        <v>408</v>
      </c>
      <c r="F410" s="52">
        <v>740</v>
      </c>
      <c r="G410" s="52">
        <v>727</v>
      </c>
      <c r="H410" s="52">
        <v>747</v>
      </c>
      <c r="I410" s="52">
        <v>755</v>
      </c>
      <c r="J410" s="52">
        <v>762</v>
      </c>
      <c r="K410" s="52">
        <v>727</v>
      </c>
      <c r="L410" s="52">
        <v>800</v>
      </c>
      <c r="M410" s="6">
        <f t="shared" si="223"/>
        <v>-10400</v>
      </c>
      <c r="N410" s="55">
        <f t="shared" si="224"/>
        <v>-1.7567567567567566</v>
      </c>
    </row>
    <row r="411" spans="1:14" ht="15.75">
      <c r="A411" s="52">
        <v>9</v>
      </c>
      <c r="B411" s="158">
        <v>43697</v>
      </c>
      <c r="C411" s="52" t="s">
        <v>255</v>
      </c>
      <c r="D411" s="52" t="s">
        <v>21</v>
      </c>
      <c r="E411" s="52" t="s">
        <v>458</v>
      </c>
      <c r="F411" s="52">
        <v>313</v>
      </c>
      <c r="G411" s="52">
        <v>304</v>
      </c>
      <c r="H411" s="52">
        <v>318</v>
      </c>
      <c r="I411" s="52">
        <v>323</v>
      </c>
      <c r="J411" s="52">
        <v>328</v>
      </c>
      <c r="K411" s="52">
        <v>318</v>
      </c>
      <c r="L411" s="52">
        <v>1250</v>
      </c>
      <c r="M411" s="6">
        <f t="shared" si="223"/>
        <v>6250</v>
      </c>
      <c r="N411" s="55">
        <f t="shared" si="224"/>
        <v>1.5974440894568691</v>
      </c>
    </row>
    <row r="412" spans="1:14" ht="15.75">
      <c r="A412" s="52">
        <v>10</v>
      </c>
      <c r="B412" s="158">
        <v>43696</v>
      </c>
      <c r="C412" s="52" t="s">
        <v>255</v>
      </c>
      <c r="D412" s="52" t="s">
        <v>21</v>
      </c>
      <c r="E412" s="52" t="s">
        <v>375</v>
      </c>
      <c r="F412" s="52">
        <v>278</v>
      </c>
      <c r="G412" s="52">
        <v>269.5</v>
      </c>
      <c r="H412" s="52">
        <v>283</v>
      </c>
      <c r="I412" s="52">
        <v>288</v>
      </c>
      <c r="J412" s="52">
        <v>293</v>
      </c>
      <c r="K412" s="52">
        <v>269.5</v>
      </c>
      <c r="L412" s="52">
        <v>1600</v>
      </c>
      <c r="M412" s="6">
        <f t="shared" si="223"/>
        <v>-13600</v>
      </c>
      <c r="N412" s="55">
        <f t="shared" si="224"/>
        <v>-3.0575539568345325</v>
      </c>
    </row>
    <row r="413" spans="1:14" ht="15.75">
      <c r="A413" s="52">
        <v>11</v>
      </c>
      <c r="B413" s="158">
        <v>43693</v>
      </c>
      <c r="C413" s="52" t="s">
        <v>255</v>
      </c>
      <c r="D413" s="52" t="s">
        <v>21</v>
      </c>
      <c r="E413" s="52" t="s">
        <v>388</v>
      </c>
      <c r="F413" s="52">
        <v>524</v>
      </c>
      <c r="G413" s="52">
        <v>510</v>
      </c>
      <c r="H413" s="52">
        <v>532</v>
      </c>
      <c r="I413" s="52">
        <v>540</v>
      </c>
      <c r="J413" s="52">
        <v>548</v>
      </c>
      <c r="K413" s="52">
        <v>548</v>
      </c>
      <c r="L413" s="52">
        <v>800</v>
      </c>
      <c r="M413" s="6">
        <f t="shared" si="223"/>
        <v>19200</v>
      </c>
      <c r="N413" s="55">
        <f t="shared" si="224"/>
        <v>4.5801526717557248</v>
      </c>
    </row>
    <row r="414" spans="1:14" ht="15.75">
      <c r="A414" s="52">
        <v>12</v>
      </c>
      <c r="B414" s="158">
        <v>43691</v>
      </c>
      <c r="C414" s="52" t="s">
        <v>255</v>
      </c>
      <c r="D414" s="52" t="s">
        <v>21</v>
      </c>
      <c r="E414" s="52" t="s">
        <v>245</v>
      </c>
      <c r="F414" s="52">
        <v>241</v>
      </c>
      <c r="G414" s="52">
        <v>237</v>
      </c>
      <c r="H414" s="52">
        <v>243</v>
      </c>
      <c r="I414" s="52">
        <v>245</v>
      </c>
      <c r="J414" s="52">
        <v>247</v>
      </c>
      <c r="K414" s="52">
        <v>237</v>
      </c>
      <c r="L414" s="52">
        <v>3000</v>
      </c>
      <c r="M414" s="6">
        <f t="shared" ref="M414:M416" si="237">IF(D414="BUY",(K414-F414)*(L414),(F414-K414)*(L414))</f>
        <v>-12000</v>
      </c>
      <c r="N414" s="55">
        <f t="shared" ref="N414:N416" si="238">M414/(L414)/F414%</f>
        <v>-1.6597510373443982</v>
      </c>
    </row>
    <row r="415" spans="1:14" ht="15.75">
      <c r="A415" s="52">
        <v>13</v>
      </c>
      <c r="B415" s="158">
        <v>43691</v>
      </c>
      <c r="C415" s="52" t="s">
        <v>255</v>
      </c>
      <c r="D415" s="52" t="s">
        <v>21</v>
      </c>
      <c r="E415" s="52" t="s">
        <v>98</v>
      </c>
      <c r="F415" s="52">
        <v>1615</v>
      </c>
      <c r="G415" s="52">
        <v>1598</v>
      </c>
      <c r="H415" s="52">
        <v>1625</v>
      </c>
      <c r="I415" s="52">
        <v>1635</v>
      </c>
      <c r="J415" s="52">
        <v>1645</v>
      </c>
      <c r="K415" s="52">
        <v>1598</v>
      </c>
      <c r="L415" s="52">
        <v>600</v>
      </c>
      <c r="M415" s="6">
        <f t="shared" si="237"/>
        <v>-10200</v>
      </c>
      <c r="N415" s="55">
        <f t="shared" si="238"/>
        <v>-1.0526315789473686</v>
      </c>
    </row>
    <row r="416" spans="1:14" ht="15.75">
      <c r="A416" s="52">
        <v>14</v>
      </c>
      <c r="B416" s="158">
        <v>43690</v>
      </c>
      <c r="C416" s="52" t="s">
        <v>255</v>
      </c>
      <c r="D416" s="52" t="s">
        <v>21</v>
      </c>
      <c r="E416" s="52" t="s">
        <v>347</v>
      </c>
      <c r="F416" s="52">
        <v>435</v>
      </c>
      <c r="G416" s="52">
        <v>425</v>
      </c>
      <c r="H416" s="52">
        <v>440</v>
      </c>
      <c r="I416" s="52">
        <v>445</v>
      </c>
      <c r="J416" s="52">
        <v>450</v>
      </c>
      <c r="K416" s="52">
        <v>440</v>
      </c>
      <c r="L416" s="52">
        <v>1100</v>
      </c>
      <c r="M416" s="6">
        <f t="shared" si="237"/>
        <v>5500</v>
      </c>
      <c r="N416" s="55">
        <f t="shared" si="238"/>
        <v>1.149425287356322</v>
      </c>
    </row>
    <row r="417" spans="1:14" ht="15.75">
      <c r="A417" s="52">
        <v>15</v>
      </c>
      <c r="B417" s="158">
        <v>43686</v>
      </c>
      <c r="C417" s="52" t="s">
        <v>255</v>
      </c>
      <c r="D417" s="52" t="s">
        <v>21</v>
      </c>
      <c r="E417" s="52" t="s">
        <v>388</v>
      </c>
      <c r="F417" s="52">
        <v>473</v>
      </c>
      <c r="G417" s="52">
        <v>460</v>
      </c>
      <c r="H417" s="52">
        <v>460</v>
      </c>
      <c r="I417" s="52">
        <v>487</v>
      </c>
      <c r="J417" s="52">
        <v>494</v>
      </c>
      <c r="K417" s="52">
        <v>497</v>
      </c>
      <c r="L417" s="52">
        <v>800</v>
      </c>
      <c r="M417" s="6">
        <f t="shared" ref="M417" si="239">IF(D417="BUY",(K417-F417)*(L417),(F417-K417)*(L417))</f>
        <v>19200</v>
      </c>
      <c r="N417" s="55">
        <f t="shared" ref="N417" si="240">M417/(L417)/F417%</f>
        <v>5.07399577167019</v>
      </c>
    </row>
    <row r="418" spans="1:14" ht="15.75">
      <c r="A418" s="52">
        <v>16</v>
      </c>
      <c r="B418" s="158">
        <v>43684</v>
      </c>
      <c r="C418" s="52" t="s">
        <v>255</v>
      </c>
      <c r="D418" s="52" t="s">
        <v>21</v>
      </c>
      <c r="E418" s="52" t="s">
        <v>124</v>
      </c>
      <c r="F418" s="52">
        <v>92</v>
      </c>
      <c r="G418" s="52">
        <v>88</v>
      </c>
      <c r="H418" s="52">
        <v>94</v>
      </c>
      <c r="I418" s="52">
        <v>96</v>
      </c>
      <c r="J418" s="52">
        <v>98</v>
      </c>
      <c r="K418" s="52">
        <v>88</v>
      </c>
      <c r="L418" s="52">
        <v>2200</v>
      </c>
      <c r="M418" s="6">
        <f t="shared" ref="M418" si="241">IF(D418="BUY",(K418-F418)*(L418),(F418-K418)*(L418))</f>
        <v>-8800</v>
      </c>
      <c r="N418" s="55">
        <f t="shared" ref="N418:N422" si="242">M418/(L418)/F418%</f>
        <v>-4.3478260869565215</v>
      </c>
    </row>
    <row r="419" spans="1:14" ht="15.75">
      <c r="A419" s="52">
        <v>17</v>
      </c>
      <c r="B419" s="158">
        <v>43683</v>
      </c>
      <c r="C419" s="52" t="s">
        <v>255</v>
      </c>
      <c r="D419" s="52" t="s">
        <v>21</v>
      </c>
      <c r="E419" s="52" t="s">
        <v>278</v>
      </c>
      <c r="F419" s="52">
        <v>2956</v>
      </c>
      <c r="G419" s="52">
        <v>2929</v>
      </c>
      <c r="H419" s="52">
        <v>2976</v>
      </c>
      <c r="I419" s="52">
        <v>2996</v>
      </c>
      <c r="J419" s="52">
        <v>3016</v>
      </c>
      <c r="K419" s="52">
        <v>3016</v>
      </c>
      <c r="L419" s="52">
        <v>250</v>
      </c>
      <c r="M419" s="6">
        <f t="shared" ref="M419" si="243">IF(D419="BUY",(K419-F419)*(L419),(F419-K419)*(L419))</f>
        <v>15000</v>
      </c>
      <c r="N419" s="55">
        <f t="shared" si="242"/>
        <v>2.029769959404601</v>
      </c>
    </row>
    <row r="420" spans="1:14" ht="15.75">
      <c r="A420" s="52">
        <v>18</v>
      </c>
      <c r="B420" s="158">
        <v>43682</v>
      </c>
      <c r="C420" s="52" t="s">
        <v>255</v>
      </c>
      <c r="D420" s="52" t="s">
        <v>21</v>
      </c>
      <c r="E420" s="52" t="s">
        <v>124</v>
      </c>
      <c r="F420" s="52">
        <v>84</v>
      </c>
      <c r="G420" s="52">
        <v>79.5</v>
      </c>
      <c r="H420" s="52">
        <v>86.5</v>
      </c>
      <c r="I420" s="52">
        <v>89</v>
      </c>
      <c r="J420" s="52">
        <v>91.5</v>
      </c>
      <c r="K420" s="52">
        <v>86.5</v>
      </c>
      <c r="L420" s="52">
        <v>2200</v>
      </c>
      <c r="M420" s="6">
        <f t="shared" ref="M420:M422" si="244">IF(D420="BUY",(K420-F420)*(L420),(F420-K420)*(L420))</f>
        <v>5500</v>
      </c>
      <c r="N420" s="55">
        <f t="shared" si="242"/>
        <v>2.9761904761904763</v>
      </c>
    </row>
    <row r="421" spans="1:14" ht="15.75">
      <c r="A421" s="52">
        <v>19</v>
      </c>
      <c r="B421" s="158">
        <v>43679</v>
      </c>
      <c r="C421" s="52" t="s">
        <v>255</v>
      </c>
      <c r="D421" s="52" t="s">
        <v>21</v>
      </c>
      <c r="E421" s="52" t="s">
        <v>449</v>
      </c>
      <c r="F421" s="52">
        <v>2610</v>
      </c>
      <c r="G421" s="52">
        <v>2575</v>
      </c>
      <c r="H421" s="52">
        <v>2630</v>
      </c>
      <c r="I421" s="52">
        <v>2650</v>
      </c>
      <c r="J421" s="52">
        <v>2670</v>
      </c>
      <c r="K421" s="52">
        <v>2628.5</v>
      </c>
      <c r="L421" s="52">
        <v>250</v>
      </c>
      <c r="M421" s="6">
        <f t="shared" si="244"/>
        <v>4625</v>
      </c>
      <c r="N421" s="55">
        <f t="shared" si="242"/>
        <v>0.70881226053639845</v>
      </c>
    </row>
    <row r="422" spans="1:14" ht="15.75">
      <c r="A422" s="52">
        <v>20</v>
      </c>
      <c r="B422" s="158">
        <v>43678</v>
      </c>
      <c r="C422" s="52" t="s">
        <v>255</v>
      </c>
      <c r="D422" s="52" t="s">
        <v>21</v>
      </c>
      <c r="E422" s="52" t="s">
        <v>23</v>
      </c>
      <c r="F422" s="52">
        <v>608</v>
      </c>
      <c r="G422" s="52">
        <v>598.5</v>
      </c>
      <c r="H422" s="52">
        <v>613</v>
      </c>
      <c r="I422" s="52">
        <v>618</v>
      </c>
      <c r="J422" s="52">
        <v>623</v>
      </c>
      <c r="K422" s="52">
        <v>598.5</v>
      </c>
      <c r="L422" s="52">
        <v>1000</v>
      </c>
      <c r="M422" s="6">
        <f t="shared" si="244"/>
        <v>-9500</v>
      </c>
      <c r="N422" s="55">
        <f t="shared" si="242"/>
        <v>-1.5625</v>
      </c>
    </row>
    <row r="423" spans="1:14">
      <c r="A423" s="8" t="s">
        <v>24</v>
      </c>
      <c r="B423" s="9"/>
      <c r="C423" s="10"/>
      <c r="D423" s="11"/>
      <c r="E423" s="12"/>
      <c r="F423" s="12"/>
      <c r="G423" s="13"/>
      <c r="H423" s="12"/>
      <c r="I423" s="12"/>
      <c r="J423" s="12"/>
      <c r="K423" s="14"/>
      <c r="N423" s="48"/>
    </row>
    <row r="424" spans="1:14" ht="15.75">
      <c r="A424" s="8" t="s">
        <v>25</v>
      </c>
      <c r="B424" s="17"/>
      <c r="C424" s="10"/>
      <c r="D424" s="11"/>
      <c r="E424" s="12"/>
      <c r="F424" s="12"/>
      <c r="G424" s="13"/>
      <c r="H424" s="12"/>
      <c r="I424" s="12"/>
      <c r="J424" s="12"/>
    </row>
    <row r="425" spans="1:14" ht="15.75">
      <c r="A425" s="8" t="s">
        <v>25</v>
      </c>
      <c r="B425" s="17"/>
      <c r="C425" s="18"/>
      <c r="D425" s="19"/>
      <c r="E425" s="20"/>
      <c r="F425" s="20"/>
      <c r="G425" s="21"/>
      <c r="H425" s="20"/>
      <c r="I425" s="20"/>
      <c r="J425" s="20"/>
    </row>
    <row r="426" spans="1:14" ht="16.5" thickBot="1">
      <c r="A426" s="18"/>
      <c r="B426" s="17"/>
      <c r="C426" s="20"/>
      <c r="D426" s="20"/>
      <c r="E426" s="20"/>
      <c r="F426" s="22"/>
      <c r="G426" s="23"/>
      <c r="H426" s="24" t="s">
        <v>26</v>
      </c>
      <c r="I426" s="24"/>
      <c r="J426" s="25"/>
    </row>
    <row r="427" spans="1:14" ht="15.75">
      <c r="A427" s="18"/>
      <c r="B427" s="17"/>
      <c r="C427" s="236" t="s">
        <v>27</v>
      </c>
      <c r="D427" s="236"/>
      <c r="E427" s="26">
        <v>20</v>
      </c>
      <c r="F427" s="27">
        <f>F428+F429+F430+F431+F432+F433</f>
        <v>100</v>
      </c>
      <c r="G427" s="20">
        <v>20</v>
      </c>
      <c r="H427" s="28">
        <f>G428/G427%</f>
        <v>70</v>
      </c>
      <c r="I427" s="28"/>
      <c r="J427" s="28"/>
    </row>
    <row r="428" spans="1:14" ht="15.75">
      <c r="A428" s="18"/>
      <c r="B428" s="17"/>
      <c r="C428" s="237" t="s">
        <v>28</v>
      </c>
      <c r="D428" s="237"/>
      <c r="E428" s="30">
        <v>14</v>
      </c>
      <c r="F428" s="31">
        <f>(E428/E427)*100</f>
        <v>70</v>
      </c>
      <c r="G428" s="20">
        <v>14</v>
      </c>
      <c r="H428" s="25"/>
      <c r="I428" s="25"/>
      <c r="J428" s="20"/>
    </row>
    <row r="429" spans="1:14" ht="15.75">
      <c r="A429" s="32"/>
      <c r="B429" s="17"/>
      <c r="C429" s="237" t="s">
        <v>30</v>
      </c>
      <c r="D429" s="237"/>
      <c r="E429" s="30">
        <v>0</v>
      </c>
      <c r="F429" s="31">
        <f>(E429/E427)*100</f>
        <v>0</v>
      </c>
      <c r="G429" s="33"/>
      <c r="H429" s="20"/>
      <c r="I429" s="20"/>
    </row>
    <row r="430" spans="1:14" ht="15.75">
      <c r="A430" s="32"/>
      <c r="B430" s="17"/>
      <c r="C430" s="237" t="s">
        <v>31</v>
      </c>
      <c r="D430" s="237"/>
      <c r="E430" s="30">
        <v>0</v>
      </c>
      <c r="F430" s="31">
        <f>(E430/E427)*100</f>
        <v>0</v>
      </c>
      <c r="G430" s="33"/>
      <c r="H430" s="20"/>
      <c r="I430" s="20"/>
    </row>
    <row r="431" spans="1:14" ht="15.75">
      <c r="A431" s="32"/>
      <c r="B431" s="17"/>
      <c r="C431" s="237" t="s">
        <v>32</v>
      </c>
      <c r="D431" s="237"/>
      <c r="E431" s="30">
        <v>6</v>
      </c>
      <c r="F431" s="31">
        <f>(E431/E427)*100</f>
        <v>30</v>
      </c>
      <c r="G431" s="33"/>
      <c r="H431" s="20" t="s">
        <v>33</v>
      </c>
      <c r="I431" s="20"/>
      <c r="J431" s="25"/>
      <c r="K431" s="14"/>
    </row>
    <row r="432" spans="1:14" ht="15.75">
      <c r="A432" s="32"/>
      <c r="B432" s="17"/>
      <c r="C432" s="237" t="s">
        <v>34</v>
      </c>
      <c r="D432" s="237"/>
      <c r="E432" s="30">
        <v>0</v>
      </c>
      <c r="F432" s="31">
        <f>(E432/E427)*100</f>
        <v>0</v>
      </c>
      <c r="G432" s="33"/>
      <c r="H432" s="20"/>
      <c r="I432" s="20"/>
    </row>
    <row r="433" spans="1:14" ht="16.5" thickBot="1">
      <c r="A433" s="32"/>
      <c r="B433" s="17"/>
      <c r="C433" s="238" t="s">
        <v>35</v>
      </c>
      <c r="D433" s="238"/>
      <c r="E433" s="34"/>
      <c r="F433" s="35">
        <f>(E433/E427)*100</f>
        <v>0</v>
      </c>
      <c r="G433" s="33"/>
      <c r="H433" s="20"/>
      <c r="I433" s="20"/>
    </row>
    <row r="434" spans="1:14" ht="15.75">
      <c r="A434" s="37" t="s">
        <v>36</v>
      </c>
      <c r="B434" s="9"/>
      <c r="C434" s="10"/>
      <c r="D434" s="10"/>
      <c r="E434" s="12"/>
      <c r="F434" s="12"/>
      <c r="G434" s="13"/>
      <c r="H434" s="38"/>
      <c r="I434" s="38"/>
      <c r="J434" s="38"/>
      <c r="K434" s="20"/>
      <c r="L434" s="25"/>
    </row>
    <row r="435" spans="1:14" ht="15.75">
      <c r="A435" s="11" t="s">
        <v>37</v>
      </c>
      <c r="B435" s="9"/>
      <c r="C435" s="39"/>
      <c r="D435" s="40"/>
      <c r="E435" s="10"/>
      <c r="F435" s="38"/>
      <c r="G435" s="13"/>
      <c r="H435" s="38"/>
      <c r="I435" s="38"/>
      <c r="J435" s="38"/>
      <c r="K435" s="20"/>
      <c r="L435" s="15"/>
      <c r="M435" s="20" t="s">
        <v>29</v>
      </c>
    </row>
    <row r="436" spans="1:14">
      <c r="A436" s="11" t="s">
        <v>38</v>
      </c>
      <c r="B436" s="9"/>
      <c r="C436" s="10"/>
      <c r="D436" s="40"/>
      <c r="E436" s="10"/>
      <c r="F436" s="38"/>
      <c r="G436" s="13"/>
      <c r="H436" s="41"/>
      <c r="I436" s="41"/>
      <c r="J436" s="41"/>
      <c r="K436" s="12"/>
    </row>
    <row r="437" spans="1:14" ht="15.75">
      <c r="A437" s="11" t="s">
        <v>39</v>
      </c>
      <c r="B437" s="39"/>
      <c r="C437" s="10"/>
      <c r="D437" s="40"/>
      <c r="E437" s="10"/>
      <c r="F437" s="38"/>
      <c r="G437" s="42"/>
      <c r="H437" s="41"/>
      <c r="I437" s="41"/>
      <c r="J437" s="41"/>
      <c r="K437" s="12"/>
      <c r="L437" s="15"/>
    </row>
    <row r="438" spans="1:14" ht="16.5" thickBot="1">
      <c r="A438" s="11" t="s">
        <v>40</v>
      </c>
      <c r="B438" s="32"/>
      <c r="C438" s="10"/>
      <c r="D438" s="43"/>
      <c r="E438" s="38"/>
      <c r="F438" s="38"/>
      <c r="G438" s="42"/>
      <c r="H438" s="41"/>
      <c r="I438" s="41"/>
      <c r="J438" s="41"/>
      <c r="K438" s="38"/>
      <c r="L438" s="15"/>
      <c r="M438" s="15"/>
      <c r="N438" s="15"/>
    </row>
    <row r="439" spans="1:14" ht="15.75" thickBot="1">
      <c r="A439" s="239" t="s">
        <v>0</v>
      </c>
      <c r="B439" s="239"/>
      <c r="C439" s="239"/>
      <c r="D439" s="239"/>
      <c r="E439" s="239"/>
      <c r="F439" s="239"/>
      <c r="G439" s="239"/>
      <c r="H439" s="239"/>
      <c r="I439" s="239"/>
      <c r="J439" s="239"/>
      <c r="K439" s="239"/>
      <c r="L439" s="239"/>
      <c r="M439" s="239"/>
      <c r="N439" s="239"/>
    </row>
    <row r="440" spans="1:14" ht="15.75" thickBot="1">
      <c r="A440" s="239"/>
      <c r="B440" s="239"/>
      <c r="C440" s="239"/>
      <c r="D440" s="239"/>
      <c r="E440" s="239"/>
      <c r="F440" s="239"/>
      <c r="G440" s="239"/>
      <c r="H440" s="239"/>
      <c r="I440" s="239"/>
      <c r="J440" s="239"/>
      <c r="K440" s="239"/>
      <c r="L440" s="239"/>
      <c r="M440" s="239"/>
      <c r="N440" s="239"/>
    </row>
    <row r="441" spans="1:14">
      <c r="A441" s="239"/>
      <c r="B441" s="239"/>
      <c r="C441" s="239"/>
      <c r="D441" s="239"/>
      <c r="E441" s="239"/>
      <c r="F441" s="239"/>
      <c r="G441" s="239"/>
      <c r="H441" s="239"/>
      <c r="I441" s="239"/>
      <c r="J441" s="239"/>
      <c r="K441" s="239"/>
      <c r="L441" s="239"/>
      <c r="M441" s="239"/>
      <c r="N441" s="239"/>
    </row>
    <row r="442" spans="1:14" ht="15.75">
      <c r="A442" s="240" t="s">
        <v>389</v>
      </c>
      <c r="B442" s="240"/>
      <c r="C442" s="240"/>
      <c r="D442" s="240"/>
      <c r="E442" s="240"/>
      <c r="F442" s="240"/>
      <c r="G442" s="240"/>
      <c r="H442" s="240"/>
      <c r="I442" s="240"/>
      <c r="J442" s="240"/>
      <c r="K442" s="240"/>
      <c r="L442" s="240"/>
      <c r="M442" s="240"/>
      <c r="N442" s="240"/>
    </row>
    <row r="443" spans="1:14" ht="15.75">
      <c r="A443" s="240" t="s">
        <v>390</v>
      </c>
      <c r="B443" s="240"/>
      <c r="C443" s="240"/>
      <c r="D443" s="240"/>
      <c r="E443" s="240"/>
      <c r="F443" s="240"/>
      <c r="G443" s="240"/>
      <c r="H443" s="240"/>
      <c r="I443" s="240"/>
      <c r="J443" s="240"/>
      <c r="K443" s="240"/>
      <c r="L443" s="240"/>
      <c r="M443" s="240"/>
      <c r="N443" s="240"/>
    </row>
    <row r="444" spans="1:14" ht="16.5" thickBot="1">
      <c r="A444" s="241" t="s">
        <v>3</v>
      </c>
      <c r="B444" s="241"/>
      <c r="C444" s="241"/>
      <c r="D444" s="241"/>
      <c r="E444" s="241"/>
      <c r="F444" s="241"/>
      <c r="G444" s="241"/>
      <c r="H444" s="241"/>
      <c r="I444" s="241"/>
      <c r="J444" s="241"/>
      <c r="K444" s="241"/>
      <c r="L444" s="241"/>
      <c r="M444" s="241"/>
      <c r="N444" s="241"/>
    </row>
    <row r="445" spans="1:14" ht="15.75">
      <c r="A445" s="242" t="s">
        <v>451</v>
      </c>
      <c r="B445" s="242"/>
      <c r="C445" s="242"/>
      <c r="D445" s="242"/>
      <c r="E445" s="242"/>
      <c r="F445" s="242"/>
      <c r="G445" s="242"/>
      <c r="H445" s="242"/>
      <c r="I445" s="242"/>
      <c r="J445" s="242"/>
      <c r="K445" s="242"/>
      <c r="L445" s="242"/>
      <c r="M445" s="242"/>
      <c r="N445" s="242"/>
    </row>
    <row r="446" spans="1:14" ht="15.75">
      <c r="A446" s="242" t="s">
        <v>5</v>
      </c>
      <c r="B446" s="242"/>
      <c r="C446" s="242"/>
      <c r="D446" s="242"/>
      <c r="E446" s="242"/>
      <c r="F446" s="242"/>
      <c r="G446" s="242"/>
      <c r="H446" s="242"/>
      <c r="I446" s="242"/>
      <c r="J446" s="242"/>
      <c r="K446" s="242"/>
      <c r="L446" s="242"/>
      <c r="M446" s="242"/>
      <c r="N446" s="242"/>
    </row>
    <row r="447" spans="1:14">
      <c r="A447" s="243" t="s">
        <v>6</v>
      </c>
      <c r="B447" s="235" t="s">
        <v>7</v>
      </c>
      <c r="C447" s="235" t="s">
        <v>8</v>
      </c>
      <c r="D447" s="243" t="s">
        <v>9</v>
      </c>
      <c r="E447" s="243" t="s">
        <v>10</v>
      </c>
      <c r="F447" s="235" t="s">
        <v>11</v>
      </c>
      <c r="G447" s="235" t="s">
        <v>12</v>
      </c>
      <c r="H447" s="244" t="s">
        <v>13</v>
      </c>
      <c r="I447" s="244" t="s">
        <v>14</v>
      </c>
      <c r="J447" s="244" t="s">
        <v>15</v>
      </c>
      <c r="K447" s="245" t="s">
        <v>16</v>
      </c>
      <c r="L447" s="235" t="s">
        <v>17</v>
      </c>
      <c r="M447" s="235" t="s">
        <v>18</v>
      </c>
      <c r="N447" s="235" t="s">
        <v>19</v>
      </c>
    </row>
    <row r="448" spans="1:14">
      <c r="A448" s="243"/>
      <c r="B448" s="235"/>
      <c r="C448" s="235"/>
      <c r="D448" s="243"/>
      <c r="E448" s="243"/>
      <c r="F448" s="235"/>
      <c r="G448" s="235"/>
      <c r="H448" s="235"/>
      <c r="I448" s="235"/>
      <c r="J448" s="235"/>
      <c r="K448" s="246"/>
      <c r="L448" s="235"/>
      <c r="M448" s="235"/>
      <c r="N448" s="235"/>
    </row>
    <row r="449" spans="1:14" ht="16.5" customHeight="1">
      <c r="A449" s="52">
        <v>1</v>
      </c>
      <c r="B449" s="158">
        <v>43677</v>
      </c>
      <c r="C449" s="52" t="s">
        <v>255</v>
      </c>
      <c r="D449" s="52" t="s">
        <v>47</v>
      </c>
      <c r="E449" s="52" t="s">
        <v>71</v>
      </c>
      <c r="F449" s="52">
        <v>3195</v>
      </c>
      <c r="G449" s="52">
        <v>3225</v>
      </c>
      <c r="H449" s="52">
        <v>3175</v>
      </c>
      <c r="I449" s="52">
        <v>3155</v>
      </c>
      <c r="J449" s="52">
        <v>3135</v>
      </c>
      <c r="K449" s="52">
        <v>3175</v>
      </c>
      <c r="L449" s="52">
        <v>250</v>
      </c>
      <c r="M449" s="6">
        <f t="shared" ref="M449:M452" si="245">IF(D449="BUY",(K449-F449)*(L449),(F449-K449)*(L449))</f>
        <v>5000</v>
      </c>
      <c r="N449" s="55">
        <f t="shared" ref="N449:N452" si="246">M449/(L449)/F449%</f>
        <v>0.6259780907668232</v>
      </c>
    </row>
    <row r="450" spans="1:14" ht="16.5" customHeight="1">
      <c r="A450" s="52">
        <v>2</v>
      </c>
      <c r="B450" s="158">
        <v>43676</v>
      </c>
      <c r="C450" s="52" t="s">
        <v>255</v>
      </c>
      <c r="D450" s="52" t="s">
        <v>47</v>
      </c>
      <c r="E450" s="52" t="s">
        <v>120</v>
      </c>
      <c r="F450" s="52">
        <v>435</v>
      </c>
      <c r="G450" s="52">
        <v>442</v>
      </c>
      <c r="H450" s="52">
        <v>431</v>
      </c>
      <c r="I450" s="52">
        <v>427</v>
      </c>
      <c r="J450" s="52">
        <v>423</v>
      </c>
      <c r="K450" s="52">
        <v>427</v>
      </c>
      <c r="L450" s="52">
        <v>1375</v>
      </c>
      <c r="M450" s="6">
        <f t="shared" ref="M450" si="247">IF(D450="BUY",(K450-F450)*(L450),(F450-K450)*(L450))</f>
        <v>11000</v>
      </c>
      <c r="N450" s="55">
        <f t="shared" ref="N450" si="248">M450/(L450)/F450%</f>
        <v>1.8390804597701151</v>
      </c>
    </row>
    <row r="451" spans="1:14" ht="16.5" customHeight="1">
      <c r="A451" s="52">
        <v>3</v>
      </c>
      <c r="B451" s="158">
        <v>43675</v>
      </c>
      <c r="C451" s="52" t="s">
        <v>255</v>
      </c>
      <c r="D451" s="52" t="s">
        <v>21</v>
      </c>
      <c r="E451" s="52" t="s">
        <v>124</v>
      </c>
      <c r="F451" s="52">
        <v>99</v>
      </c>
      <c r="G451" s="52">
        <v>95</v>
      </c>
      <c r="H451" s="52">
        <v>101.5</v>
      </c>
      <c r="I451" s="52">
        <v>104</v>
      </c>
      <c r="J451" s="52">
        <v>106.5</v>
      </c>
      <c r="K451" s="52">
        <v>95</v>
      </c>
      <c r="L451" s="52">
        <v>2200</v>
      </c>
      <c r="M451" s="6">
        <f t="shared" si="245"/>
        <v>-8800</v>
      </c>
      <c r="N451" s="55">
        <f t="shared" si="246"/>
        <v>-4.0404040404040407</v>
      </c>
    </row>
    <row r="452" spans="1:14" ht="16.5" customHeight="1">
      <c r="A452" s="52">
        <v>4</v>
      </c>
      <c r="B452" s="158">
        <v>43672</v>
      </c>
      <c r="C452" s="52" t="s">
        <v>255</v>
      </c>
      <c r="D452" s="52" t="s">
        <v>21</v>
      </c>
      <c r="E452" s="52" t="s">
        <v>120</v>
      </c>
      <c r="F452" s="52">
        <v>419</v>
      </c>
      <c r="G452" s="52">
        <v>412</v>
      </c>
      <c r="H452" s="52">
        <v>423</v>
      </c>
      <c r="I452" s="52">
        <v>427</v>
      </c>
      <c r="J452" s="52">
        <v>431</v>
      </c>
      <c r="K452" s="52">
        <v>423</v>
      </c>
      <c r="L452" s="52">
        <v>1375</v>
      </c>
      <c r="M452" s="6">
        <f t="shared" si="245"/>
        <v>5500</v>
      </c>
      <c r="N452" s="55">
        <f t="shared" si="246"/>
        <v>0.95465393794749398</v>
      </c>
    </row>
    <row r="453" spans="1:14" ht="16.5" customHeight="1">
      <c r="A453" s="52">
        <v>5</v>
      </c>
      <c r="B453" s="158">
        <v>43671</v>
      </c>
      <c r="C453" s="52" t="s">
        <v>255</v>
      </c>
      <c r="D453" s="52" t="s">
        <v>21</v>
      </c>
      <c r="E453" s="52" t="s">
        <v>454</v>
      </c>
      <c r="F453" s="52">
        <v>1767</v>
      </c>
      <c r="G453" s="52">
        <v>1745</v>
      </c>
      <c r="H453" s="52">
        <v>1782</v>
      </c>
      <c r="I453" s="52">
        <v>1797</v>
      </c>
      <c r="J453" s="52">
        <v>1812</v>
      </c>
      <c r="K453" s="52">
        <v>1797</v>
      </c>
      <c r="L453" s="52">
        <v>400</v>
      </c>
      <c r="M453" s="6">
        <f t="shared" ref="M453" si="249">IF(D453="BUY",(K453-F453)*(L453),(F453-K453)*(L453))</f>
        <v>12000</v>
      </c>
      <c r="N453" s="55">
        <f t="shared" ref="N453" si="250">M453/(L453)/F453%</f>
        <v>1.6977928692699489</v>
      </c>
    </row>
    <row r="454" spans="1:14" ht="16.5" customHeight="1">
      <c r="A454" s="52">
        <v>6</v>
      </c>
      <c r="B454" s="158">
        <v>43670</v>
      </c>
      <c r="C454" s="52" t="s">
        <v>255</v>
      </c>
      <c r="D454" s="52" t="s">
        <v>47</v>
      </c>
      <c r="E454" s="52" t="s">
        <v>388</v>
      </c>
      <c r="F454" s="52">
        <v>622</v>
      </c>
      <c r="G454" s="52">
        <v>633</v>
      </c>
      <c r="H454" s="52">
        <v>615</v>
      </c>
      <c r="I454" s="52">
        <v>608</v>
      </c>
      <c r="J454" s="52">
        <v>600</v>
      </c>
      <c r="K454" s="52">
        <v>608</v>
      </c>
      <c r="L454" s="52">
        <v>800</v>
      </c>
      <c r="M454" s="6">
        <f t="shared" ref="M454" si="251">IF(D454="BUY",(K454-F454)*(L454),(F454-K454)*(L454))</f>
        <v>11200</v>
      </c>
      <c r="N454" s="55">
        <f t="shared" ref="N454" si="252">M454/(L454)/F454%</f>
        <v>2.2508038585209005</v>
      </c>
    </row>
    <row r="455" spans="1:14" ht="16.5" customHeight="1">
      <c r="A455" s="52">
        <v>7</v>
      </c>
      <c r="B455" s="158">
        <v>43669</v>
      </c>
      <c r="C455" s="52" t="s">
        <v>255</v>
      </c>
      <c r="D455" s="52" t="s">
        <v>21</v>
      </c>
      <c r="E455" s="52" t="s">
        <v>58</v>
      </c>
      <c r="F455" s="52">
        <v>1438</v>
      </c>
      <c r="G455" s="52">
        <v>1422</v>
      </c>
      <c r="H455" s="52">
        <v>1448</v>
      </c>
      <c r="I455" s="52">
        <v>1458</v>
      </c>
      <c r="J455" s="52">
        <v>1468</v>
      </c>
      <c r="K455" s="52">
        <v>1422</v>
      </c>
      <c r="L455" s="52">
        <v>600</v>
      </c>
      <c r="M455" s="6">
        <f t="shared" ref="M455:M456" si="253">IF(D455="BUY",(K455-F455)*(L455),(F455-K455)*(L455))</f>
        <v>-9600</v>
      </c>
      <c r="N455" s="55">
        <f t="shared" ref="N455:N456" si="254">M455/(L455)/F455%</f>
        <v>-1.1126564673157162</v>
      </c>
    </row>
    <row r="456" spans="1:14" ht="16.5" customHeight="1">
      <c r="A456" s="52">
        <v>8</v>
      </c>
      <c r="B456" s="158">
        <v>43665</v>
      </c>
      <c r="C456" s="52" t="s">
        <v>255</v>
      </c>
      <c r="D456" s="52" t="s">
        <v>47</v>
      </c>
      <c r="E456" s="52" t="s">
        <v>326</v>
      </c>
      <c r="F456" s="52">
        <v>132</v>
      </c>
      <c r="G456" s="52">
        <v>135</v>
      </c>
      <c r="H456" s="52">
        <v>130.5</v>
      </c>
      <c r="I456" s="52">
        <v>129</v>
      </c>
      <c r="J456" s="52">
        <v>127.5</v>
      </c>
      <c r="K456" s="52">
        <v>130.5</v>
      </c>
      <c r="L456" s="52">
        <v>4000</v>
      </c>
      <c r="M456" s="6">
        <f t="shared" si="253"/>
        <v>6000</v>
      </c>
      <c r="N456" s="55">
        <f t="shared" si="254"/>
        <v>1.1363636363636362</v>
      </c>
    </row>
    <row r="457" spans="1:14" ht="16.5" customHeight="1">
      <c r="A457" s="52">
        <v>9</v>
      </c>
      <c r="B457" s="158">
        <v>43664</v>
      </c>
      <c r="C457" s="52" t="s">
        <v>255</v>
      </c>
      <c r="D457" s="52" t="s">
        <v>21</v>
      </c>
      <c r="E457" s="52" t="s">
        <v>72</v>
      </c>
      <c r="F457" s="52">
        <v>359</v>
      </c>
      <c r="G457" s="52">
        <v>352</v>
      </c>
      <c r="H457" s="52">
        <v>363</v>
      </c>
      <c r="I457" s="52">
        <v>367</v>
      </c>
      <c r="J457" s="52">
        <v>371</v>
      </c>
      <c r="K457" s="52">
        <v>363</v>
      </c>
      <c r="L457" s="52">
        <v>1300</v>
      </c>
      <c r="M457" s="6">
        <f t="shared" ref="M457" si="255">IF(D457="BUY",(K457-F457)*(L457),(F457-K457)*(L457))</f>
        <v>5200</v>
      </c>
      <c r="N457" s="55">
        <f t="shared" ref="N457" si="256">M457/(L457)/F457%</f>
        <v>1.1142061281337048</v>
      </c>
    </row>
    <row r="458" spans="1:14" ht="16.5" customHeight="1">
      <c r="A458" s="52">
        <v>10</v>
      </c>
      <c r="B458" s="158">
        <v>43663</v>
      </c>
      <c r="C458" s="52" t="s">
        <v>255</v>
      </c>
      <c r="D458" s="52" t="s">
        <v>21</v>
      </c>
      <c r="E458" s="52" t="s">
        <v>98</v>
      </c>
      <c r="F458" s="52">
        <v>1464</v>
      </c>
      <c r="G458" s="52">
        <v>1445</v>
      </c>
      <c r="H458" s="52">
        <v>1474</v>
      </c>
      <c r="I458" s="52">
        <v>1484</v>
      </c>
      <c r="J458" s="52">
        <v>1494</v>
      </c>
      <c r="K458" s="52">
        <v>1484</v>
      </c>
      <c r="L458" s="52">
        <v>600</v>
      </c>
      <c r="M458" s="6">
        <f t="shared" ref="M458" si="257">IF(D458="BUY",(K458-F458)*(L458),(F458-K458)*(L458))</f>
        <v>12000</v>
      </c>
      <c r="N458" s="55">
        <f t="shared" ref="N458" si="258">M458/(L458)/F458%</f>
        <v>1.3661202185792349</v>
      </c>
    </row>
    <row r="459" spans="1:14" ht="16.5" customHeight="1">
      <c r="A459" s="52">
        <v>11</v>
      </c>
      <c r="B459" s="158">
        <v>43662</v>
      </c>
      <c r="C459" s="52" t="s">
        <v>255</v>
      </c>
      <c r="D459" s="52" t="s">
        <v>21</v>
      </c>
      <c r="E459" s="52" t="s">
        <v>130</v>
      </c>
      <c r="F459" s="52">
        <v>187</v>
      </c>
      <c r="G459" s="52">
        <v>183.5</v>
      </c>
      <c r="H459" s="52">
        <v>189</v>
      </c>
      <c r="I459" s="52">
        <v>191</v>
      </c>
      <c r="J459" s="52">
        <v>193</v>
      </c>
      <c r="K459" s="52">
        <v>191</v>
      </c>
      <c r="L459" s="52">
        <v>2800</v>
      </c>
      <c r="M459" s="6">
        <f t="shared" ref="M459" si="259">IF(D459="BUY",(K459-F459)*(L459),(F459-K459)*(L459))</f>
        <v>11200</v>
      </c>
      <c r="N459" s="55">
        <f t="shared" ref="N459" si="260">M459/(L459)/F459%</f>
        <v>2.1390374331550799</v>
      </c>
    </row>
    <row r="460" spans="1:14" ht="16.5" customHeight="1">
      <c r="A460" s="52">
        <v>12</v>
      </c>
      <c r="B460" s="158">
        <v>43661</v>
      </c>
      <c r="C460" s="52" t="s">
        <v>255</v>
      </c>
      <c r="D460" s="52" t="s">
        <v>21</v>
      </c>
      <c r="E460" s="52" t="s">
        <v>246</v>
      </c>
      <c r="F460" s="52">
        <v>311</v>
      </c>
      <c r="G460" s="52">
        <v>307.5</v>
      </c>
      <c r="H460" s="52">
        <v>313</v>
      </c>
      <c r="I460" s="52">
        <v>315</v>
      </c>
      <c r="J460" s="52">
        <v>317</v>
      </c>
      <c r="K460" s="52">
        <v>313</v>
      </c>
      <c r="L460" s="52">
        <v>3000</v>
      </c>
      <c r="M460" s="6">
        <f t="shared" ref="M460" si="261">IF(D460="BUY",(K460-F460)*(L460),(F460-K460)*(L460))</f>
        <v>6000</v>
      </c>
      <c r="N460" s="55">
        <f t="shared" ref="N460" si="262">M460/(L460)/F460%</f>
        <v>0.64308681672025725</v>
      </c>
    </row>
    <row r="461" spans="1:14" ht="16.5" customHeight="1">
      <c r="A461" s="52">
        <v>13</v>
      </c>
      <c r="B461" s="158">
        <v>43658</v>
      </c>
      <c r="C461" s="52" t="s">
        <v>255</v>
      </c>
      <c r="D461" s="52" t="s">
        <v>21</v>
      </c>
      <c r="E461" s="52" t="s">
        <v>65</v>
      </c>
      <c r="F461" s="52">
        <v>167.5</v>
      </c>
      <c r="G461" s="52">
        <v>164.8</v>
      </c>
      <c r="H461" s="52">
        <v>169.5</v>
      </c>
      <c r="I461" s="52">
        <v>171.5</v>
      </c>
      <c r="J461" s="52">
        <v>173.5</v>
      </c>
      <c r="K461" s="52">
        <v>169.3</v>
      </c>
      <c r="L461" s="52">
        <v>3000</v>
      </c>
      <c r="M461" s="6">
        <f t="shared" ref="M461" si="263">IF(D461="BUY",(K461-F461)*(L461),(F461-K461)*(L461))</f>
        <v>5400.0000000000346</v>
      </c>
      <c r="N461" s="55">
        <f t="shared" ref="N461" si="264">M461/(L461)/F461%</f>
        <v>1.0746268656716487</v>
      </c>
    </row>
    <row r="462" spans="1:14" ht="16.5" customHeight="1">
      <c r="A462" s="52">
        <v>14</v>
      </c>
      <c r="B462" s="158">
        <v>43657</v>
      </c>
      <c r="C462" s="52" t="s">
        <v>255</v>
      </c>
      <c r="D462" s="52" t="s">
        <v>21</v>
      </c>
      <c r="E462" s="52" t="s">
        <v>72</v>
      </c>
      <c r="F462" s="52">
        <v>342</v>
      </c>
      <c r="G462" s="52">
        <v>334</v>
      </c>
      <c r="H462" s="52">
        <v>346</v>
      </c>
      <c r="I462" s="52">
        <v>350</v>
      </c>
      <c r="J462" s="52">
        <v>354</v>
      </c>
      <c r="K462" s="52">
        <v>356</v>
      </c>
      <c r="L462" s="52">
        <v>1300</v>
      </c>
      <c r="M462" s="6">
        <f t="shared" ref="M462" si="265">IF(D462="BUY",(K462-F462)*(L462),(F462-K462)*(L462))</f>
        <v>18200</v>
      </c>
      <c r="N462" s="55">
        <f t="shared" ref="N462" si="266">M462/(L462)/F462%</f>
        <v>4.0935672514619883</v>
      </c>
    </row>
    <row r="463" spans="1:14" ht="16.5" customHeight="1">
      <c r="A463" s="52">
        <v>15</v>
      </c>
      <c r="B463" s="158">
        <v>43656</v>
      </c>
      <c r="C463" s="52" t="s">
        <v>255</v>
      </c>
      <c r="D463" s="52" t="s">
        <v>47</v>
      </c>
      <c r="E463" s="52" t="s">
        <v>126</v>
      </c>
      <c r="F463" s="52">
        <v>461</v>
      </c>
      <c r="G463" s="52">
        <v>470</v>
      </c>
      <c r="H463" s="52">
        <v>456</v>
      </c>
      <c r="I463" s="52">
        <v>451</v>
      </c>
      <c r="J463" s="52">
        <v>446</v>
      </c>
      <c r="K463" s="52">
        <v>451</v>
      </c>
      <c r="L463" s="52">
        <v>1061</v>
      </c>
      <c r="M463" s="6">
        <f t="shared" ref="M463" si="267">IF(D463="BUY",(K463-F463)*(L463),(F463-K463)*(L463))</f>
        <v>10610</v>
      </c>
      <c r="N463" s="55">
        <f t="shared" ref="N463" si="268">M463/(L463)/F463%</f>
        <v>2.1691973969631233</v>
      </c>
    </row>
    <row r="464" spans="1:14" ht="16.5" customHeight="1">
      <c r="A464" s="52">
        <v>16</v>
      </c>
      <c r="B464" s="158">
        <v>43655</v>
      </c>
      <c r="C464" s="52" t="s">
        <v>255</v>
      </c>
      <c r="D464" s="52" t="s">
        <v>21</v>
      </c>
      <c r="E464" s="52" t="s">
        <v>297</v>
      </c>
      <c r="F464" s="52">
        <v>748</v>
      </c>
      <c r="G464" s="52">
        <v>734</v>
      </c>
      <c r="H464" s="52">
        <v>756</v>
      </c>
      <c r="I464" s="52">
        <v>764</v>
      </c>
      <c r="J464" s="52">
        <v>770</v>
      </c>
      <c r="K464" s="52">
        <v>756</v>
      </c>
      <c r="L464" s="52">
        <v>700</v>
      </c>
      <c r="M464" s="6">
        <f t="shared" ref="M464" si="269">IF(D464="BUY",(K464-F464)*(L464),(F464-K464)*(L464))</f>
        <v>5600</v>
      </c>
      <c r="N464" s="55">
        <f t="shared" ref="N464" si="270">M464/(L464)/F464%</f>
        <v>1.0695187165775399</v>
      </c>
    </row>
    <row r="465" spans="1:14" ht="16.5" customHeight="1">
      <c r="A465" s="52">
        <v>17</v>
      </c>
      <c r="B465" s="158">
        <v>43651</v>
      </c>
      <c r="C465" s="52" t="s">
        <v>255</v>
      </c>
      <c r="D465" s="52" t="s">
        <v>21</v>
      </c>
      <c r="E465" s="52" t="s">
        <v>323</v>
      </c>
      <c r="F465" s="52">
        <v>297</v>
      </c>
      <c r="G465" s="52">
        <v>291.5</v>
      </c>
      <c r="H465" s="52">
        <v>300</v>
      </c>
      <c r="I465" s="52">
        <v>303</v>
      </c>
      <c r="J465" s="52">
        <v>306</v>
      </c>
      <c r="K465" s="52">
        <v>291.5</v>
      </c>
      <c r="L465" s="52">
        <v>2000</v>
      </c>
      <c r="M465" s="6">
        <f t="shared" ref="M465" si="271">IF(D465="BUY",(K465-F465)*(L465),(F465-K465)*(L465))</f>
        <v>-11000</v>
      </c>
      <c r="N465" s="55">
        <f t="shared" ref="N465" si="272">M465/(L465)/F465%</f>
        <v>-1.8518518518518516</v>
      </c>
    </row>
    <row r="466" spans="1:14" ht="16.5" customHeight="1">
      <c r="A466" s="52">
        <v>18</v>
      </c>
      <c r="B466" s="158">
        <v>43650</v>
      </c>
      <c r="C466" s="52" t="s">
        <v>255</v>
      </c>
      <c r="D466" s="52" t="s">
        <v>21</v>
      </c>
      <c r="E466" s="52" t="s">
        <v>130</v>
      </c>
      <c r="F466" s="52">
        <v>195</v>
      </c>
      <c r="G466" s="52">
        <v>191.5</v>
      </c>
      <c r="H466" s="52">
        <v>197</v>
      </c>
      <c r="I466" s="52">
        <v>199</v>
      </c>
      <c r="J466" s="52">
        <v>201</v>
      </c>
      <c r="K466" s="52">
        <v>191.5</v>
      </c>
      <c r="L466" s="52">
        <v>2800</v>
      </c>
      <c r="M466" s="6">
        <f t="shared" ref="M466:M468" si="273">IF(D466="BUY",(K466-F466)*(L466),(F466-K466)*(L466))</f>
        <v>-9800</v>
      </c>
      <c r="N466" s="55">
        <f t="shared" ref="N466:N468" si="274">M466/(L466)/F466%</f>
        <v>-1.7948717948717949</v>
      </c>
    </row>
    <row r="467" spans="1:14" ht="16.5" customHeight="1">
      <c r="A467" s="52">
        <v>19</v>
      </c>
      <c r="B467" s="158">
        <v>43649</v>
      </c>
      <c r="C467" s="52" t="s">
        <v>255</v>
      </c>
      <c r="D467" s="52" t="s">
        <v>21</v>
      </c>
      <c r="E467" s="52" t="s">
        <v>75</v>
      </c>
      <c r="F467" s="52">
        <v>1565</v>
      </c>
      <c r="G467" s="52">
        <v>1538</v>
      </c>
      <c r="H467" s="52">
        <v>1580</v>
      </c>
      <c r="I467" s="52">
        <v>1595</v>
      </c>
      <c r="J467" s="52">
        <v>1610</v>
      </c>
      <c r="K467" s="52">
        <v>1579.9</v>
      </c>
      <c r="L467" s="52">
        <v>375</v>
      </c>
      <c r="M467" s="6">
        <f t="shared" si="273"/>
        <v>5587.5000000000346</v>
      </c>
      <c r="N467" s="55">
        <f t="shared" si="274"/>
        <v>0.95207667731629986</v>
      </c>
    </row>
    <row r="468" spans="1:14" ht="15.75">
      <c r="A468" s="52">
        <v>20</v>
      </c>
      <c r="B468" s="158">
        <v>43648</v>
      </c>
      <c r="C468" s="52" t="s">
        <v>255</v>
      </c>
      <c r="D468" s="52" t="s">
        <v>21</v>
      </c>
      <c r="E468" s="52" t="s">
        <v>187</v>
      </c>
      <c r="F468" s="52">
        <v>355</v>
      </c>
      <c r="G468" s="52">
        <v>349.5</v>
      </c>
      <c r="H468" s="52">
        <v>358</v>
      </c>
      <c r="I468" s="52">
        <v>361</v>
      </c>
      <c r="J468" s="52">
        <v>364</v>
      </c>
      <c r="K468" s="52">
        <v>358</v>
      </c>
      <c r="L468" s="52">
        <v>1851</v>
      </c>
      <c r="M468" s="6">
        <f t="shared" si="273"/>
        <v>5553</v>
      </c>
      <c r="N468" s="55">
        <f t="shared" si="274"/>
        <v>0.84507042253521136</v>
      </c>
    </row>
    <row r="469" spans="1:14">
      <c r="A469" s="8" t="s">
        <v>24</v>
      </c>
      <c r="B469" s="9"/>
      <c r="C469" s="10"/>
      <c r="D469" s="11"/>
      <c r="E469" s="12"/>
      <c r="F469" s="12"/>
      <c r="G469" s="13"/>
      <c r="H469" s="12"/>
      <c r="I469" s="12"/>
      <c r="J469" s="12"/>
      <c r="K469" s="14"/>
      <c r="N469" s="48"/>
    </row>
    <row r="470" spans="1:14" ht="15.75">
      <c r="A470" s="8" t="s">
        <v>25</v>
      </c>
      <c r="B470" s="17"/>
      <c r="C470" s="10"/>
      <c r="D470" s="11"/>
      <c r="E470" s="12"/>
      <c r="F470" s="12"/>
      <c r="G470" s="13"/>
      <c r="H470" s="12"/>
      <c r="I470" s="12"/>
      <c r="J470" s="12"/>
    </row>
    <row r="471" spans="1:14" ht="15.75">
      <c r="A471" s="8" t="s">
        <v>25</v>
      </c>
      <c r="B471" s="17"/>
      <c r="C471" s="18"/>
      <c r="D471" s="19"/>
      <c r="E471" s="20"/>
      <c r="F471" s="20"/>
      <c r="G471" s="21"/>
      <c r="H471" s="20"/>
      <c r="I471" s="20"/>
      <c r="J471" s="20"/>
    </row>
    <row r="472" spans="1:14" ht="16.5" thickBot="1">
      <c r="A472" s="18"/>
      <c r="B472" s="17"/>
      <c r="C472" s="20"/>
      <c r="D472" s="20"/>
      <c r="E472" s="20"/>
      <c r="F472" s="22"/>
      <c r="G472" s="23"/>
      <c r="H472" s="24" t="s">
        <v>26</v>
      </c>
      <c r="I472" s="24"/>
      <c r="J472" s="25"/>
    </row>
    <row r="473" spans="1:14" ht="15.75">
      <c r="A473" s="18"/>
      <c r="B473" s="17"/>
      <c r="C473" s="236" t="s">
        <v>27</v>
      </c>
      <c r="D473" s="236"/>
      <c r="E473" s="26">
        <v>20</v>
      </c>
      <c r="F473" s="27">
        <f>F474+F475+F476+F477+F478+F479</f>
        <v>100</v>
      </c>
      <c r="G473" s="20">
        <v>20</v>
      </c>
      <c r="H473" s="28">
        <f>G474/G473%</f>
        <v>80</v>
      </c>
      <c r="I473" s="28"/>
      <c r="J473" s="28"/>
    </row>
    <row r="474" spans="1:14" ht="15.75">
      <c r="A474" s="18"/>
      <c r="B474" s="17"/>
      <c r="C474" s="237" t="s">
        <v>28</v>
      </c>
      <c r="D474" s="237"/>
      <c r="E474" s="30">
        <v>16</v>
      </c>
      <c r="F474" s="31">
        <f>(E474/E473)*100</f>
        <v>80</v>
      </c>
      <c r="G474" s="20">
        <v>16</v>
      </c>
      <c r="H474" s="25"/>
      <c r="I474" s="25"/>
      <c r="J474" s="20"/>
    </row>
    <row r="475" spans="1:14" ht="15.75">
      <c r="A475" s="32"/>
      <c r="B475" s="17"/>
      <c r="C475" s="237" t="s">
        <v>30</v>
      </c>
      <c r="D475" s="237"/>
      <c r="E475" s="30">
        <v>0</v>
      </c>
      <c r="F475" s="31">
        <f>(E475/E473)*100</f>
        <v>0</v>
      </c>
      <c r="G475" s="33"/>
      <c r="H475" s="20"/>
      <c r="I475" s="20"/>
    </row>
    <row r="476" spans="1:14" ht="15.75">
      <c r="A476" s="32"/>
      <c r="B476" s="17"/>
      <c r="C476" s="237" t="s">
        <v>31</v>
      </c>
      <c r="D476" s="237"/>
      <c r="E476" s="30">
        <v>0</v>
      </c>
      <c r="F476" s="31">
        <f>(E476/E473)*100</f>
        <v>0</v>
      </c>
      <c r="G476" s="33"/>
      <c r="H476" s="20"/>
      <c r="I476" s="20"/>
    </row>
    <row r="477" spans="1:14" ht="15.75">
      <c r="A477" s="32"/>
      <c r="B477" s="17"/>
      <c r="C477" s="237" t="s">
        <v>32</v>
      </c>
      <c r="D477" s="237"/>
      <c r="E477" s="30">
        <v>4</v>
      </c>
      <c r="F477" s="31">
        <f>(E477/E473)*100</f>
        <v>20</v>
      </c>
      <c r="G477" s="33"/>
      <c r="H477" s="20" t="s">
        <v>33</v>
      </c>
      <c r="I477" s="20"/>
      <c r="J477" s="25"/>
      <c r="K477" s="14"/>
    </row>
    <row r="478" spans="1:14" ht="15.75">
      <c r="A478" s="32"/>
      <c r="B478" s="17"/>
      <c r="C478" s="237" t="s">
        <v>34</v>
      </c>
      <c r="D478" s="237"/>
      <c r="E478" s="30">
        <v>0</v>
      </c>
      <c r="F478" s="31">
        <f>(E478/E473)*100</f>
        <v>0</v>
      </c>
      <c r="G478" s="33"/>
      <c r="H478" s="20"/>
      <c r="I478" s="20"/>
    </row>
    <row r="479" spans="1:14" ht="16.5" thickBot="1">
      <c r="A479" s="32"/>
      <c r="B479" s="17"/>
      <c r="C479" s="238" t="s">
        <v>35</v>
      </c>
      <c r="D479" s="238"/>
      <c r="E479" s="34"/>
      <c r="F479" s="35">
        <f>(E479/E473)*100</f>
        <v>0</v>
      </c>
      <c r="G479" s="33"/>
      <c r="H479" s="20"/>
      <c r="I479" s="20"/>
    </row>
    <row r="480" spans="1:14" ht="15.75">
      <c r="A480" s="37" t="s">
        <v>36</v>
      </c>
      <c r="B480" s="9"/>
      <c r="C480" s="10"/>
      <c r="D480" s="10"/>
      <c r="E480" s="12"/>
      <c r="F480" s="12"/>
      <c r="G480" s="13"/>
      <c r="H480" s="38"/>
      <c r="I480" s="38"/>
      <c r="J480" s="38"/>
      <c r="K480" s="20"/>
      <c r="L480" s="25"/>
    </row>
    <row r="481" spans="1:14" ht="15.75">
      <c r="A481" s="11" t="s">
        <v>37</v>
      </c>
      <c r="B481" s="9"/>
      <c r="C481" s="39"/>
      <c r="D481" s="40"/>
      <c r="E481" s="10"/>
      <c r="F481" s="38"/>
      <c r="G481" s="13"/>
      <c r="H481" s="38"/>
      <c r="I481" s="38"/>
      <c r="J481" s="38"/>
      <c r="K481" s="20"/>
      <c r="L481" s="15"/>
      <c r="M481" s="20" t="s">
        <v>29</v>
      </c>
    </row>
    <row r="482" spans="1:14">
      <c r="A482" s="11" t="s">
        <v>38</v>
      </c>
      <c r="B482" s="9"/>
      <c r="C482" s="10"/>
      <c r="D482" s="40"/>
      <c r="E482" s="10"/>
      <c r="F482" s="38"/>
      <c r="G482" s="13"/>
      <c r="H482" s="41"/>
      <c r="I482" s="41"/>
      <c r="J482" s="41"/>
      <c r="K482" s="12"/>
    </row>
    <row r="483" spans="1:14" ht="15.75">
      <c r="A483" s="11" t="s">
        <v>39</v>
      </c>
      <c r="B483" s="39"/>
      <c r="C483" s="10"/>
      <c r="D483" s="40"/>
      <c r="E483" s="10"/>
      <c r="F483" s="38"/>
      <c r="G483" s="42"/>
      <c r="H483" s="41"/>
      <c r="I483" s="41"/>
      <c r="J483" s="41"/>
      <c r="K483" s="12"/>
      <c r="L483" s="15"/>
    </row>
    <row r="484" spans="1:14" ht="16.5" thickBot="1">
      <c r="A484" s="11" t="s">
        <v>40</v>
      </c>
      <c r="B484" s="32"/>
      <c r="C484" s="10"/>
      <c r="D484" s="43"/>
      <c r="E484" s="38"/>
      <c r="F484" s="38"/>
      <c r="G484" s="42"/>
      <c r="H484" s="41"/>
      <c r="I484" s="41"/>
      <c r="J484" s="41"/>
      <c r="K484" s="38"/>
      <c r="L484" s="15"/>
      <c r="M484" s="15"/>
      <c r="N484" s="15"/>
    </row>
    <row r="485" spans="1:14" ht="15.75" thickBot="1">
      <c r="A485" s="239" t="s">
        <v>0</v>
      </c>
      <c r="B485" s="239"/>
      <c r="C485" s="239"/>
      <c r="D485" s="239"/>
      <c r="E485" s="239"/>
      <c r="F485" s="239"/>
      <c r="G485" s="239"/>
      <c r="H485" s="239"/>
      <c r="I485" s="239"/>
      <c r="J485" s="239"/>
      <c r="K485" s="239"/>
      <c r="L485" s="239"/>
      <c r="M485" s="239"/>
      <c r="N485" s="239"/>
    </row>
    <row r="486" spans="1:14" ht="15.75" thickBot="1">
      <c r="A486" s="239"/>
      <c r="B486" s="239"/>
      <c r="C486" s="239"/>
      <c r="D486" s="239"/>
      <c r="E486" s="239"/>
      <c r="F486" s="239"/>
      <c r="G486" s="239"/>
      <c r="H486" s="239"/>
      <c r="I486" s="239"/>
      <c r="J486" s="239"/>
      <c r="K486" s="239"/>
      <c r="L486" s="239"/>
      <c r="M486" s="239"/>
      <c r="N486" s="239"/>
    </row>
    <row r="487" spans="1:14">
      <c r="A487" s="239"/>
      <c r="B487" s="239"/>
      <c r="C487" s="239"/>
      <c r="D487" s="239"/>
      <c r="E487" s="239"/>
      <c r="F487" s="239"/>
      <c r="G487" s="239"/>
      <c r="H487" s="239"/>
      <c r="I487" s="239"/>
      <c r="J487" s="239"/>
      <c r="K487" s="239"/>
      <c r="L487" s="239"/>
      <c r="M487" s="239"/>
      <c r="N487" s="239"/>
    </row>
    <row r="488" spans="1:14" ht="15.75">
      <c r="A488" s="240" t="s">
        <v>389</v>
      </c>
      <c r="B488" s="240"/>
      <c r="C488" s="240"/>
      <c r="D488" s="240"/>
      <c r="E488" s="240"/>
      <c r="F488" s="240"/>
      <c r="G488" s="240"/>
      <c r="H488" s="240"/>
      <c r="I488" s="240"/>
      <c r="J488" s="240"/>
      <c r="K488" s="240"/>
      <c r="L488" s="240"/>
      <c r="M488" s="240"/>
      <c r="N488" s="240"/>
    </row>
    <row r="489" spans="1:14" ht="15.75">
      <c r="A489" s="240" t="s">
        <v>390</v>
      </c>
      <c r="B489" s="240"/>
      <c r="C489" s="240"/>
      <c r="D489" s="240"/>
      <c r="E489" s="240"/>
      <c r="F489" s="240"/>
      <c r="G489" s="240"/>
      <c r="H489" s="240"/>
      <c r="I489" s="240"/>
      <c r="J489" s="240"/>
      <c r="K489" s="240"/>
      <c r="L489" s="240"/>
      <c r="M489" s="240"/>
      <c r="N489" s="240"/>
    </row>
    <row r="490" spans="1:14" ht="16.5" thickBot="1">
      <c r="A490" s="241" t="s">
        <v>3</v>
      </c>
      <c r="B490" s="241"/>
      <c r="C490" s="241"/>
      <c r="D490" s="241"/>
      <c r="E490" s="241"/>
      <c r="F490" s="241"/>
      <c r="G490" s="241"/>
      <c r="H490" s="241"/>
      <c r="I490" s="241"/>
      <c r="J490" s="241"/>
      <c r="K490" s="241"/>
      <c r="L490" s="241"/>
      <c r="M490" s="241"/>
      <c r="N490" s="241"/>
    </row>
    <row r="491" spans="1:14" ht="15.75">
      <c r="A491" s="242" t="s">
        <v>446</v>
      </c>
      <c r="B491" s="242"/>
      <c r="C491" s="242"/>
      <c r="D491" s="242"/>
      <c r="E491" s="242"/>
      <c r="F491" s="242"/>
      <c r="G491" s="242"/>
      <c r="H491" s="242"/>
      <c r="I491" s="242"/>
      <c r="J491" s="242"/>
      <c r="K491" s="242"/>
      <c r="L491" s="242"/>
      <c r="M491" s="242"/>
      <c r="N491" s="242"/>
    </row>
    <row r="492" spans="1:14" ht="15.75">
      <c r="A492" s="242" t="s">
        <v>5</v>
      </c>
      <c r="B492" s="242"/>
      <c r="C492" s="242"/>
      <c r="D492" s="242"/>
      <c r="E492" s="242"/>
      <c r="F492" s="242"/>
      <c r="G492" s="242"/>
      <c r="H492" s="242"/>
      <c r="I492" s="242"/>
      <c r="J492" s="242"/>
      <c r="K492" s="242"/>
      <c r="L492" s="242"/>
      <c r="M492" s="242"/>
      <c r="N492" s="242"/>
    </row>
    <row r="493" spans="1:14">
      <c r="A493" s="243" t="s">
        <v>6</v>
      </c>
      <c r="B493" s="235" t="s">
        <v>7</v>
      </c>
      <c r="C493" s="235" t="s">
        <v>8</v>
      </c>
      <c r="D493" s="243" t="s">
        <v>9</v>
      </c>
      <c r="E493" s="243" t="s">
        <v>10</v>
      </c>
      <c r="F493" s="235" t="s">
        <v>11</v>
      </c>
      <c r="G493" s="235" t="s">
        <v>12</v>
      </c>
      <c r="H493" s="244" t="s">
        <v>13</v>
      </c>
      <c r="I493" s="244" t="s">
        <v>14</v>
      </c>
      <c r="J493" s="244" t="s">
        <v>15</v>
      </c>
      <c r="K493" s="245" t="s">
        <v>16</v>
      </c>
      <c r="L493" s="235" t="s">
        <v>17</v>
      </c>
      <c r="M493" s="235" t="s">
        <v>18</v>
      </c>
      <c r="N493" s="235" t="s">
        <v>19</v>
      </c>
    </row>
    <row r="494" spans="1:14">
      <c r="A494" s="243"/>
      <c r="B494" s="235"/>
      <c r="C494" s="235"/>
      <c r="D494" s="243"/>
      <c r="E494" s="243"/>
      <c r="F494" s="235"/>
      <c r="G494" s="235"/>
      <c r="H494" s="235"/>
      <c r="I494" s="235"/>
      <c r="J494" s="235"/>
      <c r="K494" s="246"/>
      <c r="L494" s="235"/>
      <c r="M494" s="235"/>
      <c r="N494" s="235"/>
    </row>
    <row r="495" spans="1:14" ht="15.75">
      <c r="A495" s="52">
        <v>1</v>
      </c>
      <c r="B495" s="158">
        <v>43644</v>
      </c>
      <c r="C495" s="52" t="s">
        <v>255</v>
      </c>
      <c r="D495" s="52" t="s">
        <v>21</v>
      </c>
      <c r="E495" s="52" t="s">
        <v>361</v>
      </c>
      <c r="F495" s="52">
        <v>1365</v>
      </c>
      <c r="G495" s="52">
        <v>1348</v>
      </c>
      <c r="H495" s="52">
        <v>1375</v>
      </c>
      <c r="I495" s="52">
        <v>1385</v>
      </c>
      <c r="J495" s="52">
        <v>1395</v>
      </c>
      <c r="K495" s="52">
        <v>1385</v>
      </c>
      <c r="L495" s="52">
        <v>500</v>
      </c>
      <c r="M495" s="6">
        <f t="shared" ref="M495:M505" si="275">IF(D495="BUY",(K495-F495)*(L495),(F495-K495)*(L495))</f>
        <v>10000</v>
      </c>
      <c r="N495" s="55">
        <f t="shared" ref="N495:N505" si="276">M495/(L495)/F495%</f>
        <v>1.4652014652014651</v>
      </c>
    </row>
    <row r="496" spans="1:14" ht="15.75">
      <c r="A496" s="52">
        <v>2</v>
      </c>
      <c r="B496" s="158">
        <v>43643</v>
      </c>
      <c r="C496" s="52" t="s">
        <v>255</v>
      </c>
      <c r="D496" s="52" t="s">
        <v>21</v>
      </c>
      <c r="E496" s="52" t="s">
        <v>243</v>
      </c>
      <c r="F496" s="52">
        <v>164.5</v>
      </c>
      <c r="G496" s="52">
        <v>159.80000000000001</v>
      </c>
      <c r="H496" s="52">
        <v>167</v>
      </c>
      <c r="I496" s="52">
        <v>169.5</v>
      </c>
      <c r="J496" s="52">
        <v>172</v>
      </c>
      <c r="K496" s="52">
        <v>167</v>
      </c>
      <c r="L496" s="52">
        <v>2000</v>
      </c>
      <c r="M496" s="6">
        <f t="shared" ref="M496" si="277">IF(D496="BUY",(K496-F496)*(L496),(F496-K496)*(L496))</f>
        <v>5000</v>
      </c>
      <c r="N496" s="55">
        <f t="shared" ref="N496" si="278">M496/(L496)/F496%</f>
        <v>1.519756838905775</v>
      </c>
    </row>
    <row r="497" spans="1:14" ht="15.75">
      <c r="A497" s="52">
        <v>3</v>
      </c>
      <c r="B497" s="158">
        <v>43642</v>
      </c>
      <c r="C497" s="52" t="s">
        <v>255</v>
      </c>
      <c r="D497" s="52" t="s">
        <v>21</v>
      </c>
      <c r="E497" s="52" t="s">
        <v>403</v>
      </c>
      <c r="F497" s="52">
        <v>900</v>
      </c>
      <c r="G497" s="52">
        <v>886</v>
      </c>
      <c r="H497" s="52">
        <v>908</v>
      </c>
      <c r="I497" s="52">
        <v>916</v>
      </c>
      <c r="J497" s="52">
        <v>924</v>
      </c>
      <c r="K497" s="52">
        <v>916</v>
      </c>
      <c r="L497" s="52">
        <v>700</v>
      </c>
      <c r="M497" s="6">
        <f t="shared" ref="M497" si="279">IF(D497="BUY",(K497-F497)*(L497),(F497-K497)*(L497))</f>
        <v>11200</v>
      </c>
      <c r="N497" s="55">
        <f t="shared" ref="N497" si="280">M497/(L497)/F497%</f>
        <v>1.7777777777777777</v>
      </c>
    </row>
    <row r="498" spans="1:14" ht="15.75">
      <c r="A498" s="52">
        <v>4</v>
      </c>
      <c r="B498" s="158">
        <v>43641</v>
      </c>
      <c r="C498" s="52" t="s">
        <v>255</v>
      </c>
      <c r="D498" s="52" t="s">
        <v>21</v>
      </c>
      <c r="E498" s="52" t="s">
        <v>126</v>
      </c>
      <c r="F498" s="52">
        <v>490</v>
      </c>
      <c r="G498" s="52">
        <v>482</v>
      </c>
      <c r="H498" s="52">
        <v>495</v>
      </c>
      <c r="I498" s="52">
        <v>500</v>
      </c>
      <c r="J498" s="52">
        <v>505</v>
      </c>
      <c r="K498" s="52">
        <v>495</v>
      </c>
      <c r="L498" s="52">
        <v>1061</v>
      </c>
      <c r="M498" s="6">
        <f t="shared" ref="M498" si="281">IF(D498="BUY",(K498-F498)*(L498),(F498-K498)*(L498))</f>
        <v>5305</v>
      </c>
      <c r="N498" s="55">
        <f t="shared" ref="N498" si="282">M498/(L498)/F498%</f>
        <v>1.0204081632653061</v>
      </c>
    </row>
    <row r="499" spans="1:14" ht="15.75">
      <c r="A499" s="52">
        <v>5</v>
      </c>
      <c r="B499" s="158">
        <v>43640</v>
      </c>
      <c r="C499" s="52" t="s">
        <v>255</v>
      </c>
      <c r="D499" s="52" t="s">
        <v>21</v>
      </c>
      <c r="E499" s="52" t="s">
        <v>450</v>
      </c>
      <c r="F499" s="52">
        <v>53.6</v>
      </c>
      <c r="G499" s="52">
        <v>51.9</v>
      </c>
      <c r="H499" s="52">
        <v>54.5</v>
      </c>
      <c r="I499" s="52">
        <v>55.5</v>
      </c>
      <c r="J499" s="52">
        <v>56.5</v>
      </c>
      <c r="K499" s="52">
        <v>55.5</v>
      </c>
      <c r="L499" s="52">
        <v>6500</v>
      </c>
      <c r="M499" s="6">
        <f t="shared" ref="M499" si="283">IF(D499="BUY",(K499-F499)*(L499),(F499-K499)*(L499))</f>
        <v>12349.999999999991</v>
      </c>
      <c r="N499" s="55">
        <f t="shared" ref="N499" si="284">M499/(L499)/F499%</f>
        <v>3.5447761194029823</v>
      </c>
    </row>
    <row r="500" spans="1:14" ht="15.75">
      <c r="A500" s="52">
        <v>6</v>
      </c>
      <c r="B500" s="158">
        <v>43637</v>
      </c>
      <c r="C500" s="52" t="s">
        <v>255</v>
      </c>
      <c r="D500" s="52" t="s">
        <v>21</v>
      </c>
      <c r="E500" s="52" t="s">
        <v>68</v>
      </c>
      <c r="F500" s="52">
        <v>293</v>
      </c>
      <c r="G500" s="52">
        <v>287.5</v>
      </c>
      <c r="H500" s="52">
        <v>296</v>
      </c>
      <c r="I500" s="52">
        <v>299</v>
      </c>
      <c r="J500" s="52">
        <v>302</v>
      </c>
      <c r="K500" s="52">
        <v>296</v>
      </c>
      <c r="L500" s="52">
        <v>2100</v>
      </c>
      <c r="M500" s="6">
        <f t="shared" ref="M500" si="285">IF(D500="BUY",(K500-F500)*(L500),(F500-K500)*(L500))</f>
        <v>6300</v>
      </c>
      <c r="N500" s="55">
        <f t="shared" ref="N500" si="286">M500/(L500)/F500%</f>
        <v>1.0238907849829351</v>
      </c>
    </row>
    <row r="501" spans="1:14" ht="15.75">
      <c r="A501" s="52">
        <v>7</v>
      </c>
      <c r="B501" s="158">
        <v>43636</v>
      </c>
      <c r="C501" s="52" t="s">
        <v>255</v>
      </c>
      <c r="D501" s="52" t="s">
        <v>21</v>
      </c>
      <c r="E501" s="52" t="s">
        <v>120</v>
      </c>
      <c r="F501" s="52">
        <v>427</v>
      </c>
      <c r="G501" s="52">
        <v>419.5</v>
      </c>
      <c r="H501" s="52">
        <v>431</v>
      </c>
      <c r="I501" s="52">
        <v>435</v>
      </c>
      <c r="J501" s="52">
        <v>439</v>
      </c>
      <c r="K501" s="52">
        <v>431</v>
      </c>
      <c r="L501" s="52">
        <v>1375</v>
      </c>
      <c r="M501" s="6">
        <f t="shared" ref="M501" si="287">IF(D501="BUY",(K501-F501)*(L501),(F501-K501)*(L501))</f>
        <v>5500</v>
      </c>
      <c r="N501" s="55">
        <f t="shared" ref="N501" si="288">M501/(L501)/F501%</f>
        <v>0.93676814988290402</v>
      </c>
    </row>
    <row r="502" spans="1:14" ht="15.75">
      <c r="A502" s="52">
        <v>8</v>
      </c>
      <c r="B502" s="158">
        <v>43636</v>
      </c>
      <c r="C502" s="52" t="s">
        <v>255</v>
      </c>
      <c r="D502" s="52" t="s">
        <v>21</v>
      </c>
      <c r="E502" s="52" t="s">
        <v>44</v>
      </c>
      <c r="F502" s="52">
        <v>85</v>
      </c>
      <c r="G502" s="52">
        <v>83.5</v>
      </c>
      <c r="H502" s="52">
        <v>85.8</v>
      </c>
      <c r="I502" s="52">
        <v>86.6</v>
      </c>
      <c r="J502" s="52">
        <v>87.4</v>
      </c>
      <c r="K502" s="52">
        <v>85.8</v>
      </c>
      <c r="L502" s="52">
        <v>6000</v>
      </c>
      <c r="M502" s="6">
        <f t="shared" ref="M502:M503" si="289">IF(D502="BUY",(K502-F502)*(L502),(F502-K502)*(L502))</f>
        <v>4799.9999999999827</v>
      </c>
      <c r="N502" s="55">
        <f t="shared" ref="N502:N503" si="290">M502/(L502)/F502%</f>
        <v>0.94117647058823195</v>
      </c>
    </row>
    <row r="503" spans="1:14" ht="15.75">
      <c r="A503" s="52">
        <v>9</v>
      </c>
      <c r="B503" s="158">
        <v>43634</v>
      </c>
      <c r="C503" s="52" t="s">
        <v>255</v>
      </c>
      <c r="D503" s="52" t="s">
        <v>21</v>
      </c>
      <c r="E503" s="52" t="s">
        <v>375</v>
      </c>
      <c r="F503" s="52">
        <v>338</v>
      </c>
      <c r="G503" s="52">
        <v>332</v>
      </c>
      <c r="H503" s="52">
        <v>341.5</v>
      </c>
      <c r="I503" s="52">
        <v>345</v>
      </c>
      <c r="J503" s="52">
        <v>348.5</v>
      </c>
      <c r="K503" s="52">
        <v>332</v>
      </c>
      <c r="L503" s="52">
        <v>1600</v>
      </c>
      <c r="M503" s="6">
        <f t="shared" si="289"/>
        <v>-9600</v>
      </c>
      <c r="N503" s="55">
        <f t="shared" si="290"/>
        <v>-1.7751479289940828</v>
      </c>
    </row>
    <row r="504" spans="1:14" ht="15.75">
      <c r="A504" s="52">
        <v>10</v>
      </c>
      <c r="B504" s="158">
        <v>43633</v>
      </c>
      <c r="C504" s="52" t="s">
        <v>255</v>
      </c>
      <c r="D504" s="52" t="s">
        <v>47</v>
      </c>
      <c r="E504" s="52" t="s">
        <v>115</v>
      </c>
      <c r="F504" s="52">
        <v>159.5</v>
      </c>
      <c r="G504" s="52">
        <v>164</v>
      </c>
      <c r="H504" s="52">
        <v>157</v>
      </c>
      <c r="I504" s="52">
        <v>154.5</v>
      </c>
      <c r="J504" s="52">
        <v>152</v>
      </c>
      <c r="K504" s="52">
        <v>157</v>
      </c>
      <c r="L504" s="52">
        <v>2000</v>
      </c>
      <c r="M504" s="6">
        <f t="shared" ref="M504" si="291">IF(D504="BUY",(K504-F504)*(L504),(F504-K504)*(L504))</f>
        <v>5000</v>
      </c>
      <c r="N504" s="55">
        <f t="shared" ref="N504" si="292">M504/(L504)/F504%</f>
        <v>1.567398119122257</v>
      </c>
    </row>
    <row r="505" spans="1:14" ht="15.75">
      <c r="A505" s="52">
        <v>11</v>
      </c>
      <c r="B505" s="158">
        <v>43630</v>
      </c>
      <c r="C505" s="52" t="s">
        <v>255</v>
      </c>
      <c r="D505" s="52" t="s">
        <v>21</v>
      </c>
      <c r="E505" s="52" t="s">
        <v>364</v>
      </c>
      <c r="F505" s="52">
        <v>298.5</v>
      </c>
      <c r="G505" s="52">
        <v>295</v>
      </c>
      <c r="H505" s="52">
        <v>300.5</v>
      </c>
      <c r="I505" s="52">
        <v>302.5</v>
      </c>
      <c r="J505" s="52">
        <v>304.5</v>
      </c>
      <c r="K505" s="52">
        <v>295</v>
      </c>
      <c r="L505" s="52">
        <v>3200</v>
      </c>
      <c r="M505" s="6">
        <f t="shared" si="275"/>
        <v>-11200</v>
      </c>
      <c r="N505" s="55">
        <f t="shared" si="276"/>
        <v>-1.1725293132328309</v>
      </c>
    </row>
    <row r="506" spans="1:14" ht="15.75">
      <c r="A506" s="52">
        <v>12</v>
      </c>
      <c r="B506" s="158">
        <v>43630</v>
      </c>
      <c r="C506" s="52" t="s">
        <v>255</v>
      </c>
      <c r="D506" s="52" t="s">
        <v>21</v>
      </c>
      <c r="E506" s="52" t="s">
        <v>351</v>
      </c>
      <c r="F506" s="52">
        <v>100</v>
      </c>
      <c r="G506" s="52">
        <v>98.5</v>
      </c>
      <c r="H506" s="52">
        <v>100.8</v>
      </c>
      <c r="I506" s="52">
        <v>101.6</v>
      </c>
      <c r="J506" s="52">
        <v>102.4</v>
      </c>
      <c r="K506" s="52">
        <v>100.8</v>
      </c>
      <c r="L506" s="52">
        <v>8000</v>
      </c>
      <c r="M506" s="6">
        <f t="shared" ref="M506:M507" si="293">IF(D506="BUY",(K506-F506)*(L506),(F506-K506)*(L506))</f>
        <v>6399.9999999999773</v>
      </c>
      <c r="N506" s="55">
        <f t="shared" ref="N506:N507" si="294">M506/(L506)/F506%</f>
        <v>0.79999999999999716</v>
      </c>
    </row>
    <row r="507" spans="1:14" ht="15.75">
      <c r="A507" s="52">
        <v>13</v>
      </c>
      <c r="B507" s="158">
        <v>43628</v>
      </c>
      <c r="C507" s="52" t="s">
        <v>255</v>
      </c>
      <c r="D507" s="52" t="s">
        <v>21</v>
      </c>
      <c r="E507" s="52" t="s">
        <v>126</v>
      </c>
      <c r="F507" s="52">
        <v>502</v>
      </c>
      <c r="G507" s="52">
        <v>493</v>
      </c>
      <c r="H507" s="52">
        <v>507</v>
      </c>
      <c r="I507" s="52">
        <v>512</v>
      </c>
      <c r="J507" s="52">
        <v>517</v>
      </c>
      <c r="K507" s="52">
        <v>507</v>
      </c>
      <c r="L507" s="52">
        <v>1061</v>
      </c>
      <c r="M507" s="6">
        <f t="shared" si="293"/>
        <v>5305</v>
      </c>
      <c r="N507" s="55">
        <f t="shared" si="294"/>
        <v>0.99601593625498019</v>
      </c>
    </row>
    <row r="508" spans="1:14" ht="15.75">
      <c r="A508" s="52">
        <v>14</v>
      </c>
      <c r="B508" s="158">
        <v>43627</v>
      </c>
      <c r="C508" s="52" t="s">
        <v>255</v>
      </c>
      <c r="D508" s="52" t="s">
        <v>21</v>
      </c>
      <c r="E508" s="52" t="s">
        <v>394</v>
      </c>
      <c r="F508" s="52">
        <v>2183</v>
      </c>
      <c r="G508" s="52">
        <v>2153</v>
      </c>
      <c r="H508" s="52">
        <v>2203</v>
      </c>
      <c r="I508" s="52">
        <v>2223</v>
      </c>
      <c r="J508" s="52">
        <v>2243</v>
      </c>
      <c r="K508" s="52">
        <v>2153</v>
      </c>
      <c r="L508" s="52">
        <v>302</v>
      </c>
      <c r="M508" s="6">
        <f t="shared" ref="M508:M509" si="295">IF(D508="BUY",(K508-F508)*(L508),(F508-K508)*(L508))</f>
        <v>-9060</v>
      </c>
      <c r="N508" s="55">
        <f t="shared" ref="N508:N509" si="296">M508/(L508)/F508%</f>
        <v>-1.3742556115437472</v>
      </c>
    </row>
    <row r="509" spans="1:14" ht="15.75">
      <c r="A509" s="52">
        <v>15</v>
      </c>
      <c r="B509" s="158">
        <v>43627</v>
      </c>
      <c r="C509" s="52" t="s">
        <v>255</v>
      </c>
      <c r="D509" s="52" t="s">
        <v>21</v>
      </c>
      <c r="E509" s="52" t="s">
        <v>67</v>
      </c>
      <c r="F509" s="52">
        <v>201</v>
      </c>
      <c r="G509" s="52">
        <v>197.8</v>
      </c>
      <c r="H509" s="52">
        <v>202.7</v>
      </c>
      <c r="I509" s="52">
        <v>204.3</v>
      </c>
      <c r="J509" s="52">
        <v>206</v>
      </c>
      <c r="K509" s="52">
        <v>202.7</v>
      </c>
      <c r="L509" s="52">
        <v>3500</v>
      </c>
      <c r="M509" s="6">
        <f t="shared" si="295"/>
        <v>5949.99999999996</v>
      </c>
      <c r="N509" s="55">
        <f t="shared" si="296"/>
        <v>0.84577114427860145</v>
      </c>
    </row>
    <row r="510" spans="1:14" ht="15.75">
      <c r="A510" s="52">
        <v>16</v>
      </c>
      <c r="B510" s="158">
        <v>43623</v>
      </c>
      <c r="C510" s="52" t="s">
        <v>255</v>
      </c>
      <c r="D510" s="52" t="s">
        <v>47</v>
      </c>
      <c r="E510" s="52" t="s">
        <v>398</v>
      </c>
      <c r="F510" s="52">
        <v>79</v>
      </c>
      <c r="G510" s="52">
        <v>86</v>
      </c>
      <c r="H510" s="52">
        <v>75</v>
      </c>
      <c r="I510" s="52">
        <v>71</v>
      </c>
      <c r="J510" s="52">
        <v>67</v>
      </c>
      <c r="K510" s="52">
        <v>75</v>
      </c>
      <c r="L510" s="52">
        <v>1300</v>
      </c>
      <c r="M510" s="6">
        <f t="shared" ref="M510" si="297">IF(D510="BUY",(K510-F510)*(L510),(F510-K510)*(L510))</f>
        <v>5200</v>
      </c>
      <c r="N510" s="55">
        <f t="shared" ref="N510" si="298">M510/(L510)/F510%</f>
        <v>5.0632911392405058</v>
      </c>
    </row>
    <row r="511" spans="1:14" ht="15.75">
      <c r="A511" s="52">
        <v>17</v>
      </c>
      <c r="B511" s="158">
        <v>43622</v>
      </c>
      <c r="C511" s="52" t="s">
        <v>255</v>
      </c>
      <c r="D511" s="52" t="s">
        <v>21</v>
      </c>
      <c r="E511" s="52" t="s">
        <v>48</v>
      </c>
      <c r="F511" s="52">
        <v>152</v>
      </c>
      <c r="G511" s="52">
        <v>150</v>
      </c>
      <c r="H511" s="52">
        <v>153</v>
      </c>
      <c r="I511" s="52">
        <v>154</v>
      </c>
      <c r="J511" s="52">
        <v>155</v>
      </c>
      <c r="K511" s="52">
        <v>153</v>
      </c>
      <c r="L511" s="52">
        <v>6200</v>
      </c>
      <c r="M511" s="6">
        <f t="shared" ref="M511" si="299">IF(D511="BUY",(K511-F511)*(L511),(F511-K511)*(L511))</f>
        <v>6200</v>
      </c>
      <c r="N511" s="55">
        <f t="shared" ref="N511" si="300">M511/(L511)/F511%</f>
        <v>0.65789473684210531</v>
      </c>
    </row>
    <row r="512" spans="1:14" ht="15.75">
      <c r="A512" s="52">
        <v>18</v>
      </c>
      <c r="B512" s="158">
        <v>43620</v>
      </c>
      <c r="C512" s="52" t="s">
        <v>255</v>
      </c>
      <c r="D512" s="52" t="s">
        <v>21</v>
      </c>
      <c r="E512" s="52" t="s">
        <v>241</v>
      </c>
      <c r="F512" s="52">
        <v>93.5</v>
      </c>
      <c r="G512" s="52">
        <v>91</v>
      </c>
      <c r="H512" s="52">
        <v>95</v>
      </c>
      <c r="I512" s="52">
        <v>96.5</v>
      </c>
      <c r="J512" s="52">
        <v>98</v>
      </c>
      <c r="K512" s="52">
        <v>91</v>
      </c>
      <c r="L512" s="52">
        <v>4000</v>
      </c>
      <c r="M512" s="6">
        <f t="shared" ref="M512:M513" si="301">IF(D512="BUY",(K512-F512)*(L512),(F512-K512)*(L512))</f>
        <v>-10000</v>
      </c>
      <c r="N512" s="55">
        <f t="shared" ref="N512:N513" si="302">M512/(L512)/F512%</f>
        <v>-2.6737967914438503</v>
      </c>
    </row>
    <row r="513" spans="1:14" ht="15.75">
      <c r="A513" s="52">
        <v>19</v>
      </c>
      <c r="B513" s="158">
        <v>43619</v>
      </c>
      <c r="C513" s="52" t="s">
        <v>255</v>
      </c>
      <c r="D513" s="52" t="s">
        <v>21</v>
      </c>
      <c r="E513" s="52" t="s">
        <v>66</v>
      </c>
      <c r="F513" s="52">
        <v>126.5</v>
      </c>
      <c r="G513" s="52">
        <v>125</v>
      </c>
      <c r="H513" s="52">
        <v>127.3</v>
      </c>
      <c r="I513" s="52">
        <v>128</v>
      </c>
      <c r="J513" s="52">
        <v>128.80000000000001</v>
      </c>
      <c r="K513" s="52">
        <v>128</v>
      </c>
      <c r="L513" s="52">
        <v>6200</v>
      </c>
      <c r="M513" s="6">
        <f t="shared" si="301"/>
        <v>9300</v>
      </c>
      <c r="N513" s="55">
        <f t="shared" si="302"/>
        <v>1.1857707509881423</v>
      </c>
    </row>
    <row r="514" spans="1:14" ht="15.75">
      <c r="A514" s="52">
        <v>20</v>
      </c>
      <c r="B514" s="158">
        <v>43619</v>
      </c>
      <c r="C514" s="52" t="s">
        <v>255</v>
      </c>
      <c r="D514" s="52" t="s">
        <v>21</v>
      </c>
      <c r="E514" s="52" t="s">
        <v>81</v>
      </c>
      <c r="F514" s="52">
        <v>1350</v>
      </c>
      <c r="G514" s="52">
        <v>1333</v>
      </c>
      <c r="H514" s="52">
        <v>1360</v>
      </c>
      <c r="I514" s="52">
        <v>1370</v>
      </c>
      <c r="J514" s="52">
        <v>1380</v>
      </c>
      <c r="K514" s="52">
        <v>1359</v>
      </c>
      <c r="L514" s="52">
        <v>500</v>
      </c>
      <c r="M514" s="6">
        <f t="shared" ref="M514" si="303">IF(D514="BUY",(K514-F514)*(L514),(F514-K514)*(L514))</f>
        <v>4500</v>
      </c>
      <c r="N514" s="55">
        <f t="shared" ref="N514" si="304">M514/(L514)/F514%</f>
        <v>0.66666666666666663</v>
      </c>
    </row>
    <row r="515" spans="1:14">
      <c r="A515" s="8" t="s">
        <v>24</v>
      </c>
      <c r="B515" s="9"/>
      <c r="C515" s="10"/>
      <c r="D515" s="11"/>
      <c r="E515" s="12"/>
      <c r="F515" s="12"/>
      <c r="G515" s="13"/>
      <c r="H515" s="12"/>
      <c r="I515" s="12"/>
      <c r="J515" s="12"/>
      <c r="K515" s="14"/>
      <c r="N515" s="48"/>
    </row>
    <row r="516" spans="1:14" ht="15.75">
      <c r="A516" s="8" t="s">
        <v>25</v>
      </c>
      <c r="B516" s="17"/>
      <c r="C516" s="10"/>
      <c r="D516" s="11"/>
      <c r="E516" s="12"/>
      <c r="F516" s="12"/>
      <c r="G516" s="13"/>
      <c r="H516" s="12"/>
      <c r="I516" s="12"/>
      <c r="J516" s="12"/>
      <c r="K516" s="14"/>
    </row>
    <row r="517" spans="1:14" ht="15.75">
      <c r="A517" s="8" t="s">
        <v>25</v>
      </c>
      <c r="B517" s="17"/>
      <c r="C517" s="18"/>
      <c r="D517" s="19"/>
      <c r="E517" s="20"/>
      <c r="F517" s="20"/>
      <c r="G517" s="21"/>
      <c r="H517" s="20"/>
      <c r="I517" s="20"/>
      <c r="J517" s="20"/>
    </row>
    <row r="518" spans="1:14" ht="16.5" thickBot="1">
      <c r="A518" s="18"/>
      <c r="B518" s="17"/>
      <c r="C518" s="20"/>
      <c r="D518" s="20"/>
      <c r="E518" s="20"/>
      <c r="F518" s="22"/>
      <c r="G518" s="23"/>
      <c r="H518" s="24" t="s">
        <v>26</v>
      </c>
      <c r="I518" s="24"/>
      <c r="J518" s="25"/>
    </row>
    <row r="519" spans="1:14" ht="15.75">
      <c r="A519" s="18"/>
      <c r="B519" s="17"/>
      <c r="C519" s="236" t="s">
        <v>27</v>
      </c>
      <c r="D519" s="236"/>
      <c r="E519" s="26">
        <v>20</v>
      </c>
      <c r="F519" s="27">
        <f>F520+F521+F522+F523+F524+F525</f>
        <v>100</v>
      </c>
      <c r="G519" s="20">
        <v>20</v>
      </c>
      <c r="H519" s="28">
        <f>G520/G519%</f>
        <v>80</v>
      </c>
      <c r="I519" s="28"/>
      <c r="J519" s="28"/>
    </row>
    <row r="520" spans="1:14" ht="15.75">
      <c r="A520" s="18"/>
      <c r="B520" s="17"/>
      <c r="C520" s="237" t="s">
        <v>28</v>
      </c>
      <c r="D520" s="237"/>
      <c r="E520" s="30">
        <v>16</v>
      </c>
      <c r="F520" s="31">
        <f>(E520/E519)*100</f>
        <v>80</v>
      </c>
      <c r="G520" s="20">
        <v>16</v>
      </c>
      <c r="H520" s="25"/>
      <c r="I520" s="25"/>
      <c r="J520" s="20"/>
    </row>
    <row r="521" spans="1:14" ht="15.75">
      <c r="A521" s="32"/>
      <c r="B521" s="17"/>
      <c r="C521" s="237" t="s">
        <v>30</v>
      </c>
      <c r="D521" s="237"/>
      <c r="E521" s="30">
        <v>0</v>
      </c>
      <c r="F521" s="31">
        <f>(E521/E519)*100</f>
        <v>0</v>
      </c>
      <c r="G521" s="33"/>
      <c r="H521" s="20"/>
      <c r="I521" s="20"/>
    </row>
    <row r="522" spans="1:14" ht="15.75">
      <c r="A522" s="32"/>
      <c r="B522" s="17"/>
      <c r="C522" s="237" t="s">
        <v>31</v>
      </c>
      <c r="D522" s="237"/>
      <c r="E522" s="30">
        <v>0</v>
      </c>
      <c r="F522" s="31">
        <f>(E522/E519)*100</f>
        <v>0</v>
      </c>
      <c r="G522" s="33"/>
      <c r="H522" s="20"/>
      <c r="I522" s="20"/>
    </row>
    <row r="523" spans="1:14" ht="15.75">
      <c r="A523" s="32"/>
      <c r="B523" s="17"/>
      <c r="C523" s="237" t="s">
        <v>32</v>
      </c>
      <c r="D523" s="237"/>
      <c r="E523" s="30">
        <v>4</v>
      </c>
      <c r="F523" s="31">
        <f>(E523/E519)*100</f>
        <v>20</v>
      </c>
      <c r="G523" s="33"/>
      <c r="H523" s="20" t="s">
        <v>33</v>
      </c>
      <c r="I523" s="20"/>
      <c r="J523" s="25"/>
    </row>
    <row r="524" spans="1:14" ht="15.75">
      <c r="A524" s="32"/>
      <c r="B524" s="17"/>
      <c r="C524" s="237" t="s">
        <v>34</v>
      </c>
      <c r="D524" s="237"/>
      <c r="E524" s="30">
        <v>0</v>
      </c>
      <c r="F524" s="31">
        <f>(E524/E519)*100</f>
        <v>0</v>
      </c>
      <c r="G524" s="33"/>
      <c r="H524" s="20"/>
      <c r="I524" s="20"/>
    </row>
    <row r="525" spans="1:14" ht="16.5" thickBot="1">
      <c r="A525" s="32"/>
      <c r="B525" s="17"/>
      <c r="C525" s="238" t="s">
        <v>35</v>
      </c>
      <c r="D525" s="238"/>
      <c r="E525" s="34"/>
      <c r="F525" s="35">
        <f>(E525/E519)*100</f>
        <v>0</v>
      </c>
      <c r="G525" s="33"/>
      <c r="H525" s="20"/>
      <c r="I525" s="20"/>
      <c r="L525" s="15"/>
    </row>
    <row r="526" spans="1:14" ht="15.75">
      <c r="A526" s="37" t="s">
        <v>36</v>
      </c>
      <c r="B526" s="9"/>
      <c r="C526" s="10"/>
      <c r="D526" s="10"/>
      <c r="E526" s="12"/>
      <c r="F526" s="12"/>
      <c r="G526" s="13"/>
      <c r="H526" s="38"/>
      <c r="I526" s="38"/>
      <c r="J526" s="38"/>
      <c r="K526" s="20"/>
      <c r="L526" s="25"/>
    </row>
    <row r="527" spans="1:14" ht="15.75">
      <c r="A527" s="11" t="s">
        <v>37</v>
      </c>
      <c r="B527" s="9"/>
      <c r="C527" s="39"/>
      <c r="D527" s="40"/>
      <c r="E527" s="10"/>
      <c r="F527" s="38"/>
      <c r="G527" s="13"/>
      <c r="H527" s="38"/>
      <c r="I527" s="38"/>
      <c r="J527" s="38"/>
      <c r="K527" s="20"/>
      <c r="M527" s="20" t="s">
        <v>29</v>
      </c>
    </row>
    <row r="528" spans="1:14">
      <c r="A528" s="11" t="s">
        <v>38</v>
      </c>
      <c r="B528" s="9"/>
      <c r="C528" s="10"/>
      <c r="D528" s="40"/>
      <c r="E528" s="10"/>
      <c r="F528" s="38"/>
      <c r="G528" s="13"/>
      <c r="H528" s="41"/>
      <c r="I528" s="41"/>
      <c r="J528" s="41"/>
      <c r="K528" s="12"/>
    </row>
    <row r="529" spans="1:14" ht="15.75">
      <c r="A529" s="11" t="s">
        <v>39</v>
      </c>
      <c r="B529" s="39"/>
      <c r="C529" s="10"/>
      <c r="D529" s="40"/>
      <c r="E529" s="10"/>
      <c r="F529" s="38"/>
      <c r="G529" s="42"/>
      <c r="H529" s="41"/>
      <c r="I529" s="41"/>
      <c r="J529" s="41"/>
      <c r="K529" s="12"/>
      <c r="L529" s="15"/>
    </row>
    <row r="530" spans="1:14" ht="16.5" thickBot="1">
      <c r="A530" s="11" t="s">
        <v>40</v>
      </c>
      <c r="B530" s="32"/>
      <c r="C530" s="10"/>
      <c r="D530" s="43"/>
      <c r="E530" s="38"/>
      <c r="F530" s="38"/>
      <c r="G530" s="42"/>
      <c r="H530" s="41"/>
      <c r="I530" s="41"/>
      <c r="J530" s="41"/>
      <c r="K530" s="38"/>
      <c r="L530" s="15"/>
      <c r="M530" s="15"/>
      <c r="N530" s="15"/>
    </row>
    <row r="531" spans="1:14" ht="15.75" customHeight="1" thickBot="1">
      <c r="A531" s="239" t="s">
        <v>0</v>
      </c>
      <c r="B531" s="239"/>
      <c r="C531" s="239"/>
      <c r="D531" s="239"/>
      <c r="E531" s="239"/>
      <c r="F531" s="239"/>
      <c r="G531" s="239"/>
      <c r="H531" s="239"/>
      <c r="I531" s="239"/>
      <c r="J531" s="239"/>
      <c r="K531" s="239"/>
      <c r="L531" s="239"/>
      <c r="M531" s="239"/>
      <c r="N531" s="239"/>
    </row>
    <row r="532" spans="1:14" ht="15.75" customHeight="1" thickBot="1">
      <c r="A532" s="239"/>
      <c r="B532" s="239"/>
      <c r="C532" s="239"/>
      <c r="D532" s="239"/>
      <c r="E532" s="239"/>
      <c r="F532" s="239"/>
      <c r="G532" s="239"/>
      <c r="H532" s="239"/>
      <c r="I532" s="239"/>
      <c r="J532" s="239"/>
      <c r="K532" s="239"/>
      <c r="L532" s="239"/>
      <c r="M532" s="239"/>
      <c r="N532" s="239"/>
    </row>
    <row r="533" spans="1:14" ht="15.75" customHeight="1">
      <c r="A533" s="239"/>
      <c r="B533" s="239"/>
      <c r="C533" s="239"/>
      <c r="D533" s="239"/>
      <c r="E533" s="239"/>
      <c r="F533" s="239"/>
      <c r="G533" s="239"/>
      <c r="H533" s="239"/>
      <c r="I533" s="239"/>
      <c r="J533" s="239"/>
      <c r="K533" s="239"/>
      <c r="L533" s="239"/>
      <c r="M533" s="239"/>
      <c r="N533" s="239"/>
    </row>
    <row r="534" spans="1:14" ht="15.75" customHeight="1">
      <c r="A534" s="240" t="s">
        <v>389</v>
      </c>
      <c r="B534" s="240"/>
      <c r="C534" s="240"/>
      <c r="D534" s="240"/>
      <c r="E534" s="240"/>
      <c r="F534" s="240"/>
      <c r="G534" s="240"/>
      <c r="H534" s="240"/>
      <c r="I534" s="240"/>
      <c r="J534" s="240"/>
      <c r="K534" s="240"/>
      <c r="L534" s="240"/>
      <c r="M534" s="240"/>
      <c r="N534" s="240"/>
    </row>
    <row r="535" spans="1:14" ht="15" customHeight="1">
      <c r="A535" s="240" t="s">
        <v>390</v>
      </c>
      <c r="B535" s="240"/>
      <c r="C535" s="240"/>
      <c r="D535" s="240"/>
      <c r="E535" s="240"/>
      <c r="F535" s="240"/>
      <c r="G535" s="240"/>
      <c r="H535" s="240"/>
      <c r="I535" s="240"/>
      <c r="J535" s="240"/>
      <c r="K535" s="240"/>
      <c r="L535" s="240"/>
      <c r="M535" s="240"/>
      <c r="N535" s="240"/>
    </row>
    <row r="536" spans="1:14" ht="16.5" thickBot="1">
      <c r="A536" s="241" t="s">
        <v>3</v>
      </c>
      <c r="B536" s="241"/>
      <c r="C536" s="241"/>
      <c r="D536" s="241"/>
      <c r="E536" s="241"/>
      <c r="F536" s="241"/>
      <c r="G536" s="241"/>
      <c r="H536" s="241"/>
      <c r="I536" s="241"/>
      <c r="J536" s="241"/>
      <c r="K536" s="241"/>
      <c r="L536" s="241"/>
      <c r="M536" s="241"/>
      <c r="N536" s="241"/>
    </row>
    <row r="537" spans="1:14" ht="15.75">
      <c r="A537" s="242" t="s">
        <v>437</v>
      </c>
      <c r="B537" s="242"/>
      <c r="C537" s="242"/>
      <c r="D537" s="242"/>
      <c r="E537" s="242"/>
      <c r="F537" s="242"/>
      <c r="G537" s="242"/>
      <c r="H537" s="242"/>
      <c r="I537" s="242"/>
      <c r="J537" s="242"/>
      <c r="K537" s="242"/>
      <c r="L537" s="242"/>
      <c r="M537" s="242"/>
      <c r="N537" s="242"/>
    </row>
    <row r="538" spans="1:14" ht="15.75">
      <c r="A538" s="242" t="s">
        <v>5</v>
      </c>
      <c r="B538" s="242"/>
      <c r="C538" s="242"/>
      <c r="D538" s="242"/>
      <c r="E538" s="242"/>
      <c r="F538" s="242"/>
      <c r="G538" s="242"/>
      <c r="H538" s="242"/>
      <c r="I538" s="242"/>
      <c r="J538" s="242"/>
      <c r="K538" s="242"/>
      <c r="L538" s="242"/>
      <c r="M538" s="242"/>
      <c r="N538" s="242"/>
    </row>
    <row r="539" spans="1:14">
      <c r="A539" s="243" t="s">
        <v>6</v>
      </c>
      <c r="B539" s="235" t="s">
        <v>7</v>
      </c>
      <c r="C539" s="235" t="s">
        <v>8</v>
      </c>
      <c r="D539" s="243" t="s">
        <v>9</v>
      </c>
      <c r="E539" s="243" t="s">
        <v>10</v>
      </c>
      <c r="F539" s="235" t="s">
        <v>11</v>
      </c>
      <c r="G539" s="235" t="s">
        <v>12</v>
      </c>
      <c r="H539" s="244" t="s">
        <v>13</v>
      </c>
      <c r="I539" s="244" t="s">
        <v>14</v>
      </c>
      <c r="J539" s="244" t="s">
        <v>15</v>
      </c>
      <c r="K539" s="245" t="s">
        <v>16</v>
      </c>
      <c r="L539" s="235" t="s">
        <v>17</v>
      </c>
      <c r="M539" s="235" t="s">
        <v>18</v>
      </c>
      <c r="N539" s="235" t="s">
        <v>19</v>
      </c>
    </row>
    <row r="540" spans="1:14">
      <c r="A540" s="243"/>
      <c r="B540" s="235"/>
      <c r="C540" s="235"/>
      <c r="D540" s="243"/>
      <c r="E540" s="243"/>
      <c r="F540" s="235"/>
      <c r="G540" s="235"/>
      <c r="H540" s="235"/>
      <c r="I540" s="235"/>
      <c r="J540" s="235"/>
      <c r="K540" s="246"/>
      <c r="L540" s="235"/>
      <c r="M540" s="235"/>
      <c r="N540" s="235"/>
    </row>
    <row r="541" spans="1:14" ht="15.75">
      <c r="A541" s="52">
        <v>1</v>
      </c>
      <c r="B541" s="158">
        <v>43615</v>
      </c>
      <c r="C541" s="52" t="s">
        <v>255</v>
      </c>
      <c r="D541" s="52" t="s">
        <v>21</v>
      </c>
      <c r="E541" s="52" t="s">
        <v>71</v>
      </c>
      <c r="F541" s="52">
        <v>3475</v>
      </c>
      <c r="G541" s="52">
        <v>3439</v>
      </c>
      <c r="H541" s="52">
        <v>3495</v>
      </c>
      <c r="I541" s="52">
        <v>3515</v>
      </c>
      <c r="J541" s="52">
        <v>3535</v>
      </c>
      <c r="K541" s="52">
        <v>3515</v>
      </c>
      <c r="L541" s="52">
        <v>250</v>
      </c>
      <c r="M541" s="6">
        <f t="shared" ref="M541:M542" si="305">IF(D541="BUY",(K541-F541)*(L541),(F541-K541)*(L541))</f>
        <v>10000</v>
      </c>
      <c r="N541" s="55">
        <f t="shared" ref="N541:N542" si="306">M541/(L541)/F541%</f>
        <v>1.1510791366906474</v>
      </c>
    </row>
    <row r="542" spans="1:14" ht="15.75">
      <c r="A542" s="52">
        <v>2</v>
      </c>
      <c r="B542" s="158">
        <v>43614</v>
      </c>
      <c r="C542" s="52" t="s">
        <v>255</v>
      </c>
      <c r="D542" s="52" t="s">
        <v>21</v>
      </c>
      <c r="E542" s="52" t="s">
        <v>444</v>
      </c>
      <c r="F542" s="52">
        <v>267</v>
      </c>
      <c r="G542" s="52">
        <v>261</v>
      </c>
      <c r="H542" s="52">
        <v>270.5</v>
      </c>
      <c r="I542" s="52">
        <v>274</v>
      </c>
      <c r="J542" s="52">
        <v>277.5</v>
      </c>
      <c r="K542" s="52">
        <v>261</v>
      </c>
      <c r="L542" s="52">
        <v>1600</v>
      </c>
      <c r="M542" s="6">
        <f t="shared" si="305"/>
        <v>-9600</v>
      </c>
      <c r="N542" s="55">
        <f t="shared" si="306"/>
        <v>-2.2471910112359552</v>
      </c>
    </row>
    <row r="543" spans="1:14" ht="15.75">
      <c r="A543" s="52">
        <v>3</v>
      </c>
      <c r="B543" s="158">
        <v>43612</v>
      </c>
      <c r="C543" s="52" t="s">
        <v>255</v>
      </c>
      <c r="D543" s="52" t="s">
        <v>21</v>
      </c>
      <c r="E543" s="52" t="s">
        <v>68</v>
      </c>
      <c r="F543" s="52">
        <v>312</v>
      </c>
      <c r="G543" s="52">
        <v>307.5</v>
      </c>
      <c r="H543" s="52">
        <v>314.5</v>
      </c>
      <c r="I543" s="52">
        <v>317</v>
      </c>
      <c r="J543" s="52">
        <v>319.5</v>
      </c>
      <c r="K543" s="52">
        <v>317</v>
      </c>
      <c r="L543" s="52">
        <v>2100</v>
      </c>
      <c r="M543" s="6">
        <f t="shared" ref="M543" si="307">IF(D543="BUY",(K543-F543)*(L543),(F543-K543)*(L543))</f>
        <v>10500</v>
      </c>
      <c r="N543" s="55">
        <f t="shared" ref="N543" si="308">M543/(L543)/F543%</f>
        <v>1.6025641025641024</v>
      </c>
    </row>
    <row r="544" spans="1:14" ht="15.75">
      <c r="A544" s="52">
        <v>4</v>
      </c>
      <c r="B544" s="158">
        <v>43609</v>
      </c>
      <c r="C544" s="52" t="s">
        <v>255</v>
      </c>
      <c r="D544" s="52" t="s">
        <v>21</v>
      </c>
      <c r="E544" s="52" t="s">
        <v>130</v>
      </c>
      <c r="F544" s="52">
        <v>187</v>
      </c>
      <c r="G544" s="52">
        <v>183.5</v>
      </c>
      <c r="H544" s="52">
        <v>189</v>
      </c>
      <c r="I544" s="52">
        <v>191</v>
      </c>
      <c r="J544" s="52">
        <v>193</v>
      </c>
      <c r="K544" s="52">
        <v>193</v>
      </c>
      <c r="L544" s="52">
        <v>2600</v>
      </c>
      <c r="M544" s="6">
        <f t="shared" ref="M544" si="309">IF(D544="BUY",(K544-F544)*(L544),(F544-K544)*(L544))</f>
        <v>15600</v>
      </c>
      <c r="N544" s="55">
        <f t="shared" ref="N544" si="310">M544/(L544)/F544%</f>
        <v>3.2085561497326203</v>
      </c>
    </row>
    <row r="545" spans="1:14" ht="15.75">
      <c r="A545" s="52">
        <v>5</v>
      </c>
      <c r="B545" s="158">
        <v>43608</v>
      </c>
      <c r="C545" s="52" t="s">
        <v>255</v>
      </c>
      <c r="D545" s="52" t="s">
        <v>21</v>
      </c>
      <c r="E545" s="52" t="s">
        <v>308</v>
      </c>
      <c r="F545" s="52">
        <v>1545</v>
      </c>
      <c r="G545" s="52">
        <v>1515</v>
      </c>
      <c r="H545" s="52">
        <v>1560</v>
      </c>
      <c r="I545" s="52">
        <v>1575</v>
      </c>
      <c r="J545" s="52">
        <v>1590</v>
      </c>
      <c r="K545" s="52">
        <v>1560</v>
      </c>
      <c r="L545" s="52">
        <v>375</v>
      </c>
      <c r="M545" s="6">
        <f t="shared" ref="M545" si="311">IF(D545="BUY",(K545-F545)*(L545),(F545-K545)*(L545))</f>
        <v>5625</v>
      </c>
      <c r="N545" s="55">
        <f t="shared" ref="N545" si="312">M545/(L545)/F545%</f>
        <v>0.970873786407767</v>
      </c>
    </row>
    <row r="546" spans="1:14" ht="15.75">
      <c r="A546" s="52">
        <v>6</v>
      </c>
      <c r="B546" s="158">
        <v>43607</v>
      </c>
      <c r="C546" s="52" t="s">
        <v>255</v>
      </c>
      <c r="D546" s="52" t="s">
        <v>21</v>
      </c>
      <c r="E546" s="52" t="s">
        <v>422</v>
      </c>
      <c r="F546" s="52">
        <v>128</v>
      </c>
      <c r="G546" s="52">
        <v>125.5</v>
      </c>
      <c r="H546" s="52">
        <v>129</v>
      </c>
      <c r="I546" s="52">
        <v>130</v>
      </c>
      <c r="J546" s="52">
        <v>131</v>
      </c>
      <c r="K546" s="52">
        <v>130</v>
      </c>
      <c r="L546" s="52">
        <v>6000</v>
      </c>
      <c r="M546" s="6">
        <f t="shared" ref="M546:M547" si="313">IF(D546="BUY",(K546-F546)*(L546),(F546-K546)*(L546))</f>
        <v>12000</v>
      </c>
      <c r="N546" s="55">
        <f t="shared" ref="N546:N547" si="314">M546/(L546)/F546%</f>
        <v>1.5625</v>
      </c>
    </row>
    <row r="547" spans="1:14" ht="15.75">
      <c r="A547" s="52">
        <v>7</v>
      </c>
      <c r="B547" s="158">
        <v>43606</v>
      </c>
      <c r="C547" s="52" t="s">
        <v>255</v>
      </c>
      <c r="D547" s="52" t="s">
        <v>21</v>
      </c>
      <c r="E547" s="52" t="s">
        <v>167</v>
      </c>
      <c r="F547" s="52">
        <v>716</v>
      </c>
      <c r="G547" s="52">
        <v>710</v>
      </c>
      <c r="H547" s="52">
        <v>720</v>
      </c>
      <c r="I547" s="52">
        <v>724</v>
      </c>
      <c r="J547" s="52">
        <v>728</v>
      </c>
      <c r="K547" s="52">
        <v>724</v>
      </c>
      <c r="L547" s="52">
        <v>1400</v>
      </c>
      <c r="M547" s="6">
        <f t="shared" si="313"/>
        <v>11200</v>
      </c>
      <c r="N547" s="55">
        <f t="shared" si="314"/>
        <v>1.1173184357541899</v>
      </c>
    </row>
    <row r="548" spans="1:14" ht="15.75">
      <c r="A548" s="52">
        <v>8</v>
      </c>
      <c r="B548" s="158">
        <v>43606</v>
      </c>
      <c r="C548" s="52" t="s">
        <v>255</v>
      </c>
      <c r="D548" s="52" t="s">
        <v>21</v>
      </c>
      <c r="E548" s="52" t="s">
        <v>71</v>
      </c>
      <c r="F548" s="52">
        <v>3485</v>
      </c>
      <c r="G548" s="52">
        <v>3450</v>
      </c>
      <c r="H548" s="52">
        <v>3505</v>
      </c>
      <c r="I548" s="52">
        <v>3525</v>
      </c>
      <c r="J548" s="52">
        <v>3545</v>
      </c>
      <c r="K548" s="52">
        <v>3450</v>
      </c>
      <c r="L548" s="52">
        <v>250</v>
      </c>
      <c r="M548" s="6">
        <f t="shared" ref="M548:M549" si="315">IF(D548="BUY",(K548-F548)*(L548),(F548-K548)*(L548))</f>
        <v>-8750</v>
      </c>
      <c r="N548" s="55">
        <f t="shared" ref="N548:N549" si="316">M548/(L548)/F548%</f>
        <v>-1.0043041606886656</v>
      </c>
    </row>
    <row r="549" spans="1:14" ht="15.75">
      <c r="A549" s="52">
        <v>9</v>
      </c>
      <c r="B549" s="158">
        <v>43603</v>
      </c>
      <c r="C549" s="52" t="s">
        <v>255</v>
      </c>
      <c r="D549" s="52" t="s">
        <v>21</v>
      </c>
      <c r="E549" s="52" t="s">
        <v>115</v>
      </c>
      <c r="F549" s="52">
        <v>186.5</v>
      </c>
      <c r="G549" s="52">
        <v>182</v>
      </c>
      <c r="H549" s="52">
        <v>189</v>
      </c>
      <c r="I549" s="52">
        <v>191.5</v>
      </c>
      <c r="J549" s="52">
        <v>194</v>
      </c>
      <c r="K549" s="52">
        <v>189</v>
      </c>
      <c r="L549" s="52">
        <v>2000</v>
      </c>
      <c r="M549" s="6">
        <f t="shared" si="315"/>
        <v>5000</v>
      </c>
      <c r="N549" s="55">
        <f t="shared" si="316"/>
        <v>1.3404825737265416</v>
      </c>
    </row>
    <row r="550" spans="1:14" ht="15.75">
      <c r="A550" s="52">
        <v>10</v>
      </c>
      <c r="B550" s="158">
        <v>43602</v>
      </c>
      <c r="C550" s="52" t="s">
        <v>255</v>
      </c>
      <c r="D550" s="52" t="s">
        <v>21</v>
      </c>
      <c r="E550" s="52" t="s">
        <v>443</v>
      </c>
      <c r="F550" s="52">
        <v>1200</v>
      </c>
      <c r="G550" s="52">
        <v>1185</v>
      </c>
      <c r="H550" s="52">
        <v>1208</v>
      </c>
      <c r="I550" s="52">
        <v>1216</v>
      </c>
      <c r="J550" s="52">
        <v>1224</v>
      </c>
      <c r="K550" s="52">
        <v>1224</v>
      </c>
      <c r="L550" s="52">
        <v>750</v>
      </c>
      <c r="M550" s="6">
        <f t="shared" ref="M550" si="317">IF(D550="BUY",(K550-F550)*(L550),(F550-K550)*(L550))</f>
        <v>18000</v>
      </c>
      <c r="N550" s="55">
        <f t="shared" ref="N550" si="318">M550/(L550)/F550%</f>
        <v>2</v>
      </c>
    </row>
    <row r="551" spans="1:14" ht="15.75">
      <c r="A551" s="52">
        <v>11</v>
      </c>
      <c r="B551" s="158">
        <v>43601</v>
      </c>
      <c r="C551" s="52" t="s">
        <v>255</v>
      </c>
      <c r="D551" s="52" t="s">
        <v>47</v>
      </c>
      <c r="E551" s="52" t="s">
        <v>215</v>
      </c>
      <c r="F551" s="52">
        <v>397</v>
      </c>
      <c r="G551" s="52">
        <v>406</v>
      </c>
      <c r="H551" s="52">
        <v>392</v>
      </c>
      <c r="I551" s="52">
        <v>387</v>
      </c>
      <c r="J551" s="52">
        <v>382</v>
      </c>
      <c r="K551" s="52">
        <v>382</v>
      </c>
      <c r="L551" s="52">
        <v>1100</v>
      </c>
      <c r="M551" s="6">
        <f t="shared" ref="M551" si="319">IF(D551="BUY",(K551-F551)*(L551),(F551-K551)*(L551))</f>
        <v>16500</v>
      </c>
      <c r="N551" s="55">
        <f>M551/(L551)/F551%</f>
        <v>3.7783375314861458</v>
      </c>
    </row>
    <row r="552" spans="1:14" ht="15.75">
      <c r="A552" s="52">
        <v>12</v>
      </c>
      <c r="B552" s="158">
        <v>43600</v>
      </c>
      <c r="C552" s="52" t="s">
        <v>255</v>
      </c>
      <c r="D552" s="52" t="s">
        <v>21</v>
      </c>
      <c r="E552" s="52" t="s">
        <v>278</v>
      </c>
      <c r="F552" s="52">
        <v>2800</v>
      </c>
      <c r="G552" s="52">
        <v>2770</v>
      </c>
      <c r="H552" s="52">
        <v>2820</v>
      </c>
      <c r="I552" s="52">
        <v>2840</v>
      </c>
      <c r="J552" s="52">
        <v>2860</v>
      </c>
      <c r="K552" s="52">
        <v>2770</v>
      </c>
      <c r="L552" s="52">
        <v>250</v>
      </c>
      <c r="M552" s="6">
        <f t="shared" ref="M552" si="320">IF(D552="BUY",(K552-F552)*(L552),(F552-K552)*(L552))</f>
        <v>-7500</v>
      </c>
      <c r="N552" s="55">
        <f t="shared" ref="N552" si="321">M552/(L552)/F552%</f>
        <v>-1.0714285714285714</v>
      </c>
    </row>
    <row r="553" spans="1:14" ht="15.75">
      <c r="A553" s="52">
        <v>13</v>
      </c>
      <c r="B553" s="158">
        <v>43599</v>
      </c>
      <c r="C553" s="52" t="s">
        <v>255</v>
      </c>
      <c r="D553" s="52" t="s">
        <v>21</v>
      </c>
      <c r="E553" s="52" t="s">
        <v>96</v>
      </c>
      <c r="F553" s="52">
        <v>114.5</v>
      </c>
      <c r="G553" s="52">
        <v>108</v>
      </c>
      <c r="H553" s="52">
        <v>118</v>
      </c>
      <c r="I553" s="52">
        <v>121.5</v>
      </c>
      <c r="J553" s="52">
        <v>125</v>
      </c>
      <c r="K553" s="52">
        <v>118</v>
      </c>
      <c r="L553" s="52">
        <v>1500</v>
      </c>
      <c r="M553" s="6">
        <f t="shared" ref="M553" si="322">IF(D553="BUY",(K553-F553)*(L553),(F553-K553)*(L553))</f>
        <v>5250</v>
      </c>
      <c r="N553" s="55">
        <f t="shared" ref="N553" si="323">M553/(L553)/F553%</f>
        <v>3.0567685589519651</v>
      </c>
    </row>
    <row r="554" spans="1:14" ht="15.75">
      <c r="A554" s="52">
        <v>14</v>
      </c>
      <c r="B554" s="158">
        <v>43598</v>
      </c>
      <c r="C554" s="52" t="s">
        <v>255</v>
      </c>
      <c r="D554" s="52" t="s">
        <v>21</v>
      </c>
      <c r="E554" s="52" t="s">
        <v>175</v>
      </c>
      <c r="F554" s="52">
        <v>1968</v>
      </c>
      <c r="G554" s="52">
        <v>1950</v>
      </c>
      <c r="H554" s="52">
        <v>1978</v>
      </c>
      <c r="I554" s="52">
        <v>1988</v>
      </c>
      <c r="J554" s="52">
        <v>1998</v>
      </c>
      <c r="K554" s="52">
        <v>1978</v>
      </c>
      <c r="L554" s="52">
        <v>500</v>
      </c>
      <c r="M554" s="6">
        <f t="shared" ref="M554" si="324">IF(D554="BUY",(K554-F554)*(L554),(F554-K554)*(L554))</f>
        <v>5000</v>
      </c>
      <c r="N554" s="55">
        <f t="shared" ref="N554" si="325">M554/(L554)/F554%</f>
        <v>0.50813008130081305</v>
      </c>
    </row>
    <row r="555" spans="1:14" ht="15.75">
      <c r="A555" s="52">
        <v>15</v>
      </c>
      <c r="B555" s="158">
        <v>43598</v>
      </c>
      <c r="C555" s="52" t="s">
        <v>255</v>
      </c>
      <c r="D555" s="52" t="s">
        <v>21</v>
      </c>
      <c r="E555" s="52" t="s">
        <v>176</v>
      </c>
      <c r="F555" s="52">
        <v>824</v>
      </c>
      <c r="G555" s="52">
        <v>814</v>
      </c>
      <c r="H555" s="52">
        <v>829</v>
      </c>
      <c r="I555" s="52">
        <v>834</v>
      </c>
      <c r="J555" s="52">
        <v>839</v>
      </c>
      <c r="K555" s="52">
        <v>814</v>
      </c>
      <c r="L555" s="52">
        <v>1200</v>
      </c>
      <c r="M555" s="6">
        <f t="shared" ref="M555:M557" si="326">IF(D555="BUY",(K555-F555)*(L555),(F555-K555)*(L555))</f>
        <v>-12000</v>
      </c>
      <c r="N555" s="55">
        <f t="shared" ref="N555:N557" si="327">M555/(L555)/F555%</f>
        <v>-1.2135922330097086</v>
      </c>
    </row>
    <row r="556" spans="1:14" ht="15.75">
      <c r="A556" s="52">
        <v>16</v>
      </c>
      <c r="B556" s="158">
        <v>43595</v>
      </c>
      <c r="C556" s="52" t="s">
        <v>255</v>
      </c>
      <c r="D556" s="52" t="s">
        <v>21</v>
      </c>
      <c r="E556" s="52" t="s">
        <v>388</v>
      </c>
      <c r="F556" s="52">
        <v>704</v>
      </c>
      <c r="G556" s="52">
        <v>687</v>
      </c>
      <c r="H556" s="52">
        <v>714</v>
      </c>
      <c r="I556" s="52">
        <v>724</v>
      </c>
      <c r="J556" s="52">
        <v>734</v>
      </c>
      <c r="K556" s="52">
        <v>687</v>
      </c>
      <c r="L556" s="52">
        <v>500</v>
      </c>
      <c r="M556" s="6">
        <f t="shared" si="326"/>
        <v>-8500</v>
      </c>
      <c r="N556" s="55">
        <f t="shared" si="327"/>
        <v>-2.4147727272727271</v>
      </c>
    </row>
    <row r="557" spans="1:14" ht="15.75">
      <c r="A557" s="52">
        <v>17</v>
      </c>
      <c r="B557" s="158">
        <v>43594</v>
      </c>
      <c r="C557" s="52" t="s">
        <v>255</v>
      </c>
      <c r="D557" s="52" t="s">
        <v>21</v>
      </c>
      <c r="E557" s="52" t="s">
        <v>441</v>
      </c>
      <c r="F557" s="52">
        <v>90.5</v>
      </c>
      <c r="G557" s="52">
        <v>88.5</v>
      </c>
      <c r="H557" s="52">
        <v>91.5</v>
      </c>
      <c r="I557" s="52">
        <v>92.5</v>
      </c>
      <c r="J557" s="52">
        <v>93.5</v>
      </c>
      <c r="K557" s="52">
        <v>88.5</v>
      </c>
      <c r="L557" s="52">
        <v>6000</v>
      </c>
      <c r="M557" s="6">
        <f t="shared" si="326"/>
        <v>-12000</v>
      </c>
      <c r="N557" s="55">
        <f t="shared" si="327"/>
        <v>-2.2099447513812156</v>
      </c>
    </row>
    <row r="558" spans="1:14" ht="15.75">
      <c r="A558" s="52">
        <v>18</v>
      </c>
      <c r="B558" s="158">
        <v>43591</v>
      </c>
      <c r="C558" s="52" t="s">
        <v>255</v>
      </c>
      <c r="D558" s="52" t="s">
        <v>47</v>
      </c>
      <c r="E558" s="52" t="s">
        <v>351</v>
      </c>
      <c r="F558" s="52">
        <v>94</v>
      </c>
      <c r="G558" s="52">
        <v>95.5</v>
      </c>
      <c r="H558" s="52">
        <v>93.3</v>
      </c>
      <c r="I558" s="52">
        <v>92.5</v>
      </c>
      <c r="J558" s="52">
        <v>91.2</v>
      </c>
      <c r="K558" s="52">
        <v>95.5</v>
      </c>
      <c r="L558" s="52">
        <v>8000</v>
      </c>
      <c r="M558" s="6">
        <f t="shared" ref="M558:M559" si="328">IF(D558="BUY",(K558-F558)*(L558),(F558-K558)*(L558))</f>
        <v>-12000</v>
      </c>
      <c r="N558" s="55">
        <f t="shared" ref="N558:N559" si="329">M558/(L558)/F558%</f>
        <v>-1.595744680851064</v>
      </c>
    </row>
    <row r="559" spans="1:14" ht="15.75">
      <c r="A559" s="52">
        <v>19</v>
      </c>
      <c r="B559" s="158">
        <v>43588</v>
      </c>
      <c r="C559" s="52" t="s">
        <v>255</v>
      </c>
      <c r="D559" s="52" t="s">
        <v>21</v>
      </c>
      <c r="E559" s="52" t="s">
        <v>440</v>
      </c>
      <c r="F559" s="52">
        <v>182</v>
      </c>
      <c r="G559" s="52">
        <v>177</v>
      </c>
      <c r="H559" s="52">
        <v>184.5</v>
      </c>
      <c r="I559" s="52">
        <v>187</v>
      </c>
      <c r="J559" s="52">
        <v>189.5</v>
      </c>
      <c r="K559" s="52">
        <v>184.2</v>
      </c>
      <c r="L559" s="52">
        <v>2250</v>
      </c>
      <c r="M559" s="6">
        <f t="shared" si="328"/>
        <v>4949.9999999999745</v>
      </c>
      <c r="N559" s="55">
        <f t="shared" si="329"/>
        <v>1.2087912087912025</v>
      </c>
    </row>
    <row r="560" spans="1:14" ht="15.75">
      <c r="A560" s="52">
        <v>20</v>
      </c>
      <c r="B560" s="158">
        <v>43587</v>
      </c>
      <c r="C560" s="52" t="s">
        <v>255</v>
      </c>
      <c r="D560" s="52" t="s">
        <v>21</v>
      </c>
      <c r="E560" s="52" t="s">
        <v>99</v>
      </c>
      <c r="F560" s="52">
        <v>1400</v>
      </c>
      <c r="G560" s="52">
        <v>1379</v>
      </c>
      <c r="H560" s="52">
        <v>1414</v>
      </c>
      <c r="I560" s="52">
        <v>1426</v>
      </c>
      <c r="J560" s="52">
        <v>1438</v>
      </c>
      <c r="K560" s="52">
        <v>1414</v>
      </c>
      <c r="L560" s="52">
        <v>400</v>
      </c>
      <c r="M560" s="6">
        <f t="shared" ref="M560" si="330">IF(D560="BUY",(K560-F560)*(L560),(F560-K560)*(L560))</f>
        <v>5600</v>
      </c>
      <c r="N560" s="55">
        <f t="shared" ref="N560" si="331">M560/(L560)/F560%</f>
        <v>1</v>
      </c>
    </row>
    <row r="561" spans="1:14">
      <c r="A561" s="8" t="s">
        <v>24</v>
      </c>
      <c r="B561" s="9"/>
      <c r="C561" s="10"/>
      <c r="D561" s="11"/>
      <c r="E561" s="12"/>
      <c r="F561" s="12"/>
      <c r="G561" s="13"/>
      <c r="H561" s="12"/>
      <c r="I561" s="12"/>
      <c r="J561" s="12"/>
      <c r="K561" s="14"/>
      <c r="N561" s="48"/>
    </row>
    <row r="562" spans="1:14" ht="15.75">
      <c r="A562" s="8" t="s">
        <v>25</v>
      </c>
      <c r="B562" s="17"/>
      <c r="C562" s="10"/>
      <c r="D562" s="11"/>
      <c r="E562" s="12"/>
      <c r="F562" s="12"/>
      <c r="G562" s="13"/>
      <c r="H562" s="12"/>
      <c r="I562" s="12"/>
      <c r="J562" s="12"/>
      <c r="K562" s="14"/>
    </row>
    <row r="563" spans="1:14" ht="15.75">
      <c r="A563" s="8" t="s">
        <v>25</v>
      </c>
      <c r="B563" s="17"/>
      <c r="C563" s="18"/>
      <c r="D563" s="19"/>
      <c r="E563" s="20"/>
      <c r="F563" s="20"/>
      <c r="G563" s="21"/>
      <c r="H563" s="20"/>
      <c r="I563" s="20"/>
      <c r="J563" s="20"/>
    </row>
    <row r="564" spans="1:14" ht="16.5" thickBot="1">
      <c r="A564" s="18"/>
      <c r="B564" s="17"/>
      <c r="C564" s="20"/>
      <c r="D564" s="20"/>
      <c r="E564" s="20"/>
      <c r="F564" s="22"/>
      <c r="G564" s="23"/>
      <c r="H564" s="24" t="s">
        <v>26</v>
      </c>
      <c r="I564" s="24"/>
      <c r="J564" s="25"/>
    </row>
    <row r="565" spans="1:14" ht="15.75">
      <c r="A565" s="18"/>
      <c r="B565" s="17"/>
      <c r="C565" s="236" t="s">
        <v>27</v>
      </c>
      <c r="D565" s="236"/>
      <c r="E565" s="26">
        <v>20</v>
      </c>
      <c r="F565" s="27">
        <f>F566+F567+F568+F569+F570+F571</f>
        <v>100</v>
      </c>
      <c r="G565" s="20">
        <v>20</v>
      </c>
      <c r="H565" s="28">
        <f>G566/G565%</f>
        <v>65</v>
      </c>
      <c r="I565" s="28"/>
      <c r="J565" s="28"/>
    </row>
    <row r="566" spans="1:14" ht="15.75">
      <c r="A566" s="18"/>
      <c r="B566" s="17"/>
      <c r="C566" s="237" t="s">
        <v>28</v>
      </c>
      <c r="D566" s="237"/>
      <c r="E566" s="30">
        <v>13</v>
      </c>
      <c r="F566" s="31">
        <f>(E566/E565)*100</f>
        <v>65</v>
      </c>
      <c r="G566" s="20">
        <v>13</v>
      </c>
      <c r="H566" s="25"/>
      <c r="I566" s="25"/>
      <c r="J566" s="20"/>
    </row>
    <row r="567" spans="1:14" ht="15.75">
      <c r="A567" s="32"/>
      <c r="B567" s="17"/>
      <c r="C567" s="237" t="s">
        <v>30</v>
      </c>
      <c r="D567" s="237"/>
      <c r="E567" s="30">
        <v>0</v>
      </c>
      <c r="F567" s="31">
        <f>(E567/E565)*100</f>
        <v>0</v>
      </c>
      <c r="G567" s="33"/>
      <c r="H567" s="20"/>
      <c r="I567" s="20"/>
    </row>
    <row r="568" spans="1:14" ht="15.75">
      <c r="A568" s="32"/>
      <c r="B568" s="17"/>
      <c r="C568" s="237" t="s">
        <v>31</v>
      </c>
      <c r="D568" s="237"/>
      <c r="E568" s="30">
        <v>0</v>
      </c>
      <c r="F568" s="31">
        <f>(E568/E565)*100</f>
        <v>0</v>
      </c>
      <c r="G568" s="33"/>
      <c r="H568" s="20"/>
      <c r="I568" s="20"/>
    </row>
    <row r="569" spans="1:14" ht="14.25" customHeight="1">
      <c r="A569" s="32"/>
      <c r="B569" s="17"/>
      <c r="C569" s="237" t="s">
        <v>32</v>
      </c>
      <c r="D569" s="237"/>
      <c r="E569" s="30">
        <v>7</v>
      </c>
      <c r="F569" s="31">
        <f>(E569/E565)*100</f>
        <v>35</v>
      </c>
      <c r="G569" s="33"/>
      <c r="H569" s="20" t="s">
        <v>33</v>
      </c>
      <c r="I569" s="20"/>
      <c r="J569" s="25"/>
    </row>
    <row r="570" spans="1:14" ht="15" customHeight="1">
      <c r="A570" s="32"/>
      <c r="B570" s="17"/>
      <c r="C570" s="237" t="s">
        <v>34</v>
      </c>
      <c r="D570" s="237"/>
      <c r="E570" s="30">
        <v>0</v>
      </c>
      <c r="F570" s="31">
        <f>(E570/E565)*100</f>
        <v>0</v>
      </c>
      <c r="G570" s="33"/>
      <c r="H570" s="20"/>
      <c r="I570" s="20"/>
    </row>
    <row r="571" spans="1:14" ht="14.25" customHeight="1" thickBot="1">
      <c r="A571" s="32"/>
      <c r="B571" s="17"/>
      <c r="C571" s="238" t="s">
        <v>35</v>
      </c>
      <c r="D571" s="238"/>
      <c r="E571" s="34"/>
      <c r="F571" s="35">
        <f>(E571/E565)*100</f>
        <v>0</v>
      </c>
      <c r="G571" s="33"/>
      <c r="H571" s="20"/>
      <c r="I571" s="20"/>
      <c r="K571" s="25"/>
      <c r="L571" s="15"/>
    </row>
    <row r="572" spans="1:14" ht="12" customHeight="1">
      <c r="A572" s="37" t="s">
        <v>36</v>
      </c>
      <c r="B572" s="9"/>
      <c r="C572" s="10"/>
      <c r="D572" s="10"/>
      <c r="E572" s="12"/>
      <c r="F572" s="12"/>
      <c r="G572" s="13"/>
      <c r="H572" s="38"/>
      <c r="I572" s="38"/>
      <c r="J572" s="38"/>
      <c r="K572" s="20"/>
      <c r="L572" s="25"/>
    </row>
    <row r="573" spans="1:14" ht="12" customHeight="1">
      <c r="A573" s="11" t="s">
        <v>37</v>
      </c>
      <c r="B573" s="9"/>
      <c r="C573" s="39"/>
      <c r="D573" s="40"/>
      <c r="E573" s="10"/>
      <c r="F573" s="38"/>
      <c r="G573" s="13"/>
      <c r="H573" s="38"/>
      <c r="I573" s="38"/>
      <c r="J573" s="38"/>
      <c r="K573" s="20"/>
      <c r="M573" s="20" t="s">
        <v>29</v>
      </c>
    </row>
    <row r="574" spans="1:14" ht="12" customHeight="1">
      <c r="A574" s="11" t="s">
        <v>38</v>
      </c>
      <c r="B574" s="9"/>
      <c r="C574" s="10"/>
      <c r="D574" s="40"/>
      <c r="E574" s="10"/>
      <c r="F574" s="38"/>
      <c r="G574" s="13"/>
      <c r="H574" s="41"/>
      <c r="I574" s="41"/>
      <c r="J574" s="41"/>
      <c r="K574" s="12"/>
    </row>
    <row r="575" spans="1:14" ht="12" customHeight="1">
      <c r="A575" s="11" t="s">
        <v>39</v>
      </c>
      <c r="B575" s="39"/>
      <c r="C575" s="10"/>
      <c r="D575" s="40"/>
      <c r="E575" s="10"/>
      <c r="F575" s="38"/>
      <c r="G575" s="42"/>
      <c r="H575" s="41"/>
      <c r="I575" s="41"/>
      <c r="J575" s="41"/>
      <c r="K575" s="12"/>
      <c r="L575" s="15"/>
    </row>
    <row r="576" spans="1:14" ht="12" customHeight="1" thickBot="1">
      <c r="A576" s="11" t="s">
        <v>40</v>
      </c>
      <c r="B576" s="32"/>
      <c r="C576" s="10"/>
      <c r="D576" s="43"/>
      <c r="E576" s="38"/>
      <c r="F576" s="38"/>
      <c r="G576" s="42"/>
      <c r="H576" s="41"/>
      <c r="I576" s="41"/>
      <c r="J576" s="41"/>
      <c r="K576" s="38"/>
      <c r="L576" s="15"/>
      <c r="M576" s="15"/>
      <c r="N576" s="15"/>
    </row>
    <row r="577" spans="1:14" ht="15.75" thickBot="1">
      <c r="A577" s="239" t="s">
        <v>0</v>
      </c>
      <c r="B577" s="239"/>
      <c r="C577" s="239"/>
      <c r="D577" s="239"/>
      <c r="E577" s="239"/>
      <c r="F577" s="239"/>
      <c r="G577" s="239"/>
      <c r="H577" s="239"/>
      <c r="I577" s="239"/>
      <c r="J577" s="239"/>
      <c r="K577" s="239"/>
      <c r="L577" s="239"/>
      <c r="M577" s="239"/>
      <c r="N577" s="239"/>
    </row>
    <row r="578" spans="1:14" ht="15.75" thickBot="1">
      <c r="A578" s="239"/>
      <c r="B578" s="239"/>
      <c r="C578" s="239"/>
      <c r="D578" s="239"/>
      <c r="E578" s="239"/>
      <c r="F578" s="239"/>
      <c r="G578" s="239"/>
      <c r="H578" s="239"/>
      <c r="I578" s="239"/>
      <c r="J578" s="239"/>
      <c r="K578" s="239"/>
      <c r="L578" s="239"/>
      <c r="M578" s="239"/>
      <c r="N578" s="239"/>
    </row>
    <row r="579" spans="1:14">
      <c r="A579" s="239"/>
      <c r="B579" s="239"/>
      <c r="C579" s="239"/>
      <c r="D579" s="239"/>
      <c r="E579" s="239"/>
      <c r="F579" s="239"/>
      <c r="G579" s="239"/>
      <c r="H579" s="239"/>
      <c r="I579" s="239"/>
      <c r="J579" s="239"/>
      <c r="K579" s="239"/>
      <c r="L579" s="239"/>
      <c r="M579" s="239"/>
      <c r="N579" s="239"/>
    </row>
    <row r="580" spans="1:14" ht="15.75">
      <c r="A580" s="240" t="s">
        <v>389</v>
      </c>
      <c r="B580" s="240"/>
      <c r="C580" s="240"/>
      <c r="D580" s="240"/>
      <c r="E580" s="240"/>
      <c r="F580" s="240"/>
      <c r="G580" s="240"/>
      <c r="H580" s="240"/>
      <c r="I580" s="240"/>
      <c r="J580" s="240"/>
      <c r="K580" s="240"/>
      <c r="L580" s="240"/>
      <c r="M580" s="240"/>
      <c r="N580" s="240"/>
    </row>
    <row r="581" spans="1:14" ht="15.75">
      <c r="A581" s="240" t="s">
        <v>390</v>
      </c>
      <c r="B581" s="240"/>
      <c r="C581" s="240"/>
      <c r="D581" s="240"/>
      <c r="E581" s="240"/>
      <c r="F581" s="240"/>
      <c r="G581" s="240"/>
      <c r="H581" s="240"/>
      <c r="I581" s="240"/>
      <c r="J581" s="240"/>
      <c r="K581" s="240"/>
      <c r="L581" s="240"/>
      <c r="M581" s="240"/>
      <c r="N581" s="240"/>
    </row>
    <row r="582" spans="1:14" ht="16.5" thickBot="1">
      <c r="A582" s="241" t="s">
        <v>3</v>
      </c>
      <c r="B582" s="241"/>
      <c r="C582" s="241"/>
      <c r="D582" s="241"/>
      <c r="E582" s="241"/>
      <c r="F582" s="241"/>
      <c r="G582" s="241"/>
      <c r="H582" s="241"/>
      <c r="I582" s="241"/>
      <c r="J582" s="241"/>
      <c r="K582" s="241"/>
      <c r="L582" s="241"/>
      <c r="M582" s="241"/>
      <c r="N582" s="241"/>
    </row>
    <row r="583" spans="1:14" ht="15.75">
      <c r="A583" s="242" t="s">
        <v>430</v>
      </c>
      <c r="B583" s="242"/>
      <c r="C583" s="242"/>
      <c r="D583" s="242"/>
      <c r="E583" s="242"/>
      <c r="F583" s="242"/>
      <c r="G583" s="242"/>
      <c r="H583" s="242"/>
      <c r="I583" s="242"/>
      <c r="J583" s="242"/>
      <c r="K583" s="242"/>
      <c r="L583" s="242"/>
      <c r="M583" s="242"/>
      <c r="N583" s="242"/>
    </row>
    <row r="584" spans="1:14" ht="15.75">
      <c r="A584" s="242" t="s">
        <v>5</v>
      </c>
      <c r="B584" s="242"/>
      <c r="C584" s="242"/>
      <c r="D584" s="242"/>
      <c r="E584" s="242"/>
      <c r="F584" s="242"/>
      <c r="G584" s="242"/>
      <c r="H584" s="242"/>
      <c r="I584" s="242"/>
      <c r="J584" s="242"/>
      <c r="K584" s="242"/>
      <c r="L584" s="242"/>
      <c r="M584" s="242"/>
      <c r="N584" s="242"/>
    </row>
    <row r="585" spans="1:14">
      <c r="A585" s="243" t="s">
        <v>6</v>
      </c>
      <c r="B585" s="235" t="s">
        <v>7</v>
      </c>
      <c r="C585" s="235" t="s">
        <v>8</v>
      </c>
      <c r="D585" s="243" t="s">
        <v>9</v>
      </c>
      <c r="E585" s="243" t="s">
        <v>10</v>
      </c>
      <c r="F585" s="235" t="s">
        <v>11</v>
      </c>
      <c r="G585" s="235" t="s">
        <v>12</v>
      </c>
      <c r="H585" s="244" t="s">
        <v>13</v>
      </c>
      <c r="I585" s="244" t="s">
        <v>14</v>
      </c>
      <c r="J585" s="244" t="s">
        <v>15</v>
      </c>
      <c r="K585" s="245" t="s">
        <v>16</v>
      </c>
      <c r="L585" s="235" t="s">
        <v>17</v>
      </c>
      <c r="M585" s="235" t="s">
        <v>18</v>
      </c>
      <c r="N585" s="235" t="s">
        <v>19</v>
      </c>
    </row>
    <row r="586" spans="1:14">
      <c r="A586" s="243"/>
      <c r="B586" s="235"/>
      <c r="C586" s="235"/>
      <c r="D586" s="243"/>
      <c r="E586" s="243"/>
      <c r="F586" s="235"/>
      <c r="G586" s="235"/>
      <c r="H586" s="235"/>
      <c r="I586" s="235"/>
      <c r="J586" s="235"/>
      <c r="K586" s="246"/>
      <c r="L586" s="235"/>
      <c r="M586" s="235"/>
      <c r="N586" s="235"/>
    </row>
    <row r="587" spans="1:14" ht="15.75">
      <c r="A587" s="52">
        <v>1</v>
      </c>
      <c r="B587" s="158">
        <v>43585</v>
      </c>
      <c r="C587" s="52" t="s">
        <v>255</v>
      </c>
      <c r="D587" s="52" t="s">
        <v>21</v>
      </c>
      <c r="E587" s="52" t="s">
        <v>43</v>
      </c>
      <c r="F587" s="52">
        <v>748</v>
      </c>
      <c r="G587" s="52">
        <v>738</v>
      </c>
      <c r="H587" s="52">
        <v>753</v>
      </c>
      <c r="I587" s="52">
        <v>758</v>
      </c>
      <c r="J587" s="52">
        <v>763</v>
      </c>
      <c r="K587" s="52">
        <v>753</v>
      </c>
      <c r="L587" s="52">
        <v>1200</v>
      </c>
      <c r="M587" s="6">
        <f t="shared" ref="M587:M594" si="332">IF(D587="BUY",(K587-F587)*(L587),(F587-K587)*(L587))</f>
        <v>6000</v>
      </c>
      <c r="N587" s="55">
        <f t="shared" ref="N587:N594" si="333">M587/(L587)/F587%</f>
        <v>0.66844919786096257</v>
      </c>
    </row>
    <row r="588" spans="1:14" ht="15.75">
      <c r="A588" s="52">
        <v>2</v>
      </c>
      <c r="B588" s="158">
        <v>43581</v>
      </c>
      <c r="C588" s="52" t="s">
        <v>255</v>
      </c>
      <c r="D588" s="52" t="s">
        <v>21</v>
      </c>
      <c r="E588" s="52" t="s">
        <v>22</v>
      </c>
      <c r="F588" s="52">
        <v>368.5</v>
      </c>
      <c r="G588" s="52">
        <v>363</v>
      </c>
      <c r="H588" s="52">
        <v>371</v>
      </c>
      <c r="I588" s="52">
        <v>374.5</v>
      </c>
      <c r="J588" s="52">
        <v>378</v>
      </c>
      <c r="K588" s="52">
        <v>374.5</v>
      </c>
      <c r="L588" s="52">
        <v>1800</v>
      </c>
      <c r="M588" s="6">
        <f t="shared" ref="M588" si="334">IF(D588="BUY",(K588-F588)*(L588),(F588-K588)*(L588))</f>
        <v>10800</v>
      </c>
      <c r="N588" s="55">
        <f t="shared" ref="N588" si="335">M588/(L588)/F588%</f>
        <v>1.6282225237449117</v>
      </c>
    </row>
    <row r="589" spans="1:14" ht="15.75">
      <c r="A589" s="52">
        <v>3</v>
      </c>
      <c r="B589" s="158">
        <v>43580</v>
      </c>
      <c r="C589" s="52" t="s">
        <v>255</v>
      </c>
      <c r="D589" s="52" t="s">
        <v>21</v>
      </c>
      <c r="E589" s="52" t="s">
        <v>22</v>
      </c>
      <c r="F589" s="52">
        <v>359.5</v>
      </c>
      <c r="G589" s="52">
        <v>354</v>
      </c>
      <c r="H589" s="52">
        <v>362.5</v>
      </c>
      <c r="I589" s="52">
        <v>365.5</v>
      </c>
      <c r="J589" s="52">
        <v>367.5</v>
      </c>
      <c r="K589" s="52">
        <v>362.5</v>
      </c>
      <c r="L589" s="52">
        <v>1800</v>
      </c>
      <c r="M589" s="6">
        <f t="shared" ref="M589" si="336">IF(D589="BUY",(K589-F589)*(L589),(F589-K589)*(L589))</f>
        <v>5400</v>
      </c>
      <c r="N589" s="55">
        <f t="shared" ref="N589" si="337">M589/(L589)/F589%</f>
        <v>0.83449235048678716</v>
      </c>
    </row>
    <row r="590" spans="1:14" ht="15.75">
      <c r="A590" s="52">
        <v>4</v>
      </c>
      <c r="B590" s="158">
        <v>43579</v>
      </c>
      <c r="C590" s="52" t="s">
        <v>255</v>
      </c>
      <c r="D590" s="52" t="s">
        <v>21</v>
      </c>
      <c r="E590" s="52" t="s">
        <v>43</v>
      </c>
      <c r="F590" s="52">
        <v>733</v>
      </c>
      <c r="G590" s="52">
        <v>724</v>
      </c>
      <c r="H590" s="52">
        <v>738</v>
      </c>
      <c r="I590" s="52">
        <v>743</v>
      </c>
      <c r="J590" s="52">
        <v>748</v>
      </c>
      <c r="K590" s="52">
        <v>737.2</v>
      </c>
      <c r="L590" s="52">
        <v>1200</v>
      </c>
      <c r="M590" s="6">
        <f t="shared" ref="M590" si="338">IF(D590="BUY",(K590-F590)*(L590),(F590-K590)*(L590))</f>
        <v>5040.0000000000546</v>
      </c>
      <c r="N590" s="55">
        <f t="shared" ref="N590" si="339">M590/(L590)/F590%</f>
        <v>0.57298772169168422</v>
      </c>
    </row>
    <row r="591" spans="1:14" ht="15.75">
      <c r="A591" s="52">
        <v>5</v>
      </c>
      <c r="B591" s="158">
        <v>43578</v>
      </c>
      <c r="C591" s="52" t="s">
        <v>255</v>
      </c>
      <c r="D591" s="52" t="s">
        <v>21</v>
      </c>
      <c r="E591" s="52" t="s">
        <v>81</v>
      </c>
      <c r="F591" s="52">
        <v>1362</v>
      </c>
      <c r="G591" s="52">
        <v>1345</v>
      </c>
      <c r="H591" s="52">
        <v>1372</v>
      </c>
      <c r="I591" s="52">
        <v>1382</v>
      </c>
      <c r="J591" s="52">
        <v>1392</v>
      </c>
      <c r="K591" s="52">
        <v>1372</v>
      </c>
      <c r="L591" s="52">
        <v>500</v>
      </c>
      <c r="M591" s="6">
        <f t="shared" ref="M591" si="340">IF(D591="BUY",(K591-F591)*(L591),(F591-K591)*(L591))</f>
        <v>5000</v>
      </c>
      <c r="N591" s="55">
        <f t="shared" ref="N591" si="341">M591/(L591)/F591%</f>
        <v>0.73421439060205584</v>
      </c>
    </row>
    <row r="592" spans="1:14" ht="15.75">
      <c r="A592" s="52">
        <v>6</v>
      </c>
      <c r="B592" s="158">
        <v>43577</v>
      </c>
      <c r="C592" s="52" t="s">
        <v>255</v>
      </c>
      <c r="D592" s="52" t="s">
        <v>47</v>
      </c>
      <c r="E592" s="52" t="s">
        <v>388</v>
      </c>
      <c r="F592" s="52">
        <v>760</v>
      </c>
      <c r="G592" s="52">
        <v>777</v>
      </c>
      <c r="H592" s="52">
        <v>750</v>
      </c>
      <c r="I592" s="52">
        <v>740</v>
      </c>
      <c r="J592" s="52">
        <v>730</v>
      </c>
      <c r="K592" s="52">
        <v>730</v>
      </c>
      <c r="L592" s="52">
        <v>500</v>
      </c>
      <c r="M592" s="6">
        <f t="shared" ref="M592" si="342">IF(D592="BUY",(K592-F592)*(L592),(F592-K592)*(L592))</f>
        <v>15000</v>
      </c>
      <c r="N592" s="55">
        <f t="shared" ref="N592" si="343">M592/(L592)/F592%</f>
        <v>3.9473684210526319</v>
      </c>
    </row>
    <row r="593" spans="1:14" ht="15.75">
      <c r="A593" s="52">
        <v>7</v>
      </c>
      <c r="B593" s="158">
        <v>43573</v>
      </c>
      <c r="C593" s="52" t="s">
        <v>255</v>
      </c>
      <c r="D593" s="52" t="s">
        <v>21</v>
      </c>
      <c r="E593" s="52" t="s">
        <v>115</v>
      </c>
      <c r="F593" s="52">
        <v>238</v>
      </c>
      <c r="G593" s="52">
        <v>233</v>
      </c>
      <c r="H593" s="52">
        <v>241</v>
      </c>
      <c r="I593" s="52">
        <v>244</v>
      </c>
      <c r="J593" s="52">
        <v>247</v>
      </c>
      <c r="K593" s="52">
        <v>233</v>
      </c>
      <c r="L593" s="52">
        <v>2000</v>
      </c>
      <c r="M593" s="6">
        <f t="shared" ref="M593" si="344">IF(D593="BUY",(K593-F593)*(L593),(F593-K593)*(L593))</f>
        <v>-10000</v>
      </c>
      <c r="N593" s="55">
        <f t="shared" ref="N593" si="345">M593/(L593)/F593%</f>
        <v>-2.1008403361344539</v>
      </c>
    </row>
    <row r="594" spans="1:14" ht="15.75">
      <c r="A594" s="52">
        <v>8</v>
      </c>
      <c r="B594" s="158">
        <v>43571</v>
      </c>
      <c r="C594" s="52" t="s">
        <v>255</v>
      </c>
      <c r="D594" s="52" t="s">
        <v>21</v>
      </c>
      <c r="E594" s="52" t="s">
        <v>435</v>
      </c>
      <c r="F594" s="52">
        <v>366.5</v>
      </c>
      <c r="G594" s="52">
        <v>362</v>
      </c>
      <c r="H594" s="52">
        <v>369.5</v>
      </c>
      <c r="I594" s="52">
        <v>371.5</v>
      </c>
      <c r="J594" s="52">
        <v>373.5</v>
      </c>
      <c r="K594" s="52">
        <v>369.4</v>
      </c>
      <c r="L594" s="52">
        <v>2600</v>
      </c>
      <c r="M594" s="6">
        <f t="shared" si="332"/>
        <v>7539.9999999999409</v>
      </c>
      <c r="N594" s="55">
        <f t="shared" si="333"/>
        <v>0.79126875852659684</v>
      </c>
    </row>
    <row r="595" spans="1:14" ht="15.75">
      <c r="A595" s="52">
        <v>9</v>
      </c>
      <c r="B595" s="158">
        <v>43570</v>
      </c>
      <c r="C595" s="52" t="s">
        <v>255</v>
      </c>
      <c r="D595" s="52" t="s">
        <v>21</v>
      </c>
      <c r="E595" s="52" t="s">
        <v>235</v>
      </c>
      <c r="F595" s="52">
        <v>152</v>
      </c>
      <c r="G595" s="52">
        <v>149</v>
      </c>
      <c r="H595" s="52">
        <v>153.5</v>
      </c>
      <c r="I595" s="52">
        <v>155</v>
      </c>
      <c r="J595" s="52">
        <v>156.5</v>
      </c>
      <c r="K595" s="52">
        <v>149</v>
      </c>
      <c r="L595" s="52">
        <v>4500</v>
      </c>
      <c r="M595" s="6">
        <f t="shared" ref="M595:M596" si="346">IF(D595="BUY",(K595-F595)*(L595),(F595-K595)*(L595))</f>
        <v>-13500</v>
      </c>
      <c r="N595" s="55">
        <f t="shared" ref="N595:N596" si="347">M595/(L595)/F595%</f>
        <v>-1.9736842105263157</v>
      </c>
    </row>
    <row r="596" spans="1:14" ht="15.75">
      <c r="A596" s="52">
        <v>10</v>
      </c>
      <c r="B596" s="158">
        <v>43567</v>
      </c>
      <c r="C596" s="52" t="s">
        <v>255</v>
      </c>
      <c r="D596" s="52" t="s">
        <v>21</v>
      </c>
      <c r="E596" s="52" t="s">
        <v>87</v>
      </c>
      <c r="F596" s="52">
        <v>301</v>
      </c>
      <c r="G596" s="52">
        <v>297.5</v>
      </c>
      <c r="H596" s="52">
        <v>303.5</v>
      </c>
      <c r="I596" s="52">
        <v>306</v>
      </c>
      <c r="J596" s="52">
        <v>308.5</v>
      </c>
      <c r="K596" s="52">
        <v>308.5</v>
      </c>
      <c r="L596" s="52">
        <v>2400</v>
      </c>
      <c r="M596" s="6">
        <f t="shared" si="346"/>
        <v>18000</v>
      </c>
      <c r="N596" s="55">
        <f t="shared" si="347"/>
        <v>2.4916943521594686</v>
      </c>
    </row>
    <row r="597" spans="1:14" ht="15.75">
      <c r="A597" s="52">
        <v>11</v>
      </c>
      <c r="B597" s="158">
        <v>43566</v>
      </c>
      <c r="C597" s="52" t="s">
        <v>255</v>
      </c>
      <c r="D597" s="52" t="s">
        <v>21</v>
      </c>
      <c r="E597" s="52" t="s">
        <v>434</v>
      </c>
      <c r="F597" s="52">
        <v>7520</v>
      </c>
      <c r="G597" s="52">
        <v>7440</v>
      </c>
      <c r="H597" s="52">
        <v>7570</v>
      </c>
      <c r="I597" s="52">
        <v>7620</v>
      </c>
      <c r="J597" s="52">
        <v>7670</v>
      </c>
      <c r="K597" s="52">
        <v>7570</v>
      </c>
      <c r="L597" s="52">
        <v>125</v>
      </c>
      <c r="M597" s="6">
        <f t="shared" ref="M597" si="348">IF(D597="BUY",(K597-F597)*(L597),(F597-K597)*(L597))</f>
        <v>6250</v>
      </c>
      <c r="N597" s="55">
        <f t="shared" ref="N597" si="349">M597/(L597)/F597%</f>
        <v>0.66489361702127658</v>
      </c>
    </row>
    <row r="598" spans="1:14" ht="15.75">
      <c r="A598" s="52">
        <v>12</v>
      </c>
      <c r="B598" s="158">
        <v>43565</v>
      </c>
      <c r="C598" s="52" t="s">
        <v>255</v>
      </c>
      <c r="D598" s="52" t="s">
        <v>21</v>
      </c>
      <c r="E598" s="52" t="s">
        <v>120</v>
      </c>
      <c r="F598" s="52">
        <v>400</v>
      </c>
      <c r="G598" s="52">
        <v>396.5</v>
      </c>
      <c r="H598" s="52">
        <v>402</v>
      </c>
      <c r="I598" s="52">
        <v>404</v>
      </c>
      <c r="J598" s="52">
        <v>406</v>
      </c>
      <c r="K598" s="52">
        <v>396.5</v>
      </c>
      <c r="L598" s="52">
        <v>2750</v>
      </c>
      <c r="M598" s="6">
        <f t="shared" ref="M598:M600" si="350">IF(D598="BUY",(K598-F598)*(L598),(F598-K598)*(L598))</f>
        <v>-9625</v>
      </c>
      <c r="N598" s="55">
        <f t="shared" ref="N598:N600" si="351">M598/(L598)/F598%</f>
        <v>-0.875</v>
      </c>
    </row>
    <row r="599" spans="1:14" ht="15.75">
      <c r="A599" s="52">
        <v>13</v>
      </c>
      <c r="B599" s="158">
        <v>43564</v>
      </c>
      <c r="C599" s="52" t="s">
        <v>255</v>
      </c>
      <c r="D599" s="52" t="s">
        <v>47</v>
      </c>
      <c r="E599" s="52" t="s">
        <v>388</v>
      </c>
      <c r="F599" s="52">
        <v>831</v>
      </c>
      <c r="G599" s="52">
        <v>849</v>
      </c>
      <c r="H599" s="52">
        <v>821</v>
      </c>
      <c r="I599" s="52">
        <v>811</v>
      </c>
      <c r="J599" s="52">
        <v>801</v>
      </c>
      <c r="K599" s="52">
        <v>849</v>
      </c>
      <c r="L599" s="52">
        <v>500</v>
      </c>
      <c r="M599" s="6">
        <f t="shared" si="350"/>
        <v>-9000</v>
      </c>
      <c r="N599" s="55">
        <f t="shared" si="351"/>
        <v>-2.1660649819494582</v>
      </c>
    </row>
    <row r="600" spans="1:14" ht="15.75">
      <c r="A600" s="52">
        <v>14</v>
      </c>
      <c r="B600" s="158">
        <v>43560</v>
      </c>
      <c r="C600" s="52" t="s">
        <v>255</v>
      </c>
      <c r="D600" s="52" t="s">
        <v>21</v>
      </c>
      <c r="E600" s="52" t="s">
        <v>433</v>
      </c>
      <c r="F600" s="52">
        <v>220.5</v>
      </c>
      <c r="G600" s="52">
        <v>215</v>
      </c>
      <c r="H600" s="52">
        <v>223.5</v>
      </c>
      <c r="I600" s="52">
        <v>226</v>
      </c>
      <c r="J600" s="52">
        <v>228.5</v>
      </c>
      <c r="K600" s="52">
        <v>223.5</v>
      </c>
      <c r="L600" s="52">
        <v>2000</v>
      </c>
      <c r="M600" s="6">
        <f t="shared" si="350"/>
        <v>6000</v>
      </c>
      <c r="N600" s="55">
        <f t="shared" si="351"/>
        <v>1.3605442176870748</v>
      </c>
    </row>
    <row r="601" spans="1:14" ht="15.75">
      <c r="A601" s="52">
        <v>15</v>
      </c>
      <c r="B601" s="158">
        <v>43559</v>
      </c>
      <c r="C601" s="52" t="s">
        <v>255</v>
      </c>
      <c r="D601" s="52" t="s">
        <v>21</v>
      </c>
      <c r="E601" s="52" t="s">
        <v>260</v>
      </c>
      <c r="F601" s="52">
        <v>7200</v>
      </c>
      <c r="G601" s="52">
        <v>7070</v>
      </c>
      <c r="H601" s="52">
        <v>7270</v>
      </c>
      <c r="I601" s="52">
        <v>7330</v>
      </c>
      <c r="J601" s="52">
        <v>7400</v>
      </c>
      <c r="K601" s="52">
        <v>7270</v>
      </c>
      <c r="L601" s="52">
        <v>75</v>
      </c>
      <c r="M601" s="6">
        <f t="shared" ref="M601:M602" si="352">IF(D601="BUY",(K601-F601)*(L601),(F601-K601)*(L601))</f>
        <v>5250</v>
      </c>
      <c r="N601" s="55">
        <f t="shared" ref="N601:N604" si="353">M601/(L601)/F601%</f>
        <v>0.97222222222222221</v>
      </c>
    </row>
    <row r="602" spans="1:14" ht="15.75">
      <c r="A602" s="52">
        <v>16</v>
      </c>
      <c r="B602" s="158">
        <v>43558</v>
      </c>
      <c r="C602" s="52" t="s">
        <v>255</v>
      </c>
      <c r="D602" s="52" t="s">
        <v>21</v>
      </c>
      <c r="E602" s="52" t="s">
        <v>297</v>
      </c>
      <c r="F602" s="52">
        <v>793</v>
      </c>
      <c r="G602" s="52">
        <v>780</v>
      </c>
      <c r="H602" s="52">
        <v>800</v>
      </c>
      <c r="I602" s="52">
        <v>806</v>
      </c>
      <c r="J602" s="52">
        <v>812</v>
      </c>
      <c r="K602" s="52">
        <v>780</v>
      </c>
      <c r="L602" s="52">
        <v>700</v>
      </c>
      <c r="M602" s="6">
        <f t="shared" si="352"/>
        <v>-9100</v>
      </c>
      <c r="N602" s="55">
        <f t="shared" si="353"/>
        <v>-1.639344262295082</v>
      </c>
    </row>
    <row r="603" spans="1:14" ht="15.75">
      <c r="A603" s="52">
        <v>17</v>
      </c>
      <c r="B603" s="158">
        <v>43557</v>
      </c>
      <c r="C603" s="52" t="s">
        <v>255</v>
      </c>
      <c r="D603" s="52" t="s">
        <v>21</v>
      </c>
      <c r="E603" s="52" t="s">
        <v>187</v>
      </c>
      <c r="F603" s="52">
        <v>361</v>
      </c>
      <c r="G603" s="52">
        <v>355.5</v>
      </c>
      <c r="H603" s="52">
        <v>364</v>
      </c>
      <c r="I603" s="52">
        <v>367</v>
      </c>
      <c r="J603" s="52">
        <v>370</v>
      </c>
      <c r="K603" s="52">
        <v>364</v>
      </c>
      <c r="L603" s="52">
        <v>1700</v>
      </c>
      <c r="M603" s="6">
        <f t="shared" ref="M603:M604" si="354">IF(D603="BUY",(K603-F603)*(L603),(F603-K603)*(L603))</f>
        <v>5100</v>
      </c>
      <c r="N603" s="55">
        <f t="shared" si="353"/>
        <v>0.8310249307479225</v>
      </c>
    </row>
    <row r="604" spans="1:14" ht="15.75">
      <c r="A604" s="52">
        <v>18</v>
      </c>
      <c r="B604" s="158">
        <v>43556</v>
      </c>
      <c r="C604" s="52" t="s">
        <v>255</v>
      </c>
      <c r="D604" s="52" t="s">
        <v>21</v>
      </c>
      <c r="E604" s="52" t="s">
        <v>260</v>
      </c>
      <c r="F604" s="52">
        <v>6900</v>
      </c>
      <c r="G604" s="52">
        <v>6770</v>
      </c>
      <c r="H604" s="52">
        <v>6970</v>
      </c>
      <c r="I604" s="52">
        <v>7040</v>
      </c>
      <c r="J604" s="52">
        <v>7100</v>
      </c>
      <c r="K604" s="52">
        <v>7040</v>
      </c>
      <c r="L604" s="52">
        <v>75</v>
      </c>
      <c r="M604" s="6">
        <f t="shared" si="354"/>
        <v>10500</v>
      </c>
      <c r="N604" s="55">
        <f t="shared" si="353"/>
        <v>2.0289855072463769</v>
      </c>
    </row>
    <row r="605" spans="1:14">
      <c r="A605" s="8" t="s">
        <v>24</v>
      </c>
      <c r="B605" s="9"/>
      <c r="C605" s="10"/>
      <c r="D605" s="11"/>
      <c r="E605" s="12"/>
      <c r="F605" s="12"/>
      <c r="G605" s="13"/>
      <c r="H605" s="12"/>
      <c r="I605" s="12"/>
      <c r="J605" s="12"/>
      <c r="K605" s="14"/>
      <c r="N605" s="48"/>
    </row>
    <row r="606" spans="1:14" ht="15.75">
      <c r="A606" s="8" t="s">
        <v>25</v>
      </c>
      <c r="B606" s="17"/>
      <c r="C606" s="10"/>
      <c r="D606" s="11"/>
      <c r="E606" s="12"/>
      <c r="F606" s="12"/>
      <c r="G606" s="13"/>
      <c r="H606" s="12"/>
      <c r="I606" s="12"/>
      <c r="J606" s="12"/>
      <c r="K606" s="14"/>
    </row>
    <row r="607" spans="1:14" ht="15.75">
      <c r="A607" s="8" t="s">
        <v>25</v>
      </c>
      <c r="B607" s="17"/>
      <c r="C607" s="18"/>
      <c r="D607" s="19"/>
      <c r="E607" s="20"/>
      <c r="F607" s="20"/>
      <c r="G607" s="21"/>
      <c r="H607" s="20"/>
      <c r="I607" s="20"/>
      <c r="J607" s="20"/>
      <c r="L607" s="15"/>
    </row>
    <row r="608" spans="1:14" ht="16.5" thickBot="1">
      <c r="A608" s="18"/>
      <c r="B608" s="17"/>
      <c r="C608" s="20"/>
      <c r="D608" s="20"/>
      <c r="E608" s="20"/>
      <c r="F608" s="22"/>
      <c r="G608" s="23"/>
      <c r="H608" s="24" t="s">
        <v>26</v>
      </c>
      <c r="I608" s="24"/>
      <c r="J608" s="25"/>
    </row>
    <row r="609" spans="1:14" ht="15.75">
      <c r="A609" s="18"/>
      <c r="B609" s="17"/>
      <c r="C609" s="236" t="s">
        <v>27</v>
      </c>
      <c r="D609" s="236"/>
      <c r="E609" s="26">
        <v>18</v>
      </c>
      <c r="F609" s="27">
        <f>F610+F611+F612+F613+F614+F615</f>
        <v>100</v>
      </c>
      <c r="G609" s="20">
        <v>18</v>
      </c>
      <c r="H609" s="28">
        <f>G610/G609%</f>
        <v>72.222222222222229</v>
      </c>
      <c r="I609" s="28"/>
      <c r="J609" s="28"/>
    </row>
    <row r="610" spans="1:14" ht="15.75">
      <c r="A610" s="18"/>
      <c r="B610" s="17"/>
      <c r="C610" s="237" t="s">
        <v>28</v>
      </c>
      <c r="D610" s="237"/>
      <c r="E610" s="30">
        <v>13</v>
      </c>
      <c r="F610" s="31">
        <f>(E610/E609)*100</f>
        <v>72.222222222222214</v>
      </c>
      <c r="G610" s="20">
        <v>13</v>
      </c>
      <c r="H610" s="25"/>
      <c r="I610" s="25"/>
      <c r="J610" s="20"/>
      <c r="K610" s="25"/>
    </row>
    <row r="611" spans="1:14" ht="15.75">
      <c r="A611" s="32"/>
      <c r="B611" s="17"/>
      <c r="C611" s="237" t="s">
        <v>30</v>
      </c>
      <c r="D611" s="237"/>
      <c r="E611" s="30">
        <v>0</v>
      </c>
      <c r="F611" s="31">
        <f>(E611/E609)*100</f>
        <v>0</v>
      </c>
      <c r="G611" s="33"/>
      <c r="H611" s="20"/>
      <c r="I611" s="20"/>
      <c r="K611" s="29"/>
    </row>
    <row r="612" spans="1:14" ht="15.75">
      <c r="A612" s="32"/>
      <c r="B612" s="17"/>
      <c r="C612" s="237" t="s">
        <v>31</v>
      </c>
      <c r="D612" s="237"/>
      <c r="E612" s="30">
        <v>0</v>
      </c>
      <c r="F612" s="31">
        <f>(E612/E609)*100</f>
        <v>0</v>
      </c>
      <c r="G612" s="33"/>
      <c r="H612" s="20"/>
      <c r="I612" s="20"/>
      <c r="K612" s="25"/>
    </row>
    <row r="613" spans="1:14" ht="15.75">
      <c r="A613" s="32"/>
      <c r="B613" s="17"/>
      <c r="C613" s="237" t="s">
        <v>32</v>
      </c>
      <c r="D613" s="237"/>
      <c r="E613" s="30">
        <v>5</v>
      </c>
      <c r="F613" s="31">
        <f>(E613/E609)*100</f>
        <v>27.777777777777779</v>
      </c>
      <c r="G613" s="33"/>
      <c r="H613" s="20" t="s">
        <v>33</v>
      </c>
      <c r="I613" s="20"/>
      <c r="J613" s="25"/>
      <c r="K613" s="25"/>
    </row>
    <row r="614" spans="1:14" ht="15.75">
      <c r="A614" s="32"/>
      <c r="B614" s="17"/>
      <c r="C614" s="237" t="s">
        <v>34</v>
      </c>
      <c r="D614" s="237"/>
      <c r="E614" s="30">
        <v>0</v>
      </c>
      <c r="F614" s="31">
        <f>(E614/E609)*100</f>
        <v>0</v>
      </c>
      <c r="G614" s="33"/>
      <c r="H614" s="20"/>
      <c r="I614" s="20"/>
    </row>
    <row r="615" spans="1:14" ht="16.5" thickBot="1">
      <c r="A615" s="32"/>
      <c r="B615" s="17"/>
      <c r="C615" s="238" t="s">
        <v>35</v>
      </c>
      <c r="D615" s="238"/>
      <c r="E615" s="34"/>
      <c r="F615" s="35">
        <f>(E615/E609)*100</f>
        <v>0</v>
      </c>
      <c r="G615" s="33"/>
      <c r="H615" s="20"/>
      <c r="I615" s="20"/>
      <c r="K615" s="25"/>
      <c r="L615" s="15"/>
    </row>
    <row r="616" spans="1:14" ht="15.75">
      <c r="A616" s="37" t="s">
        <v>36</v>
      </c>
      <c r="B616" s="9"/>
      <c r="C616" s="10"/>
      <c r="D616" s="10"/>
      <c r="E616" s="12"/>
      <c r="F616" s="12"/>
      <c r="G616" s="13"/>
      <c r="H616" s="38"/>
      <c r="I616" s="38"/>
      <c r="J616" s="38"/>
      <c r="K616" s="20"/>
      <c r="L616" s="25"/>
    </row>
    <row r="617" spans="1:14" ht="15.75">
      <c r="A617" s="11" t="s">
        <v>37</v>
      </c>
      <c r="B617" s="9"/>
      <c r="C617" s="39"/>
      <c r="D617" s="40"/>
      <c r="E617" s="10"/>
      <c r="F617" s="38"/>
      <c r="G617" s="13"/>
      <c r="H617" s="38"/>
      <c r="I617" s="38"/>
      <c r="J617" s="38"/>
      <c r="K617" s="20"/>
      <c r="M617" s="20" t="s">
        <v>29</v>
      </c>
    </row>
    <row r="618" spans="1:14">
      <c r="A618" s="11" t="s">
        <v>38</v>
      </c>
      <c r="B618" s="9"/>
      <c r="C618" s="10"/>
      <c r="D618" s="40"/>
      <c r="E618" s="10"/>
      <c r="F618" s="38"/>
      <c r="G618" s="13"/>
      <c r="H618" s="41"/>
      <c r="I618" s="41"/>
      <c r="J618" s="41"/>
      <c r="K618" s="12"/>
    </row>
    <row r="619" spans="1:14" ht="15.75">
      <c r="A619" s="11" t="s">
        <v>39</v>
      </c>
      <c r="B619" s="39"/>
      <c r="C619" s="10"/>
      <c r="D619" s="40"/>
      <c r="E619" s="10"/>
      <c r="F619" s="38"/>
      <c r="G619" s="42"/>
      <c r="H619" s="41"/>
      <c r="I619" s="41"/>
      <c r="J619" s="41"/>
      <c r="K619" s="12"/>
      <c r="L619" s="15"/>
    </row>
    <row r="620" spans="1:14" ht="16.5" thickBot="1">
      <c r="A620" s="11" t="s">
        <v>40</v>
      </c>
      <c r="B620" s="32"/>
      <c r="C620" s="10"/>
      <c r="D620" s="43"/>
      <c r="E620" s="38"/>
      <c r="F620" s="38"/>
      <c r="G620" s="42"/>
      <c r="H620" s="41"/>
      <c r="I620" s="41"/>
      <c r="J620" s="41"/>
      <c r="K620" s="38"/>
      <c r="L620" s="15"/>
      <c r="M620" s="15"/>
      <c r="N620" s="15"/>
    </row>
    <row r="621" spans="1:14" ht="15.75" thickBot="1">
      <c r="A621" s="239" t="s">
        <v>0</v>
      </c>
      <c r="B621" s="239"/>
      <c r="C621" s="239"/>
      <c r="D621" s="239"/>
      <c r="E621" s="239"/>
      <c r="F621" s="239"/>
      <c r="G621" s="239"/>
      <c r="H621" s="239"/>
      <c r="I621" s="239"/>
      <c r="J621" s="239"/>
      <c r="K621" s="239"/>
      <c r="L621" s="239"/>
      <c r="M621" s="239"/>
      <c r="N621" s="239"/>
    </row>
    <row r="622" spans="1:14" ht="15.75" thickBot="1">
      <c r="A622" s="239"/>
      <c r="B622" s="239"/>
      <c r="C622" s="239"/>
      <c r="D622" s="239"/>
      <c r="E622" s="239"/>
      <c r="F622" s="239"/>
      <c r="G622" s="239"/>
      <c r="H622" s="239"/>
      <c r="I622" s="239"/>
      <c r="J622" s="239"/>
      <c r="K622" s="239"/>
      <c r="L622" s="239"/>
      <c r="M622" s="239"/>
      <c r="N622" s="239"/>
    </row>
    <row r="623" spans="1:14">
      <c r="A623" s="239"/>
      <c r="B623" s="239"/>
      <c r="C623" s="239"/>
      <c r="D623" s="239"/>
      <c r="E623" s="239"/>
      <c r="F623" s="239"/>
      <c r="G623" s="239"/>
      <c r="H623" s="239"/>
      <c r="I623" s="239"/>
      <c r="J623" s="239"/>
      <c r="K623" s="239"/>
      <c r="L623" s="239"/>
      <c r="M623" s="239"/>
      <c r="N623" s="239"/>
    </row>
    <row r="624" spans="1:14" ht="15.75">
      <c r="A624" s="240" t="s">
        <v>389</v>
      </c>
      <c r="B624" s="240"/>
      <c r="C624" s="240"/>
      <c r="D624" s="240"/>
      <c r="E624" s="240"/>
      <c r="F624" s="240"/>
      <c r="G624" s="240"/>
      <c r="H624" s="240"/>
      <c r="I624" s="240"/>
      <c r="J624" s="240"/>
      <c r="K624" s="240"/>
      <c r="L624" s="240"/>
      <c r="M624" s="240"/>
      <c r="N624" s="240"/>
    </row>
    <row r="625" spans="1:14" ht="15.75">
      <c r="A625" s="240" t="s">
        <v>390</v>
      </c>
      <c r="B625" s="240"/>
      <c r="C625" s="240"/>
      <c r="D625" s="240"/>
      <c r="E625" s="240"/>
      <c r="F625" s="240"/>
      <c r="G625" s="240"/>
      <c r="H625" s="240"/>
      <c r="I625" s="240"/>
      <c r="J625" s="240"/>
      <c r="K625" s="240"/>
      <c r="L625" s="240"/>
      <c r="M625" s="240"/>
      <c r="N625" s="240"/>
    </row>
    <row r="626" spans="1:14" ht="16.5" thickBot="1">
      <c r="A626" s="241" t="s">
        <v>3</v>
      </c>
      <c r="B626" s="241"/>
      <c r="C626" s="241"/>
      <c r="D626" s="241"/>
      <c r="E626" s="241"/>
      <c r="F626" s="241"/>
      <c r="G626" s="241"/>
      <c r="H626" s="241"/>
      <c r="I626" s="241"/>
      <c r="J626" s="241"/>
      <c r="K626" s="241"/>
      <c r="L626" s="241"/>
      <c r="M626" s="241"/>
      <c r="N626" s="241"/>
    </row>
    <row r="627" spans="1:14" ht="15.75">
      <c r="A627" s="242" t="s">
        <v>425</v>
      </c>
      <c r="B627" s="242"/>
      <c r="C627" s="242"/>
      <c r="D627" s="242"/>
      <c r="E627" s="242"/>
      <c r="F627" s="242"/>
      <c r="G627" s="242"/>
      <c r="H627" s="242"/>
      <c r="I627" s="242"/>
      <c r="J627" s="242"/>
      <c r="K627" s="242"/>
      <c r="L627" s="242"/>
      <c r="M627" s="242"/>
      <c r="N627" s="242"/>
    </row>
    <row r="628" spans="1:14" ht="15.75">
      <c r="A628" s="242" t="s">
        <v>5</v>
      </c>
      <c r="B628" s="242"/>
      <c r="C628" s="242"/>
      <c r="D628" s="242"/>
      <c r="E628" s="242"/>
      <c r="F628" s="242"/>
      <c r="G628" s="242"/>
      <c r="H628" s="242"/>
      <c r="I628" s="242"/>
      <c r="J628" s="242"/>
      <c r="K628" s="242"/>
      <c r="L628" s="242"/>
      <c r="M628" s="242"/>
      <c r="N628" s="242"/>
    </row>
    <row r="629" spans="1:14">
      <c r="A629" s="243" t="s">
        <v>6</v>
      </c>
      <c r="B629" s="235" t="s">
        <v>7</v>
      </c>
      <c r="C629" s="235" t="s">
        <v>8</v>
      </c>
      <c r="D629" s="243" t="s">
        <v>9</v>
      </c>
      <c r="E629" s="243" t="s">
        <v>10</v>
      </c>
      <c r="F629" s="235" t="s">
        <v>11</v>
      </c>
      <c r="G629" s="235" t="s">
        <v>12</v>
      </c>
      <c r="H629" s="244" t="s">
        <v>13</v>
      </c>
      <c r="I629" s="244" t="s">
        <v>14</v>
      </c>
      <c r="J629" s="244" t="s">
        <v>15</v>
      </c>
      <c r="K629" s="245" t="s">
        <v>16</v>
      </c>
      <c r="L629" s="235" t="s">
        <v>17</v>
      </c>
      <c r="M629" s="235" t="s">
        <v>18</v>
      </c>
      <c r="N629" s="235" t="s">
        <v>19</v>
      </c>
    </row>
    <row r="630" spans="1:14">
      <c r="A630" s="243"/>
      <c r="B630" s="235"/>
      <c r="C630" s="235"/>
      <c r="D630" s="243"/>
      <c r="E630" s="243"/>
      <c r="F630" s="235"/>
      <c r="G630" s="235"/>
      <c r="H630" s="235"/>
      <c r="I630" s="235"/>
      <c r="J630" s="235"/>
      <c r="K630" s="246"/>
      <c r="L630" s="235"/>
      <c r="M630" s="235"/>
      <c r="N630" s="235"/>
    </row>
    <row r="631" spans="1:14" ht="15" customHeight="1">
      <c r="A631" s="52">
        <v>1</v>
      </c>
      <c r="B631" s="158">
        <v>43553</v>
      </c>
      <c r="C631" s="52" t="s">
        <v>255</v>
      </c>
      <c r="D631" s="52" t="s">
        <v>21</v>
      </c>
      <c r="E631" s="52" t="s">
        <v>65</v>
      </c>
      <c r="F631" s="52">
        <v>185.5</v>
      </c>
      <c r="G631" s="52">
        <v>180.5</v>
      </c>
      <c r="H631" s="52">
        <v>188</v>
      </c>
      <c r="I631" s="52">
        <v>190.5</v>
      </c>
      <c r="J631" s="52">
        <v>193</v>
      </c>
      <c r="K631" s="52">
        <v>193</v>
      </c>
      <c r="L631" s="52">
        <v>2300</v>
      </c>
      <c r="M631" s="6">
        <f t="shared" ref="M631:M632" si="355">IF(D631="BUY",(K631-F631)*(L631),(F631-K631)*(L631))</f>
        <v>17250</v>
      </c>
      <c r="N631" s="55">
        <f t="shared" ref="N631:N632" si="356">M631/(L631)/F631%</f>
        <v>4.0431266846361185</v>
      </c>
    </row>
    <row r="632" spans="1:14" ht="15" customHeight="1">
      <c r="A632" s="52">
        <v>2</v>
      </c>
      <c r="B632" s="158">
        <v>43552</v>
      </c>
      <c r="C632" s="52" t="s">
        <v>255</v>
      </c>
      <c r="D632" s="52" t="s">
        <v>21</v>
      </c>
      <c r="E632" s="52" t="s">
        <v>44</v>
      </c>
      <c r="F632" s="52">
        <v>105</v>
      </c>
      <c r="G632" s="52">
        <v>103.8</v>
      </c>
      <c r="H632" s="52">
        <v>105.8</v>
      </c>
      <c r="I632" s="52">
        <v>106.6</v>
      </c>
      <c r="J632" s="52">
        <v>107.4</v>
      </c>
      <c r="K632" s="52">
        <v>106.6</v>
      </c>
      <c r="L632" s="52">
        <v>6000</v>
      </c>
      <c r="M632" s="6">
        <f t="shared" si="355"/>
        <v>9599.9999999999654</v>
      </c>
      <c r="N632" s="55">
        <f t="shared" si="356"/>
        <v>1.5238095238095184</v>
      </c>
    </row>
    <row r="633" spans="1:14" ht="15" customHeight="1">
      <c r="A633" s="52">
        <v>3</v>
      </c>
      <c r="B633" s="158">
        <v>43550</v>
      </c>
      <c r="C633" s="52" t="s">
        <v>255</v>
      </c>
      <c r="D633" s="52" t="s">
        <v>21</v>
      </c>
      <c r="E633" s="52" t="s">
        <v>124</v>
      </c>
      <c r="F633" s="52">
        <v>263</v>
      </c>
      <c r="G633" s="52">
        <v>257</v>
      </c>
      <c r="H633" s="52">
        <v>266</v>
      </c>
      <c r="I633" s="52">
        <v>269</v>
      </c>
      <c r="J633" s="52">
        <v>272</v>
      </c>
      <c r="K633" s="52">
        <v>269</v>
      </c>
      <c r="L633" s="52">
        <v>1750</v>
      </c>
      <c r="M633" s="6">
        <f t="shared" ref="M633" si="357">IF(D633="BUY",(K633-F633)*(L633),(F633-K633)*(L633))</f>
        <v>10500</v>
      </c>
      <c r="N633" s="55">
        <f t="shared" ref="N633" si="358">M633/(L633)/F633%</f>
        <v>2.2813688212927756</v>
      </c>
    </row>
    <row r="634" spans="1:14" ht="15" customHeight="1">
      <c r="A634" s="52">
        <v>4</v>
      </c>
      <c r="B634" s="158">
        <v>43550</v>
      </c>
      <c r="C634" s="52" t="s">
        <v>255</v>
      </c>
      <c r="D634" s="52" t="s">
        <v>21</v>
      </c>
      <c r="E634" s="52" t="s">
        <v>48</v>
      </c>
      <c r="F634" s="52">
        <v>156</v>
      </c>
      <c r="G634" s="52">
        <v>154.5</v>
      </c>
      <c r="H634" s="52">
        <v>156.80000000000001</v>
      </c>
      <c r="I634" s="52">
        <v>157.6</v>
      </c>
      <c r="J634" s="52">
        <v>158.4</v>
      </c>
      <c r="K634" s="52">
        <v>156.80000000000001</v>
      </c>
      <c r="L634" s="52">
        <v>6000</v>
      </c>
      <c r="M634" s="6">
        <f t="shared" ref="M634" si="359">IF(D634="BUY",(K634-F634)*(L634),(F634-K634)*(L634))</f>
        <v>4800.0000000000682</v>
      </c>
      <c r="N634" s="55">
        <f t="shared" ref="N634" si="360">M634/(L634)/F634%</f>
        <v>0.5128205128205201</v>
      </c>
    </row>
    <row r="635" spans="1:14" ht="15" customHeight="1">
      <c r="A635" s="52">
        <v>5</v>
      </c>
      <c r="B635" s="158">
        <v>43549</v>
      </c>
      <c r="C635" s="52" t="s">
        <v>255</v>
      </c>
      <c r="D635" s="52" t="s">
        <v>21</v>
      </c>
      <c r="E635" s="52" t="s">
        <v>66</v>
      </c>
      <c r="F635" s="52">
        <v>118.7</v>
      </c>
      <c r="G635" s="52">
        <v>117</v>
      </c>
      <c r="H635" s="52">
        <v>119.5</v>
      </c>
      <c r="I635" s="52">
        <v>120.3</v>
      </c>
      <c r="J635" s="52">
        <v>121</v>
      </c>
      <c r="K635" s="52">
        <v>120.3</v>
      </c>
      <c r="L635" s="52">
        <v>6200</v>
      </c>
      <c r="M635" s="6">
        <f t="shared" ref="M635" si="361">IF(D635="BUY",(K635-F635)*(L635),(F635-K635)*(L635))</f>
        <v>9919.9999999999654</v>
      </c>
      <c r="N635" s="55">
        <f t="shared" ref="N635" si="362">M635/(L635)/F635%</f>
        <v>1.3479359730412757</v>
      </c>
    </row>
    <row r="636" spans="1:14" ht="15" customHeight="1">
      <c r="A636" s="52">
        <v>6</v>
      </c>
      <c r="B636" s="158">
        <v>43546</v>
      </c>
      <c r="C636" s="52" t="s">
        <v>255</v>
      </c>
      <c r="D636" s="52" t="s">
        <v>21</v>
      </c>
      <c r="E636" s="52" t="s">
        <v>351</v>
      </c>
      <c r="F636" s="52">
        <v>112.5</v>
      </c>
      <c r="G636" s="52">
        <v>111</v>
      </c>
      <c r="H636" s="52">
        <v>113.3</v>
      </c>
      <c r="I636" s="52">
        <v>114</v>
      </c>
      <c r="J636" s="52">
        <v>114.7</v>
      </c>
      <c r="K636" s="52">
        <v>113.2</v>
      </c>
      <c r="L636" s="52">
        <v>8000</v>
      </c>
      <c r="M636" s="6">
        <f t="shared" ref="M636" si="363">IF(D636="BUY",(K636-F636)*(L636),(F636-K636)*(L636))</f>
        <v>5600.0000000000227</v>
      </c>
      <c r="N636" s="55">
        <f t="shared" ref="N636" si="364">M636/(L636)/F636%</f>
        <v>0.62222222222222479</v>
      </c>
    </row>
    <row r="637" spans="1:14" ht="15" customHeight="1">
      <c r="A637" s="52">
        <v>7</v>
      </c>
      <c r="B637" s="158">
        <v>43544</v>
      </c>
      <c r="C637" s="52" t="s">
        <v>255</v>
      </c>
      <c r="D637" s="52" t="s">
        <v>21</v>
      </c>
      <c r="E637" s="52" t="s">
        <v>48</v>
      </c>
      <c r="F637" s="52">
        <v>149</v>
      </c>
      <c r="G637" s="52">
        <v>147.30000000000001</v>
      </c>
      <c r="H637" s="52">
        <v>150</v>
      </c>
      <c r="I637" s="52">
        <v>150.69999999999999</v>
      </c>
      <c r="J637" s="52">
        <v>151.4</v>
      </c>
      <c r="K637" s="52">
        <v>147.30000000000001</v>
      </c>
      <c r="L637" s="52">
        <v>6000</v>
      </c>
      <c r="M637" s="6">
        <f t="shared" ref="M637:M638" si="365">IF(D637="BUY",(K637-F637)*(L637),(F637-K637)*(L637))</f>
        <v>-10199.999999999931</v>
      </c>
      <c r="N637" s="55">
        <f t="shared" ref="N637:N638" si="366">M637/(L637)/F637%</f>
        <v>-1.1409395973154284</v>
      </c>
    </row>
    <row r="638" spans="1:14" ht="15" customHeight="1">
      <c r="A638" s="52">
        <v>8</v>
      </c>
      <c r="B638" s="158">
        <v>43544</v>
      </c>
      <c r="C638" s="52" t="s">
        <v>255</v>
      </c>
      <c r="D638" s="52" t="s">
        <v>21</v>
      </c>
      <c r="E638" s="52" t="s">
        <v>124</v>
      </c>
      <c r="F638" s="52">
        <v>254</v>
      </c>
      <c r="G638" s="52">
        <v>248</v>
      </c>
      <c r="H638" s="52">
        <v>257</v>
      </c>
      <c r="I638" s="52">
        <v>260</v>
      </c>
      <c r="J638" s="52">
        <v>263</v>
      </c>
      <c r="K638" s="52">
        <v>257</v>
      </c>
      <c r="L638" s="52">
        <v>1750</v>
      </c>
      <c r="M638" s="6">
        <f t="shared" si="365"/>
        <v>5250</v>
      </c>
      <c r="N638" s="55">
        <f t="shared" si="366"/>
        <v>1.1811023622047243</v>
      </c>
    </row>
    <row r="639" spans="1:14" ht="15" customHeight="1">
      <c r="A639" s="52">
        <v>9</v>
      </c>
      <c r="B639" s="158">
        <v>43543</v>
      </c>
      <c r="C639" s="52" t="s">
        <v>255</v>
      </c>
      <c r="D639" s="52" t="s">
        <v>21</v>
      </c>
      <c r="E639" s="52" t="s">
        <v>48</v>
      </c>
      <c r="F639" s="52">
        <v>149.30000000000001</v>
      </c>
      <c r="G639" s="52">
        <v>147.80000000000001</v>
      </c>
      <c r="H639" s="52">
        <v>150.1</v>
      </c>
      <c r="I639" s="52">
        <v>151</v>
      </c>
      <c r="J639" s="52">
        <v>151.80000000000001</v>
      </c>
      <c r="K639" s="52">
        <v>150.1</v>
      </c>
      <c r="L639" s="52">
        <v>6000</v>
      </c>
      <c r="M639" s="6">
        <f t="shared" ref="M639" si="367">IF(D639="BUY",(K639-F639)*(L639),(F639-K639)*(L639))</f>
        <v>4799.9999999998981</v>
      </c>
      <c r="N639" s="55">
        <f t="shared" ref="N639" si="368">M639/(L639)/F639%</f>
        <v>0.53583389149362559</v>
      </c>
    </row>
    <row r="640" spans="1:14" ht="15.75">
      <c r="A640" s="52">
        <v>10</v>
      </c>
      <c r="B640" s="158">
        <v>43542</v>
      </c>
      <c r="C640" s="52" t="s">
        <v>255</v>
      </c>
      <c r="D640" s="52" t="s">
        <v>21</v>
      </c>
      <c r="E640" s="52" t="s">
        <v>246</v>
      </c>
      <c r="F640" s="52">
        <v>263.60000000000002</v>
      </c>
      <c r="G640" s="52">
        <v>260</v>
      </c>
      <c r="H640" s="52">
        <v>265.5</v>
      </c>
      <c r="I640" s="52">
        <v>267.5</v>
      </c>
      <c r="J640" s="52">
        <v>269.5</v>
      </c>
      <c r="K640" s="52">
        <v>267.5</v>
      </c>
      <c r="L640" s="52">
        <v>3000</v>
      </c>
      <c r="M640" s="6">
        <f t="shared" ref="M640" si="369">IF(D640="BUY",(K640-F640)*(L640),(F640-K640)*(L640))</f>
        <v>11699.999999999931</v>
      </c>
      <c r="N640" s="55">
        <f t="shared" ref="N640" si="370">M640/(L640)/F640%</f>
        <v>1.4795144157814781</v>
      </c>
    </row>
    <row r="641" spans="1:14" ht="15.75">
      <c r="A641" s="52">
        <v>11</v>
      </c>
      <c r="B641" s="158">
        <v>43539</v>
      </c>
      <c r="C641" s="52" t="s">
        <v>255</v>
      </c>
      <c r="D641" s="52" t="s">
        <v>21</v>
      </c>
      <c r="E641" s="52" t="s">
        <v>48</v>
      </c>
      <c r="F641" s="52">
        <v>140</v>
      </c>
      <c r="G641" s="52">
        <v>138.5</v>
      </c>
      <c r="H641" s="52">
        <v>140.80000000000001</v>
      </c>
      <c r="I641" s="52">
        <v>141.6</v>
      </c>
      <c r="J641" s="52">
        <v>142.4</v>
      </c>
      <c r="K641" s="52">
        <v>142.4</v>
      </c>
      <c r="L641" s="52">
        <v>6000</v>
      </c>
      <c r="M641" s="6">
        <f t="shared" ref="M641" si="371">IF(D641="BUY",(K641-F641)*(L641),(F641-K641)*(L641))</f>
        <v>14400.000000000035</v>
      </c>
      <c r="N641" s="55">
        <f t="shared" ref="N641" si="372">M641/(L641)/F641%</f>
        <v>1.7142857142857184</v>
      </c>
    </row>
    <row r="642" spans="1:14" ht="15.75">
      <c r="A642" s="52">
        <v>12</v>
      </c>
      <c r="B642" s="158">
        <v>43538</v>
      </c>
      <c r="C642" s="52" t="s">
        <v>255</v>
      </c>
      <c r="D642" s="52" t="s">
        <v>21</v>
      </c>
      <c r="E642" s="52" t="s">
        <v>197</v>
      </c>
      <c r="F642" s="52">
        <v>1050</v>
      </c>
      <c r="G642" s="52">
        <v>1032</v>
      </c>
      <c r="H642" s="52">
        <v>1060</v>
      </c>
      <c r="I642" s="52">
        <v>1070</v>
      </c>
      <c r="J642" s="52">
        <v>1080</v>
      </c>
      <c r="K642" s="52">
        <v>1060</v>
      </c>
      <c r="L642" s="52">
        <v>500</v>
      </c>
      <c r="M642" s="6">
        <f t="shared" ref="M642" si="373">IF(D642="BUY",(K642-F642)*(L642),(F642-K642)*(L642))</f>
        <v>5000</v>
      </c>
      <c r="N642" s="55">
        <f t="shared" ref="N642" si="374">M642/(L642)/F642%</f>
        <v>0.95238095238095233</v>
      </c>
    </row>
    <row r="643" spans="1:14" ht="15.75">
      <c r="A643" s="52">
        <v>13</v>
      </c>
      <c r="B643" s="158">
        <v>43536</v>
      </c>
      <c r="C643" s="52" t="s">
        <v>255</v>
      </c>
      <c r="D643" s="52" t="s">
        <v>21</v>
      </c>
      <c r="E643" s="52" t="s">
        <v>126</v>
      </c>
      <c r="F643" s="52">
        <v>527.5</v>
      </c>
      <c r="G643" s="52">
        <v>518</v>
      </c>
      <c r="H643" s="52">
        <v>533</v>
      </c>
      <c r="I643" s="52">
        <v>538</v>
      </c>
      <c r="J643" s="52">
        <v>543</v>
      </c>
      <c r="K643" s="52">
        <v>518</v>
      </c>
      <c r="L643" s="52">
        <v>1061</v>
      </c>
      <c r="M643" s="6">
        <f t="shared" ref="M643" si="375">IF(D643="BUY",(K643-F643)*(L643),(F643-K643)*(L643))</f>
        <v>-10079.5</v>
      </c>
      <c r="N643" s="55">
        <f t="shared" ref="N643" si="376">M643/(L643)/F643%</f>
        <v>-1.8009478672985781</v>
      </c>
    </row>
    <row r="644" spans="1:14" ht="15.75">
      <c r="A644" s="52">
        <v>14</v>
      </c>
      <c r="B644" s="158">
        <v>43535</v>
      </c>
      <c r="C644" s="52" t="s">
        <v>255</v>
      </c>
      <c r="D644" s="52" t="s">
        <v>21</v>
      </c>
      <c r="E644" s="52" t="s">
        <v>23</v>
      </c>
      <c r="F644" s="52">
        <v>609</v>
      </c>
      <c r="G644" s="52">
        <v>599.5</v>
      </c>
      <c r="H644" s="52">
        <v>614</v>
      </c>
      <c r="I644" s="52">
        <v>619</v>
      </c>
      <c r="J644" s="52">
        <v>624</v>
      </c>
      <c r="K644" s="52">
        <v>624</v>
      </c>
      <c r="L644" s="52">
        <v>1000</v>
      </c>
      <c r="M644" s="6">
        <f t="shared" ref="M644" si="377">IF(D644="BUY",(K644-F644)*(L644),(F644-K644)*(L644))</f>
        <v>15000</v>
      </c>
      <c r="N644" s="55">
        <f t="shared" ref="N644" si="378">M644/(L644)/F644%</f>
        <v>2.4630541871921183</v>
      </c>
    </row>
    <row r="645" spans="1:14" ht="15.75">
      <c r="A645" s="52">
        <v>15</v>
      </c>
      <c r="B645" s="158">
        <v>43532</v>
      </c>
      <c r="C645" s="52" t="s">
        <v>255</v>
      </c>
      <c r="D645" s="52" t="s">
        <v>21</v>
      </c>
      <c r="E645" s="52" t="s">
        <v>76</v>
      </c>
      <c r="F645" s="52">
        <v>106.5</v>
      </c>
      <c r="G645" s="52">
        <v>105</v>
      </c>
      <c r="H645" s="52">
        <v>107.3</v>
      </c>
      <c r="I645" s="52">
        <v>108</v>
      </c>
      <c r="J645" s="52">
        <v>108.8</v>
      </c>
      <c r="K645" s="52">
        <v>107.3</v>
      </c>
      <c r="L645" s="52">
        <v>6000</v>
      </c>
      <c r="M645" s="6">
        <f t="shared" ref="M645:M646" si="379">IF(D645="BUY",(K645-F645)*(L645),(F645-K645)*(L645))</f>
        <v>4799.9999999999827</v>
      </c>
      <c r="N645" s="55">
        <f t="shared" ref="N645:N646" si="380">M645/(L645)/F645%</f>
        <v>0.7511737089201852</v>
      </c>
    </row>
    <row r="646" spans="1:14" ht="15.75">
      <c r="A646" s="52">
        <v>16</v>
      </c>
      <c r="B646" s="158">
        <v>43531</v>
      </c>
      <c r="C646" s="52" t="s">
        <v>255</v>
      </c>
      <c r="D646" s="52" t="s">
        <v>21</v>
      </c>
      <c r="E646" s="52" t="s">
        <v>53</v>
      </c>
      <c r="F646" s="52">
        <v>86.2</v>
      </c>
      <c r="G646" s="52">
        <v>84.2</v>
      </c>
      <c r="H646" s="52">
        <v>87.2</v>
      </c>
      <c r="I646" s="52">
        <v>88.2</v>
      </c>
      <c r="J646" s="52">
        <v>89.2</v>
      </c>
      <c r="K646" s="52">
        <v>87.2</v>
      </c>
      <c r="L646" s="52">
        <v>7000</v>
      </c>
      <c r="M646" s="6">
        <f t="shared" si="379"/>
        <v>7000</v>
      </c>
      <c r="N646" s="55">
        <f t="shared" si="380"/>
        <v>1.160092807424594</v>
      </c>
    </row>
    <row r="647" spans="1:14" ht="15.75">
      <c r="A647" s="52">
        <v>17</v>
      </c>
      <c r="B647" s="158">
        <v>43530</v>
      </c>
      <c r="C647" s="52" t="s">
        <v>255</v>
      </c>
      <c r="D647" s="52" t="s">
        <v>21</v>
      </c>
      <c r="E647" s="52" t="s">
        <v>71</v>
      </c>
      <c r="F647" s="52">
        <v>2755</v>
      </c>
      <c r="G647" s="52">
        <v>2719</v>
      </c>
      <c r="H647" s="52">
        <v>2775</v>
      </c>
      <c r="I647" s="52">
        <v>2795</v>
      </c>
      <c r="J647" s="52">
        <v>2815</v>
      </c>
      <c r="K647" s="52">
        <v>2775</v>
      </c>
      <c r="L647" s="52">
        <v>250</v>
      </c>
      <c r="M647" s="6">
        <f t="shared" ref="M647" si="381">IF(D647="BUY",(K647-F647)*(L647),(F647-K647)*(L647))</f>
        <v>5000</v>
      </c>
      <c r="N647" s="55">
        <f t="shared" ref="N647" si="382">M647/(L647)/F647%</f>
        <v>0.72595281306715065</v>
      </c>
    </row>
    <row r="648" spans="1:14" ht="15.75">
      <c r="A648" s="52">
        <v>18</v>
      </c>
      <c r="B648" s="158">
        <v>43529</v>
      </c>
      <c r="C648" s="52" t="s">
        <v>255</v>
      </c>
      <c r="D648" s="52" t="s">
        <v>21</v>
      </c>
      <c r="E648" s="52" t="s">
        <v>61</v>
      </c>
      <c r="F648" s="52">
        <v>168</v>
      </c>
      <c r="G648" s="52">
        <v>164</v>
      </c>
      <c r="H648" s="52">
        <v>170.5</v>
      </c>
      <c r="I648" s="52">
        <v>173</v>
      </c>
      <c r="J648" s="52">
        <v>175.5</v>
      </c>
      <c r="K648" s="52">
        <v>170.5</v>
      </c>
      <c r="L648" s="52">
        <v>2250</v>
      </c>
      <c r="M648" s="6">
        <f t="shared" ref="M648:M649" si="383">IF(D648="BUY",(K648-F648)*(L648),(F648-K648)*(L648))</f>
        <v>5625</v>
      </c>
      <c r="N648" s="55">
        <f t="shared" ref="N648:N649" si="384">M648/(L648)/F648%</f>
        <v>1.4880952380952381</v>
      </c>
    </row>
    <row r="649" spans="1:14" ht="15.75">
      <c r="A649" s="52">
        <v>19</v>
      </c>
      <c r="B649" s="158">
        <v>43525</v>
      </c>
      <c r="C649" s="52" t="s">
        <v>255</v>
      </c>
      <c r="D649" s="52" t="s">
        <v>21</v>
      </c>
      <c r="E649" s="52" t="s">
        <v>44</v>
      </c>
      <c r="F649" s="52">
        <v>87</v>
      </c>
      <c r="G649" s="52">
        <v>85</v>
      </c>
      <c r="H649" s="52">
        <v>88</v>
      </c>
      <c r="I649" s="52">
        <v>89</v>
      </c>
      <c r="J649" s="52">
        <v>90</v>
      </c>
      <c r="K649" s="52">
        <v>88</v>
      </c>
      <c r="L649" s="52">
        <v>6000</v>
      </c>
      <c r="M649" s="6">
        <f t="shared" si="383"/>
        <v>6000</v>
      </c>
      <c r="N649" s="55">
        <f t="shared" si="384"/>
        <v>1.1494252873563218</v>
      </c>
    </row>
    <row r="650" spans="1:14">
      <c r="A650" s="8" t="s">
        <v>24</v>
      </c>
      <c r="B650" s="9"/>
      <c r="C650" s="10"/>
      <c r="D650" s="11"/>
      <c r="E650" s="12"/>
      <c r="F650" s="12"/>
      <c r="G650" s="13"/>
      <c r="H650" s="12"/>
      <c r="I650" s="12"/>
      <c r="J650" s="12"/>
      <c r="K650" s="14"/>
      <c r="N650" s="48"/>
    </row>
    <row r="651" spans="1:14" ht="15.75">
      <c r="A651" s="8" t="s">
        <v>25</v>
      </c>
      <c r="B651" s="17"/>
      <c r="C651" s="10"/>
      <c r="D651" s="11"/>
      <c r="E651" s="12"/>
      <c r="F651" s="12"/>
      <c r="G651" s="13"/>
      <c r="H651" s="12"/>
      <c r="I651" s="12"/>
      <c r="J651" s="12"/>
      <c r="K651" s="14"/>
    </row>
    <row r="652" spans="1:14" ht="15.75">
      <c r="A652" s="8" t="s">
        <v>25</v>
      </c>
      <c r="B652" s="17"/>
      <c r="C652" s="18"/>
      <c r="D652" s="19"/>
      <c r="E652" s="20"/>
      <c r="F652" s="20"/>
      <c r="G652" s="21"/>
      <c r="H652" s="20"/>
      <c r="I652" s="20"/>
      <c r="J652" s="20"/>
      <c r="L652" s="15"/>
    </row>
    <row r="653" spans="1:14" ht="16.5" thickBot="1">
      <c r="A653" s="18"/>
      <c r="B653" s="17"/>
      <c r="C653" s="20"/>
      <c r="D653" s="20"/>
      <c r="E653" s="20"/>
      <c r="F653" s="22"/>
      <c r="G653" s="23"/>
      <c r="H653" s="24" t="s">
        <v>26</v>
      </c>
      <c r="I653" s="24"/>
      <c r="J653" s="25"/>
      <c r="K653" s="25"/>
    </row>
    <row r="654" spans="1:14" ht="15.75">
      <c r="A654" s="18"/>
      <c r="B654" s="17"/>
      <c r="C654" s="236" t="s">
        <v>27</v>
      </c>
      <c r="D654" s="236"/>
      <c r="E654" s="26">
        <v>19</v>
      </c>
      <c r="F654" s="27">
        <f>F655+F656+F657+F658+F659+F660</f>
        <v>100</v>
      </c>
      <c r="G654" s="20">
        <v>19</v>
      </c>
      <c r="H654" s="28">
        <f>G655/G654%</f>
        <v>89.473684210526315</v>
      </c>
      <c r="I654" s="28"/>
      <c r="J654" s="28"/>
      <c r="K654" s="29"/>
    </row>
    <row r="655" spans="1:14" ht="15.75">
      <c r="A655" s="18"/>
      <c r="B655" s="17"/>
      <c r="C655" s="237" t="s">
        <v>28</v>
      </c>
      <c r="D655" s="237"/>
      <c r="E655" s="30">
        <v>17</v>
      </c>
      <c r="F655" s="31">
        <f>(E655/E654)*100</f>
        <v>89.473684210526315</v>
      </c>
      <c r="G655" s="20">
        <v>17</v>
      </c>
      <c r="H655" s="25"/>
      <c r="I655" s="25"/>
      <c r="J655" s="20"/>
      <c r="K655" s="25"/>
    </row>
    <row r="656" spans="1:14" ht="15.75">
      <c r="A656" s="32"/>
      <c r="B656" s="17"/>
      <c r="C656" s="237" t="s">
        <v>30</v>
      </c>
      <c r="D656" s="237"/>
      <c r="E656" s="30">
        <v>0</v>
      </c>
      <c r="F656" s="31">
        <f>(E656/E654)*100</f>
        <v>0</v>
      </c>
      <c r="G656" s="33"/>
      <c r="H656" s="20"/>
      <c r="I656" s="20"/>
      <c r="K656" s="25"/>
    </row>
    <row r="657" spans="1:14" ht="15.75">
      <c r="A657" s="32"/>
      <c r="B657" s="17"/>
      <c r="C657" s="237" t="s">
        <v>31</v>
      </c>
      <c r="D657" s="237"/>
      <c r="E657" s="30">
        <v>0</v>
      </c>
      <c r="F657" s="31">
        <f>(E657/E654)*100</f>
        <v>0</v>
      </c>
      <c r="G657" s="33"/>
      <c r="H657" s="20"/>
      <c r="I657" s="20"/>
    </row>
    <row r="658" spans="1:14" ht="15.75">
      <c r="A658" s="32"/>
      <c r="B658" s="17"/>
      <c r="C658" s="237" t="s">
        <v>32</v>
      </c>
      <c r="D658" s="237"/>
      <c r="E658" s="30">
        <v>2</v>
      </c>
      <c r="F658" s="31">
        <f>(E658/E654)*100</f>
        <v>10.526315789473683</v>
      </c>
      <c r="G658" s="33"/>
      <c r="H658" s="20" t="s">
        <v>33</v>
      </c>
      <c r="I658" s="20"/>
      <c r="J658" s="25"/>
      <c r="K658" s="25"/>
    </row>
    <row r="659" spans="1:14" ht="15.75">
      <c r="A659" s="32"/>
      <c r="B659" s="17"/>
      <c r="C659" s="237" t="s">
        <v>34</v>
      </c>
      <c r="D659" s="237"/>
      <c r="E659" s="30">
        <v>0</v>
      </c>
      <c r="F659" s="31">
        <f>(E659/E654)*100</f>
        <v>0</v>
      </c>
      <c r="G659" s="33"/>
      <c r="H659" s="20"/>
      <c r="I659" s="20"/>
      <c r="K659" s="25"/>
    </row>
    <row r="660" spans="1:14" ht="16.5" thickBot="1">
      <c r="A660" s="32"/>
      <c r="B660" s="17"/>
      <c r="C660" s="238" t="s">
        <v>35</v>
      </c>
      <c r="D660" s="238"/>
      <c r="E660" s="34"/>
      <c r="F660" s="35">
        <f>(E660/E654)*100</f>
        <v>0</v>
      </c>
      <c r="G660" s="33"/>
      <c r="H660" s="20"/>
      <c r="I660" s="20"/>
      <c r="L660" s="15"/>
    </row>
    <row r="661" spans="1:14" ht="15.75">
      <c r="A661" s="37" t="s">
        <v>36</v>
      </c>
      <c r="B661" s="9"/>
      <c r="C661" s="10"/>
      <c r="D661" s="10"/>
      <c r="E661" s="12"/>
      <c r="F661" s="12"/>
      <c r="G661" s="13"/>
      <c r="H661" s="38"/>
      <c r="I661" s="38"/>
      <c r="J661" s="38"/>
      <c r="K661" s="20"/>
      <c r="L661" s="25"/>
    </row>
    <row r="662" spans="1:14" ht="15.75">
      <c r="A662" s="11" t="s">
        <v>37</v>
      </c>
      <c r="B662" s="9"/>
      <c r="C662" s="39"/>
      <c r="D662" s="40"/>
      <c r="E662" s="10"/>
      <c r="F662" s="38"/>
      <c r="G662" s="13"/>
      <c r="H662" s="38"/>
      <c r="I662" s="38"/>
      <c r="J662" s="38"/>
      <c r="K662" s="20"/>
      <c r="M662" s="20" t="s">
        <v>29</v>
      </c>
    </row>
    <row r="663" spans="1:14">
      <c r="A663" s="11" t="s">
        <v>38</v>
      </c>
      <c r="B663" s="9"/>
      <c r="C663" s="10"/>
      <c r="D663" s="40"/>
      <c r="E663" s="10"/>
      <c r="F663" s="38"/>
      <c r="G663" s="13"/>
      <c r="H663" s="41"/>
      <c r="I663" s="41"/>
      <c r="J663" s="41"/>
      <c r="K663" s="12"/>
    </row>
    <row r="664" spans="1:14" ht="15.75">
      <c r="A664" s="11" t="s">
        <v>39</v>
      </c>
      <c r="B664" s="39"/>
      <c r="C664" s="10"/>
      <c r="D664" s="40"/>
      <c r="E664" s="10"/>
      <c r="F664" s="38"/>
      <c r="G664" s="42"/>
      <c r="H664" s="41"/>
      <c r="I664" s="41"/>
      <c r="J664" s="41"/>
      <c r="K664" s="12"/>
      <c r="L664" s="15"/>
    </row>
    <row r="665" spans="1:14" ht="16.5" thickBot="1">
      <c r="A665" s="11" t="s">
        <v>40</v>
      </c>
      <c r="B665" s="32"/>
      <c r="C665" s="10"/>
      <c r="D665" s="43"/>
      <c r="E665" s="38"/>
      <c r="F665" s="38"/>
      <c r="G665" s="42"/>
      <c r="H665" s="41"/>
      <c r="I665" s="41"/>
      <c r="J665" s="41"/>
      <c r="K665" s="38"/>
      <c r="L665" s="15"/>
      <c r="M665" s="15"/>
      <c r="N665" s="15"/>
    </row>
    <row r="666" spans="1:14" ht="15.75" thickBot="1">
      <c r="A666" s="239" t="s">
        <v>0</v>
      </c>
      <c r="B666" s="239"/>
      <c r="C666" s="239"/>
      <c r="D666" s="239"/>
      <c r="E666" s="239"/>
      <c r="F666" s="239"/>
      <c r="G666" s="239"/>
      <c r="H666" s="239"/>
      <c r="I666" s="239"/>
      <c r="J666" s="239"/>
      <c r="K666" s="239"/>
      <c r="L666" s="239"/>
      <c r="M666" s="239"/>
      <c r="N666" s="239"/>
    </row>
    <row r="667" spans="1:14" ht="15.75" thickBot="1">
      <c r="A667" s="239"/>
      <c r="B667" s="239"/>
      <c r="C667" s="239"/>
      <c r="D667" s="239"/>
      <c r="E667" s="239"/>
      <c r="F667" s="239"/>
      <c r="G667" s="239"/>
      <c r="H667" s="239"/>
      <c r="I667" s="239"/>
      <c r="J667" s="239"/>
      <c r="K667" s="239"/>
      <c r="L667" s="239"/>
      <c r="M667" s="239"/>
      <c r="N667" s="239"/>
    </row>
    <row r="668" spans="1:14">
      <c r="A668" s="239"/>
      <c r="B668" s="239"/>
      <c r="C668" s="239"/>
      <c r="D668" s="239"/>
      <c r="E668" s="239"/>
      <c r="F668" s="239"/>
      <c r="G668" s="239"/>
      <c r="H668" s="239"/>
      <c r="I668" s="239"/>
      <c r="J668" s="239"/>
      <c r="K668" s="239"/>
      <c r="L668" s="239"/>
      <c r="M668" s="239"/>
      <c r="N668" s="239"/>
    </row>
    <row r="669" spans="1:14" ht="15.75">
      <c r="A669" s="240" t="s">
        <v>389</v>
      </c>
      <c r="B669" s="240"/>
      <c r="C669" s="240"/>
      <c r="D669" s="240"/>
      <c r="E669" s="240"/>
      <c r="F669" s="240"/>
      <c r="G669" s="240"/>
      <c r="H669" s="240"/>
      <c r="I669" s="240"/>
      <c r="J669" s="240"/>
      <c r="K669" s="240"/>
      <c r="L669" s="240"/>
      <c r="M669" s="240"/>
      <c r="N669" s="240"/>
    </row>
    <row r="670" spans="1:14" ht="15.75">
      <c r="A670" s="240" t="s">
        <v>390</v>
      </c>
      <c r="B670" s="240"/>
      <c r="C670" s="240"/>
      <c r="D670" s="240"/>
      <c r="E670" s="240"/>
      <c r="F670" s="240"/>
      <c r="G670" s="240"/>
      <c r="H670" s="240"/>
      <c r="I670" s="240"/>
      <c r="J670" s="240"/>
      <c r="K670" s="240"/>
      <c r="L670" s="240"/>
      <c r="M670" s="240"/>
      <c r="N670" s="240"/>
    </row>
    <row r="671" spans="1:14" ht="16.5" thickBot="1">
      <c r="A671" s="241" t="s">
        <v>3</v>
      </c>
      <c r="B671" s="241"/>
      <c r="C671" s="241"/>
      <c r="D671" s="241"/>
      <c r="E671" s="241"/>
      <c r="F671" s="241"/>
      <c r="G671" s="241"/>
      <c r="H671" s="241"/>
      <c r="I671" s="241"/>
      <c r="J671" s="241"/>
      <c r="K671" s="241"/>
      <c r="L671" s="241"/>
      <c r="M671" s="241"/>
      <c r="N671" s="241"/>
    </row>
    <row r="672" spans="1:14" ht="15.75">
      <c r="A672" s="242" t="s">
        <v>418</v>
      </c>
      <c r="B672" s="242"/>
      <c r="C672" s="242"/>
      <c r="D672" s="242"/>
      <c r="E672" s="242"/>
      <c r="F672" s="242"/>
      <c r="G672" s="242"/>
      <c r="H672" s="242"/>
      <c r="I672" s="242"/>
      <c r="J672" s="242"/>
      <c r="K672" s="242"/>
      <c r="L672" s="242"/>
      <c r="M672" s="242"/>
      <c r="N672" s="242"/>
    </row>
    <row r="673" spans="1:14" ht="15.75">
      <c r="A673" s="242" t="s">
        <v>5</v>
      </c>
      <c r="B673" s="242"/>
      <c r="C673" s="242"/>
      <c r="D673" s="242"/>
      <c r="E673" s="242"/>
      <c r="F673" s="242"/>
      <c r="G673" s="242"/>
      <c r="H673" s="242"/>
      <c r="I673" s="242"/>
      <c r="J673" s="242"/>
      <c r="K673" s="242"/>
      <c r="L673" s="242"/>
      <c r="M673" s="242"/>
      <c r="N673" s="242"/>
    </row>
    <row r="674" spans="1:14">
      <c r="A674" s="243" t="s">
        <v>6</v>
      </c>
      <c r="B674" s="235" t="s">
        <v>7</v>
      </c>
      <c r="C674" s="235" t="s">
        <v>8</v>
      </c>
      <c r="D674" s="243" t="s">
        <v>9</v>
      </c>
      <c r="E674" s="243" t="s">
        <v>10</v>
      </c>
      <c r="F674" s="235" t="s">
        <v>11</v>
      </c>
      <c r="G674" s="235" t="s">
        <v>12</v>
      </c>
      <c r="H674" s="244" t="s">
        <v>13</v>
      </c>
      <c r="I674" s="244" t="s">
        <v>14</v>
      </c>
      <c r="J674" s="244" t="s">
        <v>15</v>
      </c>
      <c r="K674" s="245" t="s">
        <v>16</v>
      </c>
      <c r="L674" s="235" t="s">
        <v>17</v>
      </c>
      <c r="M674" s="235" t="s">
        <v>18</v>
      </c>
      <c r="N674" s="235" t="s">
        <v>19</v>
      </c>
    </row>
    <row r="675" spans="1:14">
      <c r="A675" s="243"/>
      <c r="B675" s="235"/>
      <c r="C675" s="235"/>
      <c r="D675" s="243"/>
      <c r="E675" s="243"/>
      <c r="F675" s="235"/>
      <c r="G675" s="235"/>
      <c r="H675" s="235"/>
      <c r="I675" s="235"/>
      <c r="J675" s="235"/>
      <c r="K675" s="246"/>
      <c r="L675" s="235"/>
      <c r="M675" s="235"/>
      <c r="N675" s="235"/>
    </row>
    <row r="676" spans="1:14" ht="15.75">
      <c r="A676" s="52">
        <v>1</v>
      </c>
      <c r="B676" s="54">
        <v>43524</v>
      </c>
      <c r="C676" s="52" t="s">
        <v>255</v>
      </c>
      <c r="D676" s="52" t="s">
        <v>21</v>
      </c>
      <c r="E676" s="52" t="s">
        <v>323</v>
      </c>
      <c r="F676" s="52">
        <v>235</v>
      </c>
      <c r="G676" s="52">
        <v>229.5</v>
      </c>
      <c r="H676" s="52">
        <v>238</v>
      </c>
      <c r="I676" s="52">
        <v>241</v>
      </c>
      <c r="J676" s="52">
        <v>244</v>
      </c>
      <c r="K676" s="52">
        <v>244</v>
      </c>
      <c r="L676" s="52">
        <v>2000</v>
      </c>
      <c r="M676" s="6">
        <f t="shared" ref="M676:M677" si="385">IF(D676="BUY",(K676-F676)*(L676),(F676-K676)*(L676))</f>
        <v>18000</v>
      </c>
      <c r="N676" s="55">
        <f t="shared" ref="N676:N677" si="386">M676/(L676)/F676%</f>
        <v>3.8297872340425529</v>
      </c>
    </row>
    <row r="677" spans="1:14" ht="15.75">
      <c r="A677" s="52">
        <v>2</v>
      </c>
      <c r="B677" s="54">
        <v>43522</v>
      </c>
      <c r="C677" s="52" t="s">
        <v>255</v>
      </c>
      <c r="D677" s="52" t="s">
        <v>21</v>
      </c>
      <c r="E677" s="52" t="s">
        <v>424</v>
      </c>
      <c r="F677" s="52">
        <v>135</v>
      </c>
      <c r="G677" s="52">
        <v>131</v>
      </c>
      <c r="H677" s="52">
        <v>137</v>
      </c>
      <c r="I677" s="52">
        <v>139</v>
      </c>
      <c r="J677" s="52">
        <v>141</v>
      </c>
      <c r="K677" s="52">
        <v>137</v>
      </c>
      <c r="L677" s="52">
        <v>3200</v>
      </c>
      <c r="M677" s="6">
        <f t="shared" si="385"/>
        <v>6400</v>
      </c>
      <c r="N677" s="55">
        <f t="shared" si="386"/>
        <v>1.4814814814814814</v>
      </c>
    </row>
    <row r="678" spans="1:14" ht="15.75">
      <c r="A678" s="52">
        <v>3</v>
      </c>
      <c r="B678" s="54">
        <v>43522</v>
      </c>
      <c r="C678" s="52" t="s">
        <v>255</v>
      </c>
      <c r="D678" s="52" t="s">
        <v>21</v>
      </c>
      <c r="E678" s="52" t="s">
        <v>57</v>
      </c>
      <c r="F678" s="52">
        <v>709</v>
      </c>
      <c r="G678" s="52">
        <v>700</v>
      </c>
      <c r="H678" s="52">
        <v>713.5</v>
      </c>
      <c r="I678" s="52">
        <v>718</v>
      </c>
      <c r="J678" s="52">
        <v>722.5</v>
      </c>
      <c r="K678" s="52">
        <v>713.5</v>
      </c>
      <c r="L678" s="52">
        <v>1200</v>
      </c>
      <c r="M678" s="6">
        <f t="shared" ref="M678" si="387">IF(D678="BUY",(K678-F678)*(L678),(F678-K678)*(L678))</f>
        <v>5400</v>
      </c>
      <c r="N678" s="55">
        <f t="shared" ref="N678" si="388">M678/(L678)/F678%</f>
        <v>0.63469675599435826</v>
      </c>
    </row>
    <row r="679" spans="1:14" ht="15.75">
      <c r="A679" s="52">
        <v>4</v>
      </c>
      <c r="B679" s="54">
        <v>43518</v>
      </c>
      <c r="C679" s="52" t="s">
        <v>255</v>
      </c>
      <c r="D679" s="52" t="s">
        <v>21</v>
      </c>
      <c r="E679" s="52" t="s">
        <v>423</v>
      </c>
      <c r="F679" s="52">
        <v>2670</v>
      </c>
      <c r="G679" s="52">
        <v>2640</v>
      </c>
      <c r="H679" s="52">
        <v>2690</v>
      </c>
      <c r="I679" s="52">
        <v>2710</v>
      </c>
      <c r="J679" s="52">
        <v>2730</v>
      </c>
      <c r="K679" s="52">
        <v>2690</v>
      </c>
      <c r="L679" s="52">
        <v>250</v>
      </c>
      <c r="M679" s="6">
        <f t="shared" ref="M679" si="389">IF(D679="BUY",(K679-F679)*(L679),(F679-K679)*(L679))</f>
        <v>5000</v>
      </c>
      <c r="N679" s="55">
        <f t="shared" ref="N679" si="390">M679/(L679)/F679%</f>
        <v>0.74906367041198507</v>
      </c>
    </row>
    <row r="680" spans="1:14" ht="15.75">
      <c r="A680" s="52">
        <v>5</v>
      </c>
      <c r="B680" s="54">
        <v>43518</v>
      </c>
      <c r="C680" s="52" t="s">
        <v>255</v>
      </c>
      <c r="D680" s="52" t="s">
        <v>21</v>
      </c>
      <c r="E680" s="52" t="s">
        <v>65</v>
      </c>
      <c r="F680" s="52">
        <v>169</v>
      </c>
      <c r="G680" s="52">
        <v>164</v>
      </c>
      <c r="H680" s="52">
        <v>171.5</v>
      </c>
      <c r="I680" s="52">
        <v>174</v>
      </c>
      <c r="J680" s="52">
        <v>176.5</v>
      </c>
      <c r="K680" s="52">
        <v>171.5</v>
      </c>
      <c r="L680" s="52">
        <v>2300</v>
      </c>
      <c r="M680" s="6">
        <f t="shared" ref="M680:M682" si="391">IF(D680="BUY",(K680-F680)*(L680),(F680-K680)*(L680))</f>
        <v>5750</v>
      </c>
      <c r="N680" s="55">
        <f t="shared" ref="N680:N682" si="392">M680/(L680)/F680%</f>
        <v>1.4792899408284024</v>
      </c>
    </row>
    <row r="681" spans="1:14" ht="15.75">
      <c r="A681" s="52">
        <v>6</v>
      </c>
      <c r="B681" s="54">
        <v>43517</v>
      </c>
      <c r="C681" s="52" t="s">
        <v>255</v>
      </c>
      <c r="D681" s="52" t="s">
        <v>21</v>
      </c>
      <c r="E681" s="52" t="s">
        <v>60</v>
      </c>
      <c r="F681" s="52">
        <v>194</v>
      </c>
      <c r="G681" s="52">
        <v>188.5</v>
      </c>
      <c r="H681" s="52">
        <v>197</v>
      </c>
      <c r="I681" s="52">
        <v>200</v>
      </c>
      <c r="J681" s="52">
        <v>203</v>
      </c>
      <c r="K681" s="52">
        <v>188.5</v>
      </c>
      <c r="L681" s="52">
        <v>2250</v>
      </c>
      <c r="M681" s="6">
        <f t="shared" si="391"/>
        <v>-12375</v>
      </c>
      <c r="N681" s="55">
        <f t="shared" si="392"/>
        <v>-2.8350515463917527</v>
      </c>
    </row>
    <row r="682" spans="1:14" ht="15.75">
      <c r="A682" s="52">
        <v>7</v>
      </c>
      <c r="B682" s="54">
        <v>43516</v>
      </c>
      <c r="C682" s="52" t="s">
        <v>255</v>
      </c>
      <c r="D682" s="52" t="s">
        <v>21</v>
      </c>
      <c r="E682" s="52" t="s">
        <v>380</v>
      </c>
      <c r="F682" s="52">
        <v>355</v>
      </c>
      <c r="G682" s="52">
        <v>350</v>
      </c>
      <c r="H682" s="52">
        <v>357.5</v>
      </c>
      <c r="I682" s="52">
        <v>360</v>
      </c>
      <c r="J682" s="52">
        <v>362.5</v>
      </c>
      <c r="K682" s="52">
        <v>357.5</v>
      </c>
      <c r="L682" s="52">
        <v>2500</v>
      </c>
      <c r="M682" s="6">
        <f t="shared" si="391"/>
        <v>6250</v>
      </c>
      <c r="N682" s="55">
        <f t="shared" si="392"/>
        <v>0.70422535211267612</v>
      </c>
    </row>
    <row r="683" spans="1:14" ht="15.75">
      <c r="A683" s="52">
        <v>8</v>
      </c>
      <c r="B683" s="54">
        <v>43515</v>
      </c>
      <c r="C683" s="52" t="s">
        <v>255</v>
      </c>
      <c r="D683" s="52" t="s">
        <v>21</v>
      </c>
      <c r="E683" s="52" t="s">
        <v>66</v>
      </c>
      <c r="F683" s="52">
        <v>108.5</v>
      </c>
      <c r="G683" s="52">
        <v>107</v>
      </c>
      <c r="H683" s="52">
        <v>109.3</v>
      </c>
      <c r="I683" s="52">
        <v>110</v>
      </c>
      <c r="J683" s="52">
        <v>110.8</v>
      </c>
      <c r="K683" s="52">
        <v>109.3</v>
      </c>
      <c r="L683" s="52">
        <v>6200</v>
      </c>
      <c r="M683" s="6">
        <f t="shared" ref="M683" si="393">IF(D683="BUY",(K683-F683)*(L683),(F683-K683)*(L683))</f>
        <v>4959.9999999999827</v>
      </c>
      <c r="N683" s="55">
        <f t="shared" ref="N683" si="394">M683/(L683)/F683%</f>
        <v>0.73732718894008953</v>
      </c>
    </row>
    <row r="684" spans="1:14" ht="15.75">
      <c r="A684" s="52">
        <v>9</v>
      </c>
      <c r="B684" s="54">
        <v>43509</v>
      </c>
      <c r="C684" s="52" t="s">
        <v>255</v>
      </c>
      <c r="D684" s="52" t="s">
        <v>21</v>
      </c>
      <c r="E684" s="52" t="s">
        <v>115</v>
      </c>
      <c r="F684" s="52">
        <v>160.69999999999999</v>
      </c>
      <c r="G684" s="52">
        <v>155.5</v>
      </c>
      <c r="H684" s="52">
        <v>163.5</v>
      </c>
      <c r="I684" s="52">
        <v>166</v>
      </c>
      <c r="J684" s="52">
        <v>168</v>
      </c>
      <c r="K684" s="52">
        <v>163</v>
      </c>
      <c r="L684" s="52">
        <v>2000</v>
      </c>
      <c r="M684" s="6">
        <f t="shared" ref="M684" si="395">IF(D684="BUY",(K684-F684)*(L684),(F684-K684)*(L684))</f>
        <v>4600.0000000000227</v>
      </c>
      <c r="N684" s="55">
        <f t="shared" ref="N684:N685" si="396">M684/(L684)/F684%</f>
        <v>1.4312383322962112</v>
      </c>
    </row>
    <row r="685" spans="1:14" ht="15.75">
      <c r="A685" s="52">
        <v>10</v>
      </c>
      <c r="B685" s="54">
        <v>43509</v>
      </c>
      <c r="C685" s="52" t="s">
        <v>255</v>
      </c>
      <c r="D685" s="52" t="s">
        <v>21</v>
      </c>
      <c r="E685" s="52" t="s">
        <v>364</v>
      </c>
      <c r="F685" s="52">
        <v>377.5</v>
      </c>
      <c r="G685" s="52">
        <v>373</v>
      </c>
      <c r="H685" s="52">
        <v>380</v>
      </c>
      <c r="I685" s="52">
        <v>382.5</v>
      </c>
      <c r="J685" s="52">
        <v>385</v>
      </c>
      <c r="K685" s="52">
        <v>379.8</v>
      </c>
      <c r="L685" s="52">
        <v>2400</v>
      </c>
      <c r="M685" s="6">
        <f t="shared" ref="M685" si="397">IF(D685="BUY",(K685-F685)*(L685),(F685-K685)*(L685))</f>
        <v>5520.0000000000273</v>
      </c>
      <c r="N685" s="55">
        <f t="shared" si="396"/>
        <v>0.60927152317881095</v>
      </c>
    </row>
    <row r="686" spans="1:14" ht="15.75">
      <c r="A686" s="52">
        <v>11</v>
      </c>
      <c r="B686" s="54">
        <v>43508</v>
      </c>
      <c r="C686" s="52" t="s">
        <v>255</v>
      </c>
      <c r="D686" s="52" t="s">
        <v>21</v>
      </c>
      <c r="E686" s="52" t="s">
        <v>126</v>
      </c>
      <c r="F686" s="52">
        <v>498</v>
      </c>
      <c r="G686" s="52">
        <v>488</v>
      </c>
      <c r="H686" s="52">
        <v>503</v>
      </c>
      <c r="I686" s="52">
        <v>508</v>
      </c>
      <c r="J686" s="52">
        <v>513</v>
      </c>
      <c r="K686" s="52">
        <v>488</v>
      </c>
      <c r="L686" s="52">
        <v>1061</v>
      </c>
      <c r="M686" s="6">
        <f t="shared" ref="M686:M687" si="398">IF(D686="BUY",(K686-F686)*(L686),(F686-K686)*(L686))</f>
        <v>-10610</v>
      </c>
      <c r="N686" s="55">
        <f t="shared" ref="N686:N687" si="399">M686/(L686)/F686%</f>
        <v>-2.0080321285140559</v>
      </c>
    </row>
    <row r="687" spans="1:14" ht="15.75">
      <c r="A687" s="52">
        <v>12</v>
      </c>
      <c r="B687" s="54">
        <v>43507</v>
      </c>
      <c r="C687" s="52" t="s">
        <v>255</v>
      </c>
      <c r="D687" s="52" t="s">
        <v>21</v>
      </c>
      <c r="E687" s="52" t="s">
        <v>233</v>
      </c>
      <c r="F687" s="52">
        <v>1082</v>
      </c>
      <c r="G687" s="52">
        <v>1069</v>
      </c>
      <c r="H687" s="52">
        <v>1090</v>
      </c>
      <c r="I687" s="52">
        <v>1098</v>
      </c>
      <c r="J687" s="52">
        <v>1106</v>
      </c>
      <c r="K687" s="52">
        <v>1069</v>
      </c>
      <c r="L687" s="52">
        <v>700</v>
      </c>
      <c r="M687" s="6">
        <f t="shared" si="398"/>
        <v>-9100</v>
      </c>
      <c r="N687" s="55">
        <f t="shared" si="399"/>
        <v>-1.2014787430683918</v>
      </c>
    </row>
    <row r="688" spans="1:14" ht="15.75">
      <c r="A688" s="52">
        <v>13</v>
      </c>
      <c r="B688" s="54">
        <v>43504</v>
      </c>
      <c r="C688" s="52" t="s">
        <v>255</v>
      </c>
      <c r="D688" s="52" t="s">
        <v>21</v>
      </c>
      <c r="E688" s="52" t="s">
        <v>324</v>
      </c>
      <c r="F688" s="52">
        <v>563</v>
      </c>
      <c r="G688" s="52">
        <v>555</v>
      </c>
      <c r="H688" s="52">
        <v>568</v>
      </c>
      <c r="I688" s="52">
        <v>573</v>
      </c>
      <c r="J688" s="52">
        <v>578</v>
      </c>
      <c r="K688" s="52">
        <v>567.5</v>
      </c>
      <c r="L688" s="52">
        <v>1250</v>
      </c>
      <c r="M688" s="6">
        <f t="shared" ref="M688" si="400">IF(D688="BUY",(K688-F688)*(L688),(F688-K688)*(L688))</f>
        <v>5625</v>
      </c>
      <c r="N688" s="55">
        <f t="shared" ref="N688" si="401">M688/(L688)/F688%</f>
        <v>0.79928952042628776</v>
      </c>
    </row>
    <row r="689" spans="1:14" ht="15.75">
      <c r="A689" s="52">
        <v>14</v>
      </c>
      <c r="B689" s="54">
        <v>43503</v>
      </c>
      <c r="C689" s="52" t="s">
        <v>255</v>
      </c>
      <c r="D689" s="52" t="s">
        <v>21</v>
      </c>
      <c r="E689" s="52" t="s">
        <v>241</v>
      </c>
      <c r="F689" s="52">
        <v>86.5</v>
      </c>
      <c r="G689" s="52">
        <v>84</v>
      </c>
      <c r="H689" s="52">
        <v>88</v>
      </c>
      <c r="I689" s="52">
        <v>89.5</v>
      </c>
      <c r="J689" s="52">
        <v>91</v>
      </c>
      <c r="K689" s="52">
        <v>88</v>
      </c>
      <c r="L689" s="52">
        <v>4000</v>
      </c>
      <c r="M689" s="6">
        <f t="shared" ref="M689" si="402">IF(D689="BUY",(K689-F689)*(L689),(F689-K689)*(L689))</f>
        <v>6000</v>
      </c>
      <c r="N689" s="55">
        <f t="shared" ref="N689" si="403">M689/(L689)/F689%</f>
        <v>1.7341040462427746</v>
      </c>
    </row>
    <row r="690" spans="1:14" ht="15.75">
      <c r="A690" s="52">
        <v>15</v>
      </c>
      <c r="B690" s="54">
        <v>43502</v>
      </c>
      <c r="C690" s="52" t="s">
        <v>255</v>
      </c>
      <c r="D690" s="52" t="s">
        <v>21</v>
      </c>
      <c r="E690" s="52" t="s">
        <v>98</v>
      </c>
      <c r="F690" s="52">
        <v>1200</v>
      </c>
      <c r="G690" s="52">
        <v>185</v>
      </c>
      <c r="H690" s="52">
        <v>1208</v>
      </c>
      <c r="I690" s="52">
        <v>1216</v>
      </c>
      <c r="J690" s="52">
        <v>1224</v>
      </c>
      <c r="K690" s="52">
        <v>1208</v>
      </c>
      <c r="L690" s="52">
        <v>600</v>
      </c>
      <c r="M690" s="6">
        <f t="shared" ref="M690" si="404">IF(D690="BUY",(K690-F690)*(L690),(F690-K690)*(L690))</f>
        <v>4800</v>
      </c>
      <c r="N690" s="55">
        <f t="shared" ref="N690" si="405">M690/(L690)/F690%</f>
        <v>0.66666666666666663</v>
      </c>
    </row>
    <row r="691" spans="1:14" ht="15.75">
      <c r="A691" s="52">
        <v>16</v>
      </c>
      <c r="B691" s="54">
        <v>43501</v>
      </c>
      <c r="C691" s="52" t="s">
        <v>255</v>
      </c>
      <c r="D691" s="52" t="s">
        <v>21</v>
      </c>
      <c r="E691" s="52" t="s">
        <v>318</v>
      </c>
      <c r="F691" s="52">
        <v>945</v>
      </c>
      <c r="G691" s="52">
        <v>929</v>
      </c>
      <c r="H691" s="52">
        <v>954</v>
      </c>
      <c r="I691" s="52">
        <v>963</v>
      </c>
      <c r="J691" s="52">
        <v>971</v>
      </c>
      <c r="K691" s="52">
        <v>963</v>
      </c>
      <c r="L691" s="52">
        <v>600</v>
      </c>
      <c r="M691" s="6">
        <f t="shared" ref="M691" si="406">IF(D691="BUY",(K691-F691)*(L691),(F691-K691)*(L691))</f>
        <v>10800</v>
      </c>
      <c r="N691" s="55">
        <f t="shared" ref="N691" si="407">M691/(L691)/F691%</f>
        <v>1.9047619047619049</v>
      </c>
    </row>
    <row r="692" spans="1:14" ht="15.75">
      <c r="A692" s="52">
        <v>17</v>
      </c>
      <c r="B692" s="54">
        <v>43500</v>
      </c>
      <c r="C692" s="52" t="s">
        <v>255</v>
      </c>
      <c r="D692" s="52" t="s">
        <v>21</v>
      </c>
      <c r="E692" s="52" t="s">
        <v>266</v>
      </c>
      <c r="F692" s="52">
        <v>1605</v>
      </c>
      <c r="G692" s="52">
        <v>1579</v>
      </c>
      <c r="H692" s="52">
        <v>1620</v>
      </c>
      <c r="I692" s="52">
        <v>1635</v>
      </c>
      <c r="J692" s="52">
        <v>1650</v>
      </c>
      <c r="K692" s="52">
        <v>1620</v>
      </c>
      <c r="L692" s="52">
        <v>400</v>
      </c>
      <c r="M692" s="6">
        <f t="shared" ref="M692" si="408">IF(D692="BUY",(K692-F692)*(L692),(F692-K692)*(L692))</f>
        <v>6000</v>
      </c>
      <c r="N692" s="55">
        <f t="shared" ref="N692" si="409">M692/(L692)/F692%</f>
        <v>0.93457943925233644</v>
      </c>
    </row>
    <row r="693" spans="1:14" ht="15.75">
      <c r="A693" s="52">
        <v>18</v>
      </c>
      <c r="B693" s="54">
        <v>43497</v>
      </c>
      <c r="C693" s="52" t="s">
        <v>255</v>
      </c>
      <c r="D693" s="52" t="s">
        <v>21</v>
      </c>
      <c r="E693" s="52" t="s">
        <v>260</v>
      </c>
      <c r="F693" s="52">
        <v>7100</v>
      </c>
      <c r="G693" s="52">
        <v>6970</v>
      </c>
      <c r="H693" s="52">
        <v>7170</v>
      </c>
      <c r="I693" s="52">
        <v>7240</v>
      </c>
      <c r="J693" s="52">
        <v>7310</v>
      </c>
      <c r="K693" s="52">
        <v>7170</v>
      </c>
      <c r="L693" s="52">
        <v>75</v>
      </c>
      <c r="M693" s="6">
        <f t="shared" ref="M693" si="410">IF(D693="BUY",(K693-F693)*(L693),(F693-K693)*(L693))</f>
        <v>5250</v>
      </c>
      <c r="N693" s="55">
        <f t="shared" ref="N693" si="411">M693/(L693)/F693%</f>
        <v>0.9859154929577465</v>
      </c>
    </row>
    <row r="694" spans="1:14">
      <c r="A694" s="8" t="s">
        <v>24</v>
      </c>
      <c r="B694" s="9"/>
      <c r="C694" s="10"/>
      <c r="D694" s="11"/>
      <c r="E694" s="12"/>
      <c r="F694" s="12"/>
      <c r="G694" s="13"/>
      <c r="H694" s="12"/>
      <c r="I694" s="12"/>
      <c r="J694" s="12"/>
      <c r="K694" s="14"/>
      <c r="N694" s="48"/>
    </row>
    <row r="695" spans="1:14" ht="15.75">
      <c r="A695" s="8" t="s">
        <v>25</v>
      </c>
      <c r="B695" s="17"/>
      <c r="C695" s="10"/>
      <c r="D695" s="11"/>
      <c r="E695" s="12"/>
      <c r="F695" s="12"/>
      <c r="G695" s="13"/>
      <c r="H695" s="12"/>
      <c r="I695" s="12"/>
      <c r="J695" s="12"/>
      <c r="K695" s="14"/>
    </row>
    <row r="696" spans="1:14" ht="15.75">
      <c r="A696" s="8" t="s">
        <v>25</v>
      </c>
      <c r="B696" s="17"/>
      <c r="C696" s="18"/>
      <c r="D696" s="19"/>
      <c r="E696" s="20"/>
      <c r="F696" s="20"/>
      <c r="G696" s="21"/>
      <c r="H696" s="20"/>
      <c r="I696" s="20"/>
      <c r="J696" s="20"/>
      <c r="L696" s="15"/>
    </row>
    <row r="697" spans="1:14" ht="16.5" thickBot="1">
      <c r="A697" s="18"/>
      <c r="B697" s="17"/>
      <c r="C697" s="20"/>
      <c r="D697" s="20"/>
      <c r="E697" s="20"/>
      <c r="F697" s="22"/>
      <c r="G697" s="23"/>
      <c r="H697" s="24" t="s">
        <v>26</v>
      </c>
      <c r="I697" s="24"/>
      <c r="J697" s="25"/>
      <c r="K697" s="25"/>
    </row>
    <row r="698" spans="1:14" ht="15.75">
      <c r="A698" s="18"/>
      <c r="B698" s="17"/>
      <c r="C698" s="236" t="s">
        <v>27</v>
      </c>
      <c r="D698" s="236"/>
      <c r="E698" s="26">
        <v>18</v>
      </c>
      <c r="F698" s="27">
        <f>F699+F700+F701+F702+F703+F704</f>
        <v>100</v>
      </c>
      <c r="G698" s="20">
        <v>18</v>
      </c>
      <c r="H698" s="28">
        <f>G699/G698%</f>
        <v>83.333333333333343</v>
      </c>
      <c r="I698" s="28"/>
      <c r="J698" s="28"/>
      <c r="K698" s="29"/>
    </row>
    <row r="699" spans="1:14" ht="15.75">
      <c r="A699" s="18"/>
      <c r="B699" s="17"/>
      <c r="C699" s="237" t="s">
        <v>28</v>
      </c>
      <c r="D699" s="237"/>
      <c r="E699" s="30">
        <v>15</v>
      </c>
      <c r="F699" s="31">
        <f>(E699/E698)*100</f>
        <v>83.333333333333343</v>
      </c>
      <c r="G699" s="20">
        <v>15</v>
      </c>
      <c r="H699" s="25"/>
      <c r="I699" s="25"/>
      <c r="J699" s="20"/>
      <c r="K699" s="25"/>
    </row>
    <row r="700" spans="1:14" ht="15.75">
      <c r="A700" s="32"/>
      <c r="B700" s="17"/>
      <c r="C700" s="237" t="s">
        <v>30</v>
      </c>
      <c r="D700" s="237"/>
      <c r="E700" s="30">
        <v>0</v>
      </c>
      <c r="F700" s="31">
        <f>(E700/E698)*100</f>
        <v>0</v>
      </c>
      <c r="G700" s="33"/>
      <c r="H700" s="20"/>
      <c r="I700" s="20"/>
      <c r="K700" s="25"/>
      <c r="M700" s="1"/>
    </row>
    <row r="701" spans="1:14" ht="15.75">
      <c r="A701" s="32"/>
      <c r="B701" s="17"/>
      <c r="C701" s="237" t="s">
        <v>31</v>
      </c>
      <c r="D701" s="237"/>
      <c r="E701" s="30">
        <v>0</v>
      </c>
      <c r="F701" s="31">
        <f>(E701/E698)*100</f>
        <v>0</v>
      </c>
      <c r="G701" s="33"/>
      <c r="H701" s="20"/>
      <c r="I701" s="20"/>
    </row>
    <row r="702" spans="1:14" ht="15.75">
      <c r="A702" s="32"/>
      <c r="B702" s="17"/>
      <c r="C702" s="237" t="s">
        <v>32</v>
      </c>
      <c r="D702" s="237"/>
      <c r="E702" s="30">
        <v>3</v>
      </c>
      <c r="F702" s="31">
        <f>(E702/E698)*100</f>
        <v>16.666666666666664</v>
      </c>
      <c r="G702" s="33"/>
      <c r="H702" s="20" t="s">
        <v>33</v>
      </c>
      <c r="I702" s="20"/>
      <c r="J702" s="25"/>
      <c r="K702" s="25"/>
      <c r="L702" s="15"/>
    </row>
    <row r="703" spans="1:14" ht="15.75">
      <c r="A703" s="32"/>
      <c r="B703" s="17"/>
      <c r="C703" s="237" t="s">
        <v>34</v>
      </c>
      <c r="D703" s="237"/>
      <c r="E703" s="30">
        <v>0</v>
      </c>
      <c r="F703" s="31">
        <f>(E703/E698)*100</f>
        <v>0</v>
      </c>
      <c r="G703" s="33"/>
      <c r="H703" s="20"/>
      <c r="I703" s="20"/>
      <c r="K703" s="25"/>
      <c r="M703" s="1"/>
    </row>
    <row r="704" spans="1:14" ht="16.5" thickBot="1">
      <c r="A704" s="32"/>
      <c r="B704" s="17"/>
      <c r="C704" s="238" t="s">
        <v>35</v>
      </c>
      <c r="D704" s="238"/>
      <c r="E704" s="34"/>
      <c r="F704" s="35">
        <f>(E704/E698)*100</f>
        <v>0</v>
      </c>
      <c r="G704" s="33"/>
      <c r="H704" s="20"/>
      <c r="I704" s="20"/>
      <c r="L704" s="15"/>
    </row>
    <row r="705" spans="1:14" ht="15.75">
      <c r="A705" s="37" t="s">
        <v>36</v>
      </c>
      <c r="B705" s="9"/>
      <c r="C705" s="10"/>
      <c r="D705" s="10"/>
      <c r="E705" s="12"/>
      <c r="F705" s="12"/>
      <c r="G705" s="13"/>
      <c r="H705" s="38"/>
      <c r="I705" s="38"/>
      <c r="J705" s="38"/>
      <c r="K705" s="20"/>
      <c r="L705" s="25"/>
      <c r="M705" s="20" t="s">
        <v>29</v>
      </c>
    </row>
    <row r="706" spans="1:14" ht="15.75">
      <c r="A706" s="11" t="s">
        <v>37</v>
      </c>
      <c r="B706" s="9"/>
      <c r="C706" s="39"/>
      <c r="D706" s="40"/>
      <c r="E706" s="10"/>
      <c r="F706" s="38"/>
      <c r="G706" s="13"/>
      <c r="H706" s="38"/>
      <c r="I706" s="38"/>
      <c r="J706" s="38"/>
      <c r="K706" s="20"/>
    </row>
    <row r="707" spans="1:14" ht="15.75">
      <c r="A707" s="11" t="s">
        <v>38</v>
      </c>
      <c r="B707" s="9"/>
      <c r="C707" s="10"/>
      <c r="D707" s="40"/>
      <c r="E707" s="10"/>
      <c r="F707" s="38"/>
      <c r="G707" s="13"/>
      <c r="H707" s="41"/>
      <c r="I707" s="41"/>
      <c r="J707" s="41"/>
      <c r="K707" s="12"/>
      <c r="M707" s="15"/>
    </row>
    <row r="708" spans="1:14" ht="15.75">
      <c r="A708" s="11" t="s">
        <v>39</v>
      </c>
      <c r="B708" s="39"/>
      <c r="C708" s="10"/>
      <c r="D708" s="40"/>
      <c r="E708" s="10"/>
      <c r="F708" s="38"/>
      <c r="G708" s="42"/>
      <c r="H708" s="41"/>
      <c r="I708" s="41"/>
      <c r="J708" s="41"/>
      <c r="K708" s="12"/>
      <c r="L708" s="15"/>
    </row>
    <row r="709" spans="1:14" ht="16.5" thickBot="1">
      <c r="A709" s="11" t="s">
        <v>40</v>
      </c>
      <c r="B709" s="32"/>
      <c r="C709" s="10"/>
      <c r="D709" s="43"/>
      <c r="E709" s="38"/>
      <c r="F709" s="38"/>
      <c r="G709" s="42"/>
      <c r="H709" s="41"/>
      <c r="I709" s="41"/>
      <c r="J709" s="41"/>
      <c r="K709" s="38"/>
      <c r="L709" s="15"/>
      <c r="M709" s="15"/>
      <c r="N709" s="15"/>
    </row>
    <row r="710" spans="1:14" ht="15.75" thickBot="1">
      <c r="A710" s="239" t="s">
        <v>0</v>
      </c>
      <c r="B710" s="239"/>
      <c r="C710" s="239"/>
      <c r="D710" s="239"/>
      <c r="E710" s="239"/>
      <c r="F710" s="239"/>
      <c r="G710" s="239"/>
      <c r="H710" s="239"/>
      <c r="I710" s="239"/>
      <c r="J710" s="239"/>
      <c r="K710" s="239"/>
      <c r="L710" s="239"/>
      <c r="M710" s="239"/>
      <c r="N710" s="239"/>
    </row>
    <row r="711" spans="1:14" ht="15.75" thickBot="1">
      <c r="A711" s="239"/>
      <c r="B711" s="239"/>
      <c r="C711" s="239"/>
      <c r="D711" s="239"/>
      <c r="E711" s="239"/>
      <c r="F711" s="239"/>
      <c r="G711" s="239"/>
      <c r="H711" s="239"/>
      <c r="I711" s="239"/>
      <c r="J711" s="239"/>
      <c r="K711" s="239"/>
      <c r="L711" s="239"/>
      <c r="M711" s="239"/>
      <c r="N711" s="239"/>
    </row>
    <row r="712" spans="1:14">
      <c r="A712" s="239"/>
      <c r="B712" s="239"/>
      <c r="C712" s="239"/>
      <c r="D712" s="239"/>
      <c r="E712" s="239"/>
      <c r="F712" s="239"/>
      <c r="G712" s="239"/>
      <c r="H712" s="239"/>
      <c r="I712" s="239"/>
      <c r="J712" s="239"/>
      <c r="K712" s="239"/>
      <c r="L712" s="239"/>
      <c r="M712" s="239"/>
      <c r="N712" s="239"/>
    </row>
    <row r="713" spans="1:14" ht="15.75">
      <c r="A713" s="240" t="s">
        <v>389</v>
      </c>
      <c r="B713" s="240"/>
      <c r="C713" s="240"/>
      <c r="D713" s="240"/>
      <c r="E713" s="240"/>
      <c r="F713" s="240"/>
      <c r="G713" s="240"/>
      <c r="H713" s="240"/>
      <c r="I713" s="240"/>
      <c r="J713" s="240"/>
      <c r="K713" s="240"/>
      <c r="L713" s="240"/>
      <c r="M713" s="240"/>
      <c r="N713" s="240"/>
    </row>
    <row r="714" spans="1:14" ht="15.75">
      <c r="A714" s="240" t="s">
        <v>390</v>
      </c>
      <c r="B714" s="240"/>
      <c r="C714" s="240"/>
      <c r="D714" s="240"/>
      <c r="E714" s="240"/>
      <c r="F714" s="240"/>
      <c r="G714" s="240"/>
      <c r="H714" s="240"/>
      <c r="I714" s="240"/>
      <c r="J714" s="240"/>
      <c r="K714" s="240"/>
      <c r="L714" s="240"/>
      <c r="M714" s="240"/>
      <c r="N714" s="240"/>
    </row>
    <row r="715" spans="1:14" ht="16.5" thickBot="1">
      <c r="A715" s="241" t="s">
        <v>3</v>
      </c>
      <c r="B715" s="241"/>
      <c r="C715" s="241"/>
      <c r="D715" s="241"/>
      <c r="E715" s="241"/>
      <c r="F715" s="241"/>
      <c r="G715" s="241"/>
      <c r="H715" s="241"/>
      <c r="I715" s="241"/>
      <c r="J715" s="241"/>
      <c r="K715" s="241"/>
      <c r="L715" s="241"/>
      <c r="M715" s="241"/>
      <c r="N715" s="241"/>
    </row>
    <row r="716" spans="1:14" ht="15.75">
      <c r="A716" s="242" t="s">
        <v>407</v>
      </c>
      <c r="B716" s="242"/>
      <c r="C716" s="242"/>
      <c r="D716" s="242"/>
      <c r="E716" s="242"/>
      <c r="F716" s="242"/>
      <c r="G716" s="242"/>
      <c r="H716" s="242"/>
      <c r="I716" s="242"/>
      <c r="J716" s="242"/>
      <c r="K716" s="242"/>
      <c r="L716" s="242"/>
      <c r="M716" s="242"/>
      <c r="N716" s="242"/>
    </row>
    <row r="717" spans="1:14" ht="15.75">
      <c r="A717" s="242" t="s">
        <v>5</v>
      </c>
      <c r="B717" s="242"/>
      <c r="C717" s="242"/>
      <c r="D717" s="242"/>
      <c r="E717" s="242"/>
      <c r="F717" s="242"/>
      <c r="G717" s="242"/>
      <c r="H717" s="242"/>
      <c r="I717" s="242"/>
      <c r="J717" s="242"/>
      <c r="K717" s="242"/>
      <c r="L717" s="242"/>
      <c r="M717" s="242"/>
      <c r="N717" s="242"/>
    </row>
    <row r="718" spans="1:14">
      <c r="A718" s="243" t="s">
        <v>6</v>
      </c>
      <c r="B718" s="235" t="s">
        <v>7</v>
      </c>
      <c r="C718" s="235" t="s">
        <v>8</v>
      </c>
      <c r="D718" s="243" t="s">
        <v>9</v>
      </c>
      <c r="E718" s="243" t="s">
        <v>10</v>
      </c>
      <c r="F718" s="235" t="s">
        <v>11</v>
      </c>
      <c r="G718" s="235" t="s">
        <v>12</v>
      </c>
      <c r="H718" s="244" t="s">
        <v>13</v>
      </c>
      <c r="I718" s="244" t="s">
        <v>14</v>
      </c>
      <c r="J718" s="244" t="s">
        <v>15</v>
      </c>
      <c r="K718" s="245" t="s">
        <v>16</v>
      </c>
      <c r="L718" s="235" t="s">
        <v>17</v>
      </c>
      <c r="M718" s="235" t="s">
        <v>18</v>
      </c>
      <c r="N718" s="235" t="s">
        <v>19</v>
      </c>
    </row>
    <row r="719" spans="1:14">
      <c r="A719" s="243"/>
      <c r="B719" s="235"/>
      <c r="C719" s="235"/>
      <c r="D719" s="243"/>
      <c r="E719" s="243"/>
      <c r="F719" s="235"/>
      <c r="G719" s="235"/>
      <c r="H719" s="235"/>
      <c r="I719" s="235"/>
      <c r="J719" s="235"/>
      <c r="K719" s="246"/>
      <c r="L719" s="235"/>
      <c r="M719" s="235"/>
      <c r="N719" s="235"/>
    </row>
    <row r="720" spans="1:14" ht="16.5" customHeight="1">
      <c r="A720" s="52">
        <v>1</v>
      </c>
      <c r="B720" s="54">
        <v>43496</v>
      </c>
      <c r="C720" s="52" t="s">
        <v>255</v>
      </c>
      <c r="D720" s="52" t="s">
        <v>21</v>
      </c>
      <c r="E720" s="52" t="s">
        <v>43</v>
      </c>
      <c r="F720" s="52">
        <v>738</v>
      </c>
      <c r="G720" s="52">
        <v>730</v>
      </c>
      <c r="H720" s="52">
        <v>743</v>
      </c>
      <c r="I720" s="52">
        <v>748</v>
      </c>
      <c r="J720" s="52">
        <v>753</v>
      </c>
      <c r="K720" s="52">
        <v>748</v>
      </c>
      <c r="L720" s="52">
        <v>1200</v>
      </c>
      <c r="M720" s="6">
        <f t="shared" ref="M720:M722" si="412">IF(D720="BUY",(K720-F720)*(L720),(F720-K720)*(L720))</f>
        <v>12000</v>
      </c>
      <c r="N720" s="55">
        <f t="shared" ref="N720:N722" si="413">M720/(L720)/F720%</f>
        <v>1.3550135501355014</v>
      </c>
    </row>
    <row r="721" spans="1:16" ht="15" customHeight="1">
      <c r="A721" s="52">
        <v>2</v>
      </c>
      <c r="B721" s="54">
        <v>43495</v>
      </c>
      <c r="C721" s="52" t="s">
        <v>255</v>
      </c>
      <c r="D721" s="52" t="s">
        <v>21</v>
      </c>
      <c r="E721" s="52" t="s">
        <v>57</v>
      </c>
      <c r="F721" s="52">
        <v>692</v>
      </c>
      <c r="G721" s="52">
        <v>687</v>
      </c>
      <c r="H721" s="52">
        <v>695</v>
      </c>
      <c r="I721" s="52">
        <v>698</v>
      </c>
      <c r="J721" s="52">
        <v>701</v>
      </c>
      <c r="K721" s="52">
        <v>698</v>
      </c>
      <c r="L721" s="52">
        <v>1750</v>
      </c>
      <c r="M721" s="6">
        <f t="shared" ref="M721" si="414">IF(D721="BUY",(K721-F721)*(L721),(F721-K721)*(L721))</f>
        <v>10500</v>
      </c>
      <c r="N721" s="55">
        <f t="shared" ref="N721" si="415">M721/(L721)/F721%</f>
        <v>0.86705202312138729</v>
      </c>
    </row>
    <row r="722" spans="1:16" ht="15.75">
      <c r="A722" s="52">
        <v>3</v>
      </c>
      <c r="B722" s="54">
        <v>43494</v>
      </c>
      <c r="C722" s="52" t="s">
        <v>255</v>
      </c>
      <c r="D722" s="52" t="s">
        <v>21</v>
      </c>
      <c r="E722" s="52" t="s">
        <v>271</v>
      </c>
      <c r="F722" s="52">
        <v>1970</v>
      </c>
      <c r="G722" s="52">
        <v>1935</v>
      </c>
      <c r="H722" s="52">
        <v>1990</v>
      </c>
      <c r="I722" s="52">
        <v>2010</v>
      </c>
      <c r="J722" s="52">
        <v>2020</v>
      </c>
      <c r="K722" s="52">
        <v>1990</v>
      </c>
      <c r="L722" s="52">
        <v>250</v>
      </c>
      <c r="M722" s="6">
        <f t="shared" si="412"/>
        <v>5000</v>
      </c>
      <c r="N722" s="55">
        <f t="shared" si="413"/>
        <v>1.015228426395939</v>
      </c>
    </row>
    <row r="723" spans="1:16" ht="15.75">
      <c r="A723" s="52">
        <v>4</v>
      </c>
      <c r="B723" s="54">
        <v>43493</v>
      </c>
      <c r="C723" s="52" t="s">
        <v>255</v>
      </c>
      <c r="D723" s="52" t="s">
        <v>47</v>
      </c>
      <c r="E723" s="52" t="s">
        <v>124</v>
      </c>
      <c r="F723" s="52">
        <v>210</v>
      </c>
      <c r="G723" s="52">
        <v>215</v>
      </c>
      <c r="H723" s="52">
        <v>207</v>
      </c>
      <c r="I723" s="52">
        <v>204</v>
      </c>
      <c r="J723" s="52">
        <v>201</v>
      </c>
      <c r="K723" s="52">
        <v>207</v>
      </c>
      <c r="L723" s="52">
        <v>1750</v>
      </c>
      <c r="M723" s="6">
        <f t="shared" ref="M723" si="416">IF(D723="BUY",(K723-F723)*(L723),(F723-K723)*(L723))</f>
        <v>5250</v>
      </c>
      <c r="N723" s="7">
        <f t="shared" ref="N723" si="417">M723/(L723)/F723%</f>
        <v>1.4285714285714286</v>
      </c>
    </row>
    <row r="724" spans="1:16" ht="15.75">
      <c r="A724" s="52">
        <v>5</v>
      </c>
      <c r="B724" s="54">
        <v>43490</v>
      </c>
      <c r="C724" s="52" t="s">
        <v>255</v>
      </c>
      <c r="D724" s="52" t="s">
        <v>21</v>
      </c>
      <c r="E724" s="52" t="s">
        <v>297</v>
      </c>
      <c r="F724" s="52">
        <v>870</v>
      </c>
      <c r="G724" s="52">
        <v>855</v>
      </c>
      <c r="H724" s="52">
        <v>878</v>
      </c>
      <c r="I724" s="52">
        <v>886</v>
      </c>
      <c r="J724" s="52">
        <v>894</v>
      </c>
      <c r="K724" s="52">
        <v>878</v>
      </c>
      <c r="L724" s="52">
        <v>700</v>
      </c>
      <c r="M724" s="6">
        <f t="shared" ref="M724" si="418">IF(D724="BUY",(K724-F724)*(L724),(F724-K724)*(L724))</f>
        <v>5600</v>
      </c>
      <c r="N724" s="7">
        <f t="shared" ref="N724" si="419">M724/(L724)/F724%</f>
        <v>0.91954022988505757</v>
      </c>
    </row>
    <row r="725" spans="1:16" ht="15.75">
      <c r="A725" s="52">
        <v>6</v>
      </c>
      <c r="B725" s="54">
        <v>43487</v>
      </c>
      <c r="C725" s="52" t="s">
        <v>255</v>
      </c>
      <c r="D725" s="52" t="s">
        <v>47</v>
      </c>
      <c r="E725" s="52" t="s">
        <v>96</v>
      </c>
      <c r="F725" s="52">
        <v>206</v>
      </c>
      <c r="G725" s="52">
        <v>213</v>
      </c>
      <c r="H725" s="52">
        <v>202</v>
      </c>
      <c r="I725" s="52">
        <v>198</v>
      </c>
      <c r="J725" s="52">
        <v>194</v>
      </c>
      <c r="K725" s="52">
        <v>213</v>
      </c>
      <c r="L725" s="52">
        <v>1500</v>
      </c>
      <c r="M725" s="6">
        <f t="shared" ref="M725" si="420">IF(D725="BUY",(K725-F725)*(L725),(F725-K725)*(L725))</f>
        <v>-10500</v>
      </c>
      <c r="N725" s="7">
        <f t="shared" ref="N725" si="421">M725/(L725)/F725%</f>
        <v>-3.3980582524271843</v>
      </c>
    </row>
    <row r="726" spans="1:16" ht="15.75">
      <c r="A726" s="52">
        <v>7</v>
      </c>
      <c r="B726" s="54">
        <v>43486</v>
      </c>
      <c r="C726" s="52" t="s">
        <v>255</v>
      </c>
      <c r="D726" s="52" t="s">
        <v>21</v>
      </c>
      <c r="E726" s="52" t="s">
        <v>55</v>
      </c>
      <c r="F726" s="52">
        <v>1224</v>
      </c>
      <c r="G726" s="52">
        <v>1207</v>
      </c>
      <c r="H726" s="52">
        <v>1234</v>
      </c>
      <c r="I726" s="52">
        <v>1244</v>
      </c>
      <c r="J726" s="52">
        <v>1254</v>
      </c>
      <c r="K726" s="52">
        <v>1234</v>
      </c>
      <c r="L726" s="52">
        <v>500</v>
      </c>
      <c r="M726" s="6">
        <f t="shared" ref="M726" si="422">IF(D726="BUY",(K726-F726)*(L726),(F726-K726)*(L726))</f>
        <v>5000</v>
      </c>
      <c r="N726" s="7">
        <f t="shared" ref="N726" si="423">M726/(L726)/F726%</f>
        <v>0.81699346405228757</v>
      </c>
    </row>
    <row r="727" spans="1:16" ht="15.75">
      <c r="A727" s="52">
        <v>8</v>
      </c>
      <c r="B727" s="54">
        <v>43483</v>
      </c>
      <c r="C727" s="52" t="s">
        <v>255</v>
      </c>
      <c r="D727" s="52" t="s">
        <v>47</v>
      </c>
      <c r="E727" s="52" t="s">
        <v>362</v>
      </c>
      <c r="F727" s="52">
        <v>514</v>
      </c>
      <c r="G727" s="52">
        <v>524</v>
      </c>
      <c r="H727" s="52">
        <v>509</v>
      </c>
      <c r="I727" s="52">
        <v>504</v>
      </c>
      <c r="J727" s="52">
        <v>499</v>
      </c>
      <c r="K727" s="52">
        <v>509</v>
      </c>
      <c r="L727" s="52">
        <v>1100</v>
      </c>
      <c r="M727" s="6">
        <f t="shared" ref="M727" si="424">IF(D727="BUY",(K727-F727)*(L727),(F727-K727)*(L727))</f>
        <v>5500</v>
      </c>
      <c r="N727" s="7">
        <f t="shared" ref="N727" si="425">M727/(L727)/F727%</f>
        <v>0.97276264591439698</v>
      </c>
    </row>
    <row r="728" spans="1:16" ht="15.75">
      <c r="A728" s="52">
        <v>9</v>
      </c>
      <c r="B728" s="54">
        <v>43482</v>
      </c>
      <c r="C728" s="52" t="s">
        <v>255</v>
      </c>
      <c r="D728" s="52" t="s">
        <v>47</v>
      </c>
      <c r="E728" s="52" t="s">
        <v>123</v>
      </c>
      <c r="F728" s="52">
        <v>88.9</v>
      </c>
      <c r="G728" s="52">
        <v>87.5</v>
      </c>
      <c r="H728" s="52">
        <v>88.2</v>
      </c>
      <c r="I728" s="52">
        <v>87.5</v>
      </c>
      <c r="J728" s="52">
        <v>86.8</v>
      </c>
      <c r="K728" s="52">
        <v>86.8</v>
      </c>
      <c r="L728" s="52">
        <v>7000</v>
      </c>
      <c r="M728" s="6">
        <f t="shared" ref="M728" si="426">IF(D728="BUY",(K728-F728)*(L728),(F728-K728)*(L728))</f>
        <v>14700.00000000006</v>
      </c>
      <c r="N728" s="7">
        <f t="shared" ref="N728" si="427">M728/(L728)/F728%</f>
        <v>2.3622047244094584</v>
      </c>
    </row>
    <row r="729" spans="1:16" ht="15.75">
      <c r="A729" s="52">
        <v>10</v>
      </c>
      <c r="B729" s="54">
        <v>43481</v>
      </c>
      <c r="C729" s="52" t="s">
        <v>255</v>
      </c>
      <c r="D729" s="52" t="s">
        <v>47</v>
      </c>
      <c r="E729" s="52" t="s">
        <v>93</v>
      </c>
      <c r="F729" s="52">
        <v>762</v>
      </c>
      <c r="G729" s="52">
        <v>770</v>
      </c>
      <c r="H729" s="52">
        <v>758</v>
      </c>
      <c r="I729" s="52">
        <v>754</v>
      </c>
      <c r="J729" s="52">
        <v>750</v>
      </c>
      <c r="K729" s="52">
        <v>758</v>
      </c>
      <c r="L729" s="52">
        <v>1200</v>
      </c>
      <c r="M729" s="6">
        <f t="shared" ref="M729" si="428">IF(D729="BUY",(K729-F729)*(L729),(F729-K729)*(L729))</f>
        <v>4800</v>
      </c>
      <c r="N729" s="7">
        <f t="shared" ref="N729" si="429">M729/(L729)/F729%</f>
        <v>0.52493438320209973</v>
      </c>
    </row>
    <row r="730" spans="1:16" ht="15.75">
      <c r="A730" s="52">
        <v>11</v>
      </c>
      <c r="B730" s="54">
        <v>43476</v>
      </c>
      <c r="C730" s="52" t="s">
        <v>255</v>
      </c>
      <c r="D730" s="52" t="s">
        <v>21</v>
      </c>
      <c r="E730" s="52" t="s">
        <v>414</v>
      </c>
      <c r="F730" s="52">
        <v>353</v>
      </c>
      <c r="G730" s="52">
        <v>346</v>
      </c>
      <c r="H730" s="52">
        <v>356.5</v>
      </c>
      <c r="I730" s="52">
        <v>360</v>
      </c>
      <c r="J730" s="52">
        <v>363.5</v>
      </c>
      <c r="K730" s="52">
        <v>356.5</v>
      </c>
      <c r="L730" s="52">
        <v>1500</v>
      </c>
      <c r="M730" s="6">
        <f t="shared" ref="M730:M731" si="430">IF(D730="BUY",(K730-F730)*(L730),(F730-K730)*(L730))</f>
        <v>5250</v>
      </c>
      <c r="N730" s="7">
        <f t="shared" ref="N730:N731" si="431">M730/(L730)/F730%</f>
        <v>0.99150141643059497</v>
      </c>
    </row>
    <row r="731" spans="1:16" ht="15.75">
      <c r="A731" s="52">
        <v>12</v>
      </c>
      <c r="B731" s="54">
        <v>43474</v>
      </c>
      <c r="C731" s="52" t="s">
        <v>255</v>
      </c>
      <c r="D731" s="52" t="s">
        <v>21</v>
      </c>
      <c r="E731" s="52" t="s">
        <v>57</v>
      </c>
      <c r="F731" s="52">
        <v>664</v>
      </c>
      <c r="G731" s="52">
        <v>656</v>
      </c>
      <c r="H731" s="52">
        <v>668</v>
      </c>
      <c r="I731" s="52">
        <v>672</v>
      </c>
      <c r="J731" s="52">
        <v>676</v>
      </c>
      <c r="K731" s="52">
        <v>672</v>
      </c>
      <c r="L731" s="52">
        <v>1200</v>
      </c>
      <c r="M731" s="6">
        <f t="shared" si="430"/>
        <v>9600</v>
      </c>
      <c r="N731" s="7">
        <f t="shared" si="431"/>
        <v>1.2048192771084338</v>
      </c>
    </row>
    <row r="732" spans="1:16" ht="15.75">
      <c r="A732" s="52">
        <v>13</v>
      </c>
      <c r="B732" s="54">
        <v>43473</v>
      </c>
      <c r="C732" s="52" t="s">
        <v>255</v>
      </c>
      <c r="D732" s="52" t="s">
        <v>21</v>
      </c>
      <c r="E732" s="52" t="s">
        <v>120</v>
      </c>
      <c r="F732" s="52">
        <v>379</v>
      </c>
      <c r="G732" s="52">
        <v>375</v>
      </c>
      <c r="H732" s="52">
        <v>381</v>
      </c>
      <c r="I732" s="52">
        <v>383</v>
      </c>
      <c r="J732" s="52">
        <v>385</v>
      </c>
      <c r="K732" s="52">
        <v>381</v>
      </c>
      <c r="L732" s="52">
        <v>2750</v>
      </c>
      <c r="M732" s="6">
        <f t="shared" ref="M732" si="432">IF(D732="BUY",(K732-F732)*(L732),(F732-K732)*(L732))</f>
        <v>5500</v>
      </c>
      <c r="N732" s="7">
        <f t="shared" ref="N732" si="433">M732/(L732)/F732%</f>
        <v>0.52770448548812665</v>
      </c>
    </row>
    <row r="733" spans="1:16" ht="15.75">
      <c r="A733" s="52">
        <v>14</v>
      </c>
      <c r="B733" s="54">
        <v>43472</v>
      </c>
      <c r="C733" s="52" t="s">
        <v>255</v>
      </c>
      <c r="D733" s="52" t="s">
        <v>47</v>
      </c>
      <c r="E733" s="52" t="s">
        <v>412</v>
      </c>
      <c r="F733" s="52">
        <v>794</v>
      </c>
      <c r="G733" s="52">
        <v>814</v>
      </c>
      <c r="H733" s="52">
        <v>784</v>
      </c>
      <c r="I733" s="52">
        <v>774</v>
      </c>
      <c r="J733" s="52">
        <v>764</v>
      </c>
      <c r="K733" s="52">
        <v>784</v>
      </c>
      <c r="L733" s="52">
        <v>500</v>
      </c>
      <c r="M733" s="6">
        <f t="shared" ref="M733" si="434">IF(D733="BUY",(K733-F733)*(L733),(F733-K733)*(L733))</f>
        <v>5000</v>
      </c>
      <c r="N733" s="7">
        <f t="shared" ref="N733" si="435">M733/(L733)/F733%</f>
        <v>1.2594458438287153</v>
      </c>
    </row>
    <row r="734" spans="1:16" ht="15.75">
      <c r="A734" s="52">
        <v>15</v>
      </c>
      <c r="B734" s="54">
        <v>43469</v>
      </c>
      <c r="C734" s="52" t="s">
        <v>255</v>
      </c>
      <c r="D734" s="52" t="s">
        <v>47</v>
      </c>
      <c r="E734" s="52" t="s">
        <v>176</v>
      </c>
      <c r="F734" s="52">
        <v>691</v>
      </c>
      <c r="G734" s="52">
        <v>701</v>
      </c>
      <c r="H734" s="52">
        <v>686</v>
      </c>
      <c r="I734" s="52">
        <v>681</v>
      </c>
      <c r="J734" s="52">
        <v>676</v>
      </c>
      <c r="K734" s="52">
        <v>676</v>
      </c>
      <c r="L734" s="52">
        <v>1200</v>
      </c>
      <c r="M734" s="6">
        <f t="shared" ref="M734" si="436">IF(D734="BUY",(K734-F734)*(L734),(F734-K734)*(L734))</f>
        <v>18000</v>
      </c>
      <c r="N734" s="7">
        <f t="shared" ref="N734" si="437">M734/(L734)/F734%</f>
        <v>2.1707670043415339</v>
      </c>
    </row>
    <row r="735" spans="1:16" ht="15.75">
      <c r="A735" s="52">
        <v>16</v>
      </c>
      <c r="B735" s="54">
        <v>43468</v>
      </c>
      <c r="C735" s="52" t="s">
        <v>255</v>
      </c>
      <c r="D735" s="52" t="s">
        <v>47</v>
      </c>
      <c r="E735" s="52" t="s">
        <v>409</v>
      </c>
      <c r="F735" s="52">
        <v>734</v>
      </c>
      <c r="G735" s="52">
        <v>744</v>
      </c>
      <c r="H735" s="52">
        <v>729</v>
      </c>
      <c r="I735" s="52">
        <v>724</v>
      </c>
      <c r="J735" s="52">
        <v>719</v>
      </c>
      <c r="K735" s="52">
        <v>719</v>
      </c>
      <c r="L735" s="52">
        <v>1000</v>
      </c>
      <c r="M735" s="6">
        <f t="shared" ref="M735:M736" si="438">IF(D735="BUY",(K735-F735)*(L735),(F735-K735)*(L735))</f>
        <v>15000</v>
      </c>
      <c r="N735" s="7">
        <f t="shared" ref="N735:N736" si="439">M735/(L735)/F735%</f>
        <v>2.0435967302452318</v>
      </c>
    </row>
    <row r="736" spans="1:16" ht="15.75">
      <c r="A736" s="52">
        <v>17</v>
      </c>
      <c r="B736" s="54">
        <v>43467</v>
      </c>
      <c r="C736" s="52" t="s">
        <v>255</v>
      </c>
      <c r="D736" s="52" t="s">
        <v>21</v>
      </c>
      <c r="E736" s="52" t="s">
        <v>68</v>
      </c>
      <c r="F736" s="52">
        <v>254</v>
      </c>
      <c r="G736" s="52">
        <v>249</v>
      </c>
      <c r="H736" s="52">
        <v>256.5</v>
      </c>
      <c r="I736" s="52">
        <v>259</v>
      </c>
      <c r="J736" s="52">
        <v>261.5</v>
      </c>
      <c r="K736" s="52">
        <v>249</v>
      </c>
      <c r="L736" s="52">
        <v>2100</v>
      </c>
      <c r="M736" s="6">
        <f t="shared" si="438"/>
        <v>-10500</v>
      </c>
      <c r="N736" s="7">
        <f t="shared" si="439"/>
        <v>-1.9685039370078741</v>
      </c>
      <c r="P736" s="15"/>
    </row>
    <row r="737" spans="1:14" ht="15.75">
      <c r="A737" s="52">
        <v>18</v>
      </c>
      <c r="B737" s="54">
        <v>43467</v>
      </c>
      <c r="C737" s="52" t="s">
        <v>255</v>
      </c>
      <c r="D737" s="52" t="s">
        <v>47</v>
      </c>
      <c r="E737" s="52" t="s">
        <v>218</v>
      </c>
      <c r="F737" s="52">
        <v>545</v>
      </c>
      <c r="G737" s="52">
        <v>555</v>
      </c>
      <c r="H737" s="52">
        <v>540</v>
      </c>
      <c r="I737" s="52">
        <v>535</v>
      </c>
      <c r="J737" s="52">
        <v>530</v>
      </c>
      <c r="K737" s="52">
        <v>535</v>
      </c>
      <c r="L737" s="52">
        <v>1000</v>
      </c>
      <c r="M737" s="6">
        <f t="shared" ref="M737:M738" si="440">IF(D737="BUY",(K737-F737)*(L737),(F737-K737)*(L737))</f>
        <v>10000</v>
      </c>
      <c r="N737" s="7">
        <f t="shared" ref="N737" si="441">M737/(L737)/F737%</f>
        <v>1.8348623853211008</v>
      </c>
    </row>
    <row r="738" spans="1:14" ht="15.75">
      <c r="A738" s="52">
        <v>19</v>
      </c>
      <c r="B738" s="54">
        <v>43466</v>
      </c>
      <c r="C738" s="52" t="s">
        <v>255</v>
      </c>
      <c r="D738" s="52" t="s">
        <v>21</v>
      </c>
      <c r="E738" s="52" t="s">
        <v>215</v>
      </c>
      <c r="F738" s="52">
        <v>438</v>
      </c>
      <c r="G738" s="52">
        <v>430</v>
      </c>
      <c r="H738" s="52">
        <v>442</v>
      </c>
      <c r="I738" s="52">
        <v>446</v>
      </c>
      <c r="J738" s="52">
        <v>450</v>
      </c>
      <c r="K738" s="52">
        <v>430</v>
      </c>
      <c r="L738" s="52">
        <v>1100</v>
      </c>
      <c r="M738" s="6">
        <f t="shared" si="440"/>
        <v>-8800</v>
      </c>
      <c r="N738" s="7">
        <f t="shared" ref="N738" si="442">M738/(L738)/F738%</f>
        <v>-1.8264840182648403</v>
      </c>
    </row>
    <row r="739" spans="1:14">
      <c r="A739" s="8" t="s">
        <v>24</v>
      </c>
      <c r="B739" s="9"/>
      <c r="C739" s="10"/>
      <c r="D739" s="11"/>
      <c r="E739" s="12"/>
      <c r="F739" s="12"/>
      <c r="G739" s="13"/>
      <c r="H739" s="12"/>
      <c r="I739" s="12"/>
      <c r="J739" s="12"/>
      <c r="K739" s="14"/>
      <c r="N739" s="48"/>
    </row>
    <row r="740" spans="1:14" ht="15.75">
      <c r="A740" s="8" t="s">
        <v>25</v>
      </c>
      <c r="B740" s="17"/>
      <c r="C740" s="10"/>
      <c r="D740" s="11"/>
      <c r="E740" s="12"/>
      <c r="F740" s="12"/>
      <c r="G740" s="13"/>
      <c r="H740" s="12"/>
      <c r="I740" s="12"/>
      <c r="J740" s="12"/>
      <c r="K740" s="14"/>
    </row>
    <row r="741" spans="1:14" ht="15.75">
      <c r="A741" s="8" t="s">
        <v>25</v>
      </c>
      <c r="B741" s="17"/>
      <c r="C741" s="18"/>
      <c r="D741" s="19"/>
      <c r="E741" s="20"/>
      <c r="F741" s="20"/>
      <c r="G741" s="21"/>
      <c r="H741" s="20"/>
      <c r="I741" s="20"/>
      <c r="J741" s="20"/>
      <c r="L741" s="15"/>
      <c r="M741" s="1"/>
    </row>
    <row r="742" spans="1:14" ht="16.5" thickBot="1">
      <c r="A742" s="18"/>
      <c r="B742" s="17"/>
      <c r="C742" s="20"/>
      <c r="D742" s="20"/>
      <c r="E742" s="20"/>
      <c r="F742" s="22"/>
      <c r="G742" s="23"/>
      <c r="H742" s="24" t="s">
        <v>26</v>
      </c>
      <c r="I742" s="24"/>
      <c r="J742" s="25"/>
      <c r="K742" s="25"/>
      <c r="M742" s="1"/>
    </row>
    <row r="743" spans="1:14" ht="15.75">
      <c r="A743" s="18"/>
      <c r="B743" s="17"/>
      <c r="C743" s="236" t="s">
        <v>27</v>
      </c>
      <c r="D743" s="236"/>
      <c r="E743" s="26">
        <v>15</v>
      </c>
      <c r="F743" s="27">
        <f>F744+F745+F746+F747+F748+F749</f>
        <v>100</v>
      </c>
      <c r="G743" s="20">
        <v>15</v>
      </c>
      <c r="H743" s="28">
        <f>G744/G743%</f>
        <v>80</v>
      </c>
      <c r="I743" s="28"/>
      <c r="J743" s="28"/>
      <c r="K743" s="29"/>
      <c r="M743" s="15"/>
    </row>
    <row r="744" spans="1:14" ht="15.75">
      <c r="A744" s="18"/>
      <c r="B744" s="17"/>
      <c r="C744" s="237" t="s">
        <v>28</v>
      </c>
      <c r="D744" s="237"/>
      <c r="E744" s="30">
        <v>12</v>
      </c>
      <c r="F744" s="31">
        <f>(E744/E743)*100</f>
        <v>80</v>
      </c>
      <c r="G744" s="20">
        <v>12</v>
      </c>
      <c r="H744" s="25"/>
      <c r="I744" s="25"/>
      <c r="J744" s="20"/>
      <c r="K744" s="25"/>
    </row>
    <row r="745" spans="1:14" ht="15.75">
      <c r="A745" s="32"/>
      <c r="B745" s="17"/>
      <c r="C745" s="237" t="s">
        <v>30</v>
      </c>
      <c r="D745" s="237"/>
      <c r="E745" s="30">
        <v>0</v>
      </c>
      <c r="F745" s="31">
        <f>(E745/E743)*100</f>
        <v>0</v>
      </c>
      <c r="G745" s="33"/>
      <c r="H745" s="20"/>
      <c r="I745" s="20"/>
      <c r="K745" s="25"/>
    </row>
    <row r="746" spans="1:14" ht="15.75">
      <c r="A746" s="32"/>
      <c r="B746" s="17"/>
      <c r="C746" s="237" t="s">
        <v>31</v>
      </c>
      <c r="D746" s="237"/>
      <c r="E746" s="30">
        <v>0</v>
      </c>
      <c r="F746" s="31">
        <f>(E746/E743)*100</f>
        <v>0</v>
      </c>
      <c r="G746" s="33"/>
      <c r="H746" s="20"/>
      <c r="I746" s="20"/>
      <c r="M746" s="1"/>
    </row>
    <row r="747" spans="1:14" ht="15.75">
      <c r="A747" s="32"/>
      <c r="B747" s="17"/>
      <c r="C747" s="237" t="s">
        <v>32</v>
      </c>
      <c r="D747" s="237"/>
      <c r="E747" s="30">
        <v>3</v>
      </c>
      <c r="F747" s="31">
        <f>(E747/E743)*100</f>
        <v>20</v>
      </c>
      <c r="G747" s="33"/>
      <c r="H747" s="20" t="s">
        <v>33</v>
      </c>
      <c r="I747" s="20"/>
      <c r="J747" s="25"/>
      <c r="K747" s="25"/>
      <c r="L747" s="15"/>
      <c r="M747" s="20" t="s">
        <v>29</v>
      </c>
    </row>
    <row r="748" spans="1:14" ht="15.75">
      <c r="A748" s="32"/>
      <c r="B748" s="17"/>
      <c r="C748" s="237" t="s">
        <v>34</v>
      </c>
      <c r="D748" s="237"/>
      <c r="E748" s="30">
        <v>0</v>
      </c>
      <c r="F748" s="31">
        <f>(E748/E743)*100</f>
        <v>0</v>
      </c>
      <c r="G748" s="33"/>
      <c r="H748" s="20"/>
      <c r="I748" s="20"/>
    </row>
    <row r="749" spans="1:14" ht="16.5" thickBot="1">
      <c r="A749" s="32"/>
      <c r="B749" s="17"/>
      <c r="C749" s="238" t="s">
        <v>35</v>
      </c>
      <c r="D749" s="238"/>
      <c r="E749" s="34"/>
      <c r="F749" s="35">
        <f>(E749/E743)*100</f>
        <v>0</v>
      </c>
      <c r="G749" s="33"/>
      <c r="H749" s="20"/>
      <c r="I749" s="20"/>
      <c r="L749" s="15"/>
    </row>
    <row r="750" spans="1:14" ht="15.75">
      <c r="A750" s="37" t="s">
        <v>36</v>
      </c>
      <c r="B750" s="9"/>
      <c r="C750" s="10"/>
      <c r="D750" s="10"/>
      <c r="E750" s="12"/>
      <c r="F750" s="12"/>
      <c r="G750" s="13"/>
      <c r="H750" s="38"/>
      <c r="I750" s="38"/>
      <c r="J750" s="38"/>
      <c r="K750" s="20"/>
      <c r="L750" s="25"/>
    </row>
    <row r="751" spans="1:14" ht="15.75">
      <c r="A751" s="11" t="s">
        <v>37</v>
      </c>
      <c r="B751" s="9"/>
      <c r="C751" s="39"/>
      <c r="D751" s="40"/>
      <c r="E751" s="10"/>
      <c r="F751" s="38"/>
      <c r="G751" s="13"/>
      <c r="H751" s="38"/>
      <c r="I751" s="38"/>
      <c r="J751" s="38"/>
      <c r="K751" s="20"/>
    </row>
    <row r="752" spans="1:14" ht="15.75">
      <c r="A752" s="11" t="s">
        <v>38</v>
      </c>
      <c r="B752" s="9"/>
      <c r="C752" s="10"/>
      <c r="D752" s="40"/>
      <c r="E752" s="10"/>
      <c r="F752" s="38"/>
      <c r="G752" s="13"/>
      <c r="H752" s="41"/>
      <c r="I752" s="41"/>
      <c r="J752" s="41"/>
      <c r="K752" s="12"/>
      <c r="M752" s="15"/>
    </row>
    <row r="753" spans="1:14" ht="15.75">
      <c r="A753" s="11" t="s">
        <v>39</v>
      </c>
      <c r="B753" s="39"/>
      <c r="C753" s="10"/>
      <c r="D753" s="40"/>
      <c r="E753" s="10"/>
      <c r="F753" s="38"/>
      <c r="G753" s="42"/>
      <c r="H753" s="41"/>
      <c r="I753" s="41"/>
      <c r="J753" s="41"/>
      <c r="K753" s="12"/>
      <c r="L753" s="15"/>
    </row>
    <row r="754" spans="1:14" ht="16.5" thickBot="1">
      <c r="A754" s="11" t="s">
        <v>40</v>
      </c>
      <c r="B754" s="32"/>
      <c r="C754" s="10"/>
      <c r="D754" s="43"/>
      <c r="E754" s="38"/>
      <c r="F754" s="38"/>
      <c r="G754" s="42"/>
      <c r="H754" s="41"/>
      <c r="I754" s="41"/>
      <c r="J754" s="41"/>
      <c r="K754" s="38"/>
      <c r="L754" s="15"/>
      <c r="M754" s="15"/>
      <c r="N754" s="15"/>
    </row>
    <row r="755" spans="1:14" ht="13.5" customHeight="1" thickBot="1">
      <c r="A755" s="239" t="s">
        <v>0</v>
      </c>
      <c r="B755" s="239"/>
      <c r="C755" s="239"/>
      <c r="D755" s="239"/>
      <c r="E755" s="239"/>
      <c r="F755" s="239"/>
      <c r="G755" s="239"/>
      <c r="H755" s="239"/>
      <c r="I755" s="239"/>
      <c r="J755" s="239"/>
      <c r="K755" s="239"/>
      <c r="L755" s="239"/>
      <c r="M755" s="239"/>
      <c r="N755" s="239"/>
    </row>
    <row r="756" spans="1:14" ht="13.5" customHeight="1" thickBot="1">
      <c r="A756" s="239"/>
      <c r="B756" s="239"/>
      <c r="C756" s="239"/>
      <c r="D756" s="239"/>
      <c r="E756" s="239"/>
      <c r="F756" s="239"/>
      <c r="G756" s="239"/>
      <c r="H756" s="239"/>
      <c r="I756" s="239"/>
      <c r="J756" s="239"/>
      <c r="K756" s="239"/>
      <c r="L756" s="239"/>
      <c r="M756" s="239"/>
      <c r="N756" s="239"/>
    </row>
    <row r="757" spans="1:14" ht="13.5" customHeight="1">
      <c r="A757" s="239"/>
      <c r="B757" s="239"/>
      <c r="C757" s="239"/>
      <c r="D757" s="239"/>
      <c r="E757" s="239"/>
      <c r="F757" s="239"/>
      <c r="G757" s="239"/>
      <c r="H757" s="239"/>
      <c r="I757" s="239"/>
      <c r="J757" s="239"/>
      <c r="K757" s="239"/>
      <c r="L757" s="239"/>
      <c r="M757" s="239"/>
      <c r="N757" s="239"/>
    </row>
    <row r="758" spans="1:14" ht="13.5" customHeight="1">
      <c r="A758" s="240" t="s">
        <v>389</v>
      </c>
      <c r="B758" s="240"/>
      <c r="C758" s="240"/>
      <c r="D758" s="240"/>
      <c r="E758" s="240"/>
      <c r="F758" s="240"/>
      <c r="G758" s="240"/>
      <c r="H758" s="240"/>
      <c r="I758" s="240"/>
      <c r="J758" s="240"/>
      <c r="K758" s="240"/>
      <c r="L758" s="240"/>
      <c r="M758" s="240"/>
      <c r="N758" s="240"/>
    </row>
    <row r="759" spans="1:14" ht="13.5" customHeight="1">
      <c r="A759" s="240" t="s">
        <v>390</v>
      </c>
      <c r="B759" s="240"/>
      <c r="C759" s="240"/>
      <c r="D759" s="240"/>
      <c r="E759" s="240"/>
      <c r="F759" s="240"/>
      <c r="G759" s="240"/>
      <c r="H759" s="240"/>
      <c r="I759" s="240"/>
      <c r="J759" s="240"/>
      <c r="K759" s="240"/>
      <c r="L759" s="240"/>
      <c r="M759" s="240"/>
      <c r="N759" s="240"/>
    </row>
    <row r="760" spans="1:14" ht="13.5" customHeight="1" thickBot="1">
      <c r="A760" s="241" t="s">
        <v>3</v>
      </c>
      <c r="B760" s="241"/>
      <c r="C760" s="241"/>
      <c r="D760" s="241"/>
      <c r="E760" s="241"/>
      <c r="F760" s="241"/>
      <c r="G760" s="241"/>
      <c r="H760" s="241"/>
      <c r="I760" s="241"/>
      <c r="J760" s="241"/>
      <c r="K760" s="241"/>
      <c r="L760" s="241"/>
      <c r="M760" s="241"/>
      <c r="N760" s="241"/>
    </row>
    <row r="761" spans="1:14" ht="13.5" customHeight="1">
      <c r="A761" s="242" t="s">
        <v>400</v>
      </c>
      <c r="B761" s="242"/>
      <c r="C761" s="242"/>
      <c r="D761" s="242"/>
      <c r="E761" s="242"/>
      <c r="F761" s="242"/>
      <c r="G761" s="242"/>
      <c r="H761" s="242"/>
      <c r="I761" s="242"/>
      <c r="J761" s="242"/>
      <c r="K761" s="242"/>
      <c r="L761" s="242"/>
      <c r="M761" s="242"/>
      <c r="N761" s="242"/>
    </row>
    <row r="762" spans="1:14" ht="13.5" customHeight="1">
      <c r="A762" s="242" t="s">
        <v>5</v>
      </c>
      <c r="B762" s="242"/>
      <c r="C762" s="242"/>
      <c r="D762" s="242"/>
      <c r="E762" s="242"/>
      <c r="F762" s="242"/>
      <c r="G762" s="242"/>
      <c r="H762" s="242"/>
      <c r="I762" s="242"/>
      <c r="J762" s="242"/>
      <c r="K762" s="242"/>
      <c r="L762" s="242"/>
      <c r="M762" s="242"/>
      <c r="N762" s="242"/>
    </row>
    <row r="763" spans="1:14" ht="13.5" customHeight="1">
      <c r="A763" s="243" t="s">
        <v>6</v>
      </c>
      <c r="B763" s="235" t="s">
        <v>7</v>
      </c>
      <c r="C763" s="235" t="s">
        <v>8</v>
      </c>
      <c r="D763" s="243" t="s">
        <v>9</v>
      </c>
      <c r="E763" s="243" t="s">
        <v>10</v>
      </c>
      <c r="F763" s="235" t="s">
        <v>11</v>
      </c>
      <c r="G763" s="235" t="s">
        <v>12</v>
      </c>
      <c r="H763" s="244" t="s">
        <v>13</v>
      </c>
      <c r="I763" s="244" t="s">
        <v>14</v>
      </c>
      <c r="J763" s="244" t="s">
        <v>15</v>
      </c>
      <c r="K763" s="245" t="s">
        <v>16</v>
      </c>
      <c r="L763" s="235" t="s">
        <v>17</v>
      </c>
      <c r="M763" s="235" t="s">
        <v>18</v>
      </c>
      <c r="N763" s="235" t="s">
        <v>19</v>
      </c>
    </row>
    <row r="764" spans="1:14" ht="13.5" customHeight="1">
      <c r="A764" s="243"/>
      <c r="B764" s="235"/>
      <c r="C764" s="235"/>
      <c r="D764" s="243"/>
      <c r="E764" s="243"/>
      <c r="F764" s="235"/>
      <c r="G764" s="235"/>
      <c r="H764" s="235"/>
      <c r="I764" s="235"/>
      <c r="J764" s="235"/>
      <c r="K764" s="246"/>
      <c r="L764" s="235"/>
      <c r="M764" s="235"/>
      <c r="N764" s="235"/>
    </row>
    <row r="765" spans="1:14" ht="13.5" customHeight="1">
      <c r="A765" s="51">
        <v>1</v>
      </c>
      <c r="B765" s="54">
        <v>43465</v>
      </c>
      <c r="C765" s="52" t="s">
        <v>255</v>
      </c>
      <c r="D765" s="51" t="s">
        <v>21</v>
      </c>
      <c r="E765" s="51" t="s">
        <v>72</v>
      </c>
      <c r="F765" s="51">
        <v>477</v>
      </c>
      <c r="G765" s="51">
        <v>469</v>
      </c>
      <c r="H765" s="51">
        <v>481</v>
      </c>
      <c r="I765" s="51">
        <v>485</v>
      </c>
      <c r="J765" s="51">
        <v>489</v>
      </c>
      <c r="K765" s="51">
        <v>481</v>
      </c>
      <c r="L765" s="51">
        <v>1300</v>
      </c>
      <c r="M765" s="6">
        <f t="shared" ref="M765:M766" si="443">IF(D765="BUY",(K765-F765)*(L765),(F765-K765)*(L765))</f>
        <v>5200</v>
      </c>
      <c r="N765" s="7">
        <f t="shared" ref="N765:N766" si="444">M765/(L765)/F765%</f>
        <v>0.83857442348008393</v>
      </c>
    </row>
    <row r="766" spans="1:14" ht="13.5" customHeight="1">
      <c r="A766" s="51">
        <v>2</v>
      </c>
      <c r="B766" s="54">
        <v>43462</v>
      </c>
      <c r="C766" s="52" t="s">
        <v>255</v>
      </c>
      <c r="D766" s="51" t="s">
        <v>21</v>
      </c>
      <c r="E766" s="51" t="s">
        <v>104</v>
      </c>
      <c r="F766" s="51">
        <v>925</v>
      </c>
      <c r="G766" s="51">
        <v>906</v>
      </c>
      <c r="H766" s="51">
        <v>935</v>
      </c>
      <c r="I766" s="51">
        <v>945</v>
      </c>
      <c r="J766" s="51">
        <v>955</v>
      </c>
      <c r="K766" s="51">
        <v>935</v>
      </c>
      <c r="L766" s="51">
        <v>750</v>
      </c>
      <c r="M766" s="6">
        <f t="shared" si="443"/>
        <v>7500</v>
      </c>
      <c r="N766" s="7">
        <f t="shared" si="444"/>
        <v>1.0810810810810811</v>
      </c>
    </row>
    <row r="767" spans="1:14" ht="13.5" customHeight="1">
      <c r="A767" s="51">
        <v>3</v>
      </c>
      <c r="B767" s="54">
        <v>43461</v>
      </c>
      <c r="C767" s="52" t="s">
        <v>255</v>
      </c>
      <c r="D767" s="51" t="s">
        <v>21</v>
      </c>
      <c r="E767" s="51" t="s">
        <v>66</v>
      </c>
      <c r="F767" s="51">
        <v>102</v>
      </c>
      <c r="G767" s="51">
        <v>100.5</v>
      </c>
      <c r="H767" s="51">
        <v>102.8</v>
      </c>
      <c r="I767" s="51">
        <v>103.6</v>
      </c>
      <c r="J767" s="51">
        <v>104.4</v>
      </c>
      <c r="K767" s="51">
        <v>102.8</v>
      </c>
      <c r="L767" s="51">
        <v>6000</v>
      </c>
      <c r="M767" s="6">
        <f t="shared" ref="M767" si="445">IF(D767="BUY",(K767-F767)*(L767),(F767-K767)*(L767))</f>
        <v>4799.9999999999827</v>
      </c>
      <c r="N767" s="7">
        <f t="shared" ref="N767" si="446">M767/(L767)/F767%</f>
        <v>0.78431372549019329</v>
      </c>
    </row>
    <row r="768" spans="1:14" ht="13.5" customHeight="1">
      <c r="A768" s="51">
        <v>4</v>
      </c>
      <c r="B768" s="54">
        <v>43460</v>
      </c>
      <c r="C768" s="52" t="s">
        <v>255</v>
      </c>
      <c r="D768" s="51" t="s">
        <v>47</v>
      </c>
      <c r="E768" s="51" t="s">
        <v>54</v>
      </c>
      <c r="F768" s="51">
        <v>1227</v>
      </c>
      <c r="G768" s="51">
        <v>1257</v>
      </c>
      <c r="H768" s="51">
        <v>1210</v>
      </c>
      <c r="I768" s="51">
        <v>1195</v>
      </c>
      <c r="J768" s="51">
        <v>1180</v>
      </c>
      <c r="K768" s="51">
        <v>1257</v>
      </c>
      <c r="L768" s="51">
        <v>350</v>
      </c>
      <c r="M768" s="6">
        <f t="shared" ref="M768" si="447">IF(D768="BUY",(K768-F768)*(L768),(F768-K768)*(L768))</f>
        <v>-10500</v>
      </c>
      <c r="N768" s="7">
        <f t="shared" ref="N768" si="448">M768/(L768)/F768%</f>
        <v>-2.4449877750611249</v>
      </c>
    </row>
    <row r="769" spans="1:14" ht="13.5" customHeight="1">
      <c r="A769" s="51">
        <v>5</v>
      </c>
      <c r="B769" s="54">
        <v>43458</v>
      </c>
      <c r="C769" s="52" t="s">
        <v>255</v>
      </c>
      <c r="D769" s="51" t="s">
        <v>47</v>
      </c>
      <c r="E769" s="51" t="s">
        <v>61</v>
      </c>
      <c r="F769" s="51">
        <v>162</v>
      </c>
      <c r="G769" s="51">
        <v>168</v>
      </c>
      <c r="H769" s="51">
        <v>159</v>
      </c>
      <c r="I769" s="51">
        <v>156</v>
      </c>
      <c r="J769" s="51">
        <v>153</v>
      </c>
      <c r="K769" s="51">
        <v>159</v>
      </c>
      <c r="L769" s="51">
        <v>2250</v>
      </c>
      <c r="M769" s="6">
        <f t="shared" ref="M769" si="449">IF(D769="BUY",(K769-F769)*(L769),(F769-K769)*(L769))</f>
        <v>6750</v>
      </c>
      <c r="N769" s="7">
        <f t="shared" ref="N769" si="450">M769/(L769)/F769%</f>
        <v>1.8518518518518516</v>
      </c>
    </row>
    <row r="770" spans="1:14" ht="13.5" customHeight="1">
      <c r="A770" s="51">
        <v>6</v>
      </c>
      <c r="B770" s="54">
        <v>43454</v>
      </c>
      <c r="C770" s="52" t="s">
        <v>255</v>
      </c>
      <c r="D770" s="51" t="s">
        <v>21</v>
      </c>
      <c r="E770" s="51" t="s">
        <v>403</v>
      </c>
      <c r="F770" s="51">
        <v>911</v>
      </c>
      <c r="G770" s="51">
        <v>895</v>
      </c>
      <c r="H770" s="51">
        <v>921</v>
      </c>
      <c r="I770" s="51">
        <v>931</v>
      </c>
      <c r="J770" s="51">
        <v>941</v>
      </c>
      <c r="K770" s="51">
        <v>921</v>
      </c>
      <c r="L770" s="51">
        <v>500</v>
      </c>
      <c r="M770" s="6">
        <f t="shared" ref="M770" si="451">IF(D770="BUY",(K770-F770)*(L770),(F770-K770)*(L770))</f>
        <v>5000</v>
      </c>
      <c r="N770" s="7">
        <f t="shared" ref="N770" si="452">M770/(L770)/F770%</f>
        <v>1.0976948408342482</v>
      </c>
    </row>
    <row r="771" spans="1:14" ht="13.5" customHeight="1">
      <c r="A771" s="51">
        <v>7</v>
      </c>
      <c r="B771" s="54">
        <v>43454</v>
      </c>
      <c r="C771" s="52" t="s">
        <v>255</v>
      </c>
      <c r="D771" s="51" t="s">
        <v>21</v>
      </c>
      <c r="E771" s="51" t="s">
        <v>52</v>
      </c>
      <c r="F771" s="51">
        <v>302</v>
      </c>
      <c r="G771" s="51">
        <v>298</v>
      </c>
      <c r="H771" s="51">
        <v>304</v>
      </c>
      <c r="I771" s="51">
        <v>306</v>
      </c>
      <c r="J771" s="51">
        <v>308</v>
      </c>
      <c r="K771" s="51">
        <v>298</v>
      </c>
      <c r="L771" s="51">
        <v>3000</v>
      </c>
      <c r="M771" s="6">
        <f t="shared" ref="M771:M772" si="453">IF(D771="BUY",(K771-F771)*(L771),(F771-K771)*(L771))</f>
        <v>-12000</v>
      </c>
      <c r="N771" s="7">
        <f t="shared" ref="N771:N772" si="454">M771/(L771)/F771%</f>
        <v>-1.3245033112582782</v>
      </c>
    </row>
    <row r="772" spans="1:14" ht="13.5" customHeight="1">
      <c r="A772" s="51">
        <v>8</v>
      </c>
      <c r="B772" s="54">
        <v>43453</v>
      </c>
      <c r="C772" s="52" t="s">
        <v>255</v>
      </c>
      <c r="D772" s="51" t="s">
        <v>21</v>
      </c>
      <c r="E772" s="51" t="s">
        <v>398</v>
      </c>
      <c r="F772" s="51">
        <v>298</v>
      </c>
      <c r="G772" s="51">
        <v>290</v>
      </c>
      <c r="H772" s="51">
        <v>304</v>
      </c>
      <c r="I772" s="51">
        <v>308</v>
      </c>
      <c r="J772" s="51">
        <v>312</v>
      </c>
      <c r="K772" s="51">
        <v>304</v>
      </c>
      <c r="L772" s="51">
        <v>1300</v>
      </c>
      <c r="M772" s="6">
        <f t="shared" si="453"/>
        <v>7800</v>
      </c>
      <c r="N772" s="7">
        <f t="shared" si="454"/>
        <v>2.0134228187919465</v>
      </c>
    </row>
    <row r="773" spans="1:14" ht="13.5" customHeight="1">
      <c r="A773" s="51">
        <v>9</v>
      </c>
      <c r="B773" s="54">
        <v>43452</v>
      </c>
      <c r="C773" s="52" t="s">
        <v>255</v>
      </c>
      <c r="D773" s="51" t="s">
        <v>21</v>
      </c>
      <c r="E773" s="51" t="s">
        <v>260</v>
      </c>
      <c r="F773" s="51">
        <v>7785</v>
      </c>
      <c r="G773" s="51">
        <v>7650</v>
      </c>
      <c r="H773" s="51">
        <v>7875</v>
      </c>
      <c r="I773" s="51">
        <v>7965</v>
      </c>
      <c r="J773" s="51">
        <v>8055</v>
      </c>
      <c r="K773" s="51">
        <v>7875</v>
      </c>
      <c r="L773" s="51">
        <v>75</v>
      </c>
      <c r="M773" s="6">
        <f t="shared" ref="M773:M774" si="455">IF(D773="BUY",(K773-F773)*(L773),(F773-K773)*(L773))</f>
        <v>6750</v>
      </c>
      <c r="N773" s="7">
        <f t="shared" ref="N773:N774" si="456">M773/(L773)/F773%</f>
        <v>1.1560693641618498</v>
      </c>
    </row>
    <row r="774" spans="1:14" ht="13.5" customHeight="1">
      <c r="A774" s="51">
        <v>10</v>
      </c>
      <c r="B774" s="54">
        <v>43447</v>
      </c>
      <c r="C774" s="52" t="s">
        <v>255</v>
      </c>
      <c r="D774" s="51" t="s">
        <v>21</v>
      </c>
      <c r="E774" s="51" t="s">
        <v>260</v>
      </c>
      <c r="F774" s="51">
        <v>7680</v>
      </c>
      <c r="G774" s="51">
        <v>7540</v>
      </c>
      <c r="H774" s="51">
        <v>7760</v>
      </c>
      <c r="I774" s="51">
        <v>7840</v>
      </c>
      <c r="J774" s="51">
        <v>7920</v>
      </c>
      <c r="K774" s="51">
        <v>7760</v>
      </c>
      <c r="L774" s="51">
        <v>75</v>
      </c>
      <c r="M774" s="6">
        <f t="shared" si="455"/>
        <v>6000</v>
      </c>
      <c r="N774" s="7">
        <f t="shared" si="456"/>
        <v>1.0416666666666667</v>
      </c>
    </row>
    <row r="775" spans="1:14" ht="13.5" customHeight="1">
      <c r="A775" s="51">
        <v>11</v>
      </c>
      <c r="B775" s="54">
        <v>43446</v>
      </c>
      <c r="C775" s="52" t="s">
        <v>255</v>
      </c>
      <c r="D775" s="51" t="s">
        <v>21</v>
      </c>
      <c r="E775" s="51" t="s">
        <v>115</v>
      </c>
      <c r="F775" s="51">
        <v>164</v>
      </c>
      <c r="G775" s="51">
        <v>158</v>
      </c>
      <c r="H775" s="51">
        <v>167</v>
      </c>
      <c r="I775" s="51">
        <v>170</v>
      </c>
      <c r="J775" s="51">
        <v>173</v>
      </c>
      <c r="K775" s="51">
        <v>167</v>
      </c>
      <c r="L775" s="51">
        <v>1500</v>
      </c>
      <c r="M775" s="6">
        <f t="shared" ref="M775" si="457">IF(D775="BUY",(K775-F775)*(L775),(F775-K775)*(L775))</f>
        <v>4500</v>
      </c>
      <c r="N775" s="7">
        <f t="shared" ref="N775" si="458">M775/(L775)/F775%</f>
        <v>1.8292682926829269</v>
      </c>
    </row>
    <row r="776" spans="1:14" ht="13.5" customHeight="1">
      <c r="A776" s="51">
        <v>12</v>
      </c>
      <c r="B776" s="54">
        <v>43440</v>
      </c>
      <c r="C776" s="52" t="s">
        <v>255</v>
      </c>
      <c r="D776" s="51" t="s">
        <v>47</v>
      </c>
      <c r="E776" s="51" t="s">
        <v>388</v>
      </c>
      <c r="F776" s="51">
        <v>730</v>
      </c>
      <c r="G776" s="51">
        <v>746</v>
      </c>
      <c r="H776" s="51">
        <v>720</v>
      </c>
      <c r="I776" s="51">
        <v>710</v>
      </c>
      <c r="J776" s="51">
        <v>700</v>
      </c>
      <c r="K776" s="51">
        <v>746</v>
      </c>
      <c r="L776" s="51">
        <v>500</v>
      </c>
      <c r="M776" s="6">
        <f t="shared" ref="M776" si="459">IF(D776="BUY",(K776-F776)*(L776),(F776-K776)*(L776))</f>
        <v>-8000</v>
      </c>
      <c r="N776" s="7">
        <f t="shared" ref="N776" si="460">M776/(L776)/F776%</f>
        <v>-2.1917808219178081</v>
      </c>
    </row>
    <row r="777" spans="1:14" ht="13.5" customHeight="1">
      <c r="A777" s="51">
        <v>13</v>
      </c>
      <c r="B777" s="54">
        <v>43439</v>
      </c>
      <c r="C777" s="52" t="s">
        <v>255</v>
      </c>
      <c r="D777" s="51" t="s">
        <v>21</v>
      </c>
      <c r="E777" s="51" t="s">
        <v>49</v>
      </c>
      <c r="F777" s="51">
        <v>2100</v>
      </c>
      <c r="G777" s="51">
        <v>2066</v>
      </c>
      <c r="H777" s="51">
        <v>2120</v>
      </c>
      <c r="I777" s="51">
        <v>2140</v>
      </c>
      <c r="J777" s="51">
        <v>2160</v>
      </c>
      <c r="K777" s="51">
        <v>2120</v>
      </c>
      <c r="L777" s="51">
        <v>250</v>
      </c>
      <c r="M777" s="6">
        <f t="shared" ref="M777:M778" si="461">IF(D777="BUY",(K777-F777)*(L777),(F777-K777)*(L777))</f>
        <v>5000</v>
      </c>
      <c r="N777" s="7">
        <f t="shared" ref="N777:N778" si="462">M777/(L777)/F777%</f>
        <v>0.95238095238095233</v>
      </c>
    </row>
    <row r="778" spans="1:14" ht="13.5" customHeight="1">
      <c r="A778" s="51">
        <v>14</v>
      </c>
      <c r="B778" s="54">
        <v>43438</v>
      </c>
      <c r="C778" s="52" t="s">
        <v>255</v>
      </c>
      <c r="D778" s="51" t="s">
        <v>21</v>
      </c>
      <c r="E778" s="51" t="s">
        <v>301</v>
      </c>
      <c r="F778" s="51">
        <v>333</v>
      </c>
      <c r="G778" s="51">
        <v>327</v>
      </c>
      <c r="H778" s="51">
        <v>336</v>
      </c>
      <c r="I778" s="51">
        <v>339</v>
      </c>
      <c r="J778" s="51">
        <v>342</v>
      </c>
      <c r="K778" s="51">
        <v>327</v>
      </c>
      <c r="L778" s="51">
        <v>1500</v>
      </c>
      <c r="M778" s="6">
        <f t="shared" si="461"/>
        <v>-9000</v>
      </c>
      <c r="N778" s="7">
        <f t="shared" si="462"/>
        <v>-1.8018018018018018</v>
      </c>
    </row>
    <row r="779" spans="1:14" ht="13.5" customHeight="1">
      <c r="A779" s="51">
        <v>15</v>
      </c>
      <c r="B779" s="54">
        <v>43437</v>
      </c>
      <c r="C779" s="52" t="s">
        <v>255</v>
      </c>
      <c r="D779" s="51" t="s">
        <v>21</v>
      </c>
      <c r="E779" s="51" t="s">
        <v>53</v>
      </c>
      <c r="F779" s="51">
        <v>71</v>
      </c>
      <c r="G779" s="51">
        <v>69</v>
      </c>
      <c r="H779" s="51">
        <v>72</v>
      </c>
      <c r="I779" s="51">
        <v>73</v>
      </c>
      <c r="J779" s="51">
        <v>74</v>
      </c>
      <c r="K779" s="51">
        <v>72</v>
      </c>
      <c r="L779" s="51">
        <v>5500</v>
      </c>
      <c r="M779" s="6">
        <f t="shared" ref="M779" si="463">IF(D779="BUY",(K779-F779)*(L779),(F779-K779)*(L779))</f>
        <v>5500</v>
      </c>
      <c r="N779" s="7">
        <f t="shared" ref="N779" si="464">M779/(L779)/F779%</f>
        <v>1.4084507042253522</v>
      </c>
    </row>
    <row r="780" spans="1:14" ht="13.5" customHeight="1">
      <c r="A780" s="8" t="s">
        <v>24</v>
      </c>
      <c r="B780" s="9"/>
      <c r="C780" s="10"/>
      <c r="D780" s="11"/>
      <c r="E780" s="12"/>
      <c r="F780" s="12"/>
      <c r="G780" s="13"/>
      <c r="H780" s="12"/>
      <c r="I780" s="12"/>
      <c r="J780" s="12"/>
      <c r="K780" s="14"/>
      <c r="N780" s="48"/>
    </row>
    <row r="781" spans="1:14" ht="15.75">
      <c r="A781" s="8" t="s">
        <v>25</v>
      </c>
      <c r="B781" s="17"/>
      <c r="C781" s="10"/>
      <c r="D781" s="11"/>
      <c r="E781" s="12"/>
      <c r="F781" s="12"/>
      <c r="G781" s="13"/>
      <c r="H781" s="12"/>
      <c r="I781" s="12"/>
      <c r="J781" s="12"/>
      <c r="K781" s="14"/>
    </row>
    <row r="782" spans="1:14" ht="15.75">
      <c r="A782" s="8" t="s">
        <v>25</v>
      </c>
      <c r="B782" s="17"/>
      <c r="C782" s="18"/>
      <c r="D782" s="19"/>
      <c r="E782" s="20"/>
      <c r="F782" s="20"/>
      <c r="G782" s="21"/>
      <c r="H782" s="20"/>
      <c r="I782" s="20"/>
      <c r="J782" s="20"/>
      <c r="L782" s="15"/>
      <c r="M782" s="1"/>
    </row>
    <row r="783" spans="1:14" ht="16.5" thickBot="1">
      <c r="A783" s="18"/>
      <c r="B783" s="17"/>
      <c r="C783" s="20"/>
      <c r="D783" s="20"/>
      <c r="E783" s="20"/>
      <c r="F783" s="22"/>
      <c r="G783" s="23"/>
      <c r="H783" s="24" t="s">
        <v>26</v>
      </c>
      <c r="I783" s="24"/>
      <c r="J783" s="25"/>
      <c r="K783" s="25"/>
      <c r="M783" s="1"/>
    </row>
    <row r="784" spans="1:14" ht="15.75">
      <c r="A784" s="18"/>
      <c r="B784" s="17"/>
      <c r="C784" s="236" t="s">
        <v>27</v>
      </c>
      <c r="D784" s="236"/>
      <c r="E784" s="26">
        <v>15</v>
      </c>
      <c r="F784" s="27">
        <f>F785+F786+F787+F788+F789+F790</f>
        <v>100</v>
      </c>
      <c r="G784" s="20">
        <v>15</v>
      </c>
      <c r="H784" s="28">
        <f>G785/G784%</f>
        <v>73.333333333333343</v>
      </c>
      <c r="I784" s="28"/>
      <c r="J784" s="28"/>
      <c r="K784" s="29"/>
      <c r="M784" s="15"/>
    </row>
    <row r="785" spans="1:14" ht="15.75">
      <c r="A785" s="18"/>
      <c r="B785" s="17"/>
      <c r="C785" s="237" t="s">
        <v>28</v>
      </c>
      <c r="D785" s="237"/>
      <c r="E785" s="30">
        <v>11</v>
      </c>
      <c r="F785" s="31">
        <f>(E785/E784)*100</f>
        <v>73.333333333333329</v>
      </c>
      <c r="G785" s="20">
        <v>11</v>
      </c>
      <c r="H785" s="25"/>
      <c r="I785" s="25"/>
      <c r="J785" s="20"/>
      <c r="K785" s="25"/>
    </row>
    <row r="786" spans="1:14" ht="15.75">
      <c r="A786" s="32"/>
      <c r="B786" s="17"/>
      <c r="C786" s="237" t="s">
        <v>30</v>
      </c>
      <c r="D786" s="237"/>
      <c r="E786" s="30">
        <v>0</v>
      </c>
      <c r="F786" s="31">
        <f>(E786/E784)*100</f>
        <v>0</v>
      </c>
      <c r="G786" s="33"/>
      <c r="H786" s="20"/>
      <c r="I786" s="20"/>
      <c r="K786" s="25"/>
    </row>
    <row r="787" spans="1:14" ht="15.75">
      <c r="A787" s="32"/>
      <c r="B787" s="17"/>
      <c r="C787" s="237" t="s">
        <v>31</v>
      </c>
      <c r="D787" s="237"/>
      <c r="E787" s="30">
        <v>0</v>
      </c>
      <c r="F787" s="31">
        <f>(E787/E784)*100</f>
        <v>0</v>
      </c>
      <c r="G787" s="33"/>
      <c r="H787" s="20"/>
      <c r="I787" s="20"/>
      <c r="M787" s="1"/>
    </row>
    <row r="788" spans="1:14" ht="15.75">
      <c r="A788" s="32"/>
      <c r="B788" s="17"/>
      <c r="C788" s="237" t="s">
        <v>32</v>
      </c>
      <c r="D788" s="237"/>
      <c r="E788" s="30">
        <v>4</v>
      </c>
      <c r="F788" s="31">
        <f>(E788/E784)*100</f>
        <v>26.666666666666668</v>
      </c>
      <c r="G788" s="33"/>
      <c r="H788" s="20" t="s">
        <v>33</v>
      </c>
      <c r="I788" s="20"/>
      <c r="J788" s="25"/>
      <c r="K788" s="25"/>
      <c r="L788" s="15"/>
      <c r="M788" s="20" t="s">
        <v>29</v>
      </c>
    </row>
    <row r="789" spans="1:14" ht="15.75">
      <c r="A789" s="32"/>
      <c r="B789" s="17"/>
      <c r="C789" s="237" t="s">
        <v>34</v>
      </c>
      <c r="D789" s="237"/>
      <c r="E789" s="30">
        <v>0</v>
      </c>
      <c r="F789" s="31">
        <f>(E789/E784)*100</f>
        <v>0</v>
      </c>
      <c r="G789" s="33"/>
      <c r="H789" s="20"/>
      <c r="I789" s="20"/>
      <c r="N789" s="15"/>
    </row>
    <row r="790" spans="1:14" ht="16.5" thickBot="1">
      <c r="A790" s="32"/>
      <c r="B790" s="17"/>
      <c r="C790" s="238" t="s">
        <v>35</v>
      </c>
      <c r="D790" s="238"/>
      <c r="E790" s="34"/>
      <c r="F790" s="35">
        <f>(E790/E784)*100</f>
        <v>0</v>
      </c>
      <c r="G790" s="33"/>
      <c r="H790" s="20"/>
      <c r="I790" s="20"/>
      <c r="L790" s="15"/>
      <c r="N790" s="15"/>
    </row>
    <row r="791" spans="1:14" ht="15.75">
      <c r="A791" s="37" t="s">
        <v>36</v>
      </c>
      <c r="B791" s="9"/>
      <c r="C791" s="10"/>
      <c r="D791" s="10"/>
      <c r="E791" s="12"/>
      <c r="F791" s="12"/>
      <c r="G791" s="13"/>
      <c r="H791" s="38"/>
      <c r="I791" s="38"/>
      <c r="J791" s="38"/>
      <c r="K791" s="20"/>
      <c r="L791" s="25"/>
    </row>
    <row r="792" spans="1:14" ht="15.75">
      <c r="A792" s="11" t="s">
        <v>37</v>
      </c>
      <c r="B792" s="9"/>
      <c r="C792" s="39"/>
      <c r="D792" s="40"/>
      <c r="E792" s="10"/>
      <c r="F792" s="38"/>
      <c r="G792" s="13"/>
      <c r="H792" s="38"/>
      <c r="I792" s="38"/>
      <c r="J792" s="38"/>
      <c r="K792" s="20"/>
      <c r="M792" s="15"/>
      <c r="N792" s="36"/>
    </row>
    <row r="793" spans="1:14" ht="15.75">
      <c r="A793" s="11" t="s">
        <v>38</v>
      </c>
      <c r="B793" s="9"/>
      <c r="C793" s="10"/>
      <c r="D793" s="40"/>
      <c r="E793" s="10"/>
      <c r="F793" s="38"/>
      <c r="G793" s="13"/>
      <c r="H793" s="41"/>
      <c r="I793" s="41"/>
      <c r="J793" s="41"/>
      <c r="K793" s="12"/>
      <c r="M793" s="15"/>
    </row>
    <row r="794" spans="1:14" ht="15.75">
      <c r="A794" s="11" t="s">
        <v>39</v>
      </c>
      <c r="B794" s="39"/>
      <c r="C794" s="10"/>
      <c r="D794" s="40"/>
      <c r="E794" s="10"/>
      <c r="F794" s="38"/>
      <c r="G794" s="42"/>
      <c r="H794" s="41"/>
      <c r="I794" s="41"/>
      <c r="J794" s="41"/>
      <c r="K794" s="12"/>
      <c r="L794" s="15"/>
    </row>
    <row r="795" spans="1:14" ht="16.5" thickBot="1">
      <c r="A795" s="11" t="s">
        <v>40</v>
      </c>
      <c r="B795" s="32"/>
      <c r="C795" s="10"/>
      <c r="D795" s="43"/>
      <c r="E795" s="38"/>
      <c r="F795" s="38"/>
      <c r="G795" s="42"/>
      <c r="H795" s="41"/>
      <c r="I795" s="41"/>
      <c r="J795" s="41"/>
      <c r="K795" s="38"/>
      <c r="L795" s="15"/>
      <c r="M795" s="15"/>
      <c r="N795" s="15"/>
    </row>
    <row r="796" spans="1:14" ht="15.75" thickBot="1">
      <c r="A796" s="239" t="s">
        <v>0</v>
      </c>
      <c r="B796" s="239"/>
      <c r="C796" s="239"/>
      <c r="D796" s="239"/>
      <c r="E796" s="239"/>
      <c r="F796" s="239"/>
      <c r="G796" s="239"/>
      <c r="H796" s="239"/>
      <c r="I796" s="239"/>
      <c r="J796" s="239"/>
      <c r="K796" s="239"/>
      <c r="L796" s="239"/>
      <c r="M796" s="239"/>
      <c r="N796" s="239"/>
    </row>
    <row r="797" spans="1:14" ht="15.75" thickBot="1">
      <c r="A797" s="239"/>
      <c r="B797" s="239"/>
      <c r="C797" s="239"/>
      <c r="D797" s="239"/>
      <c r="E797" s="239"/>
      <c r="F797" s="239"/>
      <c r="G797" s="239"/>
      <c r="H797" s="239"/>
      <c r="I797" s="239"/>
      <c r="J797" s="239"/>
      <c r="K797" s="239"/>
      <c r="L797" s="239"/>
      <c r="M797" s="239"/>
      <c r="N797" s="239"/>
    </row>
    <row r="798" spans="1:14">
      <c r="A798" s="239"/>
      <c r="B798" s="239"/>
      <c r="C798" s="239"/>
      <c r="D798" s="239"/>
      <c r="E798" s="239"/>
      <c r="F798" s="239"/>
      <c r="G798" s="239"/>
      <c r="H798" s="239"/>
      <c r="I798" s="239"/>
      <c r="J798" s="239"/>
      <c r="K798" s="239"/>
      <c r="L798" s="239"/>
      <c r="M798" s="239"/>
      <c r="N798" s="239"/>
    </row>
    <row r="799" spans="1:14" ht="15.75">
      <c r="A799" s="240" t="s">
        <v>389</v>
      </c>
      <c r="B799" s="240"/>
      <c r="C799" s="240"/>
      <c r="D799" s="240"/>
      <c r="E799" s="240"/>
      <c r="F799" s="240"/>
      <c r="G799" s="240"/>
      <c r="H799" s="240"/>
      <c r="I799" s="240"/>
      <c r="J799" s="240"/>
      <c r="K799" s="240"/>
      <c r="L799" s="240"/>
      <c r="M799" s="240"/>
      <c r="N799" s="240"/>
    </row>
    <row r="800" spans="1:14" ht="15.75">
      <c r="A800" s="240" t="s">
        <v>390</v>
      </c>
      <c r="B800" s="240"/>
      <c r="C800" s="240"/>
      <c r="D800" s="240"/>
      <c r="E800" s="240"/>
      <c r="F800" s="240"/>
      <c r="G800" s="240"/>
      <c r="H800" s="240"/>
      <c r="I800" s="240"/>
      <c r="J800" s="240"/>
      <c r="K800" s="240"/>
      <c r="L800" s="240"/>
      <c r="M800" s="240"/>
      <c r="N800" s="240"/>
    </row>
    <row r="801" spans="1:14" ht="16.5" thickBot="1">
      <c r="A801" s="241" t="s">
        <v>3</v>
      </c>
      <c r="B801" s="241"/>
      <c r="C801" s="241"/>
      <c r="D801" s="241"/>
      <c r="E801" s="241"/>
      <c r="F801" s="241"/>
      <c r="G801" s="241"/>
      <c r="H801" s="241"/>
      <c r="I801" s="241"/>
      <c r="J801" s="241"/>
      <c r="K801" s="241"/>
      <c r="L801" s="241"/>
      <c r="M801" s="241"/>
      <c r="N801" s="241"/>
    </row>
    <row r="802" spans="1:14" ht="15.75">
      <c r="A802" s="242" t="s">
        <v>393</v>
      </c>
      <c r="B802" s="242"/>
      <c r="C802" s="242"/>
      <c r="D802" s="242"/>
      <c r="E802" s="242"/>
      <c r="F802" s="242"/>
      <c r="G802" s="242"/>
      <c r="H802" s="242"/>
      <c r="I802" s="242"/>
      <c r="J802" s="242"/>
      <c r="K802" s="242"/>
      <c r="L802" s="242"/>
      <c r="M802" s="242"/>
      <c r="N802" s="242"/>
    </row>
    <row r="803" spans="1:14" ht="15.75">
      <c r="A803" s="242" t="s">
        <v>5</v>
      </c>
      <c r="B803" s="242"/>
      <c r="C803" s="242"/>
      <c r="D803" s="242"/>
      <c r="E803" s="242"/>
      <c r="F803" s="242"/>
      <c r="G803" s="242"/>
      <c r="H803" s="242"/>
      <c r="I803" s="242"/>
      <c r="J803" s="242"/>
      <c r="K803" s="242"/>
      <c r="L803" s="242"/>
      <c r="M803" s="242"/>
      <c r="N803" s="242"/>
    </row>
    <row r="804" spans="1:14">
      <c r="A804" s="243" t="s">
        <v>6</v>
      </c>
      <c r="B804" s="235" t="s">
        <v>7</v>
      </c>
      <c r="C804" s="235" t="s">
        <v>8</v>
      </c>
      <c r="D804" s="243" t="s">
        <v>9</v>
      </c>
      <c r="E804" s="243" t="s">
        <v>10</v>
      </c>
      <c r="F804" s="235" t="s">
        <v>11</v>
      </c>
      <c r="G804" s="235" t="s">
        <v>12</v>
      </c>
      <c r="H804" s="244" t="s">
        <v>13</v>
      </c>
      <c r="I804" s="244" t="s">
        <v>14</v>
      </c>
      <c r="J804" s="244" t="s">
        <v>15</v>
      </c>
      <c r="K804" s="245" t="s">
        <v>16</v>
      </c>
      <c r="L804" s="235" t="s">
        <v>17</v>
      </c>
      <c r="M804" s="235" t="s">
        <v>18</v>
      </c>
      <c r="N804" s="235" t="s">
        <v>19</v>
      </c>
    </row>
    <row r="805" spans="1:14">
      <c r="A805" s="243"/>
      <c r="B805" s="235"/>
      <c r="C805" s="235"/>
      <c r="D805" s="243"/>
      <c r="E805" s="243"/>
      <c r="F805" s="235"/>
      <c r="G805" s="235"/>
      <c r="H805" s="235"/>
      <c r="I805" s="235"/>
      <c r="J805" s="235"/>
      <c r="K805" s="246"/>
      <c r="L805" s="235"/>
      <c r="M805" s="235"/>
      <c r="N805" s="235"/>
    </row>
    <row r="806" spans="1:14" ht="15.75">
      <c r="A806" s="51">
        <v>1</v>
      </c>
      <c r="B806" s="54">
        <v>43434</v>
      </c>
      <c r="C806" s="52" t="s">
        <v>255</v>
      </c>
      <c r="D806" s="51" t="s">
        <v>21</v>
      </c>
      <c r="E806" s="51" t="s">
        <v>353</v>
      </c>
      <c r="F806" s="51">
        <v>233</v>
      </c>
      <c r="G806" s="51">
        <v>225</v>
      </c>
      <c r="H806" s="51">
        <v>237</v>
      </c>
      <c r="I806" s="51">
        <v>241</v>
      </c>
      <c r="J806" s="51">
        <v>245</v>
      </c>
      <c r="K806" s="51">
        <v>237</v>
      </c>
      <c r="L806" s="51">
        <v>1500</v>
      </c>
      <c r="M806" s="6">
        <f t="shared" ref="M806:M808" si="465">IF(D806="BUY",(K806-F806)*(L806),(F806-K806)*(L806))</f>
        <v>6000</v>
      </c>
      <c r="N806" s="7">
        <f t="shared" ref="N806:N808" si="466">M806/(L806)/F806%</f>
        <v>1.7167381974248928</v>
      </c>
    </row>
    <row r="807" spans="1:14" ht="15.75">
      <c r="A807" s="51">
        <v>2</v>
      </c>
      <c r="B807" s="54">
        <v>43433</v>
      </c>
      <c r="C807" s="52" t="s">
        <v>255</v>
      </c>
      <c r="D807" s="51" t="s">
        <v>21</v>
      </c>
      <c r="E807" s="51" t="s">
        <v>235</v>
      </c>
      <c r="F807" s="51">
        <v>145</v>
      </c>
      <c r="G807" s="51">
        <v>142</v>
      </c>
      <c r="H807" s="51">
        <v>146.30000000000001</v>
      </c>
      <c r="I807" s="51">
        <v>147.6</v>
      </c>
      <c r="J807" s="51">
        <v>149</v>
      </c>
      <c r="K807" s="51">
        <v>146.30000000000001</v>
      </c>
      <c r="L807" s="51">
        <v>4500</v>
      </c>
      <c r="M807" s="6">
        <f t="shared" si="465"/>
        <v>5850.0000000000509</v>
      </c>
      <c r="N807" s="7">
        <f t="shared" si="466"/>
        <v>0.89655172413793893</v>
      </c>
    </row>
    <row r="808" spans="1:14" ht="15.75">
      <c r="A808" s="51">
        <v>3</v>
      </c>
      <c r="B808" s="54">
        <v>43432</v>
      </c>
      <c r="C808" s="52" t="s">
        <v>255</v>
      </c>
      <c r="D808" s="51" t="s">
        <v>21</v>
      </c>
      <c r="E808" s="51" t="s">
        <v>241</v>
      </c>
      <c r="F808" s="51">
        <v>111</v>
      </c>
      <c r="G808" s="51">
        <v>108</v>
      </c>
      <c r="H808" s="51">
        <v>112.5</v>
      </c>
      <c r="I808" s="51">
        <v>114</v>
      </c>
      <c r="J808" s="51">
        <v>115.5</v>
      </c>
      <c r="K808" s="51">
        <v>108</v>
      </c>
      <c r="L808" s="51">
        <v>4000</v>
      </c>
      <c r="M808" s="6">
        <f t="shared" si="465"/>
        <v>-12000</v>
      </c>
      <c r="N808" s="7">
        <f t="shared" si="466"/>
        <v>-2.7027027027027026</v>
      </c>
    </row>
    <row r="809" spans="1:14" ht="15.75">
      <c r="A809" s="51">
        <v>4</v>
      </c>
      <c r="B809" s="54">
        <v>43431</v>
      </c>
      <c r="C809" s="52" t="s">
        <v>255</v>
      </c>
      <c r="D809" s="51" t="s">
        <v>21</v>
      </c>
      <c r="E809" s="51" t="s">
        <v>52</v>
      </c>
      <c r="F809" s="51">
        <v>289.5</v>
      </c>
      <c r="G809" s="51">
        <v>285</v>
      </c>
      <c r="H809" s="51">
        <v>291.5</v>
      </c>
      <c r="I809" s="51">
        <v>293.5</v>
      </c>
      <c r="J809" s="51">
        <v>295.5</v>
      </c>
      <c r="K809" s="51">
        <v>291.5</v>
      </c>
      <c r="L809" s="51">
        <v>3000</v>
      </c>
      <c r="M809" s="6">
        <f t="shared" ref="M809" si="467">IF(D809="BUY",(K809-F809)*(L809),(F809-K809)*(L809))</f>
        <v>6000</v>
      </c>
      <c r="N809" s="7">
        <f t="shared" ref="N809" si="468">M809/(L809)/F809%</f>
        <v>0.69084628670120896</v>
      </c>
    </row>
    <row r="810" spans="1:14" ht="15.75">
      <c r="A810" s="51">
        <v>5</v>
      </c>
      <c r="B810" s="54">
        <v>43430</v>
      </c>
      <c r="C810" s="52" t="s">
        <v>255</v>
      </c>
      <c r="D810" s="51" t="s">
        <v>47</v>
      </c>
      <c r="E810" s="51" t="s">
        <v>65</v>
      </c>
      <c r="F810" s="51">
        <v>193</v>
      </c>
      <c r="G810" s="51">
        <v>198</v>
      </c>
      <c r="H810" s="51">
        <v>190</v>
      </c>
      <c r="I810" s="51">
        <v>187</v>
      </c>
      <c r="J810" s="51">
        <v>184</v>
      </c>
      <c r="K810" s="51">
        <v>190.5</v>
      </c>
      <c r="L810" s="51">
        <v>1750</v>
      </c>
      <c r="M810" s="6">
        <f t="shared" ref="M810" si="469">IF(D810="BUY",(K810-F810)*(L810),(F810-K810)*(L810))</f>
        <v>4375</v>
      </c>
      <c r="N810" s="7">
        <f t="shared" ref="N810" si="470">M810/(L810)/F810%</f>
        <v>1.2953367875647668</v>
      </c>
    </row>
    <row r="811" spans="1:14" ht="15.75">
      <c r="A811" s="51">
        <v>6</v>
      </c>
      <c r="B811" s="54">
        <v>43426</v>
      </c>
      <c r="C811" s="52" t="s">
        <v>255</v>
      </c>
      <c r="D811" s="51" t="s">
        <v>21</v>
      </c>
      <c r="E811" s="51" t="s">
        <v>399</v>
      </c>
      <c r="F811" s="51">
        <v>38</v>
      </c>
      <c r="G811" s="51">
        <v>37</v>
      </c>
      <c r="H811" s="51">
        <v>38.5</v>
      </c>
      <c r="I811" s="51">
        <v>39</v>
      </c>
      <c r="J811" s="51">
        <v>39.5</v>
      </c>
      <c r="K811" s="51">
        <v>39.5</v>
      </c>
      <c r="L811" s="51">
        <v>11000</v>
      </c>
      <c r="M811" s="6">
        <f t="shared" ref="M811" si="471">IF(D811="BUY",(K811-F811)*(L811),(F811-K811)*(L811))</f>
        <v>16500</v>
      </c>
      <c r="N811" s="7">
        <f t="shared" ref="N811" si="472">M811/(L811)/F811%</f>
        <v>3.9473684210526314</v>
      </c>
    </row>
    <row r="812" spans="1:14" ht="15.75">
      <c r="A812" s="51">
        <v>7</v>
      </c>
      <c r="B812" s="54">
        <v>43425</v>
      </c>
      <c r="C812" s="52" t="s">
        <v>255</v>
      </c>
      <c r="D812" s="51" t="s">
        <v>21</v>
      </c>
      <c r="E812" s="51" t="s">
        <v>241</v>
      </c>
      <c r="F812" s="51">
        <v>110.5</v>
      </c>
      <c r="G812" s="51">
        <v>107.5</v>
      </c>
      <c r="H812" s="51">
        <v>112</v>
      </c>
      <c r="I812" s="51">
        <v>113.5</v>
      </c>
      <c r="J812" s="51">
        <v>115</v>
      </c>
      <c r="K812" s="51">
        <v>107.5</v>
      </c>
      <c r="L812" s="51">
        <v>4000</v>
      </c>
      <c r="M812" s="6">
        <f t="shared" ref="M812:M813" si="473">IF(D812="BUY",(K812-F812)*(L812),(F812-K812)*(L812))</f>
        <v>-12000</v>
      </c>
      <c r="N812" s="7">
        <f t="shared" ref="N812:N813" si="474">M812/(L812)/F812%</f>
        <v>-2.7149321266968327</v>
      </c>
    </row>
    <row r="813" spans="1:14" ht="15.75">
      <c r="A813" s="51">
        <v>8</v>
      </c>
      <c r="B813" s="54">
        <v>43425</v>
      </c>
      <c r="C813" s="52" t="s">
        <v>255</v>
      </c>
      <c r="D813" s="51" t="s">
        <v>21</v>
      </c>
      <c r="E813" s="51" t="s">
        <v>396</v>
      </c>
      <c r="F813" s="51">
        <v>44</v>
      </c>
      <c r="G813" s="51">
        <v>42.5</v>
      </c>
      <c r="H813" s="51">
        <v>44.7</v>
      </c>
      <c r="I813" s="51">
        <v>45.4</v>
      </c>
      <c r="J813" s="51">
        <v>46</v>
      </c>
      <c r="K813" s="51">
        <v>44.7</v>
      </c>
      <c r="L813" s="51">
        <v>7000</v>
      </c>
      <c r="M813" s="6">
        <f t="shared" si="473"/>
        <v>4900.00000000002</v>
      </c>
      <c r="N813" s="7">
        <f t="shared" si="474"/>
        <v>1.5909090909090973</v>
      </c>
    </row>
    <row r="814" spans="1:14" ht="15.75">
      <c r="A814" s="51">
        <v>9</v>
      </c>
      <c r="B814" s="54">
        <v>43423</v>
      </c>
      <c r="C814" s="52" t="s">
        <v>255</v>
      </c>
      <c r="D814" s="51" t="s">
        <v>21</v>
      </c>
      <c r="E814" s="51" t="s">
        <v>65</v>
      </c>
      <c r="F814" s="51">
        <v>211</v>
      </c>
      <c r="G814" s="51">
        <v>206</v>
      </c>
      <c r="H814" s="51">
        <v>214</v>
      </c>
      <c r="I814" s="51">
        <v>217</v>
      </c>
      <c r="J814" s="51">
        <v>220</v>
      </c>
      <c r="K814" s="51">
        <v>206</v>
      </c>
      <c r="L814" s="51">
        <v>1750</v>
      </c>
      <c r="M814" s="6">
        <f t="shared" ref="M814" si="475">IF(D814="BUY",(K814-F814)*(L814),(F814-K814)*(L814))</f>
        <v>-8750</v>
      </c>
      <c r="N814" s="7">
        <f t="shared" ref="N814" si="476">M814/(L814)/F814%</f>
        <v>-2.3696682464454977</v>
      </c>
    </row>
    <row r="815" spans="1:14" ht="15.75">
      <c r="A815" s="51">
        <v>10</v>
      </c>
      <c r="B815" s="54">
        <v>43420</v>
      </c>
      <c r="C815" s="52" t="s">
        <v>255</v>
      </c>
      <c r="D815" s="51" t="s">
        <v>21</v>
      </c>
      <c r="E815" s="51" t="s">
        <v>396</v>
      </c>
      <c r="F815" s="51">
        <v>39</v>
      </c>
      <c r="G815" s="51">
        <v>37.5</v>
      </c>
      <c r="H815" s="51">
        <v>39.799999999999997</v>
      </c>
      <c r="I815" s="51">
        <v>40.6</v>
      </c>
      <c r="J815" s="51">
        <v>41.4</v>
      </c>
      <c r="K815" s="51">
        <v>41.4</v>
      </c>
      <c r="L815" s="51">
        <v>7000</v>
      </c>
      <c r="M815" s="6">
        <f t="shared" ref="M815" si="477">IF(D815="BUY",(K815-F815)*(L815),(F815-K815)*(L815))</f>
        <v>16799.999999999989</v>
      </c>
      <c r="N815" s="7">
        <f t="shared" ref="N815" si="478">M815/(L815)/F815%</f>
        <v>6.1538461538461497</v>
      </c>
    </row>
    <row r="816" spans="1:14" ht="15.75">
      <c r="A816" s="51">
        <v>11</v>
      </c>
      <c r="B816" s="54">
        <v>43419</v>
      </c>
      <c r="C816" s="52" t="s">
        <v>255</v>
      </c>
      <c r="D816" s="51" t="s">
        <v>21</v>
      </c>
      <c r="E816" s="51" t="s">
        <v>66</v>
      </c>
      <c r="F816" s="51">
        <v>106.5</v>
      </c>
      <c r="G816" s="51">
        <v>105</v>
      </c>
      <c r="H816" s="51">
        <v>107.3</v>
      </c>
      <c r="I816" s="51">
        <v>108</v>
      </c>
      <c r="J816" s="51">
        <v>108.8</v>
      </c>
      <c r="K816" s="51">
        <v>108</v>
      </c>
      <c r="L816" s="51">
        <v>6000</v>
      </c>
      <c r="M816" s="6">
        <f t="shared" ref="M816" si="479">IF(D816="BUY",(K816-F816)*(L816),(F816-K816)*(L816))</f>
        <v>9000</v>
      </c>
      <c r="N816" s="7">
        <f t="shared" ref="N816" si="480">M816/(L816)/F816%</f>
        <v>1.4084507042253522</v>
      </c>
    </row>
    <row r="817" spans="1:14" ht="15.75">
      <c r="A817" s="51">
        <v>12</v>
      </c>
      <c r="B817" s="54">
        <v>43419</v>
      </c>
      <c r="C817" s="52" t="s">
        <v>255</v>
      </c>
      <c r="D817" s="51" t="s">
        <v>21</v>
      </c>
      <c r="E817" s="51" t="s">
        <v>120</v>
      </c>
      <c r="F817" s="51">
        <v>372</v>
      </c>
      <c r="G817" s="51">
        <v>368</v>
      </c>
      <c r="H817" s="51">
        <v>374</v>
      </c>
      <c r="I817" s="51">
        <v>376</v>
      </c>
      <c r="J817" s="51">
        <v>378</v>
      </c>
      <c r="K817" s="51">
        <v>374</v>
      </c>
      <c r="L817" s="51">
        <v>2750</v>
      </c>
      <c r="M817" s="6">
        <f t="shared" ref="M817" si="481">IF(D817="BUY",(K817-F817)*(L817),(F817-K817)*(L817))</f>
        <v>5500</v>
      </c>
      <c r="N817" s="7">
        <f t="shared" ref="N817" si="482">M817/(L817)/F817%</f>
        <v>0.5376344086021505</v>
      </c>
    </row>
    <row r="818" spans="1:14" ht="15.75">
      <c r="A818" s="51">
        <v>13</v>
      </c>
      <c r="B818" s="54">
        <v>43417</v>
      </c>
      <c r="C818" s="52" t="s">
        <v>255</v>
      </c>
      <c r="D818" s="51" t="s">
        <v>21</v>
      </c>
      <c r="E818" s="51" t="s">
        <v>395</v>
      </c>
      <c r="F818" s="51">
        <v>1104</v>
      </c>
      <c r="G818" s="51">
        <v>1090</v>
      </c>
      <c r="H818" s="51">
        <v>1112</v>
      </c>
      <c r="I818" s="51">
        <v>1120</v>
      </c>
      <c r="J818" s="51">
        <v>1128</v>
      </c>
      <c r="K818" s="51">
        <v>1112</v>
      </c>
      <c r="L818" s="51">
        <v>1000</v>
      </c>
      <c r="M818" s="6">
        <f t="shared" ref="M818" si="483">IF(D818="BUY",(K818-F818)*(L818),(F818-K818)*(L818))</f>
        <v>8000</v>
      </c>
      <c r="N818" s="7">
        <f t="shared" ref="N818" si="484">M818/(L818)/F818%</f>
        <v>0.7246376811594204</v>
      </c>
    </row>
    <row r="819" spans="1:14" ht="15.75">
      <c r="A819" s="51">
        <v>14</v>
      </c>
      <c r="B819" s="54">
        <v>43410</v>
      </c>
      <c r="C819" s="52" t="s">
        <v>255</v>
      </c>
      <c r="D819" s="51" t="s">
        <v>21</v>
      </c>
      <c r="E819" s="51" t="s">
        <v>314</v>
      </c>
      <c r="F819" s="51">
        <v>663.5</v>
      </c>
      <c r="G819" s="51">
        <v>655</v>
      </c>
      <c r="H819" s="51">
        <v>668</v>
      </c>
      <c r="I819" s="51">
        <v>672.5</v>
      </c>
      <c r="J819" s="51">
        <v>677</v>
      </c>
      <c r="K819" s="51">
        <v>677</v>
      </c>
      <c r="L819" s="51">
        <v>1000</v>
      </c>
      <c r="M819" s="6">
        <f t="shared" ref="M819" si="485">IF(D819="BUY",(K819-F819)*(L819),(F819-K819)*(L819))</f>
        <v>13500</v>
      </c>
      <c r="N819" s="7">
        <f t="shared" ref="N819" si="486">M819/(L819)/F819%</f>
        <v>2.0346646571213265</v>
      </c>
    </row>
    <row r="820" spans="1:14" ht="15.75">
      <c r="A820" s="51">
        <v>15</v>
      </c>
      <c r="B820" s="54">
        <v>43405</v>
      </c>
      <c r="C820" s="52" t="s">
        <v>255</v>
      </c>
      <c r="D820" s="51" t="s">
        <v>21</v>
      </c>
      <c r="E820" s="51" t="s">
        <v>241</v>
      </c>
      <c r="F820" s="51">
        <v>121.5</v>
      </c>
      <c r="G820" s="51">
        <v>118.5</v>
      </c>
      <c r="H820" s="51">
        <v>123</v>
      </c>
      <c r="I820" s="51">
        <v>124.5</v>
      </c>
      <c r="J820" s="51">
        <v>126</v>
      </c>
      <c r="K820" s="51">
        <v>123</v>
      </c>
      <c r="L820" s="51">
        <v>4000</v>
      </c>
      <c r="M820" s="6">
        <f t="shared" ref="M820:M821" si="487">IF(D820="BUY",(K820-F820)*(L820),(F820-K820)*(L820))</f>
        <v>6000</v>
      </c>
      <c r="N820" s="7">
        <f t="shared" ref="N820:N821" si="488">M820/(L820)/F820%</f>
        <v>1.2345679012345678</v>
      </c>
    </row>
    <row r="821" spans="1:14" ht="15.75">
      <c r="A821" s="51">
        <v>16</v>
      </c>
      <c r="B821" s="54">
        <v>43405</v>
      </c>
      <c r="C821" s="52" t="s">
        <v>255</v>
      </c>
      <c r="D821" s="51" t="s">
        <v>21</v>
      </c>
      <c r="E821" s="51" t="s">
        <v>57</v>
      </c>
      <c r="F821" s="51">
        <v>597</v>
      </c>
      <c r="G821" s="51">
        <v>589</v>
      </c>
      <c r="H821" s="51">
        <v>601</v>
      </c>
      <c r="I821" s="51">
        <v>605</v>
      </c>
      <c r="J821" s="51">
        <v>609</v>
      </c>
      <c r="K821" s="51">
        <v>609</v>
      </c>
      <c r="L821" s="51">
        <v>1200</v>
      </c>
      <c r="M821" s="6">
        <f t="shared" si="487"/>
        <v>14400</v>
      </c>
      <c r="N821" s="7">
        <f t="shared" si="488"/>
        <v>2.0100502512562817</v>
      </c>
    </row>
    <row r="822" spans="1:14">
      <c r="A822" s="8" t="s">
        <v>24</v>
      </c>
      <c r="B822" s="9"/>
      <c r="C822" s="10"/>
      <c r="D822" s="11"/>
      <c r="E822" s="12"/>
      <c r="F822" s="12"/>
      <c r="G822" s="13"/>
      <c r="H822" s="12"/>
      <c r="I822" s="12"/>
      <c r="J822" s="12"/>
      <c r="K822" s="14"/>
      <c r="N822" s="48"/>
    </row>
    <row r="823" spans="1:14" ht="15.75">
      <c r="A823" s="8" t="s">
        <v>25</v>
      </c>
      <c r="B823" s="17"/>
      <c r="C823" s="10"/>
      <c r="D823" s="11"/>
      <c r="E823" s="12"/>
      <c r="F823" s="12"/>
      <c r="G823" s="13"/>
      <c r="H823" s="12"/>
      <c r="I823" s="12"/>
      <c r="J823" s="12"/>
      <c r="K823" s="14"/>
    </row>
    <row r="824" spans="1:14" ht="15.75">
      <c r="A824" s="8" t="s">
        <v>25</v>
      </c>
      <c r="B824" s="17"/>
      <c r="C824" s="18"/>
      <c r="D824" s="19"/>
      <c r="E824" s="20"/>
      <c r="F824" s="20"/>
      <c r="G824" s="21"/>
      <c r="H824" s="20"/>
      <c r="I824" s="20"/>
      <c r="J824" s="20"/>
      <c r="L824" s="15"/>
      <c r="M824" s="1"/>
    </row>
    <row r="825" spans="1:14" ht="16.5" thickBot="1">
      <c r="A825" s="18"/>
      <c r="B825" s="17"/>
      <c r="C825" s="20"/>
      <c r="D825" s="20"/>
      <c r="E825" s="20"/>
      <c r="F825" s="22"/>
      <c r="G825" s="23"/>
      <c r="H825" s="24" t="s">
        <v>26</v>
      </c>
      <c r="I825" s="24"/>
      <c r="J825" s="25"/>
      <c r="K825" s="25"/>
      <c r="L825" s="15"/>
      <c r="M825" s="1"/>
    </row>
    <row r="826" spans="1:14" ht="15.75">
      <c r="A826" s="18"/>
      <c r="B826" s="17"/>
      <c r="C826" s="236" t="s">
        <v>27</v>
      </c>
      <c r="D826" s="236"/>
      <c r="E826" s="26">
        <v>16</v>
      </c>
      <c r="F826" s="27">
        <f>F827+F828+F829+F830+F831+F832</f>
        <v>100</v>
      </c>
      <c r="G826" s="20">
        <v>16</v>
      </c>
      <c r="H826" s="28">
        <f>G827/G826%</f>
        <v>81.25</v>
      </c>
      <c r="I826" s="28"/>
      <c r="J826" s="28"/>
      <c r="K826" s="29"/>
    </row>
    <row r="827" spans="1:14" ht="15.75">
      <c r="A827" s="18"/>
      <c r="B827" s="17"/>
      <c r="C827" s="237" t="s">
        <v>28</v>
      </c>
      <c r="D827" s="237"/>
      <c r="E827" s="30">
        <v>13</v>
      </c>
      <c r="F827" s="31">
        <f>(E827/E826)*100</f>
        <v>81.25</v>
      </c>
      <c r="G827" s="20">
        <v>13</v>
      </c>
      <c r="H827" s="25"/>
      <c r="I827" s="25"/>
      <c r="J827" s="20"/>
      <c r="K827" s="25"/>
    </row>
    <row r="828" spans="1:14" ht="15.75">
      <c r="A828" s="32"/>
      <c r="B828" s="17"/>
      <c r="C828" s="237" t="s">
        <v>30</v>
      </c>
      <c r="D828" s="237"/>
      <c r="E828" s="30">
        <v>0</v>
      </c>
      <c r="F828" s="31">
        <f>(E828/E826)*100</f>
        <v>0</v>
      </c>
      <c r="G828" s="33"/>
      <c r="H828" s="20"/>
      <c r="I828" s="20"/>
      <c r="K828" s="25"/>
      <c r="M828" s="1"/>
    </row>
    <row r="829" spans="1:14" ht="15.75">
      <c r="A829" s="32"/>
      <c r="B829" s="17"/>
      <c r="C829" s="237" t="s">
        <v>31</v>
      </c>
      <c r="D829" s="237"/>
      <c r="E829" s="30">
        <v>0</v>
      </c>
      <c r="F829" s="31">
        <f>(E829/E826)*100</f>
        <v>0</v>
      </c>
      <c r="G829" s="33"/>
      <c r="H829" s="20"/>
      <c r="I829" s="20"/>
    </row>
    <row r="830" spans="1:14" ht="15.75">
      <c r="A830" s="32"/>
      <c r="B830" s="17"/>
      <c r="C830" s="237" t="s">
        <v>32</v>
      </c>
      <c r="D830" s="237"/>
      <c r="E830" s="30">
        <v>3</v>
      </c>
      <c r="F830" s="31">
        <f>(E830/E826)*100</f>
        <v>18.75</v>
      </c>
      <c r="G830" s="33"/>
      <c r="H830" s="20" t="s">
        <v>33</v>
      </c>
      <c r="I830" s="20"/>
      <c r="J830" s="25"/>
      <c r="K830" s="25"/>
      <c r="L830" s="15"/>
      <c r="M830" s="20" t="s">
        <v>29</v>
      </c>
    </row>
    <row r="831" spans="1:14" ht="15.75">
      <c r="A831" s="32"/>
      <c r="B831" s="17"/>
      <c r="C831" s="237" t="s">
        <v>34</v>
      </c>
      <c r="D831" s="237"/>
      <c r="E831" s="30">
        <v>0</v>
      </c>
      <c r="F831" s="31">
        <f>(E831/E826)*100</f>
        <v>0</v>
      </c>
      <c r="G831" s="33"/>
      <c r="H831" s="20"/>
      <c r="I831" s="20"/>
      <c r="M831" s="15"/>
      <c r="N831" s="15"/>
    </row>
    <row r="832" spans="1:14" ht="16.5" thickBot="1">
      <c r="A832" s="32"/>
      <c r="B832" s="17"/>
      <c r="C832" s="238" t="s">
        <v>35</v>
      </c>
      <c r="D832" s="238"/>
      <c r="E832" s="34"/>
      <c r="F832" s="35">
        <f>(E832/E826)*100</f>
        <v>0</v>
      </c>
      <c r="G832" s="33"/>
      <c r="H832" s="20"/>
      <c r="I832" s="20"/>
      <c r="L832" s="15"/>
      <c r="N832" s="15"/>
    </row>
    <row r="833" spans="1:14" ht="15.75">
      <c r="A833" s="37" t="s">
        <v>36</v>
      </c>
      <c r="B833" s="9"/>
      <c r="C833" s="10"/>
      <c r="D833" s="10"/>
      <c r="E833" s="12"/>
      <c r="F833" s="12"/>
      <c r="G833" s="13"/>
      <c r="H833" s="38"/>
      <c r="I833" s="38"/>
      <c r="J833" s="38"/>
      <c r="K833" s="20"/>
      <c r="L833" s="25"/>
      <c r="N833" s="36"/>
    </row>
    <row r="834" spans="1:14" ht="15.75">
      <c r="A834" s="11" t="s">
        <v>37</v>
      </c>
      <c r="B834" s="9"/>
      <c r="C834" s="39"/>
      <c r="D834" s="40"/>
      <c r="E834" s="10"/>
      <c r="F834" s="38"/>
      <c r="G834" s="13"/>
      <c r="H834" s="38"/>
      <c r="I834" s="38"/>
      <c r="J834" s="38"/>
      <c r="K834" s="20"/>
      <c r="M834" s="15"/>
    </row>
    <row r="835" spans="1:14" ht="15.75">
      <c r="A835" s="11" t="s">
        <v>38</v>
      </c>
      <c r="B835" s="9"/>
      <c r="C835" s="10"/>
      <c r="D835" s="40"/>
      <c r="E835" s="10"/>
      <c r="F835" s="38"/>
      <c r="G835" s="13"/>
      <c r="H835" s="41"/>
      <c r="I835" s="41"/>
      <c r="J835" s="41"/>
      <c r="K835" s="12"/>
      <c r="M835" s="15"/>
      <c r="N835" s="18"/>
    </row>
    <row r="836" spans="1:14" ht="15.75">
      <c r="A836" s="11" t="s">
        <v>39</v>
      </c>
      <c r="B836" s="39"/>
      <c r="C836" s="10"/>
      <c r="D836" s="40"/>
      <c r="E836" s="10"/>
      <c r="F836" s="38"/>
      <c r="G836" s="42"/>
      <c r="H836" s="41"/>
      <c r="I836" s="41"/>
      <c r="J836" s="41"/>
      <c r="K836" s="12"/>
      <c r="L836" s="15"/>
      <c r="M836" s="15"/>
    </row>
    <row r="837" spans="1:14" ht="16.5" thickBot="1">
      <c r="A837" s="11" t="s">
        <v>40</v>
      </c>
      <c r="B837" s="32"/>
      <c r="C837" s="10"/>
      <c r="D837" s="43"/>
      <c r="E837" s="38"/>
      <c r="F837" s="38"/>
      <c r="G837" s="42"/>
      <c r="H837" s="41"/>
      <c r="I837" s="41"/>
      <c r="J837" s="41"/>
      <c r="K837" s="38"/>
      <c r="L837" s="15"/>
      <c r="M837" s="15"/>
      <c r="N837" s="15"/>
    </row>
    <row r="838" spans="1:14" ht="15.75" customHeight="1" thickBot="1">
      <c r="A838" s="239" t="s">
        <v>0</v>
      </c>
      <c r="B838" s="239"/>
      <c r="C838" s="239"/>
      <c r="D838" s="239"/>
      <c r="E838" s="239"/>
      <c r="F838" s="239"/>
      <c r="G838" s="239"/>
      <c r="H838" s="239"/>
      <c r="I838" s="239"/>
      <c r="J838" s="239"/>
      <c r="K838" s="239"/>
      <c r="L838" s="239"/>
      <c r="M838" s="239"/>
      <c r="N838" s="239"/>
    </row>
    <row r="839" spans="1:14" ht="15.75" customHeight="1" thickBot="1">
      <c r="A839" s="239"/>
      <c r="B839" s="239"/>
      <c r="C839" s="239"/>
      <c r="D839" s="239"/>
      <c r="E839" s="239"/>
      <c r="F839" s="239"/>
      <c r="G839" s="239"/>
      <c r="H839" s="239"/>
      <c r="I839" s="239"/>
      <c r="J839" s="239"/>
      <c r="K839" s="239"/>
      <c r="L839" s="239"/>
      <c r="M839" s="239"/>
      <c r="N839" s="239"/>
    </row>
    <row r="840" spans="1:14" ht="15" customHeight="1">
      <c r="A840" s="239"/>
      <c r="B840" s="239"/>
      <c r="C840" s="239"/>
      <c r="D840" s="239"/>
      <c r="E840" s="239"/>
      <c r="F840" s="239"/>
      <c r="G840" s="239"/>
      <c r="H840" s="239"/>
      <c r="I840" s="239"/>
      <c r="J840" s="239"/>
      <c r="K840" s="239"/>
      <c r="L840" s="239"/>
      <c r="M840" s="239"/>
      <c r="N840" s="239"/>
    </row>
    <row r="841" spans="1:14" ht="15.75">
      <c r="A841" s="240" t="s">
        <v>389</v>
      </c>
      <c r="B841" s="240"/>
      <c r="C841" s="240"/>
      <c r="D841" s="240"/>
      <c r="E841" s="240"/>
      <c r="F841" s="240"/>
      <c r="G841" s="240"/>
      <c r="H841" s="240"/>
      <c r="I841" s="240"/>
      <c r="J841" s="240"/>
      <c r="K841" s="240"/>
      <c r="L841" s="240"/>
      <c r="M841" s="240"/>
      <c r="N841" s="240"/>
    </row>
    <row r="842" spans="1:14" ht="15.75">
      <c r="A842" s="240" t="s">
        <v>390</v>
      </c>
      <c r="B842" s="240"/>
      <c r="C842" s="240"/>
      <c r="D842" s="240"/>
      <c r="E842" s="240"/>
      <c r="F842" s="240"/>
      <c r="G842" s="240"/>
      <c r="H842" s="240"/>
      <c r="I842" s="240"/>
      <c r="J842" s="240"/>
      <c r="K842" s="240"/>
      <c r="L842" s="240"/>
      <c r="M842" s="240"/>
      <c r="N842" s="240"/>
    </row>
    <row r="843" spans="1:14" ht="16.5" thickBot="1">
      <c r="A843" s="241" t="s">
        <v>3</v>
      </c>
      <c r="B843" s="241"/>
      <c r="C843" s="241"/>
      <c r="D843" s="241"/>
      <c r="E843" s="241"/>
      <c r="F843" s="241"/>
      <c r="G843" s="241"/>
      <c r="H843" s="241"/>
      <c r="I843" s="241"/>
      <c r="J843" s="241"/>
      <c r="K843" s="241"/>
      <c r="L843" s="241"/>
      <c r="M843" s="241"/>
      <c r="N843" s="241"/>
    </row>
    <row r="844" spans="1:14" ht="15.75">
      <c r="A844" s="242" t="s">
        <v>383</v>
      </c>
      <c r="B844" s="242"/>
      <c r="C844" s="242"/>
      <c r="D844" s="242"/>
      <c r="E844" s="242"/>
      <c r="F844" s="242"/>
      <c r="G844" s="242"/>
      <c r="H844" s="242"/>
      <c r="I844" s="242"/>
      <c r="J844" s="242"/>
      <c r="K844" s="242"/>
      <c r="L844" s="242"/>
      <c r="M844" s="242"/>
      <c r="N844" s="242"/>
    </row>
    <row r="845" spans="1:14" ht="15.75">
      <c r="A845" s="242" t="s">
        <v>5</v>
      </c>
      <c r="B845" s="242"/>
      <c r="C845" s="242"/>
      <c r="D845" s="242"/>
      <c r="E845" s="242"/>
      <c r="F845" s="242"/>
      <c r="G845" s="242"/>
      <c r="H845" s="242"/>
      <c r="I845" s="242"/>
      <c r="J845" s="242"/>
      <c r="K845" s="242"/>
      <c r="L845" s="242"/>
      <c r="M845" s="242"/>
      <c r="N845" s="242"/>
    </row>
    <row r="846" spans="1:14" ht="15" customHeight="1">
      <c r="A846" s="243" t="s">
        <v>6</v>
      </c>
      <c r="B846" s="235" t="s">
        <v>7</v>
      </c>
      <c r="C846" s="235" t="s">
        <v>8</v>
      </c>
      <c r="D846" s="243" t="s">
        <v>9</v>
      </c>
      <c r="E846" s="243" t="s">
        <v>10</v>
      </c>
      <c r="F846" s="235" t="s">
        <v>11</v>
      </c>
      <c r="G846" s="235" t="s">
        <v>12</v>
      </c>
      <c r="H846" s="244" t="s">
        <v>13</v>
      </c>
      <c r="I846" s="244" t="s">
        <v>14</v>
      </c>
      <c r="J846" s="244" t="s">
        <v>15</v>
      </c>
      <c r="K846" s="245" t="s">
        <v>16</v>
      </c>
      <c r="L846" s="235" t="s">
        <v>17</v>
      </c>
      <c r="M846" s="235" t="s">
        <v>18</v>
      </c>
      <c r="N846" s="235" t="s">
        <v>19</v>
      </c>
    </row>
    <row r="847" spans="1:14" ht="15" customHeight="1">
      <c r="A847" s="243"/>
      <c r="B847" s="235"/>
      <c r="C847" s="235"/>
      <c r="D847" s="243"/>
      <c r="E847" s="243"/>
      <c r="F847" s="235"/>
      <c r="G847" s="235"/>
      <c r="H847" s="235"/>
      <c r="I847" s="235"/>
      <c r="J847" s="235"/>
      <c r="K847" s="246"/>
      <c r="L847" s="235"/>
      <c r="M847" s="235"/>
      <c r="N847" s="235"/>
    </row>
    <row r="848" spans="1:14" ht="15.75">
      <c r="A848" s="51">
        <v>1</v>
      </c>
      <c r="B848" s="54">
        <v>43404</v>
      </c>
      <c r="C848" s="52" t="s">
        <v>255</v>
      </c>
      <c r="D848" s="51" t="s">
        <v>21</v>
      </c>
      <c r="E848" s="51" t="s">
        <v>233</v>
      </c>
      <c r="F848" s="51">
        <v>1040</v>
      </c>
      <c r="G848" s="51">
        <v>1025</v>
      </c>
      <c r="H848" s="51">
        <v>1048</v>
      </c>
      <c r="I848" s="51">
        <v>1056</v>
      </c>
      <c r="J848" s="51">
        <v>1064</v>
      </c>
      <c r="K848" s="51">
        <v>1048</v>
      </c>
      <c r="L848" s="51">
        <v>700</v>
      </c>
      <c r="M848" s="6">
        <f t="shared" ref="M848:M855" si="489">IF(D848="BUY",(K848-F848)*(L848),(F848-K848)*(L848))</f>
        <v>5600</v>
      </c>
      <c r="N848" s="7">
        <f t="shared" ref="N848:N855" si="490">M848/(L848)/F848%</f>
        <v>0.76923076923076916</v>
      </c>
    </row>
    <row r="849" spans="1:14" ht="15.75">
      <c r="A849" s="51">
        <v>2</v>
      </c>
      <c r="B849" s="54">
        <v>43403</v>
      </c>
      <c r="C849" s="52" t="s">
        <v>255</v>
      </c>
      <c r="D849" s="51" t="s">
        <v>21</v>
      </c>
      <c r="E849" s="51" t="s">
        <v>52</v>
      </c>
      <c r="F849" s="51">
        <v>277.5</v>
      </c>
      <c r="G849" s="51">
        <v>274</v>
      </c>
      <c r="H849" s="51">
        <v>279.5</v>
      </c>
      <c r="I849" s="51">
        <v>281.5</v>
      </c>
      <c r="J849" s="51">
        <v>283.5</v>
      </c>
      <c r="K849" s="51">
        <v>279.5</v>
      </c>
      <c r="L849" s="51">
        <v>3000</v>
      </c>
      <c r="M849" s="6">
        <f t="shared" ref="M849" si="491">IF(D849="BUY",(K849-F849)*(L849),(F849-K849)*(L849))</f>
        <v>6000</v>
      </c>
      <c r="N849" s="7">
        <f t="shared" ref="N849" si="492">M849/(L849)/F849%</f>
        <v>0.7207207207207208</v>
      </c>
    </row>
    <row r="850" spans="1:14" ht="15.75">
      <c r="A850" s="51">
        <v>3</v>
      </c>
      <c r="B850" s="54">
        <v>43402</v>
      </c>
      <c r="C850" s="52" t="s">
        <v>255</v>
      </c>
      <c r="D850" s="51" t="s">
        <v>21</v>
      </c>
      <c r="E850" s="51" t="s">
        <v>53</v>
      </c>
      <c r="F850" s="51">
        <v>68.5</v>
      </c>
      <c r="G850" s="51">
        <v>66.5</v>
      </c>
      <c r="H850" s="51">
        <v>69.5</v>
      </c>
      <c r="I850" s="51">
        <v>70.5</v>
      </c>
      <c r="J850" s="51">
        <v>71.5</v>
      </c>
      <c r="K850" s="51">
        <v>71.5</v>
      </c>
      <c r="L850" s="51">
        <v>5500</v>
      </c>
      <c r="M850" s="6">
        <f t="shared" ref="M850" si="493">IF(D850="BUY",(K850-F850)*(L850),(F850-K850)*(L850))</f>
        <v>16500</v>
      </c>
      <c r="N850" s="7">
        <f t="shared" ref="N850" si="494">M850/(L850)/F850%</f>
        <v>4.3795620437956204</v>
      </c>
    </row>
    <row r="851" spans="1:14" ht="15.75">
      <c r="A851" s="51">
        <v>4</v>
      </c>
      <c r="B851" s="54">
        <v>43398</v>
      </c>
      <c r="C851" s="52" t="s">
        <v>255</v>
      </c>
      <c r="D851" s="51" t="s">
        <v>21</v>
      </c>
      <c r="E851" s="51" t="s">
        <v>71</v>
      </c>
      <c r="F851" s="51">
        <v>2350</v>
      </c>
      <c r="G851" s="51">
        <v>2315</v>
      </c>
      <c r="H851" s="51">
        <v>2370</v>
      </c>
      <c r="I851" s="51">
        <v>2390</v>
      </c>
      <c r="J851" s="51">
        <v>2410</v>
      </c>
      <c r="K851" s="51">
        <v>2370</v>
      </c>
      <c r="L851" s="51">
        <v>250</v>
      </c>
      <c r="M851" s="6">
        <f t="shared" ref="M851" si="495">IF(D851="BUY",(K851-F851)*(L851),(F851-K851)*(L851))</f>
        <v>5000</v>
      </c>
      <c r="N851" s="7">
        <f t="shared" ref="N851" si="496">M851/(L851)/F851%</f>
        <v>0.85106382978723405</v>
      </c>
    </row>
    <row r="852" spans="1:14" ht="15.75">
      <c r="A852" s="51">
        <v>5</v>
      </c>
      <c r="B852" s="54">
        <v>43398</v>
      </c>
      <c r="C852" s="52" t="s">
        <v>255</v>
      </c>
      <c r="D852" s="51" t="s">
        <v>21</v>
      </c>
      <c r="E852" s="51" t="s">
        <v>71</v>
      </c>
      <c r="F852" s="51">
        <v>2338</v>
      </c>
      <c r="G852" s="51">
        <v>2318</v>
      </c>
      <c r="H852" s="51">
        <v>2348</v>
      </c>
      <c r="I852" s="51">
        <v>2358</v>
      </c>
      <c r="J852" s="51">
        <v>2368</v>
      </c>
      <c r="K852" s="51">
        <v>2348</v>
      </c>
      <c r="L852" s="51">
        <v>500</v>
      </c>
      <c r="M852" s="6">
        <f t="shared" ref="M852" si="497">IF(D852="BUY",(K852-F852)*(L852),(F852-K852)*(L852))</f>
        <v>5000</v>
      </c>
      <c r="N852" s="7">
        <f t="shared" ref="N852" si="498">M852/(L852)/F852%</f>
        <v>0.42771599657827203</v>
      </c>
    </row>
    <row r="853" spans="1:14" ht="15.75">
      <c r="A853" s="51">
        <v>6</v>
      </c>
      <c r="B853" s="54">
        <v>43397</v>
      </c>
      <c r="C853" s="52" t="s">
        <v>255</v>
      </c>
      <c r="D853" s="51" t="s">
        <v>21</v>
      </c>
      <c r="E853" s="51" t="s">
        <v>123</v>
      </c>
      <c r="F853" s="51">
        <v>81.7</v>
      </c>
      <c r="G853" s="51">
        <v>79.900000000000006</v>
      </c>
      <c r="H853" s="51">
        <v>82.7</v>
      </c>
      <c r="I853" s="51">
        <v>83.7</v>
      </c>
      <c r="J853" s="51">
        <v>84.7</v>
      </c>
      <c r="K853" s="51">
        <v>82.7</v>
      </c>
      <c r="L853" s="51">
        <v>5500</v>
      </c>
      <c r="M853" s="6">
        <f t="shared" ref="M853" si="499">IF(D853="BUY",(K853-F853)*(L853),(F853-K853)*(L853))</f>
        <v>5500</v>
      </c>
      <c r="N853" s="7">
        <f t="shared" ref="N853" si="500">M853/(L853)/F853%</f>
        <v>1.2239902080783354</v>
      </c>
    </row>
    <row r="854" spans="1:14" ht="15.75">
      <c r="A854" s="51">
        <v>7</v>
      </c>
      <c r="B854" s="54">
        <v>43396</v>
      </c>
      <c r="C854" s="52" t="s">
        <v>255</v>
      </c>
      <c r="D854" s="51" t="s">
        <v>47</v>
      </c>
      <c r="E854" s="51" t="s">
        <v>50</v>
      </c>
      <c r="F854" s="51">
        <v>83.5</v>
      </c>
      <c r="G854" s="51">
        <v>86.5</v>
      </c>
      <c r="H854" s="51">
        <v>82</v>
      </c>
      <c r="I854" s="51">
        <v>80.5</v>
      </c>
      <c r="J854" s="51">
        <v>79</v>
      </c>
      <c r="K854" s="51">
        <v>80.5</v>
      </c>
      <c r="L854" s="51">
        <v>3500</v>
      </c>
      <c r="M854" s="6">
        <f t="shared" si="489"/>
        <v>10500</v>
      </c>
      <c r="N854" s="7">
        <f t="shared" si="490"/>
        <v>3.5928143712574854</v>
      </c>
    </row>
    <row r="855" spans="1:14" ht="15.75">
      <c r="A855" s="51">
        <v>8</v>
      </c>
      <c r="B855" s="54">
        <v>43392</v>
      </c>
      <c r="C855" s="52" t="s">
        <v>255</v>
      </c>
      <c r="D855" s="51" t="s">
        <v>21</v>
      </c>
      <c r="E855" s="51" t="s">
        <v>365</v>
      </c>
      <c r="F855" s="51">
        <v>1250</v>
      </c>
      <c r="G855" s="51">
        <v>1232</v>
      </c>
      <c r="H855" s="51">
        <v>1260</v>
      </c>
      <c r="I855" s="51">
        <v>1270</v>
      </c>
      <c r="J855" s="51">
        <v>1280</v>
      </c>
      <c r="K855" s="51">
        <v>1270</v>
      </c>
      <c r="L855" s="51">
        <v>500</v>
      </c>
      <c r="M855" s="6">
        <f t="shared" si="489"/>
        <v>10000</v>
      </c>
      <c r="N855" s="7">
        <f t="shared" si="490"/>
        <v>1.6</v>
      </c>
    </row>
    <row r="856" spans="1:14" ht="15.75">
      <c r="A856" s="51">
        <v>9</v>
      </c>
      <c r="B856" s="54">
        <v>43392</v>
      </c>
      <c r="C856" s="52" t="s">
        <v>255</v>
      </c>
      <c r="D856" s="51" t="s">
        <v>47</v>
      </c>
      <c r="E856" s="51" t="s">
        <v>253</v>
      </c>
      <c r="F856" s="51">
        <v>634</v>
      </c>
      <c r="G856" s="51">
        <v>644</v>
      </c>
      <c r="H856" s="51">
        <v>629</v>
      </c>
      <c r="I856" s="51">
        <v>624</v>
      </c>
      <c r="J856" s="51">
        <v>629</v>
      </c>
      <c r="K856" s="51">
        <v>624</v>
      </c>
      <c r="L856" s="51">
        <v>1000</v>
      </c>
      <c r="M856" s="6">
        <f t="shared" ref="M856:M857" si="501">IF(D856="BUY",(K856-F856)*(L856),(F856-K856)*(L856))</f>
        <v>10000</v>
      </c>
      <c r="N856" s="7">
        <f t="shared" ref="N856:N857" si="502">M856/(L856)/F856%</f>
        <v>1.5772870662460567</v>
      </c>
    </row>
    <row r="857" spans="1:14" ht="15.75">
      <c r="A857" s="51">
        <v>10</v>
      </c>
      <c r="B857" s="54">
        <v>43390</v>
      </c>
      <c r="C857" s="52" t="s">
        <v>255</v>
      </c>
      <c r="D857" s="51" t="s">
        <v>21</v>
      </c>
      <c r="E857" s="51" t="s">
        <v>326</v>
      </c>
      <c r="F857" s="51">
        <v>163</v>
      </c>
      <c r="G857" s="51">
        <v>160</v>
      </c>
      <c r="H857" s="51">
        <v>164.5</v>
      </c>
      <c r="I857" s="51">
        <v>166</v>
      </c>
      <c r="J857" s="51">
        <v>167.5</v>
      </c>
      <c r="K857" s="51">
        <v>160</v>
      </c>
      <c r="L857" s="51">
        <v>4000</v>
      </c>
      <c r="M857" s="6">
        <f t="shared" si="501"/>
        <v>-12000</v>
      </c>
      <c r="N857" s="7">
        <f t="shared" si="502"/>
        <v>-1.8404907975460123</v>
      </c>
    </row>
    <row r="858" spans="1:14" ht="15.75">
      <c r="A858" s="51">
        <v>11</v>
      </c>
      <c r="B858" s="54">
        <v>43389</v>
      </c>
      <c r="C858" s="52" t="s">
        <v>255</v>
      </c>
      <c r="D858" s="51" t="s">
        <v>21</v>
      </c>
      <c r="E858" s="51" t="s">
        <v>123</v>
      </c>
      <c r="F858" s="51">
        <v>79</v>
      </c>
      <c r="G858" s="51">
        <v>77</v>
      </c>
      <c r="H858" s="51">
        <v>80</v>
      </c>
      <c r="I858" s="51">
        <v>81</v>
      </c>
      <c r="J858" s="51">
        <v>82</v>
      </c>
      <c r="K858" s="51">
        <v>82</v>
      </c>
      <c r="L858" s="51">
        <v>5500</v>
      </c>
      <c r="M858" s="6">
        <f t="shared" ref="M858" si="503">IF(D858="BUY",(K858-F858)*(L858),(F858-K858)*(L858))</f>
        <v>16500</v>
      </c>
      <c r="N858" s="7">
        <f t="shared" ref="N858" si="504">M858/(L858)/F858%</f>
        <v>3.7974683544303796</v>
      </c>
    </row>
    <row r="859" spans="1:14" ht="15.75">
      <c r="A859" s="51">
        <v>12</v>
      </c>
      <c r="B859" s="54">
        <v>43388</v>
      </c>
      <c r="C859" s="52" t="s">
        <v>255</v>
      </c>
      <c r="D859" s="51" t="s">
        <v>21</v>
      </c>
      <c r="E859" s="51" t="s">
        <v>49</v>
      </c>
      <c r="F859" s="51">
        <v>2000</v>
      </c>
      <c r="G859" s="51">
        <v>1983</v>
      </c>
      <c r="H859" s="51">
        <v>2010</v>
      </c>
      <c r="I859" s="51">
        <v>2020</v>
      </c>
      <c r="J859" s="51">
        <v>2030</v>
      </c>
      <c r="K859" s="51">
        <v>2010</v>
      </c>
      <c r="L859" s="51">
        <v>500</v>
      </c>
      <c r="M859" s="6">
        <f t="shared" ref="M859" si="505">IF(D859="BUY",(K859-F859)*(L859),(F859-K859)*(L859))</f>
        <v>5000</v>
      </c>
      <c r="N859" s="7">
        <f t="shared" ref="N859" si="506">M859/(L859)/F859%</f>
        <v>0.5</v>
      </c>
    </row>
    <row r="860" spans="1:14" ht="15.75">
      <c r="A860" s="51">
        <v>13</v>
      </c>
      <c r="B860" s="54">
        <v>43383</v>
      </c>
      <c r="C860" s="52" t="s">
        <v>255</v>
      </c>
      <c r="D860" s="51" t="s">
        <v>21</v>
      </c>
      <c r="E860" s="51" t="s">
        <v>386</v>
      </c>
      <c r="F860" s="51">
        <v>1168</v>
      </c>
      <c r="G860" s="51">
        <v>1154</v>
      </c>
      <c r="H860" s="51">
        <v>1176</v>
      </c>
      <c r="I860" s="51">
        <v>1184</v>
      </c>
      <c r="J860" s="51">
        <v>1192</v>
      </c>
      <c r="K860" s="51">
        <v>1192</v>
      </c>
      <c r="L860" s="51">
        <v>750</v>
      </c>
      <c r="M860" s="6">
        <f t="shared" ref="M860" si="507">IF(D860="BUY",(K860-F860)*(L860),(F860-K860)*(L860))</f>
        <v>18000</v>
      </c>
      <c r="N860" s="7">
        <f t="shared" ref="N860" si="508">M860/(L860)/F860%</f>
        <v>2.0547945205479454</v>
      </c>
    </row>
    <row r="861" spans="1:14" ht="15.75">
      <c r="A861" s="51">
        <v>14</v>
      </c>
      <c r="B861" s="54">
        <v>43382</v>
      </c>
      <c r="C861" s="52" t="s">
        <v>255</v>
      </c>
      <c r="D861" s="51" t="s">
        <v>47</v>
      </c>
      <c r="E861" s="51" t="s">
        <v>51</v>
      </c>
      <c r="F861" s="51">
        <v>95</v>
      </c>
      <c r="G861" s="51">
        <v>98</v>
      </c>
      <c r="H861" s="51">
        <v>93.5</v>
      </c>
      <c r="I861" s="51">
        <v>92</v>
      </c>
      <c r="J861" s="51">
        <v>90.5</v>
      </c>
      <c r="K861" s="51">
        <v>93.5</v>
      </c>
      <c r="L861" s="51">
        <v>4000</v>
      </c>
      <c r="M861" s="6">
        <f t="shared" ref="M861" si="509">IF(D861="BUY",(K861-F861)*(L861),(F861-K861)*(L861))</f>
        <v>6000</v>
      </c>
      <c r="N861" s="7">
        <f t="shared" ref="N861" si="510">M861/(L861)/F861%</f>
        <v>1.5789473684210527</v>
      </c>
    </row>
    <row r="862" spans="1:14" ht="15.75">
      <c r="A862" s="51">
        <v>15</v>
      </c>
      <c r="B862" s="54">
        <v>43376</v>
      </c>
      <c r="C862" s="52" t="s">
        <v>255</v>
      </c>
      <c r="D862" s="51" t="s">
        <v>21</v>
      </c>
      <c r="E862" s="51" t="s">
        <v>112</v>
      </c>
      <c r="F862" s="51">
        <v>937</v>
      </c>
      <c r="G862" s="51">
        <v>919</v>
      </c>
      <c r="H862" s="51">
        <v>947</v>
      </c>
      <c r="I862" s="51">
        <v>957</v>
      </c>
      <c r="J862" s="51">
        <v>967</v>
      </c>
      <c r="K862" s="51">
        <v>967</v>
      </c>
      <c r="L862" s="51">
        <v>500</v>
      </c>
      <c r="M862" s="6">
        <f t="shared" ref="M862" si="511">IF(D862="BUY",(K862-F862)*(L862),(F862-K862)*(L862))</f>
        <v>15000</v>
      </c>
      <c r="N862" s="7">
        <f t="shared" ref="N862" si="512">M862/(L862)/F862%</f>
        <v>3.2017075773746</v>
      </c>
    </row>
    <row r="863" spans="1:14">
      <c r="A863" s="8" t="s">
        <v>24</v>
      </c>
      <c r="B863" s="9"/>
      <c r="C863" s="10"/>
      <c r="D863" s="11"/>
      <c r="E863" s="12"/>
      <c r="F863" s="12"/>
      <c r="G863" s="13"/>
      <c r="H863" s="12"/>
      <c r="I863" s="12"/>
      <c r="J863" s="12"/>
      <c r="K863" s="14"/>
      <c r="N863" s="48"/>
    </row>
    <row r="864" spans="1:14" ht="15.75">
      <c r="A864" s="8" t="s">
        <v>25</v>
      </c>
      <c r="B864" s="17"/>
      <c r="C864" s="10"/>
      <c r="D864" s="11"/>
      <c r="E864" s="12"/>
      <c r="F864" s="12"/>
      <c r="G864" s="13"/>
      <c r="H864" s="12"/>
      <c r="I864" s="12"/>
      <c r="J864" s="12"/>
      <c r="K864" s="14"/>
    </row>
    <row r="865" spans="1:14" ht="15.75">
      <c r="A865" s="8" t="s">
        <v>25</v>
      </c>
      <c r="B865" s="17"/>
      <c r="C865" s="18"/>
      <c r="D865" s="19"/>
      <c r="E865" s="20"/>
      <c r="F865" s="20"/>
      <c r="G865" s="21"/>
      <c r="H865" s="20"/>
      <c r="I865" s="20"/>
      <c r="J865" s="20"/>
      <c r="L865" s="15"/>
      <c r="M865" s="1"/>
    </row>
    <row r="866" spans="1:14" ht="16.5" thickBot="1">
      <c r="A866" s="18"/>
      <c r="B866" s="17"/>
      <c r="C866" s="20"/>
      <c r="D866" s="20"/>
      <c r="E866" s="20"/>
      <c r="F866" s="22"/>
      <c r="G866" s="23"/>
      <c r="H866" s="24" t="s">
        <v>26</v>
      </c>
      <c r="I866" s="24"/>
      <c r="J866" s="25"/>
      <c r="K866" s="25"/>
      <c r="L866" s="15"/>
      <c r="M866" s="1"/>
    </row>
    <row r="867" spans="1:14" ht="15.75">
      <c r="A867" s="18"/>
      <c r="B867" s="17"/>
      <c r="C867" s="236" t="s">
        <v>27</v>
      </c>
      <c r="D867" s="236"/>
      <c r="E867" s="26">
        <v>15</v>
      </c>
      <c r="F867" s="27">
        <f>F868+F869+F870+F871+F872+F873</f>
        <v>100</v>
      </c>
      <c r="G867" s="20">
        <v>15</v>
      </c>
      <c r="H867" s="28">
        <f>G868/G867%</f>
        <v>93.333333333333343</v>
      </c>
      <c r="I867" s="28"/>
      <c r="J867" s="28"/>
      <c r="K867" s="29"/>
    </row>
    <row r="868" spans="1:14" ht="15.75">
      <c r="A868" s="18"/>
      <c r="B868" s="17"/>
      <c r="C868" s="237" t="s">
        <v>28</v>
      </c>
      <c r="D868" s="237"/>
      <c r="E868" s="30">
        <v>14</v>
      </c>
      <c r="F868" s="31">
        <f>(E868/E867)*100</f>
        <v>93.333333333333329</v>
      </c>
      <c r="G868" s="20">
        <v>14</v>
      </c>
      <c r="H868" s="25"/>
      <c r="I868" s="25"/>
      <c r="J868" s="20"/>
      <c r="K868" s="25"/>
      <c r="M868" s="1"/>
    </row>
    <row r="869" spans="1:14" ht="15.75">
      <c r="A869" s="32"/>
      <c r="B869" s="17"/>
      <c r="C869" s="237" t="s">
        <v>30</v>
      </c>
      <c r="D869" s="237"/>
      <c r="E869" s="30">
        <v>0</v>
      </c>
      <c r="F869" s="31">
        <f>(E869/E867)*100</f>
        <v>0</v>
      </c>
      <c r="G869" s="33"/>
      <c r="H869" s="20"/>
      <c r="I869" s="20"/>
      <c r="K869" s="25"/>
    </row>
    <row r="870" spans="1:14" ht="15.75">
      <c r="A870" s="32"/>
      <c r="B870" s="17"/>
      <c r="C870" s="237" t="s">
        <v>31</v>
      </c>
      <c r="D870" s="237"/>
      <c r="E870" s="30">
        <v>0</v>
      </c>
      <c r="F870" s="31">
        <f>(E870/E867)*100</f>
        <v>0</v>
      </c>
      <c r="G870" s="33"/>
      <c r="H870" s="20"/>
      <c r="I870" s="20"/>
    </row>
    <row r="871" spans="1:14" ht="15.75">
      <c r="A871" s="32"/>
      <c r="B871" s="17"/>
      <c r="C871" s="237" t="s">
        <v>32</v>
      </c>
      <c r="D871" s="237"/>
      <c r="E871" s="30">
        <v>1</v>
      </c>
      <c r="F871" s="31">
        <f>(E871/E867)*100</f>
        <v>6.666666666666667</v>
      </c>
      <c r="G871" s="33"/>
      <c r="H871" s="20" t="s">
        <v>33</v>
      </c>
      <c r="I871" s="20"/>
      <c r="J871" s="25"/>
      <c r="K871" s="25"/>
      <c r="L871" s="15"/>
      <c r="M871" s="20" t="s">
        <v>29</v>
      </c>
    </row>
    <row r="872" spans="1:14" ht="15.75">
      <c r="A872" s="32"/>
      <c r="B872" s="17"/>
      <c r="C872" s="237" t="s">
        <v>34</v>
      </c>
      <c r="D872" s="237"/>
      <c r="E872" s="30">
        <v>0</v>
      </c>
      <c r="F872" s="31">
        <f>(E872/E867)*100</f>
        <v>0</v>
      </c>
      <c r="G872" s="33"/>
      <c r="H872" s="20"/>
      <c r="I872" s="20"/>
      <c r="M872" s="15"/>
      <c r="N872" s="15"/>
    </row>
    <row r="873" spans="1:14" ht="16.5" thickBot="1">
      <c r="A873" s="32"/>
      <c r="B873" s="17"/>
      <c r="C873" s="238" t="s">
        <v>35</v>
      </c>
      <c r="D873" s="238"/>
      <c r="E873" s="34"/>
      <c r="F873" s="35">
        <f>(E873/E867)*100</f>
        <v>0</v>
      </c>
      <c r="G873" s="33"/>
      <c r="H873" s="20"/>
      <c r="I873" s="20"/>
      <c r="L873" s="15"/>
      <c r="N873" s="15"/>
    </row>
    <row r="874" spans="1:14" ht="15.75">
      <c r="A874" s="37" t="s">
        <v>36</v>
      </c>
      <c r="B874" s="9"/>
      <c r="C874" s="10"/>
      <c r="D874" s="10"/>
      <c r="E874" s="12"/>
      <c r="F874" s="12"/>
      <c r="G874" s="13"/>
      <c r="H874" s="38"/>
      <c r="I874" s="38"/>
      <c r="J874" s="38"/>
      <c r="K874" s="20"/>
      <c r="L874" s="25"/>
      <c r="M874" s="15"/>
      <c r="N874" s="36"/>
    </row>
    <row r="875" spans="1:14" ht="15.75">
      <c r="A875" s="11" t="s">
        <v>37</v>
      </c>
      <c r="B875" s="9"/>
      <c r="C875" s="39"/>
      <c r="D875" s="40"/>
      <c r="E875" s="10"/>
      <c r="F875" s="38"/>
      <c r="G875" s="13"/>
      <c r="H875" s="38"/>
      <c r="I875" s="38"/>
      <c r="J875" s="38"/>
      <c r="K875" s="20"/>
      <c r="M875" s="25"/>
    </row>
    <row r="876" spans="1:14" ht="15.75">
      <c r="A876" s="11" t="s">
        <v>38</v>
      </c>
      <c r="B876" s="9"/>
      <c r="C876" s="10"/>
      <c r="D876" s="40"/>
      <c r="E876" s="10"/>
      <c r="F876" s="38"/>
      <c r="G876" s="13"/>
      <c r="H876" s="41"/>
      <c r="I876" s="41"/>
      <c r="J876" s="41"/>
      <c r="K876" s="12"/>
      <c r="M876" s="15"/>
      <c r="N876" s="18"/>
    </row>
    <row r="877" spans="1:14" ht="15.75">
      <c r="A877" s="11" t="s">
        <v>39</v>
      </c>
      <c r="B877" s="39"/>
      <c r="C877" s="10"/>
      <c r="D877" s="40"/>
      <c r="E877" s="10"/>
      <c r="F877" s="38"/>
      <c r="G877" s="42"/>
      <c r="H877" s="41"/>
      <c r="I877" s="41"/>
      <c r="J877" s="41"/>
      <c r="K877" s="12"/>
      <c r="L877" s="15"/>
      <c r="M877" s="15"/>
    </row>
    <row r="878" spans="1:14" ht="16.5" thickBot="1">
      <c r="A878" s="11" t="s">
        <v>40</v>
      </c>
      <c r="B878" s="32"/>
      <c r="C878" s="10"/>
      <c r="D878" s="43"/>
      <c r="E878" s="38"/>
      <c r="F878" s="38"/>
      <c r="G878" s="42"/>
      <c r="H878" s="41"/>
      <c r="I878" s="41"/>
      <c r="J878" s="41"/>
      <c r="K878" s="38"/>
      <c r="L878" s="15"/>
      <c r="M878" s="15"/>
      <c r="N878" s="15"/>
    </row>
    <row r="879" spans="1:14" ht="15.75" customHeight="1" thickBot="1">
      <c r="A879" s="239" t="s">
        <v>0</v>
      </c>
      <c r="B879" s="239"/>
      <c r="C879" s="239"/>
      <c r="D879" s="239"/>
      <c r="E879" s="239"/>
      <c r="F879" s="239"/>
      <c r="G879" s="239"/>
      <c r="H879" s="239"/>
      <c r="I879" s="239"/>
      <c r="J879" s="239"/>
      <c r="K879" s="239"/>
      <c r="L879" s="239"/>
      <c r="M879" s="239"/>
      <c r="N879" s="239"/>
    </row>
    <row r="880" spans="1:14" ht="15.75" customHeight="1" thickBot="1">
      <c r="A880" s="239"/>
      <c r="B880" s="239"/>
      <c r="C880" s="239"/>
      <c r="D880" s="239"/>
      <c r="E880" s="239"/>
      <c r="F880" s="239"/>
      <c r="G880" s="239"/>
      <c r="H880" s="239"/>
      <c r="I880" s="239"/>
      <c r="J880" s="239"/>
      <c r="K880" s="239"/>
      <c r="L880" s="239"/>
      <c r="M880" s="239"/>
      <c r="N880" s="239"/>
    </row>
    <row r="881" spans="1:14" ht="15" customHeight="1">
      <c r="A881" s="239"/>
      <c r="B881" s="239"/>
      <c r="C881" s="239"/>
      <c r="D881" s="239"/>
      <c r="E881" s="239"/>
      <c r="F881" s="239"/>
      <c r="G881" s="239"/>
      <c r="H881" s="239"/>
      <c r="I881" s="239"/>
      <c r="J881" s="239"/>
      <c r="K881" s="239"/>
      <c r="L881" s="239"/>
      <c r="M881" s="239"/>
      <c r="N881" s="239"/>
    </row>
    <row r="882" spans="1:14" ht="15.75">
      <c r="A882" s="240" t="s">
        <v>389</v>
      </c>
      <c r="B882" s="240"/>
      <c r="C882" s="240"/>
      <c r="D882" s="240"/>
      <c r="E882" s="240"/>
      <c r="F882" s="240"/>
      <c r="G882" s="240"/>
      <c r="H882" s="240"/>
      <c r="I882" s="240"/>
      <c r="J882" s="240"/>
      <c r="K882" s="240"/>
      <c r="L882" s="240"/>
      <c r="M882" s="240"/>
      <c r="N882" s="240"/>
    </row>
    <row r="883" spans="1:14" ht="15.75">
      <c r="A883" s="240" t="s">
        <v>390</v>
      </c>
      <c r="B883" s="240"/>
      <c r="C883" s="240"/>
      <c r="D883" s="240"/>
      <c r="E883" s="240"/>
      <c r="F883" s="240"/>
      <c r="G883" s="240"/>
      <c r="H883" s="240"/>
      <c r="I883" s="240"/>
      <c r="J883" s="240"/>
      <c r="K883" s="240"/>
      <c r="L883" s="240"/>
      <c r="M883" s="240"/>
      <c r="N883" s="240"/>
    </row>
    <row r="884" spans="1:14" ht="16.5" thickBot="1">
      <c r="A884" s="241" t="s">
        <v>3</v>
      </c>
      <c r="B884" s="241"/>
      <c r="C884" s="241"/>
      <c r="D884" s="241"/>
      <c r="E884" s="241"/>
      <c r="F884" s="241"/>
      <c r="G884" s="241"/>
      <c r="H884" s="241"/>
      <c r="I884" s="241"/>
      <c r="J884" s="241"/>
      <c r="K884" s="241"/>
      <c r="L884" s="241"/>
      <c r="M884" s="241"/>
      <c r="N884" s="241"/>
    </row>
    <row r="885" spans="1:14" ht="15.75">
      <c r="A885" s="242" t="s">
        <v>378</v>
      </c>
      <c r="B885" s="242"/>
      <c r="C885" s="242"/>
      <c r="D885" s="242"/>
      <c r="E885" s="242"/>
      <c r="F885" s="242"/>
      <c r="G885" s="242"/>
      <c r="H885" s="242"/>
      <c r="I885" s="242"/>
      <c r="J885" s="242"/>
      <c r="K885" s="242"/>
      <c r="L885" s="242"/>
      <c r="M885" s="242"/>
      <c r="N885" s="242"/>
    </row>
    <row r="886" spans="1:14" ht="15.75">
      <c r="A886" s="242" t="s">
        <v>5</v>
      </c>
      <c r="B886" s="242"/>
      <c r="C886" s="242"/>
      <c r="D886" s="242"/>
      <c r="E886" s="242"/>
      <c r="F886" s="242"/>
      <c r="G886" s="242"/>
      <c r="H886" s="242"/>
      <c r="I886" s="242"/>
      <c r="J886" s="242"/>
      <c r="K886" s="242"/>
      <c r="L886" s="242"/>
      <c r="M886" s="242"/>
      <c r="N886" s="242"/>
    </row>
    <row r="887" spans="1:14">
      <c r="A887" s="243" t="s">
        <v>6</v>
      </c>
      <c r="B887" s="235" t="s">
        <v>7</v>
      </c>
      <c r="C887" s="235" t="s">
        <v>8</v>
      </c>
      <c r="D887" s="243" t="s">
        <v>9</v>
      </c>
      <c r="E887" s="243" t="s">
        <v>10</v>
      </c>
      <c r="F887" s="235" t="s">
        <v>11</v>
      </c>
      <c r="G887" s="235" t="s">
        <v>12</v>
      </c>
      <c r="H887" s="244" t="s">
        <v>13</v>
      </c>
      <c r="I887" s="244" t="s">
        <v>14</v>
      </c>
      <c r="J887" s="244" t="s">
        <v>15</v>
      </c>
      <c r="K887" s="245" t="s">
        <v>16</v>
      </c>
      <c r="L887" s="235" t="s">
        <v>17</v>
      </c>
      <c r="M887" s="235" t="s">
        <v>18</v>
      </c>
      <c r="N887" s="235" t="s">
        <v>19</v>
      </c>
    </row>
    <row r="888" spans="1:14">
      <c r="A888" s="243"/>
      <c r="B888" s="235"/>
      <c r="C888" s="235"/>
      <c r="D888" s="243"/>
      <c r="E888" s="243"/>
      <c r="F888" s="235"/>
      <c r="G888" s="235"/>
      <c r="H888" s="235"/>
      <c r="I888" s="235"/>
      <c r="J888" s="235"/>
      <c r="K888" s="246"/>
      <c r="L888" s="235"/>
      <c r="M888" s="235"/>
      <c r="N888" s="235"/>
    </row>
    <row r="889" spans="1:14" ht="15.75">
      <c r="A889" s="51">
        <v>1</v>
      </c>
      <c r="B889" s="54">
        <v>43371</v>
      </c>
      <c r="C889" s="52" t="s">
        <v>255</v>
      </c>
      <c r="D889" s="51" t="s">
        <v>21</v>
      </c>
      <c r="E889" s="51" t="s">
        <v>57</v>
      </c>
      <c r="F889" s="51">
        <v>612</v>
      </c>
      <c r="G889" s="51">
        <v>603</v>
      </c>
      <c r="H889" s="51">
        <v>618</v>
      </c>
      <c r="I889" s="51">
        <v>624</v>
      </c>
      <c r="J889" s="51">
        <v>630</v>
      </c>
      <c r="K889" s="51">
        <v>618</v>
      </c>
      <c r="L889" s="51">
        <v>1200</v>
      </c>
      <c r="M889" s="6">
        <f t="shared" ref="M889:M892" si="513">IF(D889="BUY",(K889-F889)*(L889),(F889-K889)*(L889))</f>
        <v>7200</v>
      </c>
      <c r="N889" s="7">
        <f t="shared" ref="N889:N892" si="514">M889/(L889)/F889%</f>
        <v>0.98039215686274506</v>
      </c>
    </row>
    <row r="890" spans="1:14" ht="15.75">
      <c r="A890" s="51">
        <v>2</v>
      </c>
      <c r="B890" s="54">
        <v>43370</v>
      </c>
      <c r="C890" s="52" t="s">
        <v>255</v>
      </c>
      <c r="D890" s="51" t="s">
        <v>47</v>
      </c>
      <c r="E890" s="51" t="s">
        <v>124</v>
      </c>
      <c r="F890" s="51">
        <v>208</v>
      </c>
      <c r="G890" s="51">
        <v>214</v>
      </c>
      <c r="H890" s="51">
        <v>205</v>
      </c>
      <c r="I890" s="51">
        <v>202</v>
      </c>
      <c r="J890" s="51">
        <v>199</v>
      </c>
      <c r="K890" s="51">
        <v>199</v>
      </c>
      <c r="L890" s="51">
        <v>1750</v>
      </c>
      <c r="M890" s="6">
        <f t="shared" ref="M890" si="515">IF(D890="BUY",(K890-F890)*(L890),(F890-K890)*(L890))</f>
        <v>15750</v>
      </c>
      <c r="N890" s="7">
        <f t="shared" si="514"/>
        <v>4.3269230769230766</v>
      </c>
    </row>
    <row r="891" spans="1:14" ht="15.75">
      <c r="A891" s="51">
        <v>3</v>
      </c>
      <c r="B891" s="54">
        <v>43361</v>
      </c>
      <c r="C891" s="52" t="s">
        <v>255</v>
      </c>
      <c r="D891" s="51" t="s">
        <v>47</v>
      </c>
      <c r="E891" s="51" t="s">
        <v>353</v>
      </c>
      <c r="F891" s="51">
        <v>358</v>
      </c>
      <c r="G891" s="51">
        <v>364</v>
      </c>
      <c r="H891" s="51">
        <v>355</v>
      </c>
      <c r="I891" s="51">
        <v>352</v>
      </c>
      <c r="J891" s="51">
        <v>349</v>
      </c>
      <c r="K891" s="51">
        <v>355</v>
      </c>
      <c r="L891" s="51">
        <v>1500</v>
      </c>
      <c r="M891" s="6">
        <f t="shared" si="513"/>
        <v>4500</v>
      </c>
      <c r="N891" s="7">
        <f t="shared" si="514"/>
        <v>0.83798882681564246</v>
      </c>
    </row>
    <row r="892" spans="1:14" ht="15.75">
      <c r="A892" s="51">
        <v>4</v>
      </c>
      <c r="B892" s="54">
        <v>43357</v>
      </c>
      <c r="C892" s="52" t="s">
        <v>255</v>
      </c>
      <c r="D892" s="51" t="s">
        <v>21</v>
      </c>
      <c r="E892" s="51" t="s">
        <v>49</v>
      </c>
      <c r="F892" s="51">
        <v>2037</v>
      </c>
      <c r="G892" s="51">
        <v>2019</v>
      </c>
      <c r="H892" s="51">
        <v>2047</v>
      </c>
      <c r="I892" s="51">
        <v>2057</v>
      </c>
      <c r="J892" s="51">
        <v>2067</v>
      </c>
      <c r="K892" s="51">
        <v>2019</v>
      </c>
      <c r="L892" s="51">
        <v>500</v>
      </c>
      <c r="M892" s="6">
        <f t="shared" si="513"/>
        <v>-9000</v>
      </c>
      <c r="N892" s="7">
        <f t="shared" si="514"/>
        <v>-0.88365243004418259</v>
      </c>
    </row>
    <row r="893" spans="1:14" ht="15.75">
      <c r="A893" s="51">
        <v>5</v>
      </c>
      <c r="B893" s="54">
        <v>43350</v>
      </c>
      <c r="C893" s="52" t="s">
        <v>255</v>
      </c>
      <c r="D893" s="51" t="s">
        <v>21</v>
      </c>
      <c r="E893" s="51" t="s">
        <v>379</v>
      </c>
      <c r="F893" s="51">
        <v>394</v>
      </c>
      <c r="G893" s="51">
        <v>389</v>
      </c>
      <c r="H893" s="51">
        <v>396.5</v>
      </c>
      <c r="I893" s="51">
        <v>399</v>
      </c>
      <c r="J893" s="51">
        <v>402.5</v>
      </c>
      <c r="K893" s="51">
        <v>399</v>
      </c>
      <c r="L893" s="51">
        <v>2000</v>
      </c>
      <c r="M893" s="6">
        <f t="shared" ref="M893" si="516">IF(D893="BUY",(K893-F893)*(L893),(F893-K893)*(L893))</f>
        <v>10000</v>
      </c>
      <c r="N893" s="7">
        <f t="shared" ref="N893:N895" si="517">M893/(L893)/F893%</f>
        <v>1.2690355329949239</v>
      </c>
    </row>
    <row r="894" spans="1:14" ht="15.75">
      <c r="A894" s="51">
        <v>6</v>
      </c>
      <c r="B894" s="54">
        <v>43349</v>
      </c>
      <c r="C894" s="52" t="s">
        <v>255</v>
      </c>
      <c r="D894" s="51" t="s">
        <v>21</v>
      </c>
      <c r="E894" s="51" t="s">
        <v>248</v>
      </c>
      <c r="F894" s="51">
        <v>655</v>
      </c>
      <c r="G894" s="51">
        <v>644</v>
      </c>
      <c r="H894" s="51">
        <v>661</v>
      </c>
      <c r="I894" s="51">
        <v>667</v>
      </c>
      <c r="J894" s="51">
        <v>673</v>
      </c>
      <c r="K894" s="51">
        <v>661</v>
      </c>
      <c r="L894" s="51">
        <v>900</v>
      </c>
      <c r="M894" s="6">
        <f t="shared" ref="M894:M895" si="518">IF(D894="BUY",(K894-F894)*(L894),(F894-K894)*(L894))</f>
        <v>5400</v>
      </c>
      <c r="N894" s="7">
        <f t="shared" si="517"/>
        <v>0.91603053435114501</v>
      </c>
    </row>
    <row r="895" spans="1:14" ht="15.75">
      <c r="A895" s="51">
        <v>7</v>
      </c>
      <c r="B895" s="54">
        <v>43348</v>
      </c>
      <c r="C895" s="52" t="s">
        <v>255</v>
      </c>
      <c r="D895" s="51" t="s">
        <v>21</v>
      </c>
      <c r="E895" s="51" t="s">
        <v>365</v>
      </c>
      <c r="F895" s="51">
        <v>1438</v>
      </c>
      <c r="G895" s="51">
        <v>1422</v>
      </c>
      <c r="H895" s="51">
        <v>1448</v>
      </c>
      <c r="I895" s="51">
        <v>1458</v>
      </c>
      <c r="J895" s="51">
        <v>1468</v>
      </c>
      <c r="K895" s="51">
        <v>1448</v>
      </c>
      <c r="L895" s="51">
        <v>500</v>
      </c>
      <c r="M895" s="6">
        <f t="shared" si="518"/>
        <v>5000</v>
      </c>
      <c r="N895" s="7">
        <f t="shared" si="517"/>
        <v>0.69541029207232263</v>
      </c>
    </row>
    <row r="896" spans="1:14">
      <c r="A896" s="8" t="s">
        <v>24</v>
      </c>
      <c r="B896" s="9"/>
      <c r="C896" s="10"/>
      <c r="D896" s="11"/>
      <c r="E896" s="12"/>
      <c r="F896" s="12"/>
      <c r="G896" s="13"/>
      <c r="H896" s="12"/>
      <c r="I896" s="12"/>
      <c r="J896" s="12"/>
      <c r="K896" s="14"/>
      <c r="N896" s="48"/>
    </row>
    <row r="897" spans="1:14" ht="15.75">
      <c r="A897" s="8" t="s">
        <v>25</v>
      </c>
      <c r="B897" s="17"/>
      <c r="C897" s="10"/>
      <c r="D897" s="11"/>
      <c r="E897" s="12"/>
      <c r="F897" s="12"/>
      <c r="G897" s="13"/>
      <c r="H897" s="12"/>
      <c r="I897" s="12"/>
      <c r="J897" s="12"/>
      <c r="K897" s="14"/>
    </row>
    <row r="898" spans="1:14" ht="15.75">
      <c r="A898" s="8" t="s">
        <v>25</v>
      </c>
      <c r="B898" s="17"/>
      <c r="C898" s="18"/>
      <c r="D898" s="19"/>
      <c r="E898" s="20"/>
      <c r="F898" s="20"/>
      <c r="G898" s="21"/>
      <c r="H898" s="20"/>
      <c r="I898" s="20"/>
      <c r="J898" s="20"/>
      <c r="L898" s="15"/>
      <c r="M898" s="1"/>
    </row>
    <row r="899" spans="1:14" ht="16.5" thickBot="1">
      <c r="A899" s="18"/>
      <c r="B899" s="17"/>
      <c r="C899" s="20"/>
      <c r="D899" s="20"/>
      <c r="E899" s="20"/>
      <c r="F899" s="22"/>
      <c r="G899" s="23"/>
      <c r="H899" s="24" t="s">
        <v>26</v>
      </c>
      <c r="I899" s="24"/>
      <c r="J899" s="25"/>
      <c r="K899" s="25"/>
      <c r="L899" s="15"/>
      <c r="M899" s="1"/>
    </row>
    <row r="900" spans="1:14" ht="15.75">
      <c r="A900" s="18"/>
      <c r="B900" s="17"/>
      <c r="C900" s="236" t="s">
        <v>27</v>
      </c>
      <c r="D900" s="236"/>
      <c r="E900" s="26">
        <v>7</v>
      </c>
      <c r="F900" s="27">
        <f>F901+F902+F903+F904+F905+F906</f>
        <v>100</v>
      </c>
      <c r="G900" s="20">
        <v>7</v>
      </c>
      <c r="H900" s="28">
        <f>G901/G900%</f>
        <v>85.714285714285708</v>
      </c>
      <c r="I900" s="28"/>
      <c r="J900" s="28"/>
      <c r="K900" s="29"/>
    </row>
    <row r="901" spans="1:14" ht="15.75">
      <c r="A901" s="18"/>
      <c r="B901" s="17"/>
      <c r="C901" s="237" t="s">
        <v>28</v>
      </c>
      <c r="D901" s="237"/>
      <c r="E901" s="30">
        <v>6</v>
      </c>
      <c r="F901" s="31">
        <f>(E901/E900)*100</f>
        <v>85.714285714285708</v>
      </c>
      <c r="G901" s="20">
        <v>6</v>
      </c>
      <c r="H901" s="25"/>
      <c r="I901" s="25"/>
      <c r="J901" s="20"/>
      <c r="K901" s="25"/>
      <c r="M901" s="1"/>
      <c r="N901" s="1"/>
    </row>
    <row r="902" spans="1:14" ht="15.75">
      <c r="A902" s="32"/>
      <c r="B902" s="17"/>
      <c r="C902" s="237" t="s">
        <v>30</v>
      </c>
      <c r="D902" s="237"/>
      <c r="E902" s="30">
        <v>0</v>
      </c>
      <c r="F902" s="31">
        <f>(E902/E900)*100</f>
        <v>0</v>
      </c>
      <c r="G902" s="33"/>
      <c r="H902" s="20"/>
      <c r="I902" s="20"/>
      <c r="K902" s="25"/>
    </row>
    <row r="903" spans="1:14" ht="15.75">
      <c r="A903" s="32"/>
      <c r="B903" s="17"/>
      <c r="C903" s="237" t="s">
        <v>31</v>
      </c>
      <c r="D903" s="237"/>
      <c r="E903" s="30">
        <v>0</v>
      </c>
      <c r="F903" s="31">
        <f>(E903/E900)*100</f>
        <v>0</v>
      </c>
      <c r="G903" s="33"/>
      <c r="H903" s="20"/>
      <c r="I903" s="20"/>
      <c r="L903" s="15"/>
    </row>
    <row r="904" spans="1:14" ht="15.75">
      <c r="A904" s="32"/>
      <c r="B904" s="17"/>
      <c r="C904" s="237" t="s">
        <v>32</v>
      </c>
      <c r="D904" s="237"/>
      <c r="E904" s="30">
        <v>1</v>
      </c>
      <c r="F904" s="31">
        <f>(E904/E900)*100</f>
        <v>14.285714285714285</v>
      </c>
      <c r="G904" s="33"/>
      <c r="H904" s="20" t="s">
        <v>33</v>
      </c>
      <c r="I904" s="20"/>
      <c r="J904" s="25"/>
      <c r="K904" s="25"/>
      <c r="L904" s="1"/>
      <c r="M904" s="20" t="s">
        <v>29</v>
      </c>
    </row>
    <row r="905" spans="1:14" ht="15.75">
      <c r="A905" s="32"/>
      <c r="B905" s="17"/>
      <c r="C905" s="237" t="s">
        <v>34</v>
      </c>
      <c r="D905" s="237"/>
      <c r="E905" s="30">
        <v>0</v>
      </c>
      <c r="F905" s="31">
        <f>(E905/E900)*100</f>
        <v>0</v>
      </c>
      <c r="G905" s="33"/>
      <c r="H905" s="20"/>
      <c r="I905" s="20"/>
      <c r="M905" s="15"/>
      <c r="N905" s="15"/>
    </row>
    <row r="906" spans="1:14" ht="16.5" thickBot="1">
      <c r="A906" s="32"/>
      <c r="B906" s="17"/>
      <c r="C906" s="238" t="s">
        <v>35</v>
      </c>
      <c r="D906" s="238"/>
      <c r="E906" s="34"/>
      <c r="F906" s="35">
        <f>(E906/E900)*100</f>
        <v>0</v>
      </c>
      <c r="G906" s="33"/>
      <c r="H906" s="20"/>
      <c r="I906" s="20"/>
      <c r="L906" s="15"/>
      <c r="N906" s="15"/>
    </row>
    <row r="907" spans="1:14" ht="15.75">
      <c r="A907" s="37" t="s">
        <v>36</v>
      </c>
      <c r="B907" s="9"/>
      <c r="C907" s="10"/>
      <c r="D907" s="10"/>
      <c r="E907" s="12"/>
      <c r="F907" s="12"/>
      <c r="G907" s="13"/>
      <c r="H907" s="38"/>
      <c r="I907" s="38"/>
      <c r="J907" s="38"/>
      <c r="K907" s="20"/>
      <c r="L907" s="25"/>
      <c r="M907" s="15"/>
      <c r="N907" s="36"/>
    </row>
    <row r="908" spans="1:14" ht="15.75">
      <c r="A908" s="11" t="s">
        <v>37</v>
      </c>
      <c r="B908" s="9"/>
      <c r="C908" s="39"/>
      <c r="D908" s="40"/>
      <c r="E908" s="10"/>
      <c r="F908" s="38"/>
      <c r="G908" s="13"/>
      <c r="H908" s="38"/>
      <c r="I908" s="38"/>
      <c r="J908" s="38"/>
      <c r="K908" s="20"/>
      <c r="M908" s="25"/>
      <c r="N908" s="18"/>
    </row>
    <row r="909" spans="1:14" ht="15.75">
      <c r="A909" s="11" t="s">
        <v>38</v>
      </c>
      <c r="B909" s="9"/>
      <c r="C909" s="10"/>
      <c r="D909" s="40"/>
      <c r="E909" s="10"/>
      <c r="F909" s="38"/>
      <c r="G909" s="13"/>
      <c r="H909" s="41"/>
      <c r="I909" s="41"/>
      <c r="J909" s="41"/>
      <c r="K909" s="12"/>
      <c r="M909" s="15"/>
    </row>
    <row r="910" spans="1:14" ht="15.75">
      <c r="A910" s="11" t="s">
        <v>39</v>
      </c>
      <c r="B910" s="39"/>
      <c r="C910" s="10"/>
      <c r="D910" s="40"/>
      <c r="E910" s="10"/>
      <c r="F910" s="38"/>
      <c r="G910" s="42"/>
      <c r="H910" s="41"/>
      <c r="I910" s="41"/>
      <c r="J910" s="41"/>
      <c r="K910" s="12"/>
      <c r="L910" s="15"/>
      <c r="M910" s="15"/>
      <c r="N910" s="15"/>
    </row>
    <row r="911" spans="1:14" ht="15.75">
      <c r="A911" s="11" t="s">
        <v>40</v>
      </c>
      <c r="B911" s="32"/>
      <c r="C911" s="10"/>
      <c r="D911" s="43"/>
      <c r="E911" s="38"/>
      <c r="F911" s="38"/>
      <c r="G911" s="42"/>
      <c r="H911" s="41"/>
      <c r="I911" s="41"/>
      <c r="J911" s="41"/>
      <c r="K911" s="38"/>
      <c r="L911" s="15"/>
      <c r="M911" s="15"/>
      <c r="N911" s="15"/>
    </row>
    <row r="912" spans="1:14" ht="15.75" thickBot="1"/>
    <row r="913" spans="1:14" ht="15.75" thickBot="1">
      <c r="A913" s="239" t="s">
        <v>0</v>
      </c>
      <c r="B913" s="239"/>
      <c r="C913" s="239"/>
      <c r="D913" s="239"/>
      <c r="E913" s="239"/>
      <c r="F913" s="239"/>
      <c r="G913" s="239"/>
      <c r="H913" s="239"/>
      <c r="I913" s="239"/>
      <c r="J913" s="239"/>
      <c r="K913" s="239"/>
      <c r="L913" s="239"/>
      <c r="M913" s="239"/>
      <c r="N913" s="239"/>
    </row>
    <row r="914" spans="1:14" ht="15.75" thickBot="1">
      <c r="A914" s="239"/>
      <c r="B914" s="239"/>
      <c r="C914" s="239"/>
      <c r="D914" s="239"/>
      <c r="E914" s="239"/>
      <c r="F914" s="239"/>
      <c r="G914" s="239"/>
      <c r="H914" s="239"/>
      <c r="I914" s="239"/>
      <c r="J914" s="239"/>
      <c r="K914" s="239"/>
      <c r="L914" s="239"/>
      <c r="M914" s="239"/>
      <c r="N914" s="239"/>
    </row>
    <row r="915" spans="1:14">
      <c r="A915" s="239"/>
      <c r="B915" s="239"/>
      <c r="C915" s="239"/>
      <c r="D915" s="239"/>
      <c r="E915" s="239"/>
      <c r="F915" s="239"/>
      <c r="G915" s="239"/>
      <c r="H915" s="239"/>
      <c r="I915" s="239"/>
      <c r="J915" s="239"/>
      <c r="K915" s="239"/>
      <c r="L915" s="239"/>
      <c r="M915" s="239"/>
      <c r="N915" s="239"/>
    </row>
    <row r="916" spans="1:14" ht="15.75">
      <c r="A916" s="247" t="s">
        <v>1</v>
      </c>
      <c r="B916" s="247"/>
      <c r="C916" s="247"/>
      <c r="D916" s="247"/>
      <c r="E916" s="247"/>
      <c r="F916" s="247"/>
      <c r="G916" s="247"/>
      <c r="H916" s="247"/>
      <c r="I916" s="247"/>
      <c r="J916" s="247"/>
      <c r="K916" s="247"/>
      <c r="L916" s="247"/>
      <c r="M916" s="247"/>
      <c r="N916" s="247"/>
    </row>
    <row r="917" spans="1:14" ht="15.75">
      <c r="A917" s="247" t="s">
        <v>2</v>
      </c>
      <c r="B917" s="247"/>
      <c r="C917" s="247"/>
      <c r="D917" s="247"/>
      <c r="E917" s="247"/>
      <c r="F917" s="247"/>
      <c r="G917" s="247"/>
      <c r="H917" s="247"/>
      <c r="I917" s="247"/>
      <c r="J917" s="247"/>
      <c r="K917" s="247"/>
      <c r="L917" s="247"/>
      <c r="M917" s="247"/>
      <c r="N917" s="247"/>
    </row>
    <row r="918" spans="1:14" ht="16.5" thickBot="1">
      <c r="A918" s="241" t="s">
        <v>3</v>
      </c>
      <c r="B918" s="241"/>
      <c r="C918" s="241"/>
      <c r="D918" s="241"/>
      <c r="E918" s="241"/>
      <c r="F918" s="241"/>
      <c r="G918" s="241"/>
      <c r="H918" s="241"/>
      <c r="I918" s="241"/>
      <c r="J918" s="241"/>
      <c r="K918" s="241"/>
      <c r="L918" s="241"/>
      <c r="M918" s="241"/>
      <c r="N918" s="241"/>
    </row>
    <row r="919" spans="1:14" ht="15.75">
      <c r="A919" s="242" t="s">
        <v>371</v>
      </c>
      <c r="B919" s="242"/>
      <c r="C919" s="242"/>
      <c r="D919" s="242"/>
      <c r="E919" s="242"/>
      <c r="F919" s="242"/>
      <c r="G919" s="242"/>
      <c r="H919" s="242"/>
      <c r="I919" s="242"/>
      <c r="J919" s="242"/>
      <c r="K919" s="242"/>
      <c r="L919" s="242"/>
      <c r="M919" s="242"/>
      <c r="N919" s="242"/>
    </row>
    <row r="920" spans="1:14" ht="15.75">
      <c r="A920" s="242" t="s">
        <v>5</v>
      </c>
      <c r="B920" s="242"/>
      <c r="C920" s="242"/>
      <c r="D920" s="242"/>
      <c r="E920" s="242"/>
      <c r="F920" s="242"/>
      <c r="G920" s="242"/>
      <c r="H920" s="242"/>
      <c r="I920" s="242"/>
      <c r="J920" s="242"/>
      <c r="K920" s="242"/>
      <c r="L920" s="242"/>
      <c r="M920" s="242"/>
      <c r="N920" s="242"/>
    </row>
    <row r="921" spans="1:14">
      <c r="A921" s="243" t="s">
        <v>6</v>
      </c>
      <c r="B921" s="235" t="s">
        <v>7</v>
      </c>
      <c r="C921" s="235" t="s">
        <v>8</v>
      </c>
      <c r="D921" s="243" t="s">
        <v>9</v>
      </c>
      <c r="E921" s="243" t="s">
        <v>10</v>
      </c>
      <c r="F921" s="235" t="s">
        <v>11</v>
      </c>
      <c r="G921" s="235" t="s">
        <v>12</v>
      </c>
      <c r="H921" s="244" t="s">
        <v>13</v>
      </c>
      <c r="I921" s="244" t="s">
        <v>14</v>
      </c>
      <c r="J921" s="244" t="s">
        <v>15</v>
      </c>
      <c r="K921" s="245" t="s">
        <v>16</v>
      </c>
      <c r="L921" s="235" t="s">
        <v>17</v>
      </c>
      <c r="M921" s="235" t="s">
        <v>18</v>
      </c>
      <c r="N921" s="235" t="s">
        <v>19</v>
      </c>
    </row>
    <row r="922" spans="1:14">
      <c r="A922" s="243"/>
      <c r="B922" s="235"/>
      <c r="C922" s="235"/>
      <c r="D922" s="243"/>
      <c r="E922" s="243"/>
      <c r="F922" s="235"/>
      <c r="G922" s="235"/>
      <c r="H922" s="235"/>
      <c r="I922" s="235"/>
      <c r="J922" s="235"/>
      <c r="K922" s="246"/>
      <c r="L922" s="235"/>
      <c r="M922" s="235"/>
      <c r="N922" s="235"/>
    </row>
    <row r="923" spans="1:14" ht="15.75">
      <c r="A923" s="51">
        <v>1</v>
      </c>
      <c r="B923" s="54">
        <v>43342</v>
      </c>
      <c r="C923" s="52" t="s">
        <v>255</v>
      </c>
      <c r="D923" s="51" t="s">
        <v>21</v>
      </c>
      <c r="E923" s="51" t="s">
        <v>353</v>
      </c>
      <c r="F923" s="51">
        <v>473</v>
      </c>
      <c r="G923" s="51">
        <v>466</v>
      </c>
      <c r="H923" s="51">
        <v>477</v>
      </c>
      <c r="I923" s="51">
        <v>481</v>
      </c>
      <c r="J923" s="51">
        <v>485</v>
      </c>
      <c r="K923" s="51">
        <v>466</v>
      </c>
      <c r="L923" s="51">
        <v>1500</v>
      </c>
      <c r="M923" s="6">
        <f t="shared" ref="M923:M924" si="519">IF(D923="BUY",(K923-F923)*(L923),(F923-K923)*(L923))</f>
        <v>-10500</v>
      </c>
      <c r="N923" s="7">
        <f t="shared" ref="N923:N924" si="520">M923/(L923)/F923%</f>
        <v>-1.4799154334038054</v>
      </c>
    </row>
    <row r="924" spans="1:14" ht="15.75">
      <c r="A924" s="51">
        <v>1</v>
      </c>
      <c r="B924" s="54">
        <v>43341</v>
      </c>
      <c r="C924" s="52" t="s">
        <v>255</v>
      </c>
      <c r="D924" s="51" t="s">
        <v>21</v>
      </c>
      <c r="E924" s="51" t="s">
        <v>124</v>
      </c>
      <c r="F924" s="51">
        <v>379</v>
      </c>
      <c r="G924" s="51">
        <v>374</v>
      </c>
      <c r="H924" s="51">
        <v>382</v>
      </c>
      <c r="I924" s="51">
        <v>385</v>
      </c>
      <c r="J924" s="51">
        <v>388</v>
      </c>
      <c r="K924" s="51">
        <v>374</v>
      </c>
      <c r="L924" s="51">
        <v>1750</v>
      </c>
      <c r="M924" s="6">
        <f t="shared" si="519"/>
        <v>-8750</v>
      </c>
      <c r="N924" s="7">
        <f t="shared" si="520"/>
        <v>-1.3192612137203166</v>
      </c>
    </row>
    <row r="925" spans="1:14" ht="15.75">
      <c r="A925" s="51">
        <v>2</v>
      </c>
      <c r="B925" s="54">
        <v>43340</v>
      </c>
      <c r="C925" s="52" t="s">
        <v>255</v>
      </c>
      <c r="D925" s="51" t="s">
        <v>21</v>
      </c>
      <c r="E925" s="51" t="s">
        <v>65</v>
      </c>
      <c r="F925" s="51">
        <v>232</v>
      </c>
      <c r="G925" s="51">
        <v>227</v>
      </c>
      <c r="H925" s="51">
        <v>235</v>
      </c>
      <c r="I925" s="51">
        <v>238</v>
      </c>
      <c r="J925" s="51">
        <v>241</v>
      </c>
      <c r="K925" s="51">
        <v>235</v>
      </c>
      <c r="L925" s="51">
        <v>1750</v>
      </c>
      <c r="M925" s="6">
        <f t="shared" ref="M925" si="521">IF(D925="BUY",(K925-F925)*(L925),(F925-K925)*(L925))</f>
        <v>5250</v>
      </c>
      <c r="N925" s="7">
        <f t="shared" ref="N925" si="522">M925/(L925)/F925%</f>
        <v>1.2931034482758621</v>
      </c>
    </row>
    <row r="926" spans="1:14" ht="15.75">
      <c r="A926" s="51">
        <v>3</v>
      </c>
      <c r="B926" s="54">
        <v>43339</v>
      </c>
      <c r="C926" s="52" t="s">
        <v>255</v>
      </c>
      <c r="D926" s="51" t="s">
        <v>21</v>
      </c>
      <c r="E926" s="51" t="s">
        <v>130</v>
      </c>
      <c r="F926" s="51">
        <v>218</v>
      </c>
      <c r="G926" s="51">
        <v>214</v>
      </c>
      <c r="H926" s="51">
        <v>220</v>
      </c>
      <c r="I926" s="51">
        <v>222</v>
      </c>
      <c r="J926" s="51">
        <v>224</v>
      </c>
      <c r="K926" s="51">
        <v>214</v>
      </c>
      <c r="L926" s="51">
        <v>2500</v>
      </c>
      <c r="M926" s="6">
        <f t="shared" ref="M926" si="523">IF(D926="BUY",(K926-F926)*(L926),(F926-K926)*(L926))</f>
        <v>-10000</v>
      </c>
      <c r="N926" s="7">
        <f t="shared" ref="N926" si="524">M926/(L926)/F926%</f>
        <v>-1.8348623853211008</v>
      </c>
    </row>
    <row r="927" spans="1:14" ht="15.75">
      <c r="A927" s="51">
        <v>4</v>
      </c>
      <c r="B927" s="54">
        <v>43335</v>
      </c>
      <c r="C927" s="52" t="s">
        <v>255</v>
      </c>
      <c r="D927" s="51" t="s">
        <v>21</v>
      </c>
      <c r="E927" s="51" t="s">
        <v>50</v>
      </c>
      <c r="F927" s="51">
        <v>120</v>
      </c>
      <c r="G927" s="51">
        <v>117</v>
      </c>
      <c r="H927" s="51">
        <v>122</v>
      </c>
      <c r="I927" s="51">
        <v>124</v>
      </c>
      <c r="J927" s="51">
        <v>126</v>
      </c>
      <c r="K927" s="51">
        <v>122</v>
      </c>
      <c r="L927" s="51">
        <v>3500</v>
      </c>
      <c r="M927" s="6">
        <f t="shared" ref="M927" si="525">IF(D927="BUY",(K927-F927)*(L927),(F927-K927)*(L927))</f>
        <v>7000</v>
      </c>
      <c r="N927" s="7">
        <f t="shared" ref="N927" si="526">M927/(L927)/F927%</f>
        <v>1.6666666666666667</v>
      </c>
    </row>
    <row r="928" spans="1:14" ht="15.75">
      <c r="A928" s="51">
        <v>5</v>
      </c>
      <c r="B928" s="54">
        <v>43333</v>
      </c>
      <c r="C928" s="52" t="s">
        <v>255</v>
      </c>
      <c r="D928" s="51" t="s">
        <v>21</v>
      </c>
      <c r="E928" s="51" t="s">
        <v>272</v>
      </c>
      <c r="F928" s="51">
        <v>1353</v>
      </c>
      <c r="G928" s="51">
        <v>1338</v>
      </c>
      <c r="H928" s="51">
        <v>1361</v>
      </c>
      <c r="I928" s="51">
        <v>1369</v>
      </c>
      <c r="J928" s="51">
        <v>1387</v>
      </c>
      <c r="K928" s="51">
        <v>1387</v>
      </c>
      <c r="L928" s="51">
        <v>750</v>
      </c>
      <c r="M928" s="6">
        <f t="shared" ref="M928" si="527">IF(D928="BUY",(K928-F928)*(L928),(F928-K928)*(L928))</f>
        <v>25500</v>
      </c>
      <c r="N928" s="7">
        <f t="shared" ref="N928" si="528">M928/(L928)/F928%</f>
        <v>2.5129342202512936</v>
      </c>
    </row>
    <row r="929" spans="1:14" ht="15.75">
      <c r="A929" s="51">
        <v>6</v>
      </c>
      <c r="B929" s="54">
        <v>43332</v>
      </c>
      <c r="C929" s="52" t="s">
        <v>255</v>
      </c>
      <c r="D929" s="51" t="s">
        <v>21</v>
      </c>
      <c r="E929" s="51" t="s">
        <v>50</v>
      </c>
      <c r="F929" s="51">
        <v>119</v>
      </c>
      <c r="G929" s="51">
        <v>115</v>
      </c>
      <c r="H929" s="51">
        <v>121</v>
      </c>
      <c r="I929" s="51">
        <v>123</v>
      </c>
      <c r="J929" s="51">
        <v>125</v>
      </c>
      <c r="K929" s="51">
        <v>123</v>
      </c>
      <c r="L929" s="51">
        <v>3500</v>
      </c>
      <c r="M929" s="6">
        <f t="shared" ref="M929:M930" si="529">IF(D929="BUY",(K929-F929)*(L929),(F929-K929)*(L929))</f>
        <v>14000</v>
      </c>
      <c r="N929" s="7">
        <f t="shared" ref="N929:N930" si="530">M929/(L929)/F929%</f>
        <v>3.3613445378151261</v>
      </c>
    </row>
    <row r="930" spans="1:14" ht="15.75">
      <c r="A930" s="51">
        <v>7</v>
      </c>
      <c r="B930" s="54">
        <v>43329</v>
      </c>
      <c r="C930" s="52" t="s">
        <v>255</v>
      </c>
      <c r="D930" s="51" t="s">
        <v>21</v>
      </c>
      <c r="E930" s="51" t="s">
        <v>115</v>
      </c>
      <c r="F930" s="51">
        <v>257.5</v>
      </c>
      <c r="G930" s="51">
        <v>252</v>
      </c>
      <c r="H930" s="51">
        <v>261</v>
      </c>
      <c r="I930" s="51">
        <v>264</v>
      </c>
      <c r="J930" s="51">
        <v>267</v>
      </c>
      <c r="K930" s="51">
        <v>261</v>
      </c>
      <c r="L930" s="51">
        <v>1500</v>
      </c>
      <c r="M930" s="6">
        <f t="shared" si="529"/>
        <v>5250</v>
      </c>
      <c r="N930" s="7">
        <f t="shared" si="530"/>
        <v>1.3592233009708736</v>
      </c>
    </row>
    <row r="931" spans="1:14" ht="15.75">
      <c r="A931" s="51">
        <v>8</v>
      </c>
      <c r="B931" s="54">
        <v>43326</v>
      </c>
      <c r="C931" s="52" t="s">
        <v>255</v>
      </c>
      <c r="D931" s="51" t="s">
        <v>21</v>
      </c>
      <c r="E931" s="51" t="s">
        <v>116</v>
      </c>
      <c r="F931" s="51">
        <v>1013</v>
      </c>
      <c r="G931" s="51">
        <v>1005</v>
      </c>
      <c r="H931" s="51">
        <v>1017</v>
      </c>
      <c r="I931" s="51">
        <v>1021</v>
      </c>
      <c r="J931" s="51">
        <v>1025</v>
      </c>
      <c r="K931" s="51">
        <v>1021</v>
      </c>
      <c r="L931" s="51">
        <v>1200</v>
      </c>
      <c r="M931" s="6">
        <f t="shared" ref="M931" si="531">IF(D931="BUY",(K931-F931)*(L931),(F931-K931)*(L931))</f>
        <v>9600</v>
      </c>
      <c r="N931" s="7">
        <f t="shared" ref="N931" si="532">M931/(L931)/F931%</f>
        <v>0.78973346495557739</v>
      </c>
    </row>
    <row r="932" spans="1:14" ht="15.75">
      <c r="A932" s="51">
        <v>9</v>
      </c>
      <c r="B932" s="54">
        <v>43322</v>
      </c>
      <c r="C932" s="52" t="s">
        <v>255</v>
      </c>
      <c r="D932" s="51" t="s">
        <v>21</v>
      </c>
      <c r="E932" s="51" t="s">
        <v>114</v>
      </c>
      <c r="F932" s="51">
        <v>3335</v>
      </c>
      <c r="G932" s="51">
        <v>3295</v>
      </c>
      <c r="H932" s="51">
        <v>3360</v>
      </c>
      <c r="I932" s="51">
        <v>3385</v>
      </c>
      <c r="J932" s="51">
        <v>3410</v>
      </c>
      <c r="K932" s="51">
        <v>3295</v>
      </c>
      <c r="L932" s="51">
        <v>200</v>
      </c>
      <c r="M932" s="6">
        <f t="shared" ref="M932" si="533">IF(D932="BUY",(K932-F932)*(L932),(F932-K932)*(L932))</f>
        <v>-8000</v>
      </c>
      <c r="N932" s="7">
        <f t="shared" ref="N932" si="534">M932/(L932)/F932%</f>
        <v>-1.199400299850075</v>
      </c>
    </row>
    <row r="933" spans="1:14" ht="15.75">
      <c r="A933" s="51">
        <v>10</v>
      </c>
      <c r="B933" s="54">
        <v>43321</v>
      </c>
      <c r="C933" s="52" t="s">
        <v>255</v>
      </c>
      <c r="D933" s="51" t="s">
        <v>21</v>
      </c>
      <c r="E933" s="51" t="s">
        <v>353</v>
      </c>
      <c r="F933" s="51">
        <v>448</v>
      </c>
      <c r="G933" s="51">
        <v>440</v>
      </c>
      <c r="H933" s="51">
        <v>452</v>
      </c>
      <c r="I933" s="51">
        <v>456</v>
      </c>
      <c r="J933" s="51">
        <v>460</v>
      </c>
      <c r="K933" s="51">
        <v>440</v>
      </c>
      <c r="L933" s="51">
        <v>1500</v>
      </c>
      <c r="M933" s="6">
        <f t="shared" ref="M933:M934" si="535">IF(D933="BUY",(K933-F933)*(L933),(F933-K933)*(L933))</f>
        <v>-12000</v>
      </c>
      <c r="N933" s="7">
        <f t="shared" ref="N933:N934" si="536">M933/(L933)/F933%</f>
        <v>-1.7857142857142856</v>
      </c>
    </row>
    <row r="934" spans="1:14" ht="15.75">
      <c r="A934" s="51">
        <v>11</v>
      </c>
      <c r="B934" s="54">
        <v>43318</v>
      </c>
      <c r="C934" s="52" t="s">
        <v>255</v>
      </c>
      <c r="D934" s="51" t="s">
        <v>21</v>
      </c>
      <c r="E934" s="51" t="s">
        <v>57</v>
      </c>
      <c r="F934" s="51">
        <v>602.5</v>
      </c>
      <c r="G934" s="51">
        <v>594.5</v>
      </c>
      <c r="H934" s="51">
        <v>607</v>
      </c>
      <c r="I934" s="51">
        <v>611</v>
      </c>
      <c r="J934" s="51">
        <v>615</v>
      </c>
      <c r="K934" s="51">
        <v>594.5</v>
      </c>
      <c r="L934" s="51">
        <v>1200</v>
      </c>
      <c r="M934" s="6">
        <f t="shared" si="535"/>
        <v>-9600</v>
      </c>
      <c r="N934" s="7">
        <f t="shared" si="536"/>
        <v>-1.3278008298755186</v>
      </c>
    </row>
    <row r="935" spans="1:14" ht="15.75">
      <c r="A935" s="51">
        <v>12</v>
      </c>
      <c r="B935" s="54">
        <v>43315</v>
      </c>
      <c r="C935" s="52" t="s">
        <v>255</v>
      </c>
      <c r="D935" s="51" t="s">
        <v>21</v>
      </c>
      <c r="E935" s="51" t="s">
        <v>297</v>
      </c>
      <c r="F935" s="51">
        <v>890</v>
      </c>
      <c r="G935" s="51">
        <v>876</v>
      </c>
      <c r="H935" s="51">
        <v>898</v>
      </c>
      <c r="I935" s="51">
        <v>906</v>
      </c>
      <c r="J935" s="51">
        <v>914</v>
      </c>
      <c r="K935" s="51">
        <v>897.3</v>
      </c>
      <c r="L935" s="51">
        <v>700</v>
      </c>
      <c r="M935" s="6">
        <f t="shared" ref="M935" si="537">IF(D935="BUY",(K935-F935)*(L935),(F935-K935)*(L935))</f>
        <v>5109.9999999999682</v>
      </c>
      <c r="N935" s="7">
        <f t="shared" ref="N935" si="538">M935/(L935)/F935%</f>
        <v>0.82022471910111849</v>
      </c>
    </row>
    <row r="936" spans="1:14" ht="15.75">
      <c r="A936" s="51">
        <v>13</v>
      </c>
      <c r="B936" s="54">
        <v>43314</v>
      </c>
      <c r="C936" s="52" t="s">
        <v>255</v>
      </c>
      <c r="D936" s="51" t="s">
        <v>21</v>
      </c>
      <c r="E936" s="51" t="s">
        <v>351</v>
      </c>
      <c r="F936" s="51">
        <v>95</v>
      </c>
      <c r="G936" s="51">
        <v>93.6</v>
      </c>
      <c r="H936" s="51">
        <v>95.7</v>
      </c>
      <c r="I936" s="51">
        <v>96.4</v>
      </c>
      <c r="J936" s="51">
        <v>97</v>
      </c>
      <c r="K936" s="51">
        <v>96.4</v>
      </c>
      <c r="L936" s="51">
        <v>8000</v>
      </c>
      <c r="M936" s="6">
        <f t="shared" ref="M936" si="539">IF(D936="BUY",(K936-F936)*(L936),(F936-K936)*(L936))</f>
        <v>11200.000000000045</v>
      </c>
      <c r="N936" s="7">
        <f t="shared" ref="N936" si="540">M936/(L936)/F936%</f>
        <v>1.4736842105263219</v>
      </c>
    </row>
    <row r="937" spans="1:14" ht="15.75">
      <c r="A937" s="51">
        <v>14</v>
      </c>
      <c r="B937" s="54">
        <v>43313</v>
      </c>
      <c r="C937" s="52" t="s">
        <v>255</v>
      </c>
      <c r="D937" s="51" t="s">
        <v>21</v>
      </c>
      <c r="E937" s="51" t="s">
        <v>241</v>
      </c>
      <c r="F937" s="51">
        <v>119</v>
      </c>
      <c r="G937" s="51">
        <v>116</v>
      </c>
      <c r="H937" s="51">
        <v>120.5</v>
      </c>
      <c r="I937" s="51">
        <v>122</v>
      </c>
      <c r="J937" s="51">
        <v>123.5</v>
      </c>
      <c r="K937" s="51">
        <v>120.5</v>
      </c>
      <c r="L937" s="51">
        <v>4000</v>
      </c>
      <c r="M937" s="6">
        <f t="shared" ref="M937" si="541">IF(D937="BUY",(K937-F937)*(L937),(F937-K937)*(L937))</f>
        <v>6000</v>
      </c>
      <c r="N937" s="7">
        <f t="shared" ref="N937" si="542">M937/(L937)/F937%</f>
        <v>1.2605042016806722</v>
      </c>
    </row>
    <row r="938" spans="1:14">
      <c r="A938" s="8" t="s">
        <v>24</v>
      </c>
      <c r="B938" s="9"/>
      <c r="C938" s="10"/>
      <c r="D938" s="11"/>
      <c r="E938" s="12"/>
      <c r="F938" s="12"/>
      <c r="G938" s="13"/>
      <c r="H938" s="12"/>
      <c r="I938" s="12"/>
      <c r="J938" s="12"/>
      <c r="K938" s="14"/>
      <c r="N938" s="48"/>
    </row>
    <row r="939" spans="1:14" ht="15.75">
      <c r="A939" s="8" t="s">
        <v>25</v>
      </c>
      <c r="B939" s="17"/>
      <c r="C939" s="10"/>
      <c r="D939" s="11"/>
      <c r="E939" s="12"/>
      <c r="F939" s="12"/>
      <c r="G939" s="13"/>
      <c r="H939" s="12"/>
      <c r="I939" s="12"/>
      <c r="J939" s="12"/>
      <c r="K939" s="14"/>
    </row>
    <row r="940" spans="1:14" ht="15.75">
      <c r="A940" s="8" t="s">
        <v>25</v>
      </c>
      <c r="B940" s="17"/>
      <c r="C940" s="18"/>
      <c r="D940" s="19"/>
      <c r="E940" s="20"/>
      <c r="F940" s="20"/>
      <c r="G940" s="21"/>
      <c r="H940" s="20"/>
      <c r="I940" s="20"/>
      <c r="J940" s="20"/>
      <c r="L940" s="15"/>
      <c r="M940" s="1"/>
    </row>
    <row r="941" spans="1:14" ht="16.5" thickBot="1">
      <c r="A941" s="18"/>
      <c r="B941" s="17"/>
      <c r="C941" s="20"/>
      <c r="D941" s="20"/>
      <c r="E941" s="20"/>
      <c r="F941" s="22"/>
      <c r="G941" s="23"/>
      <c r="H941" s="24" t="s">
        <v>26</v>
      </c>
      <c r="I941" s="24"/>
      <c r="J941" s="25"/>
      <c r="K941" s="25"/>
      <c r="L941" s="15"/>
      <c r="N941" s="1"/>
    </row>
    <row r="942" spans="1:14" ht="15.75">
      <c r="A942" s="18"/>
      <c r="B942" s="17"/>
      <c r="C942" s="236" t="s">
        <v>27</v>
      </c>
      <c r="D942" s="236"/>
      <c r="E942" s="26">
        <v>14</v>
      </c>
      <c r="F942" s="27">
        <f>F943+F944+F945+F946+F947+F948</f>
        <v>100</v>
      </c>
      <c r="G942" s="20">
        <v>14</v>
      </c>
      <c r="H942" s="28">
        <f>G943/G942%</f>
        <v>57.142857142857139</v>
      </c>
      <c r="I942" s="28"/>
      <c r="J942" s="28"/>
      <c r="K942" s="29"/>
    </row>
    <row r="943" spans="1:14" ht="15.75">
      <c r="A943" s="18"/>
      <c r="B943" s="17"/>
      <c r="C943" s="237" t="s">
        <v>28</v>
      </c>
      <c r="D943" s="237"/>
      <c r="E943" s="30">
        <v>8</v>
      </c>
      <c r="F943" s="31">
        <f>(E943/E942)*100</f>
        <v>57.142857142857139</v>
      </c>
      <c r="G943" s="20">
        <v>8</v>
      </c>
      <c r="H943" s="25"/>
      <c r="I943" s="25"/>
      <c r="J943" s="20"/>
      <c r="K943" s="25"/>
      <c r="M943" s="1"/>
    </row>
    <row r="944" spans="1:14" ht="15.75">
      <c r="A944" s="32"/>
      <c r="B944" s="17"/>
      <c r="C944" s="237" t="s">
        <v>30</v>
      </c>
      <c r="D944" s="237"/>
      <c r="E944" s="30">
        <v>0</v>
      </c>
      <c r="F944" s="31">
        <f>(E944/E942)*100</f>
        <v>0</v>
      </c>
      <c r="G944" s="33"/>
      <c r="H944" s="20"/>
      <c r="I944" s="20"/>
      <c r="J944" s="20"/>
      <c r="K944" s="25"/>
    </row>
    <row r="945" spans="1:14" ht="15.75">
      <c r="A945" s="32"/>
      <c r="B945" s="17"/>
      <c r="C945" s="237" t="s">
        <v>31</v>
      </c>
      <c r="D945" s="237"/>
      <c r="E945" s="30">
        <v>0</v>
      </c>
      <c r="F945" s="31">
        <f>(E945/E942)*100</f>
        <v>0</v>
      </c>
      <c r="G945" s="33"/>
      <c r="H945" s="20"/>
      <c r="I945" s="20"/>
      <c r="J945" s="20"/>
      <c r="K945" s="25"/>
      <c r="L945" s="15"/>
    </row>
    <row r="946" spans="1:14" ht="15.75">
      <c r="A946" s="32"/>
      <c r="B946" s="17"/>
      <c r="C946" s="237" t="s">
        <v>32</v>
      </c>
      <c r="D946" s="237"/>
      <c r="E946" s="30">
        <v>6</v>
      </c>
      <c r="F946" s="31">
        <f>(E946/E942)*100</f>
        <v>42.857142857142854</v>
      </c>
      <c r="G946" s="33"/>
      <c r="H946" s="20" t="s">
        <v>33</v>
      </c>
      <c r="I946" s="20"/>
      <c r="J946" s="25"/>
      <c r="K946" s="25"/>
      <c r="L946" s="1"/>
      <c r="M946" s="20" t="s">
        <v>29</v>
      </c>
    </row>
    <row r="947" spans="1:14" ht="15.75">
      <c r="A947" s="32"/>
      <c r="B947" s="17"/>
      <c r="C947" s="237" t="s">
        <v>34</v>
      </c>
      <c r="D947" s="237"/>
      <c r="E947" s="30">
        <v>0</v>
      </c>
      <c r="F947" s="31">
        <f>(E947/E942)*100</f>
        <v>0</v>
      </c>
      <c r="G947" s="33"/>
      <c r="H947" s="20"/>
      <c r="I947" s="20"/>
      <c r="J947" s="25"/>
      <c r="M947" s="15"/>
      <c r="N947" s="15"/>
    </row>
    <row r="948" spans="1:14" ht="16.5" thickBot="1">
      <c r="A948" s="32"/>
      <c r="B948" s="17"/>
      <c r="C948" s="238" t="s">
        <v>35</v>
      </c>
      <c r="D948" s="238"/>
      <c r="E948" s="34"/>
      <c r="F948" s="35">
        <f>(E948/E942)*100</f>
        <v>0</v>
      </c>
      <c r="G948" s="33"/>
      <c r="H948" s="20"/>
      <c r="I948" s="20"/>
      <c r="J948" s="29"/>
      <c r="K948" s="25"/>
      <c r="L948" s="15"/>
      <c r="N948" s="15"/>
    </row>
    <row r="949" spans="1:14" ht="15.75">
      <c r="A949" s="37" t="s">
        <v>36</v>
      </c>
      <c r="B949" s="9"/>
      <c r="C949" s="10"/>
      <c r="D949" s="10"/>
      <c r="E949" s="12"/>
      <c r="F949" s="12"/>
      <c r="G949" s="13"/>
      <c r="H949" s="38"/>
      <c r="I949" s="38"/>
      <c r="J949" s="38"/>
      <c r="L949" s="1"/>
      <c r="M949" s="15"/>
      <c r="N949" s="36"/>
    </row>
    <row r="950" spans="1:14" ht="15.75">
      <c r="A950" s="11" t="s">
        <v>37</v>
      </c>
      <c r="B950" s="9"/>
      <c r="C950" s="39"/>
      <c r="D950" s="40"/>
      <c r="E950" s="10"/>
      <c r="F950" s="38"/>
      <c r="G950" s="13"/>
      <c r="H950" s="38"/>
      <c r="I950" s="38"/>
      <c r="J950" s="38"/>
      <c r="K950" s="12"/>
      <c r="L950" s="15"/>
      <c r="M950" s="36"/>
      <c r="N950" s="18"/>
    </row>
    <row r="951" spans="1:14" ht="15.75">
      <c r="A951" s="11" t="s">
        <v>38</v>
      </c>
      <c r="B951" s="9"/>
      <c r="C951" s="10"/>
      <c r="D951" s="40"/>
      <c r="E951" s="10"/>
      <c r="F951" s="38"/>
      <c r="G951" s="13"/>
      <c r="H951" s="41"/>
      <c r="I951" s="41"/>
      <c r="J951" s="41"/>
      <c r="K951" s="12"/>
      <c r="L951" s="15"/>
      <c r="M951" s="18"/>
    </row>
    <row r="952" spans="1:14" ht="15.75">
      <c r="A952" s="11" t="s">
        <v>39</v>
      </c>
      <c r="B952" s="39"/>
      <c r="C952" s="10"/>
      <c r="D952" s="40"/>
      <c r="E952" s="10"/>
      <c r="F952" s="38"/>
      <c r="G952" s="42"/>
      <c r="H952" s="41"/>
      <c r="I952" s="41"/>
      <c r="J952" s="41"/>
      <c r="K952" s="12"/>
      <c r="L952" s="15"/>
      <c r="M952" s="15"/>
      <c r="N952" s="15"/>
    </row>
    <row r="953" spans="1:14" ht="15.75">
      <c r="A953" s="11" t="s">
        <v>40</v>
      </c>
      <c r="B953" s="32"/>
      <c r="C953" s="10"/>
      <c r="D953" s="43"/>
      <c r="E953" s="38"/>
      <c r="F953" s="38"/>
      <c r="G953" s="42"/>
      <c r="H953" s="41"/>
      <c r="I953" s="41"/>
      <c r="J953" s="41"/>
      <c r="K953" s="38"/>
      <c r="L953" s="15"/>
      <c r="M953" s="15"/>
      <c r="N953" s="15"/>
    </row>
    <row r="954" spans="1:14" ht="15.75" thickBot="1"/>
    <row r="955" spans="1:14" ht="15.75" thickBot="1">
      <c r="A955" s="239" t="s">
        <v>0</v>
      </c>
      <c r="B955" s="239"/>
      <c r="C955" s="239"/>
      <c r="D955" s="239"/>
      <c r="E955" s="239"/>
      <c r="F955" s="239"/>
      <c r="G955" s="239"/>
      <c r="H955" s="239"/>
      <c r="I955" s="239"/>
      <c r="J955" s="239"/>
      <c r="K955" s="239"/>
      <c r="L955" s="239"/>
      <c r="M955" s="239"/>
      <c r="N955" s="239"/>
    </row>
    <row r="956" spans="1:14" ht="15.75" thickBot="1">
      <c r="A956" s="239"/>
      <c r="B956" s="239"/>
      <c r="C956" s="239"/>
      <c r="D956" s="239"/>
      <c r="E956" s="239"/>
      <c r="F956" s="239"/>
      <c r="G956" s="239"/>
      <c r="H956" s="239"/>
      <c r="I956" s="239"/>
      <c r="J956" s="239"/>
      <c r="K956" s="239"/>
      <c r="L956" s="239"/>
      <c r="M956" s="239"/>
      <c r="N956" s="239"/>
    </row>
    <row r="957" spans="1:14">
      <c r="A957" s="239"/>
      <c r="B957" s="239"/>
      <c r="C957" s="239"/>
      <c r="D957" s="239"/>
      <c r="E957" s="239"/>
      <c r="F957" s="239"/>
      <c r="G957" s="239"/>
      <c r="H957" s="239"/>
      <c r="I957" s="239"/>
      <c r="J957" s="239"/>
      <c r="K957" s="239"/>
      <c r="L957" s="239"/>
      <c r="M957" s="239"/>
      <c r="N957" s="239"/>
    </row>
    <row r="958" spans="1:14" ht="15.75">
      <c r="A958" s="247" t="s">
        <v>1</v>
      </c>
      <c r="B958" s="247"/>
      <c r="C958" s="247"/>
      <c r="D958" s="247"/>
      <c r="E958" s="247"/>
      <c r="F958" s="247"/>
      <c r="G958" s="247"/>
      <c r="H958" s="247"/>
      <c r="I958" s="247"/>
      <c r="J958" s="247"/>
      <c r="K958" s="247"/>
      <c r="L958" s="247"/>
      <c r="M958" s="247"/>
      <c r="N958" s="247"/>
    </row>
    <row r="959" spans="1:14" ht="15.75">
      <c r="A959" s="247" t="s">
        <v>2</v>
      </c>
      <c r="B959" s="247"/>
      <c r="C959" s="247"/>
      <c r="D959" s="247"/>
      <c r="E959" s="247"/>
      <c r="F959" s="247"/>
      <c r="G959" s="247"/>
      <c r="H959" s="247"/>
      <c r="I959" s="247"/>
      <c r="J959" s="247"/>
      <c r="K959" s="247"/>
      <c r="L959" s="247"/>
      <c r="M959" s="247"/>
      <c r="N959" s="247"/>
    </row>
    <row r="960" spans="1:14" ht="16.5" thickBot="1">
      <c r="A960" s="241" t="s">
        <v>3</v>
      </c>
      <c r="B960" s="241"/>
      <c r="C960" s="241"/>
      <c r="D960" s="241"/>
      <c r="E960" s="241"/>
      <c r="F960" s="241"/>
      <c r="G960" s="241"/>
      <c r="H960" s="241"/>
      <c r="I960" s="241"/>
      <c r="J960" s="241"/>
      <c r="K960" s="241"/>
      <c r="L960" s="241"/>
      <c r="M960" s="241"/>
      <c r="N960" s="241"/>
    </row>
    <row r="961" spans="1:14" ht="15.75">
      <c r="A961" s="242" t="s">
        <v>359</v>
      </c>
      <c r="B961" s="242"/>
      <c r="C961" s="242"/>
      <c r="D961" s="242"/>
      <c r="E961" s="242"/>
      <c r="F961" s="242"/>
      <c r="G961" s="242"/>
      <c r="H961" s="242"/>
      <c r="I961" s="242"/>
      <c r="J961" s="242"/>
      <c r="K961" s="242"/>
      <c r="L961" s="242"/>
      <c r="M961" s="242"/>
      <c r="N961" s="242"/>
    </row>
    <row r="962" spans="1:14" ht="15.75">
      <c r="A962" s="242" t="s">
        <v>5</v>
      </c>
      <c r="B962" s="242"/>
      <c r="C962" s="242"/>
      <c r="D962" s="242"/>
      <c r="E962" s="242"/>
      <c r="F962" s="242"/>
      <c r="G962" s="242"/>
      <c r="H962" s="242"/>
      <c r="I962" s="242"/>
      <c r="J962" s="242"/>
      <c r="K962" s="242"/>
      <c r="L962" s="242"/>
      <c r="M962" s="242"/>
      <c r="N962" s="242"/>
    </row>
    <row r="963" spans="1:14">
      <c r="A963" s="243" t="s">
        <v>6</v>
      </c>
      <c r="B963" s="235" t="s">
        <v>7</v>
      </c>
      <c r="C963" s="235" t="s">
        <v>8</v>
      </c>
      <c r="D963" s="243" t="s">
        <v>9</v>
      </c>
      <c r="E963" s="243" t="s">
        <v>10</v>
      </c>
      <c r="F963" s="235" t="s">
        <v>11</v>
      </c>
      <c r="G963" s="235" t="s">
        <v>12</v>
      </c>
      <c r="H963" s="244" t="s">
        <v>13</v>
      </c>
      <c r="I963" s="244" t="s">
        <v>14</v>
      </c>
      <c r="J963" s="244" t="s">
        <v>15</v>
      </c>
      <c r="K963" s="245" t="s">
        <v>16</v>
      </c>
      <c r="L963" s="235" t="s">
        <v>17</v>
      </c>
      <c r="M963" s="235" t="s">
        <v>18</v>
      </c>
      <c r="N963" s="235" t="s">
        <v>19</v>
      </c>
    </row>
    <row r="964" spans="1:14">
      <c r="A964" s="243"/>
      <c r="B964" s="235"/>
      <c r="C964" s="235"/>
      <c r="D964" s="243"/>
      <c r="E964" s="243"/>
      <c r="F964" s="235"/>
      <c r="G964" s="235"/>
      <c r="H964" s="235"/>
      <c r="I964" s="235"/>
      <c r="J964" s="235"/>
      <c r="K964" s="246"/>
      <c r="L964" s="235"/>
      <c r="M964" s="235"/>
      <c r="N964" s="235"/>
    </row>
    <row r="965" spans="1:14" ht="15.75">
      <c r="A965" s="51">
        <v>1</v>
      </c>
      <c r="B965" s="54">
        <v>43311</v>
      </c>
      <c r="C965" s="52" t="s">
        <v>255</v>
      </c>
      <c r="D965" s="51" t="s">
        <v>21</v>
      </c>
      <c r="E965" s="51" t="s">
        <v>365</v>
      </c>
      <c r="F965" s="51">
        <v>1440</v>
      </c>
      <c r="G965" s="51">
        <v>1420</v>
      </c>
      <c r="H965" s="51">
        <v>1450</v>
      </c>
      <c r="I965" s="51">
        <v>1460</v>
      </c>
      <c r="J965" s="51">
        <v>1470</v>
      </c>
      <c r="K965" s="51">
        <v>1420</v>
      </c>
      <c r="L965" s="51">
        <v>500</v>
      </c>
      <c r="M965" s="6">
        <f t="shared" ref="M965:M967" si="543">IF(D965="BUY",(K965-F965)*(L965),(F965-K965)*(L965))</f>
        <v>-10000</v>
      </c>
      <c r="N965" s="7">
        <f t="shared" ref="N965:N967" si="544">M965/(L965)/F965%</f>
        <v>-1.3888888888888888</v>
      </c>
    </row>
    <row r="966" spans="1:14" ht="15.75">
      <c r="A966" s="51">
        <v>2</v>
      </c>
      <c r="B966" s="54">
        <v>43308</v>
      </c>
      <c r="C966" s="52" t="s">
        <v>255</v>
      </c>
      <c r="D966" s="51" t="s">
        <v>21</v>
      </c>
      <c r="E966" s="51" t="s">
        <v>369</v>
      </c>
      <c r="F966" s="51">
        <v>422</v>
      </c>
      <c r="G966" s="51">
        <v>416.5</v>
      </c>
      <c r="H966" s="51">
        <v>425.5</v>
      </c>
      <c r="I966" s="51">
        <v>429</v>
      </c>
      <c r="J966" s="51">
        <v>432.5</v>
      </c>
      <c r="K966" s="51">
        <v>416.5</v>
      </c>
      <c r="L966" s="51">
        <v>1500</v>
      </c>
      <c r="M966" s="6">
        <f t="shared" si="543"/>
        <v>-8250</v>
      </c>
      <c r="N966" s="7">
        <f t="shared" si="544"/>
        <v>-1.3033175355450237</v>
      </c>
    </row>
    <row r="967" spans="1:14" ht="15.75">
      <c r="A967" s="51">
        <v>3</v>
      </c>
      <c r="B967" s="54">
        <v>43307</v>
      </c>
      <c r="C967" s="52" t="s">
        <v>255</v>
      </c>
      <c r="D967" s="51" t="s">
        <v>21</v>
      </c>
      <c r="E967" s="51" t="s">
        <v>52</v>
      </c>
      <c r="F967" s="51">
        <v>284</v>
      </c>
      <c r="G967" s="51">
        <v>281</v>
      </c>
      <c r="H967" s="51">
        <v>286</v>
      </c>
      <c r="I967" s="51">
        <v>288</v>
      </c>
      <c r="J967" s="51">
        <v>290</v>
      </c>
      <c r="K967" s="51">
        <v>286</v>
      </c>
      <c r="L967" s="51">
        <v>3000</v>
      </c>
      <c r="M967" s="6">
        <f t="shared" si="543"/>
        <v>6000</v>
      </c>
      <c r="N967" s="7">
        <f t="shared" si="544"/>
        <v>0.70422535211267612</v>
      </c>
    </row>
    <row r="968" spans="1:14" ht="15.75">
      <c r="A968" s="51">
        <v>4</v>
      </c>
      <c r="B968" s="54">
        <v>43306</v>
      </c>
      <c r="C968" s="52" t="s">
        <v>255</v>
      </c>
      <c r="D968" s="51" t="s">
        <v>21</v>
      </c>
      <c r="E968" s="51" t="s">
        <v>93</v>
      </c>
      <c r="F968" s="51">
        <v>633.5</v>
      </c>
      <c r="G968" s="51">
        <v>624.5</v>
      </c>
      <c r="H968" s="51">
        <v>638</v>
      </c>
      <c r="I968" s="51">
        <v>642.5</v>
      </c>
      <c r="J968" s="51">
        <v>647</v>
      </c>
      <c r="K968" s="51">
        <v>642.5</v>
      </c>
      <c r="L968" s="51">
        <v>1200</v>
      </c>
      <c r="M968" s="6">
        <f t="shared" ref="M968" si="545">IF(D968="BUY",(K968-F968)*(L968),(F968-K968)*(L968))</f>
        <v>10800</v>
      </c>
      <c r="N968" s="7">
        <f t="shared" ref="N968" si="546">M968/(L968)/F968%</f>
        <v>1.420678768745067</v>
      </c>
    </row>
    <row r="969" spans="1:14" ht="15.75">
      <c r="A969" s="51">
        <v>5</v>
      </c>
      <c r="B969" s="54">
        <v>43305</v>
      </c>
      <c r="C969" s="52" t="s">
        <v>255</v>
      </c>
      <c r="D969" s="51" t="s">
        <v>21</v>
      </c>
      <c r="E969" s="51" t="s">
        <v>367</v>
      </c>
      <c r="F969" s="51">
        <v>1204</v>
      </c>
      <c r="G969" s="51">
        <v>1187</v>
      </c>
      <c r="H969" s="51">
        <v>1214</v>
      </c>
      <c r="I969" s="51">
        <v>1224</v>
      </c>
      <c r="J969" s="51">
        <v>1234</v>
      </c>
      <c r="K969" s="51">
        <v>1214</v>
      </c>
      <c r="L969" s="51">
        <v>750</v>
      </c>
      <c r="M969" s="6">
        <f t="shared" ref="M969" si="547">IF(D969="BUY",(K969-F969)*(L969),(F969-K969)*(L969))</f>
        <v>7500</v>
      </c>
      <c r="N969" s="7">
        <f t="shared" ref="N969" si="548">M969/(L969)/F969%</f>
        <v>0.83056478405315626</v>
      </c>
    </row>
    <row r="970" spans="1:14" ht="15.75">
      <c r="A970" s="51">
        <v>6</v>
      </c>
      <c r="B970" s="54">
        <v>43304</v>
      </c>
      <c r="C970" s="52" t="s">
        <v>255</v>
      </c>
      <c r="D970" s="51" t="s">
        <v>21</v>
      </c>
      <c r="E970" s="51" t="s">
        <v>93</v>
      </c>
      <c r="F970" s="51">
        <v>614</v>
      </c>
      <c r="G970" s="51">
        <v>604</v>
      </c>
      <c r="H970" s="51">
        <v>618</v>
      </c>
      <c r="I970" s="51">
        <v>622</v>
      </c>
      <c r="J970" s="51">
        <v>626</v>
      </c>
      <c r="K970" s="51">
        <v>626</v>
      </c>
      <c r="L970" s="51">
        <v>1200</v>
      </c>
      <c r="M970" s="6">
        <f t="shared" ref="M970" si="549">IF(D970="BUY",(K970-F970)*(L970),(F970-K970)*(L970))</f>
        <v>14400</v>
      </c>
      <c r="N970" s="7">
        <f t="shared" ref="N970" si="550">M970/(L970)/F970%</f>
        <v>1.954397394136808</v>
      </c>
    </row>
    <row r="971" spans="1:14" ht="15.75">
      <c r="A971" s="51">
        <v>7</v>
      </c>
      <c r="B971" s="54">
        <v>43301</v>
      </c>
      <c r="C971" s="52" t="s">
        <v>255</v>
      </c>
      <c r="D971" s="51" t="s">
        <v>21</v>
      </c>
      <c r="E971" s="51" t="s">
        <v>365</v>
      </c>
      <c r="F971" s="51">
        <v>1480</v>
      </c>
      <c r="G971" s="51">
        <v>1462</v>
      </c>
      <c r="H971" s="51">
        <v>1492</v>
      </c>
      <c r="I971" s="51">
        <v>1504</v>
      </c>
      <c r="J971" s="51">
        <v>1516</v>
      </c>
      <c r="K971" s="51">
        <v>1492</v>
      </c>
      <c r="L971" s="51">
        <v>500</v>
      </c>
      <c r="M971" s="6">
        <f t="shared" ref="M971" si="551">IF(D971="BUY",(K971-F971)*(L971),(F971-K971)*(L971))</f>
        <v>6000</v>
      </c>
      <c r="N971" s="7">
        <f t="shared" ref="N971" si="552">M971/(L971)/F971%</f>
        <v>0.81081081081081074</v>
      </c>
    </row>
    <row r="972" spans="1:14" ht="15.75">
      <c r="A972" s="51">
        <v>8</v>
      </c>
      <c r="B972" s="54">
        <v>43300</v>
      </c>
      <c r="C972" s="52" t="s">
        <v>255</v>
      </c>
      <c r="D972" s="51" t="s">
        <v>21</v>
      </c>
      <c r="E972" s="51" t="s">
        <v>77</v>
      </c>
      <c r="F972" s="51">
        <v>308.5</v>
      </c>
      <c r="G972" s="51">
        <v>305</v>
      </c>
      <c r="H972" s="51">
        <v>310.5</v>
      </c>
      <c r="I972" s="51">
        <v>312.5</v>
      </c>
      <c r="J972" s="51">
        <v>314.5</v>
      </c>
      <c r="K972" s="51">
        <v>305</v>
      </c>
      <c r="L972" s="51">
        <v>3000</v>
      </c>
      <c r="M972" s="6">
        <f t="shared" ref="M972" si="553">IF(D972="BUY",(K972-F972)*(L972),(F972-K972)*(L972))</f>
        <v>-10500</v>
      </c>
      <c r="N972" s="7">
        <f t="shared" ref="N972" si="554">M972/(L972)/F972%</f>
        <v>-1.1345218800648298</v>
      </c>
    </row>
    <row r="973" spans="1:14" ht="15.75">
      <c r="A973" s="51">
        <v>9</v>
      </c>
      <c r="B973" s="54">
        <v>43299</v>
      </c>
      <c r="C973" s="52" t="s">
        <v>255</v>
      </c>
      <c r="D973" s="51" t="s">
        <v>21</v>
      </c>
      <c r="E973" s="51" t="s">
        <v>60</v>
      </c>
      <c r="F973" s="51">
        <v>238</v>
      </c>
      <c r="G973" s="51">
        <v>234</v>
      </c>
      <c r="H973" s="51">
        <v>240.5</v>
      </c>
      <c r="I973" s="51">
        <v>243</v>
      </c>
      <c r="J973" s="51">
        <v>245.5</v>
      </c>
      <c r="K973" s="51">
        <v>234</v>
      </c>
      <c r="L973" s="51">
        <v>2250</v>
      </c>
      <c r="M973" s="6">
        <f t="shared" ref="M973" si="555">IF(D973="BUY",(K973-F973)*(L973),(F973-K973)*(L973))</f>
        <v>-9000</v>
      </c>
      <c r="N973" s="7">
        <f t="shared" ref="N973" si="556">M973/(L973)/F973%</f>
        <v>-1.680672268907563</v>
      </c>
    </row>
    <row r="974" spans="1:14" ht="15.75">
      <c r="A974" s="51">
        <v>10</v>
      </c>
      <c r="B974" s="54">
        <v>43298</v>
      </c>
      <c r="C974" s="52" t="s">
        <v>255</v>
      </c>
      <c r="D974" s="51" t="s">
        <v>21</v>
      </c>
      <c r="E974" s="51" t="s">
        <v>365</v>
      </c>
      <c r="F974" s="51">
        <v>1435</v>
      </c>
      <c r="G974" s="51">
        <v>1418</v>
      </c>
      <c r="H974" s="51">
        <v>1445</v>
      </c>
      <c r="I974" s="51">
        <v>1455</v>
      </c>
      <c r="J974" s="51">
        <v>1465</v>
      </c>
      <c r="K974" s="51">
        <v>1418</v>
      </c>
      <c r="L974" s="51">
        <v>500</v>
      </c>
      <c r="M974" s="6">
        <f t="shared" ref="M974:M976" si="557">IF(D974="BUY",(K974-F974)*(L974),(F974-K974)*(L974))</f>
        <v>-8500</v>
      </c>
      <c r="N974" s="7">
        <f t="shared" ref="N974:N976" si="558">M974/(L974)/F974%</f>
        <v>-1.1846689895470384</v>
      </c>
    </row>
    <row r="975" spans="1:14" ht="15.75">
      <c r="A975" s="51">
        <v>11</v>
      </c>
      <c r="B975" s="54">
        <v>43298</v>
      </c>
      <c r="C975" s="52" t="s">
        <v>255</v>
      </c>
      <c r="D975" s="51" t="s">
        <v>21</v>
      </c>
      <c r="E975" s="51" t="s">
        <v>59</v>
      </c>
      <c r="F975" s="51">
        <v>640</v>
      </c>
      <c r="G975" s="51">
        <v>632</v>
      </c>
      <c r="H975" s="51">
        <v>645</v>
      </c>
      <c r="I975" s="51">
        <v>650</v>
      </c>
      <c r="J975" s="51">
        <v>655</v>
      </c>
      <c r="K975" s="51">
        <v>644.5</v>
      </c>
      <c r="L975" s="51">
        <v>1000</v>
      </c>
      <c r="M975" s="6">
        <f t="shared" si="557"/>
        <v>4500</v>
      </c>
      <c r="N975" s="7">
        <f t="shared" si="558"/>
        <v>0.703125</v>
      </c>
    </row>
    <row r="976" spans="1:14" ht="15.75">
      <c r="A976" s="51">
        <v>12</v>
      </c>
      <c r="B976" s="54">
        <v>43297</v>
      </c>
      <c r="C976" s="52" t="s">
        <v>255</v>
      </c>
      <c r="D976" s="51" t="s">
        <v>21</v>
      </c>
      <c r="E976" s="51" t="s">
        <v>43</v>
      </c>
      <c r="F976" s="51">
        <v>1370</v>
      </c>
      <c r="G976" s="51">
        <v>1355</v>
      </c>
      <c r="H976" s="51">
        <v>1380</v>
      </c>
      <c r="I976" s="51">
        <v>1390</v>
      </c>
      <c r="J976" s="51">
        <v>1400</v>
      </c>
      <c r="K976" s="51">
        <v>1380</v>
      </c>
      <c r="L976" s="51">
        <v>500</v>
      </c>
      <c r="M976" s="6">
        <f t="shared" si="557"/>
        <v>5000</v>
      </c>
      <c r="N976" s="7">
        <f t="shared" si="558"/>
        <v>0.72992700729927007</v>
      </c>
    </row>
    <row r="977" spans="1:14" ht="15.75">
      <c r="A977" s="51">
        <v>13</v>
      </c>
      <c r="B977" s="54">
        <v>43294</v>
      </c>
      <c r="C977" s="52" t="s">
        <v>255</v>
      </c>
      <c r="D977" s="51" t="s">
        <v>21</v>
      </c>
      <c r="E977" s="51" t="s">
        <v>298</v>
      </c>
      <c r="F977" s="51">
        <v>1246</v>
      </c>
      <c r="G977" s="51">
        <v>1229</v>
      </c>
      <c r="H977" s="51">
        <v>1256</v>
      </c>
      <c r="I977" s="51">
        <v>1266</v>
      </c>
      <c r="J977" s="51">
        <v>1276</v>
      </c>
      <c r="K977" s="51">
        <v>1256</v>
      </c>
      <c r="L977" s="51">
        <v>600</v>
      </c>
      <c r="M977" s="6">
        <f t="shared" ref="M977" si="559">IF(D977="BUY",(K977-F977)*(L977),(F977-K977)*(L977))</f>
        <v>6000</v>
      </c>
      <c r="N977" s="7">
        <f t="shared" ref="N977" si="560">M977/(L977)/F977%</f>
        <v>0.80256821829855529</v>
      </c>
    </row>
    <row r="978" spans="1:14" ht="15.75">
      <c r="A978" s="51">
        <v>14</v>
      </c>
      <c r="B978" s="54">
        <v>43293</v>
      </c>
      <c r="C978" s="52" t="s">
        <v>255</v>
      </c>
      <c r="D978" s="51" t="s">
        <v>21</v>
      </c>
      <c r="E978" s="51" t="s">
        <v>276</v>
      </c>
      <c r="F978" s="51">
        <v>295</v>
      </c>
      <c r="G978" s="51">
        <v>292.5</v>
      </c>
      <c r="H978" s="51">
        <v>296.5</v>
      </c>
      <c r="I978" s="51">
        <v>298</v>
      </c>
      <c r="J978" s="51">
        <v>299.5</v>
      </c>
      <c r="K978" s="51">
        <v>299.5</v>
      </c>
      <c r="L978" s="51">
        <v>4500</v>
      </c>
      <c r="M978" s="6">
        <f t="shared" ref="M978" si="561">IF(D978="BUY",(K978-F978)*(L978),(F978-K978)*(L978))</f>
        <v>20250</v>
      </c>
      <c r="N978" s="7">
        <f t="shared" ref="N978" si="562">M978/(L978)/F978%</f>
        <v>1.5254237288135593</v>
      </c>
    </row>
    <row r="979" spans="1:14" ht="15.75">
      <c r="A979" s="51">
        <v>15</v>
      </c>
      <c r="B979" s="54">
        <v>43292</v>
      </c>
      <c r="C979" s="52" t="s">
        <v>255</v>
      </c>
      <c r="D979" s="51" t="s">
        <v>21</v>
      </c>
      <c r="E979" s="51" t="s">
        <v>271</v>
      </c>
      <c r="F979" s="51">
        <v>1942</v>
      </c>
      <c r="G979" s="51">
        <v>1925</v>
      </c>
      <c r="H979" s="51">
        <v>1952</v>
      </c>
      <c r="I979" s="51">
        <v>1962</v>
      </c>
      <c r="J979" s="51">
        <v>1972</v>
      </c>
      <c r="K979" s="51">
        <v>1992</v>
      </c>
      <c r="L979" s="51">
        <v>500</v>
      </c>
      <c r="M979" s="6">
        <f t="shared" ref="M979" si="563">IF(D979="BUY",(K979-F979)*(L979),(F979-K979)*(L979))</f>
        <v>25000</v>
      </c>
      <c r="N979" s="7">
        <f t="shared" ref="N979" si="564">M979/(L979)/F979%</f>
        <v>2.5746652935118433</v>
      </c>
    </row>
    <row r="980" spans="1:14" ht="15.75">
      <c r="A980" s="51">
        <v>16</v>
      </c>
      <c r="B980" s="54">
        <v>43290</v>
      </c>
      <c r="C980" s="52" t="s">
        <v>255</v>
      </c>
      <c r="D980" s="51" t="s">
        <v>21</v>
      </c>
      <c r="E980" s="51" t="s">
        <v>52</v>
      </c>
      <c r="F980" s="51">
        <v>263</v>
      </c>
      <c r="G980" s="51">
        <v>259.5</v>
      </c>
      <c r="H980" s="51">
        <v>265</v>
      </c>
      <c r="I980" s="51">
        <v>267</v>
      </c>
      <c r="J980" s="51">
        <v>269</v>
      </c>
      <c r="K980" s="51">
        <v>267</v>
      </c>
      <c r="L980" s="51">
        <v>3000</v>
      </c>
      <c r="M980" s="6">
        <f t="shared" ref="M980" si="565">IF(D980="BUY",(K980-F980)*(L980),(F980-K980)*(L980))</f>
        <v>12000</v>
      </c>
      <c r="N980" s="7">
        <f t="shared" ref="N980" si="566">M980/(L980)/F980%</f>
        <v>1.5209125475285172</v>
      </c>
    </row>
    <row r="981" spans="1:14" ht="15.75">
      <c r="A981" s="51">
        <v>17</v>
      </c>
      <c r="B981" s="54">
        <v>43287</v>
      </c>
      <c r="C981" s="52" t="s">
        <v>255</v>
      </c>
      <c r="D981" s="51" t="s">
        <v>21</v>
      </c>
      <c r="E981" s="51" t="s">
        <v>51</v>
      </c>
      <c r="F981" s="51">
        <v>116</v>
      </c>
      <c r="G981" s="51">
        <v>114</v>
      </c>
      <c r="H981" s="51">
        <v>117</v>
      </c>
      <c r="I981" s="51">
        <v>118</v>
      </c>
      <c r="J981" s="51">
        <v>119</v>
      </c>
      <c r="K981" s="51">
        <v>116.95</v>
      </c>
      <c r="L981" s="51">
        <v>4000</v>
      </c>
      <c r="M981" s="6">
        <f t="shared" ref="M981" si="567">IF(D981="BUY",(K981-F981)*(L981),(F981-K981)*(L981))</f>
        <v>3800.0000000000114</v>
      </c>
      <c r="N981" s="7">
        <f t="shared" ref="N981" si="568">M981/(L981)/F981%</f>
        <v>0.81896551724138178</v>
      </c>
    </row>
    <row r="982" spans="1:14" ht="15.75">
      <c r="A982" s="51">
        <v>18</v>
      </c>
      <c r="B982" s="54">
        <v>43286</v>
      </c>
      <c r="C982" s="52" t="s">
        <v>255</v>
      </c>
      <c r="D982" s="51" t="s">
        <v>21</v>
      </c>
      <c r="E982" s="51" t="s">
        <v>260</v>
      </c>
      <c r="F982" s="51">
        <v>2326</v>
      </c>
      <c r="G982" s="51">
        <v>9185</v>
      </c>
      <c r="H982" s="51">
        <v>2400</v>
      </c>
      <c r="I982" s="51">
        <v>2470</v>
      </c>
      <c r="J982" s="51">
        <v>2540</v>
      </c>
      <c r="K982" s="51">
        <v>2400</v>
      </c>
      <c r="L982" s="51">
        <v>75</v>
      </c>
      <c r="M982" s="6">
        <f t="shared" ref="M982" si="569">IF(D982="BUY",(K982-F982)*(L982),(F982-K982)*(L982))</f>
        <v>5550</v>
      </c>
      <c r="N982" s="7">
        <f t="shared" ref="N982" si="570">M982/(L982)/F982%</f>
        <v>3.1814273430782456</v>
      </c>
    </row>
    <row r="983" spans="1:14" ht="15.75">
      <c r="A983" s="51">
        <v>19</v>
      </c>
      <c r="B983" s="54">
        <v>43284</v>
      </c>
      <c r="C983" s="52" t="s">
        <v>255</v>
      </c>
      <c r="D983" s="51" t="s">
        <v>21</v>
      </c>
      <c r="E983" s="51" t="s">
        <v>167</v>
      </c>
      <c r="F983" s="51">
        <v>555</v>
      </c>
      <c r="G983" s="51">
        <v>549</v>
      </c>
      <c r="H983" s="51">
        <v>559</v>
      </c>
      <c r="I983" s="51">
        <v>563</v>
      </c>
      <c r="J983" s="51">
        <v>567</v>
      </c>
      <c r="K983" s="51">
        <v>567</v>
      </c>
      <c r="L983" s="51">
        <v>1400</v>
      </c>
      <c r="M983" s="6">
        <f t="shared" ref="M983" si="571">IF(D983="BUY",(K983-F983)*(L983),(F983-K983)*(L983))</f>
        <v>16800</v>
      </c>
      <c r="N983" s="7">
        <f t="shared" ref="N983" si="572">M983/(L983)/F983%</f>
        <v>2.1621621621621623</v>
      </c>
    </row>
    <row r="984" spans="1:14">
      <c r="A984" s="8" t="s">
        <v>24</v>
      </c>
      <c r="B984" s="9"/>
      <c r="C984" s="10"/>
      <c r="D984" s="11"/>
      <c r="E984" s="12"/>
      <c r="F984" s="12"/>
      <c r="G984" s="13"/>
      <c r="H984" s="12"/>
      <c r="I984" s="12"/>
      <c r="J984" s="12"/>
      <c r="K984" s="14"/>
      <c r="N984" s="48"/>
    </row>
    <row r="985" spans="1:14" ht="15.75">
      <c r="A985" s="8" t="s">
        <v>25</v>
      </c>
      <c r="B985" s="17"/>
      <c r="C985" s="10"/>
      <c r="D985" s="11"/>
      <c r="E985" s="12"/>
      <c r="F985" s="12"/>
      <c r="G985" s="13"/>
      <c r="H985" s="12"/>
      <c r="I985" s="12"/>
      <c r="J985" s="12"/>
      <c r="K985" s="14"/>
    </row>
    <row r="986" spans="1:14" ht="15.75">
      <c r="A986" s="8" t="s">
        <v>25</v>
      </c>
      <c r="B986" s="17"/>
      <c r="C986" s="18"/>
      <c r="D986" s="19"/>
      <c r="E986" s="20"/>
      <c r="F986" s="20"/>
      <c r="G986" s="21"/>
      <c r="H986" s="20"/>
      <c r="I986" s="20"/>
      <c r="J986" s="20"/>
      <c r="L986" s="15"/>
      <c r="M986" s="1"/>
      <c r="N986" s="1"/>
    </row>
    <row r="987" spans="1:14" ht="16.5" thickBot="1">
      <c r="A987" s="18"/>
      <c r="B987" s="17"/>
      <c r="C987" s="20"/>
      <c r="D987" s="20"/>
      <c r="E987" s="20"/>
      <c r="F987" s="22"/>
      <c r="G987" s="23"/>
      <c r="H987" s="24" t="s">
        <v>26</v>
      </c>
      <c r="I987" s="24"/>
      <c r="J987" s="25"/>
      <c r="K987" s="25"/>
      <c r="L987" s="15"/>
      <c r="N987" s="15"/>
    </row>
    <row r="988" spans="1:14" ht="15.75">
      <c r="A988" s="18"/>
      <c r="B988" s="17"/>
      <c r="C988" s="236" t="s">
        <v>27</v>
      </c>
      <c r="D988" s="236"/>
      <c r="E988" s="26">
        <v>19</v>
      </c>
      <c r="F988" s="27">
        <f>F989+F990+F991+F992+F993+F994</f>
        <v>99.999999999999986</v>
      </c>
      <c r="G988" s="20">
        <v>19</v>
      </c>
      <c r="H988" s="28">
        <f>G989/G988%</f>
        <v>73.684210526315795</v>
      </c>
      <c r="I988" s="28"/>
      <c r="J988" s="28"/>
      <c r="K988" s="29"/>
      <c r="L988" s="15"/>
      <c r="M988" s="1"/>
      <c r="N988" s="15"/>
    </row>
    <row r="989" spans="1:14" ht="15.75">
      <c r="A989" s="18"/>
      <c r="B989" s="17"/>
      <c r="C989" s="237" t="s">
        <v>28</v>
      </c>
      <c r="D989" s="237"/>
      <c r="E989" s="30">
        <v>14</v>
      </c>
      <c r="F989" s="31">
        <f>(E989/E988)*100</f>
        <v>73.68421052631578</v>
      </c>
      <c r="G989" s="20">
        <v>14</v>
      </c>
      <c r="H989" s="25"/>
      <c r="I989" s="25"/>
      <c r="J989" s="20"/>
      <c r="K989" s="25"/>
      <c r="L989" s="1"/>
    </row>
    <row r="990" spans="1:14" ht="15.75">
      <c r="A990" s="32"/>
      <c r="B990" s="17"/>
      <c r="C990" s="237" t="s">
        <v>30</v>
      </c>
      <c r="D990" s="237"/>
      <c r="E990" s="30">
        <v>0</v>
      </c>
      <c r="F990" s="31">
        <f>(E990/E988)*100</f>
        <v>0</v>
      </c>
      <c r="G990" s="33"/>
      <c r="H990" s="20"/>
      <c r="I990" s="20"/>
      <c r="J990" s="20"/>
      <c r="K990" s="25"/>
      <c r="L990" s="15"/>
    </row>
    <row r="991" spans="1:14" ht="15.75">
      <c r="A991" s="32"/>
      <c r="B991" s="17"/>
      <c r="C991" s="237" t="s">
        <v>31</v>
      </c>
      <c r="D991" s="237"/>
      <c r="E991" s="30">
        <v>0</v>
      </c>
      <c r="F991" s="31">
        <f>(E991/E988)*100</f>
        <v>0</v>
      </c>
      <c r="G991" s="33"/>
      <c r="H991" s="20"/>
      <c r="I991" s="20"/>
      <c r="J991" s="20"/>
      <c r="K991" s="25"/>
      <c r="L991" s="15"/>
    </row>
    <row r="992" spans="1:14" ht="15.75">
      <c r="A992" s="32"/>
      <c r="B992" s="17"/>
      <c r="C992" s="237" t="s">
        <v>32</v>
      </c>
      <c r="D992" s="237"/>
      <c r="E992" s="30">
        <v>5</v>
      </c>
      <c r="F992" s="31">
        <f>(E992/E988)*100</f>
        <v>26.315789473684209</v>
      </c>
      <c r="G992" s="33"/>
      <c r="H992" s="20" t="s">
        <v>33</v>
      </c>
      <c r="I992" s="20"/>
      <c r="J992" s="25"/>
      <c r="K992" s="25"/>
      <c r="L992" s="15"/>
      <c r="M992" s="20" t="s">
        <v>29</v>
      </c>
    </row>
    <row r="993" spans="1:14" ht="15.75">
      <c r="A993" s="32"/>
      <c r="B993" s="17"/>
      <c r="C993" s="237" t="s">
        <v>34</v>
      </c>
      <c r="D993" s="237"/>
      <c r="E993" s="30">
        <v>0</v>
      </c>
      <c r="F993" s="31">
        <f>(E993/E988)*100</f>
        <v>0</v>
      </c>
      <c r="G993" s="33"/>
      <c r="H993" s="20"/>
      <c r="I993" s="20"/>
      <c r="J993" s="25"/>
      <c r="M993" s="15"/>
      <c r="N993" s="15"/>
    </row>
    <row r="994" spans="1:14" ht="16.5" thickBot="1">
      <c r="A994" s="32"/>
      <c r="B994" s="17"/>
      <c r="C994" s="238" t="s">
        <v>35</v>
      </c>
      <c r="D994" s="238"/>
      <c r="E994" s="34"/>
      <c r="F994" s="35">
        <f>(E994/E988)*100</f>
        <v>0</v>
      </c>
      <c r="G994" s="33"/>
      <c r="H994" s="20"/>
      <c r="I994" s="20"/>
      <c r="J994" s="29"/>
      <c r="K994" s="25"/>
      <c r="L994" s="15"/>
      <c r="N994" s="15"/>
    </row>
    <row r="995" spans="1:14" ht="15.75">
      <c r="A995" s="37" t="s">
        <v>36</v>
      </c>
      <c r="B995" s="9"/>
      <c r="C995" s="10"/>
      <c r="D995" s="10"/>
      <c r="E995" s="12"/>
      <c r="F995" s="12"/>
      <c r="G995" s="13"/>
      <c r="H995" s="38"/>
      <c r="I995" s="38"/>
      <c r="J995" s="38"/>
      <c r="L995" s="1"/>
      <c r="M995" s="15"/>
      <c r="N995" s="36"/>
    </row>
    <row r="996" spans="1:14" ht="15.75">
      <c r="A996" s="11" t="s">
        <v>37</v>
      </c>
      <c r="B996" s="9"/>
      <c r="C996" s="39"/>
      <c r="D996" s="40"/>
      <c r="E996" s="10"/>
      <c r="F996" s="38"/>
      <c r="G996" s="13"/>
      <c r="H996" s="38"/>
      <c r="I996" s="38"/>
      <c r="J996" s="38"/>
      <c r="K996" s="12"/>
      <c r="L996" s="15"/>
      <c r="M996" s="36"/>
      <c r="N996" s="18"/>
    </row>
    <row r="997" spans="1:14" ht="15.75">
      <c r="A997" s="11" t="s">
        <v>38</v>
      </c>
      <c r="B997" s="9"/>
      <c r="C997" s="10"/>
      <c r="D997" s="40"/>
      <c r="E997" s="10"/>
      <c r="F997" s="38"/>
      <c r="G997" s="13"/>
      <c r="H997" s="41"/>
      <c r="I997" s="41"/>
      <c r="J997" s="41"/>
      <c r="K997" s="12"/>
      <c r="L997" s="15"/>
      <c r="M997" s="18"/>
    </row>
    <row r="998" spans="1:14" ht="15.75">
      <c r="A998" s="11" t="s">
        <v>39</v>
      </c>
      <c r="B998" s="39"/>
      <c r="C998" s="10"/>
      <c r="D998" s="40"/>
      <c r="E998" s="10"/>
      <c r="F998" s="38"/>
      <c r="G998" s="42"/>
      <c r="H998" s="41"/>
      <c r="I998" s="41"/>
      <c r="J998" s="41"/>
      <c r="K998" s="12"/>
      <c r="L998" s="15"/>
      <c r="M998" s="15"/>
      <c r="N998" s="15"/>
    </row>
    <row r="999" spans="1:14" ht="15.75">
      <c r="A999" s="11" t="s">
        <v>40</v>
      </c>
      <c r="B999" s="32"/>
      <c r="C999" s="10"/>
      <c r="D999" s="43"/>
      <c r="E999" s="38"/>
      <c r="F999" s="38"/>
      <c r="G999" s="42"/>
      <c r="H999" s="41"/>
      <c r="I999" s="41"/>
      <c r="J999" s="41"/>
      <c r="K999" s="38"/>
      <c r="L999" s="15"/>
      <c r="M999" s="15"/>
      <c r="N999" s="15"/>
    </row>
    <row r="1000" spans="1:14" ht="15.75" thickBot="1"/>
    <row r="1001" spans="1:14" ht="15.75" thickBot="1">
      <c r="A1001" s="239" t="s">
        <v>0</v>
      </c>
      <c r="B1001" s="239"/>
      <c r="C1001" s="239"/>
      <c r="D1001" s="239"/>
      <c r="E1001" s="239"/>
      <c r="F1001" s="239"/>
      <c r="G1001" s="239"/>
      <c r="H1001" s="239"/>
      <c r="I1001" s="239"/>
      <c r="J1001" s="239"/>
      <c r="K1001" s="239"/>
      <c r="L1001" s="239"/>
      <c r="M1001" s="239"/>
      <c r="N1001" s="239"/>
    </row>
    <row r="1002" spans="1:14" ht="15.75" thickBot="1">
      <c r="A1002" s="239"/>
      <c r="B1002" s="239"/>
      <c r="C1002" s="239"/>
      <c r="D1002" s="239"/>
      <c r="E1002" s="239"/>
      <c r="F1002" s="239"/>
      <c r="G1002" s="239"/>
      <c r="H1002" s="239"/>
      <c r="I1002" s="239"/>
      <c r="J1002" s="239"/>
      <c r="K1002" s="239"/>
      <c r="L1002" s="239"/>
      <c r="M1002" s="239"/>
      <c r="N1002" s="239"/>
    </row>
    <row r="1003" spans="1:14">
      <c r="A1003" s="239"/>
      <c r="B1003" s="239"/>
      <c r="C1003" s="239"/>
      <c r="D1003" s="239"/>
      <c r="E1003" s="239"/>
      <c r="F1003" s="239"/>
      <c r="G1003" s="239"/>
      <c r="H1003" s="239"/>
      <c r="I1003" s="239"/>
      <c r="J1003" s="239"/>
      <c r="K1003" s="239"/>
      <c r="L1003" s="239"/>
      <c r="M1003" s="239"/>
      <c r="N1003" s="239"/>
    </row>
    <row r="1004" spans="1:14" ht="15.75">
      <c r="A1004" s="247" t="s">
        <v>1</v>
      </c>
      <c r="B1004" s="247"/>
      <c r="C1004" s="247"/>
      <c r="D1004" s="247"/>
      <c r="E1004" s="247"/>
      <c r="F1004" s="247"/>
      <c r="G1004" s="247"/>
      <c r="H1004" s="247"/>
      <c r="I1004" s="247"/>
      <c r="J1004" s="247"/>
      <c r="K1004" s="247"/>
      <c r="L1004" s="247"/>
      <c r="M1004" s="247"/>
      <c r="N1004" s="247"/>
    </row>
    <row r="1005" spans="1:14" ht="15.75">
      <c r="A1005" s="247" t="s">
        <v>2</v>
      </c>
      <c r="B1005" s="247"/>
      <c r="C1005" s="247"/>
      <c r="D1005" s="247"/>
      <c r="E1005" s="247"/>
      <c r="F1005" s="247"/>
      <c r="G1005" s="247"/>
      <c r="H1005" s="247"/>
      <c r="I1005" s="247"/>
      <c r="J1005" s="247"/>
      <c r="K1005" s="247"/>
      <c r="L1005" s="247"/>
      <c r="M1005" s="247"/>
      <c r="N1005" s="247"/>
    </row>
    <row r="1006" spans="1:14" ht="16.5" thickBot="1">
      <c r="A1006" s="241" t="s">
        <v>3</v>
      </c>
      <c r="B1006" s="241"/>
      <c r="C1006" s="241"/>
      <c r="D1006" s="241"/>
      <c r="E1006" s="241"/>
      <c r="F1006" s="241"/>
      <c r="G1006" s="241"/>
      <c r="H1006" s="241"/>
      <c r="I1006" s="241"/>
      <c r="J1006" s="241"/>
      <c r="K1006" s="241"/>
      <c r="L1006" s="241"/>
      <c r="M1006" s="241"/>
      <c r="N1006" s="241"/>
    </row>
    <row r="1007" spans="1:14" ht="15.75">
      <c r="A1007" s="242" t="s">
        <v>355</v>
      </c>
      <c r="B1007" s="242"/>
      <c r="C1007" s="242"/>
      <c r="D1007" s="242"/>
      <c r="E1007" s="242"/>
      <c r="F1007" s="242"/>
      <c r="G1007" s="242"/>
      <c r="H1007" s="242"/>
      <c r="I1007" s="242"/>
      <c r="J1007" s="242"/>
      <c r="K1007" s="242"/>
      <c r="L1007" s="242"/>
      <c r="M1007" s="242"/>
      <c r="N1007" s="242"/>
    </row>
    <row r="1008" spans="1:14" ht="15.75">
      <c r="A1008" s="242" t="s">
        <v>5</v>
      </c>
      <c r="B1008" s="242"/>
      <c r="C1008" s="242"/>
      <c r="D1008" s="242"/>
      <c r="E1008" s="242"/>
      <c r="F1008" s="242"/>
      <c r="G1008" s="242"/>
      <c r="H1008" s="242"/>
      <c r="I1008" s="242"/>
      <c r="J1008" s="242"/>
      <c r="K1008" s="242"/>
      <c r="L1008" s="242"/>
      <c r="M1008" s="242"/>
      <c r="N1008" s="242"/>
    </row>
    <row r="1009" spans="1:14">
      <c r="A1009" s="243" t="s">
        <v>6</v>
      </c>
      <c r="B1009" s="235" t="s">
        <v>7</v>
      </c>
      <c r="C1009" s="235" t="s">
        <v>8</v>
      </c>
      <c r="D1009" s="243" t="s">
        <v>9</v>
      </c>
      <c r="E1009" s="243" t="s">
        <v>10</v>
      </c>
      <c r="F1009" s="235" t="s">
        <v>11</v>
      </c>
      <c r="G1009" s="235" t="s">
        <v>12</v>
      </c>
      <c r="H1009" s="244" t="s">
        <v>13</v>
      </c>
      <c r="I1009" s="244" t="s">
        <v>14</v>
      </c>
      <c r="J1009" s="244" t="s">
        <v>15</v>
      </c>
      <c r="K1009" s="245" t="s">
        <v>16</v>
      </c>
      <c r="L1009" s="235" t="s">
        <v>17</v>
      </c>
      <c r="M1009" s="235" t="s">
        <v>18</v>
      </c>
      <c r="N1009" s="235" t="s">
        <v>19</v>
      </c>
    </row>
    <row r="1010" spans="1:14" ht="16.5" customHeight="1">
      <c r="A1010" s="243"/>
      <c r="B1010" s="235"/>
      <c r="C1010" s="235"/>
      <c r="D1010" s="243"/>
      <c r="E1010" s="243"/>
      <c r="F1010" s="235"/>
      <c r="G1010" s="235"/>
      <c r="H1010" s="235"/>
      <c r="I1010" s="235"/>
      <c r="J1010" s="235"/>
      <c r="K1010" s="246"/>
      <c r="L1010" s="235"/>
      <c r="M1010" s="235"/>
      <c r="N1010" s="235"/>
    </row>
    <row r="1011" spans="1:14" ht="15.75">
      <c r="A1011" s="51">
        <v>1</v>
      </c>
      <c r="B1011" s="54">
        <v>43280</v>
      </c>
      <c r="C1011" s="52" t="s">
        <v>255</v>
      </c>
      <c r="D1011" s="51" t="s">
        <v>21</v>
      </c>
      <c r="E1011" s="51" t="s">
        <v>302</v>
      </c>
      <c r="F1011" s="51">
        <v>207</v>
      </c>
      <c r="G1011" s="51">
        <v>203</v>
      </c>
      <c r="H1011" s="51">
        <v>209</v>
      </c>
      <c r="I1011" s="51">
        <v>2011</v>
      </c>
      <c r="J1011" s="51">
        <v>213</v>
      </c>
      <c r="K1011" s="51">
        <v>203</v>
      </c>
      <c r="L1011" s="51">
        <v>2500</v>
      </c>
      <c r="M1011" s="6">
        <f t="shared" ref="M1011:M1012" si="573">IF(D1011="BUY",(K1011-F1011)*(L1011),(F1011-K1011)*(L1011))</f>
        <v>-10000</v>
      </c>
      <c r="N1011" s="7">
        <f t="shared" ref="N1011:N1012" si="574">M1011/(L1011)/F1011%</f>
        <v>-1.9323671497584543</v>
      </c>
    </row>
    <row r="1012" spans="1:14" ht="15.75">
      <c r="A1012" s="51">
        <v>2</v>
      </c>
      <c r="B1012" s="54">
        <v>43277</v>
      </c>
      <c r="C1012" s="52" t="s">
        <v>255</v>
      </c>
      <c r="D1012" s="51" t="s">
        <v>21</v>
      </c>
      <c r="E1012" s="51" t="s">
        <v>271</v>
      </c>
      <c r="F1012" s="51">
        <v>1840</v>
      </c>
      <c r="G1012" s="51">
        <v>1822</v>
      </c>
      <c r="H1012" s="51">
        <v>1850</v>
      </c>
      <c r="I1012" s="51">
        <v>1860</v>
      </c>
      <c r="J1012" s="51">
        <v>1870</v>
      </c>
      <c r="K1012" s="51">
        <v>1860</v>
      </c>
      <c r="L1012" s="51">
        <v>500</v>
      </c>
      <c r="M1012" s="6">
        <f t="shared" si="573"/>
        <v>10000</v>
      </c>
      <c r="N1012" s="7">
        <f t="shared" si="574"/>
        <v>1.0869565217391306</v>
      </c>
    </row>
    <row r="1013" spans="1:14" ht="15.75">
      <c r="A1013" s="51">
        <v>3</v>
      </c>
      <c r="B1013" s="54">
        <v>43273</v>
      </c>
      <c r="C1013" s="52" t="s">
        <v>255</v>
      </c>
      <c r="D1013" s="51" t="s">
        <v>21</v>
      </c>
      <c r="E1013" s="51" t="s">
        <v>241</v>
      </c>
      <c r="F1013" s="51">
        <v>135.5</v>
      </c>
      <c r="G1013" s="51">
        <v>133.5</v>
      </c>
      <c r="H1013" s="51">
        <v>136.5</v>
      </c>
      <c r="I1013" s="51">
        <v>137.5</v>
      </c>
      <c r="J1013" s="51">
        <v>138.5</v>
      </c>
      <c r="K1013" s="51">
        <v>136.5</v>
      </c>
      <c r="L1013" s="51">
        <v>7000</v>
      </c>
      <c r="M1013" s="6">
        <f t="shared" ref="M1013" si="575">IF(D1013="BUY",(K1013-F1013)*(L1013),(F1013-K1013)*(L1013))</f>
        <v>7000</v>
      </c>
      <c r="N1013" s="7">
        <f t="shared" ref="N1013" si="576">M1013/(L1013)/F1013%</f>
        <v>0.73800738007380073</v>
      </c>
    </row>
    <row r="1014" spans="1:14" ht="15.75">
      <c r="A1014" s="51">
        <v>4</v>
      </c>
      <c r="B1014" s="54">
        <v>43272</v>
      </c>
      <c r="C1014" s="52" t="s">
        <v>255</v>
      </c>
      <c r="D1014" s="51" t="s">
        <v>21</v>
      </c>
      <c r="E1014" s="51" t="s">
        <v>64</v>
      </c>
      <c r="F1014" s="51">
        <v>76.5</v>
      </c>
      <c r="G1014" s="51">
        <v>75</v>
      </c>
      <c r="H1014" s="51">
        <v>77.5</v>
      </c>
      <c r="I1014" s="51">
        <v>78.5</v>
      </c>
      <c r="J1014" s="51">
        <v>79.5</v>
      </c>
      <c r="K1014" s="51">
        <v>75</v>
      </c>
      <c r="L1014" s="51">
        <v>7000</v>
      </c>
      <c r="M1014" s="6">
        <f t="shared" ref="M1014" si="577">IF(D1014="BUY",(K1014-F1014)*(L1014),(F1014-K1014)*(L1014))</f>
        <v>-10500</v>
      </c>
      <c r="N1014" s="7">
        <f t="shared" ref="N1014" si="578">M1014/(L1014)/F1014%</f>
        <v>-1.9607843137254901</v>
      </c>
    </row>
    <row r="1015" spans="1:14" ht="15.75">
      <c r="A1015" s="51">
        <v>5</v>
      </c>
      <c r="B1015" s="54">
        <v>43271</v>
      </c>
      <c r="C1015" s="52" t="s">
        <v>255</v>
      </c>
      <c r="D1015" s="51" t="s">
        <v>21</v>
      </c>
      <c r="E1015" s="51" t="s">
        <v>353</v>
      </c>
      <c r="F1015" s="51">
        <v>414</v>
      </c>
      <c r="G1015" s="51">
        <v>400</v>
      </c>
      <c r="H1015" s="51">
        <v>422</v>
      </c>
      <c r="I1015" s="51">
        <v>430</v>
      </c>
      <c r="J1015" s="51">
        <v>438</v>
      </c>
      <c r="K1015" s="51">
        <v>422</v>
      </c>
      <c r="L1015" s="51">
        <v>750</v>
      </c>
      <c r="M1015" s="6">
        <f t="shared" ref="M1015" si="579">IF(D1015="BUY",(K1015-F1015)*(L1015),(F1015-K1015)*(L1015))</f>
        <v>6000</v>
      </c>
      <c r="N1015" s="7">
        <f t="shared" ref="N1015" si="580">M1015/(L1015)/F1015%</f>
        <v>1.9323671497584543</v>
      </c>
    </row>
    <row r="1016" spans="1:14" ht="15.75">
      <c r="A1016" s="51">
        <v>6</v>
      </c>
      <c r="B1016" s="54">
        <v>43270</v>
      </c>
      <c r="C1016" s="52" t="s">
        <v>255</v>
      </c>
      <c r="D1016" s="51" t="s">
        <v>47</v>
      </c>
      <c r="E1016" s="51" t="s">
        <v>241</v>
      </c>
      <c r="F1016" s="51">
        <v>137</v>
      </c>
      <c r="G1016" s="51">
        <v>138.30000000000001</v>
      </c>
      <c r="H1016" s="51">
        <v>136.30000000000001</v>
      </c>
      <c r="I1016" s="51">
        <v>135.6</v>
      </c>
      <c r="J1016" s="51">
        <v>135</v>
      </c>
      <c r="K1016" s="51">
        <v>136.30000000000001</v>
      </c>
      <c r="L1016" s="51">
        <v>7000</v>
      </c>
      <c r="M1016" s="6">
        <f t="shared" ref="M1016" si="581">IF(D1016="BUY",(K1016-F1016)*(L1016),(F1016-K1016)*(L1016))</f>
        <v>4899.99999999992</v>
      </c>
      <c r="N1016" s="7">
        <f t="shared" ref="N1016" si="582">M1016/(L1016)/F1016%</f>
        <v>0.51094890510948066</v>
      </c>
    </row>
    <row r="1017" spans="1:14" ht="15.75">
      <c r="A1017" s="51">
        <v>7</v>
      </c>
      <c r="B1017" s="54">
        <v>43269</v>
      </c>
      <c r="C1017" s="52" t="s">
        <v>255</v>
      </c>
      <c r="D1017" s="51" t="s">
        <v>21</v>
      </c>
      <c r="E1017" s="51" t="s">
        <v>120</v>
      </c>
      <c r="F1017" s="51">
        <v>293.5</v>
      </c>
      <c r="G1017" s="51">
        <v>288.5</v>
      </c>
      <c r="H1017" s="51">
        <v>295.5</v>
      </c>
      <c r="I1017" s="51">
        <v>297.5</v>
      </c>
      <c r="J1017" s="51">
        <v>299.5</v>
      </c>
      <c r="K1017" s="51">
        <v>288.5</v>
      </c>
      <c r="L1017" s="51">
        <v>2750</v>
      </c>
      <c r="M1017" s="6">
        <f t="shared" ref="M1017" si="583">IF(D1017="BUY",(K1017-F1017)*(L1017),(F1017-K1017)*(L1017))</f>
        <v>-13750</v>
      </c>
      <c r="N1017" s="7">
        <f t="shared" ref="N1017" si="584">M1017/(L1017)/F1017%</f>
        <v>-1.7035775127768313</v>
      </c>
    </row>
    <row r="1018" spans="1:14" ht="15.75">
      <c r="A1018" s="51">
        <v>8</v>
      </c>
      <c r="B1018" s="54">
        <v>43265</v>
      </c>
      <c r="C1018" s="52" t="s">
        <v>255</v>
      </c>
      <c r="D1018" s="51" t="s">
        <v>21</v>
      </c>
      <c r="E1018" s="51" t="s">
        <v>347</v>
      </c>
      <c r="F1018" s="51">
        <v>557</v>
      </c>
      <c r="G1018" s="51">
        <v>549</v>
      </c>
      <c r="H1018" s="51">
        <v>562</v>
      </c>
      <c r="I1018" s="51">
        <v>557</v>
      </c>
      <c r="J1018" s="51">
        <v>572</v>
      </c>
      <c r="K1018" s="51">
        <v>562</v>
      </c>
      <c r="L1018" s="51">
        <v>1100</v>
      </c>
      <c r="M1018" s="6">
        <f t="shared" ref="M1018" si="585">IF(D1018="BUY",(K1018-F1018)*(L1018),(F1018-K1018)*(L1018))</f>
        <v>5500</v>
      </c>
      <c r="N1018" s="7">
        <f t="shared" ref="N1018" si="586">M1018/(L1018)/F1018%</f>
        <v>0.89766606822262118</v>
      </c>
    </row>
    <row r="1019" spans="1:14" ht="15.75">
      <c r="A1019" s="51">
        <v>9</v>
      </c>
      <c r="B1019" s="54">
        <v>43264</v>
      </c>
      <c r="C1019" s="52" t="s">
        <v>255</v>
      </c>
      <c r="D1019" s="51" t="s">
        <v>21</v>
      </c>
      <c r="E1019" s="51" t="s">
        <v>67</v>
      </c>
      <c r="F1019" s="51">
        <v>244</v>
      </c>
      <c r="G1019" s="51">
        <v>241</v>
      </c>
      <c r="H1019" s="51">
        <v>245.5</v>
      </c>
      <c r="I1019" s="51">
        <v>247</v>
      </c>
      <c r="J1019" s="51">
        <v>248.5</v>
      </c>
      <c r="K1019" s="51">
        <v>245.5</v>
      </c>
      <c r="L1019" s="51">
        <v>3500</v>
      </c>
      <c r="M1019" s="6">
        <f t="shared" ref="M1019" si="587">IF(D1019="BUY",(K1019-F1019)*(L1019),(F1019-K1019)*(L1019))</f>
        <v>5250</v>
      </c>
      <c r="N1019" s="7">
        <f t="shared" ref="N1019" si="588">M1019/(L1019)/F1019%</f>
        <v>0.61475409836065575</v>
      </c>
    </row>
    <row r="1020" spans="1:14" ht="15.75">
      <c r="A1020" s="51">
        <v>10</v>
      </c>
      <c r="B1020" s="54">
        <v>43263</v>
      </c>
      <c r="C1020" s="52" t="s">
        <v>255</v>
      </c>
      <c r="D1020" s="51" t="s">
        <v>21</v>
      </c>
      <c r="E1020" s="51" t="s">
        <v>87</v>
      </c>
      <c r="F1020" s="51">
        <v>271</v>
      </c>
      <c r="G1020" s="51">
        <v>266</v>
      </c>
      <c r="H1020" s="51">
        <v>274</v>
      </c>
      <c r="I1020" s="51">
        <v>277</v>
      </c>
      <c r="J1020" s="51">
        <v>280</v>
      </c>
      <c r="K1020" s="51">
        <v>273</v>
      </c>
      <c r="L1020" s="51">
        <v>2400</v>
      </c>
      <c r="M1020" s="6">
        <f t="shared" ref="M1020" si="589">IF(D1020="BUY",(K1020-F1020)*(L1020),(F1020-K1020)*(L1020))</f>
        <v>4800</v>
      </c>
      <c r="N1020" s="7">
        <f t="shared" ref="N1020" si="590">M1020/(L1020)/F1020%</f>
        <v>0.73800738007380073</v>
      </c>
    </row>
    <row r="1021" spans="1:14" ht="15.75">
      <c r="A1021" s="51">
        <v>11</v>
      </c>
      <c r="B1021" s="54">
        <v>43258</v>
      </c>
      <c r="C1021" s="52" t="s">
        <v>255</v>
      </c>
      <c r="D1021" s="51" t="s">
        <v>21</v>
      </c>
      <c r="E1021" s="51" t="s">
        <v>353</v>
      </c>
      <c r="F1021" s="51">
        <v>422</v>
      </c>
      <c r="G1021" s="51">
        <v>408</v>
      </c>
      <c r="H1021" s="51">
        <v>430</v>
      </c>
      <c r="I1021" s="51">
        <v>437</v>
      </c>
      <c r="J1021" s="51">
        <v>444</v>
      </c>
      <c r="K1021" s="51">
        <v>430</v>
      </c>
      <c r="L1021" s="51">
        <v>750</v>
      </c>
      <c r="M1021" s="6">
        <f t="shared" ref="M1021" si="591">IF(D1021="BUY",(K1021-F1021)*(L1021),(F1021-K1021)*(L1021))</f>
        <v>6000</v>
      </c>
      <c r="N1021" s="7">
        <f t="shared" ref="N1021" si="592">M1021/(L1021)/F1021%</f>
        <v>1.8957345971563981</v>
      </c>
    </row>
    <row r="1022" spans="1:14" ht="15.75">
      <c r="A1022" s="51">
        <v>12</v>
      </c>
      <c r="B1022" s="54">
        <v>43258</v>
      </c>
      <c r="C1022" s="52" t="s">
        <v>255</v>
      </c>
      <c r="D1022" s="51" t="s">
        <v>21</v>
      </c>
      <c r="E1022" s="51" t="s">
        <v>57</v>
      </c>
      <c r="F1022" s="51">
        <v>547</v>
      </c>
      <c r="G1022" s="51">
        <v>540</v>
      </c>
      <c r="H1022" s="51">
        <v>551</v>
      </c>
      <c r="I1022" s="51">
        <v>555</v>
      </c>
      <c r="J1022" s="51">
        <v>559</v>
      </c>
      <c r="K1022" s="51">
        <v>551</v>
      </c>
      <c r="L1022" s="51">
        <v>1200</v>
      </c>
      <c r="M1022" s="6">
        <f t="shared" ref="M1022" si="593">IF(D1022="BUY",(K1022-F1022)*(L1022),(F1022-K1022)*(L1022))</f>
        <v>4800</v>
      </c>
      <c r="N1022" s="7">
        <f t="shared" ref="N1022" si="594">M1022/(L1022)/F1022%</f>
        <v>0.73126142595978061</v>
      </c>
    </row>
    <row r="1023" spans="1:14" ht="15.75">
      <c r="A1023" s="51">
        <v>13</v>
      </c>
      <c r="B1023" s="54">
        <v>43257</v>
      </c>
      <c r="C1023" s="52" t="s">
        <v>255</v>
      </c>
      <c r="D1023" s="51" t="s">
        <v>21</v>
      </c>
      <c r="E1023" s="51" t="s">
        <v>53</v>
      </c>
      <c r="F1023" s="51">
        <v>85</v>
      </c>
      <c r="G1023" s="51">
        <v>83</v>
      </c>
      <c r="H1023" s="51">
        <v>86</v>
      </c>
      <c r="I1023" s="51">
        <v>87</v>
      </c>
      <c r="J1023" s="51">
        <v>88</v>
      </c>
      <c r="K1023" s="51">
        <v>86</v>
      </c>
      <c r="L1023" s="51">
        <v>3500</v>
      </c>
      <c r="M1023" s="6">
        <f t="shared" ref="M1023" si="595">IF(D1023="BUY",(K1023-F1023)*(L1023),(F1023-K1023)*(L1023))</f>
        <v>3500</v>
      </c>
      <c r="N1023" s="7">
        <f t="shared" ref="N1023" si="596">M1023/(L1023)/F1023%</f>
        <v>1.1764705882352942</v>
      </c>
    </row>
    <row r="1024" spans="1:14" ht="15.75">
      <c r="A1024" s="51">
        <v>14</v>
      </c>
      <c r="B1024" s="54">
        <v>43256</v>
      </c>
      <c r="C1024" s="52" t="s">
        <v>255</v>
      </c>
      <c r="D1024" s="51" t="s">
        <v>47</v>
      </c>
      <c r="E1024" s="51" t="s">
        <v>353</v>
      </c>
      <c r="F1024" s="51">
        <v>392.5</v>
      </c>
      <c r="G1024" s="51">
        <v>408</v>
      </c>
      <c r="H1024" s="51">
        <v>384</v>
      </c>
      <c r="I1024" s="51">
        <v>376</v>
      </c>
      <c r="J1024" s="51">
        <v>368</v>
      </c>
      <c r="K1024" s="51">
        <v>384</v>
      </c>
      <c r="L1024" s="51">
        <v>750</v>
      </c>
      <c r="M1024" s="6">
        <f t="shared" ref="M1024" si="597">IF(D1024="BUY",(K1024-F1024)*(L1024),(F1024-K1024)*(L1024))</f>
        <v>6375</v>
      </c>
      <c r="N1024" s="7">
        <f t="shared" ref="N1024" si="598">M1024/(L1024)/F1024%</f>
        <v>2.1656050955414012</v>
      </c>
    </row>
    <row r="1025" spans="1:14" ht="15.75">
      <c r="A1025" s="51">
        <v>15</v>
      </c>
      <c r="B1025" s="54">
        <v>43255</v>
      </c>
      <c r="C1025" s="52" t="s">
        <v>255</v>
      </c>
      <c r="D1025" s="51" t="s">
        <v>47</v>
      </c>
      <c r="E1025" s="51" t="s">
        <v>49</v>
      </c>
      <c r="F1025" s="51">
        <v>2033</v>
      </c>
      <c r="G1025" s="51">
        <v>2050</v>
      </c>
      <c r="H1025" s="51">
        <v>2023</v>
      </c>
      <c r="I1025" s="51">
        <v>2013</v>
      </c>
      <c r="J1025" s="51">
        <v>2003</v>
      </c>
      <c r="K1025" s="51">
        <v>2023</v>
      </c>
      <c r="L1025" s="51">
        <v>500</v>
      </c>
      <c r="M1025" s="6">
        <f t="shared" ref="M1025" si="599">IF(D1025="BUY",(K1025-F1025)*(L1025),(F1025-K1025)*(L1025))</f>
        <v>5000</v>
      </c>
      <c r="N1025" s="7">
        <f t="shared" ref="N1025" si="600">M1025/(L1025)/F1025%</f>
        <v>0.4918839153959666</v>
      </c>
    </row>
    <row r="1026" spans="1:14" ht="15.75">
      <c r="A1026" s="51">
        <v>16</v>
      </c>
      <c r="B1026" s="54">
        <v>43252</v>
      </c>
      <c r="C1026" s="52" t="s">
        <v>255</v>
      </c>
      <c r="D1026" s="51" t="s">
        <v>47</v>
      </c>
      <c r="E1026" s="51" t="s">
        <v>126</v>
      </c>
      <c r="F1026" s="51">
        <v>566</v>
      </c>
      <c r="G1026" s="51">
        <v>575</v>
      </c>
      <c r="H1026" s="51">
        <v>561</v>
      </c>
      <c r="I1026" s="51">
        <v>556</v>
      </c>
      <c r="J1026" s="51">
        <v>551</v>
      </c>
      <c r="K1026" s="51">
        <v>561</v>
      </c>
      <c r="L1026" s="51">
        <v>1060</v>
      </c>
      <c r="M1026" s="6">
        <f t="shared" ref="M1026" si="601">IF(D1026="BUY",(K1026-F1026)*(L1026),(F1026-K1026)*(L1026))</f>
        <v>5300</v>
      </c>
      <c r="N1026" s="7">
        <f t="shared" ref="N1026" si="602">M1026/(L1026)/F1026%</f>
        <v>0.88339222614840984</v>
      </c>
    </row>
    <row r="1027" spans="1:14">
      <c r="A1027" s="8" t="s">
        <v>24</v>
      </c>
      <c r="B1027" s="9"/>
      <c r="C1027" s="10"/>
      <c r="D1027" s="11"/>
      <c r="E1027" s="12"/>
      <c r="F1027" s="12"/>
      <c r="G1027" s="13"/>
      <c r="H1027" s="12"/>
      <c r="I1027" s="12"/>
      <c r="J1027" s="12"/>
      <c r="K1027" s="14"/>
      <c r="N1027" s="48"/>
    </row>
    <row r="1028" spans="1:14" ht="15.75">
      <c r="A1028" s="8" t="s">
        <v>25</v>
      </c>
      <c r="B1028" s="17"/>
      <c r="C1028" s="10"/>
      <c r="D1028" s="11"/>
      <c r="E1028" s="12"/>
      <c r="F1028" s="12"/>
      <c r="G1028" s="13"/>
      <c r="H1028" s="12"/>
      <c r="I1028" s="12"/>
      <c r="J1028" s="12"/>
      <c r="K1028" s="14"/>
    </row>
    <row r="1029" spans="1:14" ht="15.75">
      <c r="A1029" s="8" t="s">
        <v>25</v>
      </c>
      <c r="B1029" s="17"/>
      <c r="C1029" s="18"/>
      <c r="D1029" s="19"/>
      <c r="E1029" s="20"/>
      <c r="F1029" s="20"/>
      <c r="G1029" s="21"/>
      <c r="H1029" s="20"/>
      <c r="I1029" s="20"/>
      <c r="J1029" s="20"/>
      <c r="L1029" s="15"/>
      <c r="M1029" s="1"/>
      <c r="N1029" s="1"/>
    </row>
    <row r="1030" spans="1:14" ht="16.5" thickBot="1">
      <c r="A1030" s="18"/>
      <c r="B1030" s="17"/>
      <c r="C1030" s="20"/>
      <c r="D1030" s="20"/>
      <c r="E1030" s="20"/>
      <c r="F1030" s="22"/>
      <c r="G1030" s="23"/>
      <c r="H1030" s="24" t="s">
        <v>26</v>
      </c>
      <c r="I1030" s="24"/>
      <c r="J1030" s="25"/>
      <c r="K1030" s="25"/>
      <c r="L1030" s="15"/>
      <c r="N1030" s="15"/>
    </row>
    <row r="1031" spans="1:14" ht="15.75">
      <c r="A1031" s="18"/>
      <c r="B1031" s="17"/>
      <c r="C1031" s="236" t="s">
        <v>27</v>
      </c>
      <c r="D1031" s="236"/>
      <c r="E1031" s="26">
        <v>16</v>
      </c>
      <c r="F1031" s="27">
        <f>F1032+F1033+F1034+F1035+F1036+F1037</f>
        <v>100</v>
      </c>
      <c r="G1031" s="20">
        <v>16</v>
      </c>
      <c r="H1031" s="28">
        <f>G1032/G1031%</f>
        <v>81.25</v>
      </c>
      <c r="I1031" s="28"/>
      <c r="J1031" s="28"/>
      <c r="K1031" s="29"/>
      <c r="L1031" s="15"/>
      <c r="M1031" s="1"/>
      <c r="N1031" s="15"/>
    </row>
    <row r="1032" spans="1:14" ht="15.75">
      <c r="A1032" s="18"/>
      <c r="B1032" s="17"/>
      <c r="C1032" s="237" t="s">
        <v>28</v>
      </c>
      <c r="D1032" s="237"/>
      <c r="E1032" s="30">
        <v>13</v>
      </c>
      <c r="F1032" s="31">
        <f>(E1032/E1031)*100</f>
        <v>81.25</v>
      </c>
      <c r="G1032" s="20">
        <v>13</v>
      </c>
      <c r="H1032" s="25"/>
      <c r="I1032" s="25"/>
      <c r="J1032" s="20"/>
      <c r="K1032" s="25"/>
      <c r="L1032" s="1"/>
    </row>
    <row r="1033" spans="1:14" ht="15.75">
      <c r="A1033" s="32"/>
      <c r="B1033" s="17"/>
      <c r="C1033" s="237" t="s">
        <v>30</v>
      </c>
      <c r="D1033" s="237"/>
      <c r="E1033" s="30">
        <v>0</v>
      </c>
      <c r="F1033" s="31">
        <f>(E1033/E1031)*100</f>
        <v>0</v>
      </c>
      <c r="G1033" s="33"/>
      <c r="H1033" s="20"/>
      <c r="I1033" s="20"/>
      <c r="J1033" s="20"/>
      <c r="K1033" s="25"/>
      <c r="L1033" s="15"/>
      <c r="N1033" s="15"/>
    </row>
    <row r="1034" spans="1:14" ht="15.75">
      <c r="A1034" s="32"/>
      <c r="B1034" s="17"/>
      <c r="C1034" s="237" t="s">
        <v>31</v>
      </c>
      <c r="D1034" s="237"/>
      <c r="E1034" s="30">
        <v>0</v>
      </c>
      <c r="F1034" s="31">
        <f>(E1034/E1031)*100</f>
        <v>0</v>
      </c>
      <c r="G1034" s="33"/>
      <c r="H1034" s="20"/>
      <c r="I1034" s="20"/>
      <c r="J1034" s="20"/>
      <c r="K1034" s="25"/>
      <c r="L1034" s="15"/>
      <c r="M1034" s="20" t="s">
        <v>29</v>
      </c>
    </row>
    <row r="1035" spans="1:14" ht="15.75">
      <c r="A1035" s="32"/>
      <c r="B1035" s="17"/>
      <c r="C1035" s="237" t="s">
        <v>32</v>
      </c>
      <c r="D1035" s="237"/>
      <c r="E1035" s="30">
        <v>3</v>
      </c>
      <c r="F1035" s="31">
        <f>(E1035/E1031)*100</f>
        <v>18.75</v>
      </c>
      <c r="G1035" s="33"/>
      <c r="H1035" s="20" t="s">
        <v>33</v>
      </c>
      <c r="I1035" s="20"/>
      <c r="J1035" s="25"/>
      <c r="K1035" s="25"/>
      <c r="L1035" s="15"/>
      <c r="M1035" s="18"/>
    </row>
    <row r="1036" spans="1:14" ht="15.75">
      <c r="A1036" s="32"/>
      <c r="B1036" s="17"/>
      <c r="C1036" s="237" t="s">
        <v>34</v>
      </c>
      <c r="D1036" s="237"/>
      <c r="E1036" s="30">
        <v>0</v>
      </c>
      <c r="F1036" s="31">
        <f>(E1036/E1031)*100</f>
        <v>0</v>
      </c>
      <c r="G1036" s="33"/>
      <c r="H1036" s="20"/>
      <c r="I1036" s="20"/>
      <c r="J1036" s="25"/>
      <c r="M1036" s="15"/>
      <c r="N1036" s="15"/>
    </row>
    <row r="1037" spans="1:14" ht="16.5" thickBot="1">
      <c r="A1037" s="32"/>
      <c r="B1037" s="17"/>
      <c r="C1037" s="238" t="s">
        <v>35</v>
      </c>
      <c r="D1037" s="238"/>
      <c r="E1037" s="34"/>
      <c r="F1037" s="35">
        <f>(E1037/E1031)*100</f>
        <v>0</v>
      </c>
      <c r="G1037" s="33"/>
      <c r="H1037" s="20"/>
      <c r="I1037" s="20"/>
      <c r="J1037" s="29"/>
      <c r="K1037" s="25"/>
      <c r="L1037" s="15"/>
      <c r="N1037" s="15"/>
    </row>
    <row r="1038" spans="1:14" ht="15.75">
      <c r="A1038" s="37" t="s">
        <v>36</v>
      </c>
      <c r="B1038" s="9"/>
      <c r="C1038" s="10"/>
      <c r="D1038" s="10"/>
      <c r="E1038" s="12"/>
      <c r="F1038" s="12"/>
      <c r="G1038" s="13"/>
      <c r="H1038" s="38"/>
      <c r="I1038" s="38"/>
      <c r="J1038" s="38"/>
      <c r="L1038" s="1"/>
      <c r="M1038" s="15"/>
      <c r="N1038" s="36"/>
    </row>
    <row r="1039" spans="1:14" ht="15.75">
      <c r="A1039" s="11" t="s">
        <v>37</v>
      </c>
      <c r="B1039" s="9"/>
      <c r="C1039" s="39"/>
      <c r="D1039" s="40"/>
      <c r="E1039" s="10"/>
      <c r="F1039" s="38"/>
      <c r="G1039" s="13"/>
      <c r="H1039" s="38"/>
      <c r="I1039" s="38"/>
      <c r="J1039" s="38"/>
      <c r="K1039" s="12"/>
      <c r="L1039" s="15"/>
      <c r="M1039" s="36"/>
      <c r="N1039" s="18"/>
    </row>
    <row r="1040" spans="1:14" ht="15.75">
      <c r="A1040" s="11" t="s">
        <v>38</v>
      </c>
      <c r="B1040" s="9"/>
      <c r="C1040" s="10"/>
      <c r="D1040" s="40"/>
      <c r="E1040" s="10"/>
      <c r="F1040" s="38"/>
      <c r="G1040" s="13"/>
      <c r="H1040" s="41"/>
      <c r="I1040" s="41"/>
      <c r="J1040" s="41"/>
      <c r="K1040" s="12"/>
      <c r="L1040" s="15"/>
      <c r="M1040" s="18"/>
    </row>
    <row r="1041" spans="1:14" ht="15.75">
      <c r="A1041" s="11" t="s">
        <v>39</v>
      </c>
      <c r="B1041" s="39"/>
      <c r="C1041" s="10"/>
      <c r="D1041" s="40"/>
      <c r="E1041" s="10"/>
      <c r="F1041" s="38"/>
      <c r="G1041" s="42"/>
      <c r="H1041" s="41"/>
      <c r="I1041" s="41"/>
      <c r="J1041" s="41"/>
      <c r="K1041" s="12"/>
      <c r="L1041" s="15"/>
      <c r="M1041" s="15"/>
      <c r="N1041" s="15"/>
    </row>
    <row r="1042" spans="1:14" ht="15.75">
      <c r="A1042" s="11" t="s">
        <v>40</v>
      </c>
      <c r="B1042" s="32"/>
      <c r="C1042" s="10"/>
      <c r="D1042" s="43"/>
      <c r="E1042" s="38"/>
      <c r="F1042" s="38"/>
      <c r="G1042" s="42"/>
      <c r="H1042" s="41"/>
      <c r="I1042" s="41"/>
      <c r="J1042" s="41"/>
      <c r="K1042" s="38"/>
      <c r="L1042" s="15"/>
      <c r="M1042" s="15"/>
      <c r="N1042" s="15"/>
    </row>
    <row r="1043" spans="1:14" ht="15.75" thickBot="1"/>
    <row r="1044" spans="1:14" ht="15.75" thickBot="1">
      <c r="A1044" s="239" t="s">
        <v>0</v>
      </c>
      <c r="B1044" s="239"/>
      <c r="C1044" s="239"/>
      <c r="D1044" s="239"/>
      <c r="E1044" s="239"/>
      <c r="F1044" s="239"/>
      <c r="G1044" s="239"/>
      <c r="H1044" s="239"/>
      <c r="I1044" s="239"/>
      <c r="J1044" s="239"/>
      <c r="K1044" s="239"/>
      <c r="L1044" s="239"/>
      <c r="M1044" s="239"/>
      <c r="N1044" s="239"/>
    </row>
    <row r="1045" spans="1:14" ht="15.75" thickBot="1">
      <c r="A1045" s="239"/>
      <c r="B1045" s="239"/>
      <c r="C1045" s="239"/>
      <c r="D1045" s="239"/>
      <c r="E1045" s="239"/>
      <c r="F1045" s="239"/>
      <c r="G1045" s="239"/>
      <c r="H1045" s="239"/>
      <c r="I1045" s="239"/>
      <c r="J1045" s="239"/>
      <c r="K1045" s="239"/>
      <c r="L1045" s="239"/>
      <c r="M1045" s="239"/>
      <c r="N1045" s="239"/>
    </row>
    <row r="1046" spans="1:14">
      <c r="A1046" s="239"/>
      <c r="B1046" s="239"/>
      <c r="C1046" s="239"/>
      <c r="D1046" s="239"/>
      <c r="E1046" s="239"/>
      <c r="F1046" s="239"/>
      <c r="G1046" s="239"/>
      <c r="H1046" s="239"/>
      <c r="I1046" s="239"/>
      <c r="J1046" s="239"/>
      <c r="K1046" s="239"/>
      <c r="L1046" s="239"/>
      <c r="M1046" s="239"/>
      <c r="N1046" s="239"/>
    </row>
    <row r="1047" spans="1:14" ht="15.75">
      <c r="A1047" s="247" t="s">
        <v>1</v>
      </c>
      <c r="B1047" s="247"/>
      <c r="C1047" s="247"/>
      <c r="D1047" s="247"/>
      <c r="E1047" s="247"/>
      <c r="F1047" s="247"/>
      <c r="G1047" s="247"/>
      <c r="H1047" s="247"/>
      <c r="I1047" s="247"/>
      <c r="J1047" s="247"/>
      <c r="K1047" s="247"/>
      <c r="L1047" s="247"/>
      <c r="M1047" s="247"/>
      <c r="N1047" s="247"/>
    </row>
    <row r="1048" spans="1:14" ht="15.75">
      <c r="A1048" s="247" t="s">
        <v>2</v>
      </c>
      <c r="B1048" s="247"/>
      <c r="C1048" s="247"/>
      <c r="D1048" s="247"/>
      <c r="E1048" s="247"/>
      <c r="F1048" s="247"/>
      <c r="G1048" s="247"/>
      <c r="H1048" s="247"/>
      <c r="I1048" s="247"/>
      <c r="J1048" s="247"/>
      <c r="K1048" s="247"/>
      <c r="L1048" s="247"/>
      <c r="M1048" s="247"/>
      <c r="N1048" s="247"/>
    </row>
    <row r="1049" spans="1:14" ht="16.5" thickBot="1">
      <c r="A1049" s="241" t="s">
        <v>3</v>
      </c>
      <c r="B1049" s="241"/>
      <c r="C1049" s="241"/>
      <c r="D1049" s="241"/>
      <c r="E1049" s="241"/>
      <c r="F1049" s="241"/>
      <c r="G1049" s="241"/>
      <c r="H1049" s="241"/>
      <c r="I1049" s="241"/>
      <c r="J1049" s="241"/>
      <c r="K1049" s="241"/>
      <c r="L1049" s="241"/>
      <c r="M1049" s="241"/>
      <c r="N1049" s="241"/>
    </row>
    <row r="1050" spans="1:14" ht="15.75">
      <c r="A1050" s="242" t="s">
        <v>346</v>
      </c>
      <c r="B1050" s="242"/>
      <c r="C1050" s="242"/>
      <c r="D1050" s="242"/>
      <c r="E1050" s="242"/>
      <c r="F1050" s="242"/>
      <c r="G1050" s="242"/>
      <c r="H1050" s="242"/>
      <c r="I1050" s="242"/>
      <c r="J1050" s="242"/>
      <c r="K1050" s="242"/>
      <c r="L1050" s="242"/>
      <c r="M1050" s="242"/>
      <c r="N1050" s="242"/>
    </row>
    <row r="1051" spans="1:14" ht="15.75">
      <c r="A1051" s="242" t="s">
        <v>5</v>
      </c>
      <c r="B1051" s="242"/>
      <c r="C1051" s="242"/>
      <c r="D1051" s="242"/>
      <c r="E1051" s="242"/>
      <c r="F1051" s="242"/>
      <c r="G1051" s="242"/>
      <c r="H1051" s="242"/>
      <c r="I1051" s="242"/>
      <c r="J1051" s="242"/>
      <c r="K1051" s="242"/>
      <c r="L1051" s="242"/>
      <c r="M1051" s="242"/>
      <c r="N1051" s="242"/>
    </row>
    <row r="1052" spans="1:14">
      <c r="A1052" s="243" t="s">
        <v>6</v>
      </c>
      <c r="B1052" s="235" t="s">
        <v>7</v>
      </c>
      <c r="C1052" s="235" t="s">
        <v>8</v>
      </c>
      <c r="D1052" s="243" t="s">
        <v>9</v>
      </c>
      <c r="E1052" s="243" t="s">
        <v>10</v>
      </c>
      <c r="F1052" s="235" t="s">
        <v>11</v>
      </c>
      <c r="G1052" s="235" t="s">
        <v>12</v>
      </c>
      <c r="H1052" s="244" t="s">
        <v>13</v>
      </c>
      <c r="I1052" s="244" t="s">
        <v>14</v>
      </c>
      <c r="J1052" s="244" t="s">
        <v>15</v>
      </c>
      <c r="K1052" s="245" t="s">
        <v>16</v>
      </c>
      <c r="L1052" s="235" t="s">
        <v>17</v>
      </c>
      <c r="M1052" s="235" t="s">
        <v>18</v>
      </c>
      <c r="N1052" s="235" t="s">
        <v>19</v>
      </c>
    </row>
    <row r="1053" spans="1:14">
      <c r="A1053" s="243"/>
      <c r="B1053" s="235"/>
      <c r="C1053" s="235"/>
      <c r="D1053" s="243"/>
      <c r="E1053" s="243"/>
      <c r="F1053" s="235"/>
      <c r="G1053" s="235"/>
      <c r="H1053" s="235"/>
      <c r="I1053" s="235"/>
      <c r="J1053" s="235"/>
      <c r="K1053" s="246"/>
      <c r="L1053" s="235"/>
      <c r="M1053" s="235"/>
      <c r="N1053" s="235"/>
    </row>
    <row r="1054" spans="1:14" ht="15.75">
      <c r="A1054" s="51">
        <v>1</v>
      </c>
      <c r="B1054" s="54">
        <v>43251</v>
      </c>
      <c r="C1054" s="52" t="s">
        <v>255</v>
      </c>
      <c r="D1054" s="51" t="s">
        <v>21</v>
      </c>
      <c r="E1054" s="51" t="s">
        <v>174</v>
      </c>
      <c r="F1054" s="51">
        <v>180</v>
      </c>
      <c r="G1054" s="51">
        <v>177</v>
      </c>
      <c r="H1054" s="51">
        <v>181.5</v>
      </c>
      <c r="I1054" s="51">
        <v>183</v>
      </c>
      <c r="J1054" s="51">
        <v>184.5</v>
      </c>
      <c r="K1054" s="51">
        <v>177</v>
      </c>
      <c r="L1054" s="51">
        <v>3750</v>
      </c>
      <c r="M1054" s="6">
        <f t="shared" ref="M1054:M1057" si="603">IF(D1054="BUY",(K1054-F1054)*(L1054),(F1054-K1054)*(L1054))</f>
        <v>-11250</v>
      </c>
      <c r="N1054" s="7">
        <f t="shared" ref="N1054:N1057" si="604">M1054/(L1054)/F1054%</f>
        <v>-1.6666666666666665</v>
      </c>
    </row>
    <row r="1055" spans="1:14" ht="15.75">
      <c r="A1055" s="51">
        <v>2</v>
      </c>
      <c r="B1055" s="54">
        <v>43250</v>
      </c>
      <c r="C1055" s="52" t="s">
        <v>255</v>
      </c>
      <c r="D1055" s="51" t="s">
        <v>21</v>
      </c>
      <c r="E1055" s="51" t="s">
        <v>60</v>
      </c>
      <c r="F1055" s="51">
        <v>262.5</v>
      </c>
      <c r="G1055" s="51">
        <v>658</v>
      </c>
      <c r="H1055" s="51">
        <v>265</v>
      </c>
      <c r="I1055" s="51">
        <v>267.5</v>
      </c>
      <c r="J1055" s="51">
        <v>270</v>
      </c>
      <c r="K1055" s="51">
        <v>265</v>
      </c>
      <c r="L1055" s="51">
        <v>2250</v>
      </c>
      <c r="M1055" s="6">
        <f t="shared" ref="M1055" si="605">IF(D1055="BUY",(K1055-F1055)*(L1055),(F1055-K1055)*(L1055))</f>
        <v>5625</v>
      </c>
      <c r="N1055" s="7">
        <f t="shared" ref="N1055" si="606">M1055/(L1055)/F1055%</f>
        <v>0.95238095238095233</v>
      </c>
    </row>
    <row r="1056" spans="1:14" ht="15.75">
      <c r="A1056" s="51">
        <v>3</v>
      </c>
      <c r="B1056" s="54">
        <v>43249</v>
      </c>
      <c r="C1056" s="52" t="s">
        <v>255</v>
      </c>
      <c r="D1056" s="51" t="s">
        <v>21</v>
      </c>
      <c r="E1056" s="51" t="s">
        <v>65</v>
      </c>
      <c r="F1056" s="51">
        <v>252</v>
      </c>
      <c r="G1056" s="51">
        <v>247</v>
      </c>
      <c r="H1056" s="51">
        <v>255</v>
      </c>
      <c r="I1056" s="51">
        <v>258</v>
      </c>
      <c r="J1056" s="51">
        <v>261</v>
      </c>
      <c r="K1056" s="51">
        <v>247</v>
      </c>
      <c r="L1056" s="51">
        <v>1750</v>
      </c>
      <c r="M1056" s="6">
        <f t="shared" si="603"/>
        <v>-8750</v>
      </c>
      <c r="N1056" s="7">
        <f t="shared" si="604"/>
        <v>-1.9841269841269842</v>
      </c>
    </row>
    <row r="1057" spans="1:14" ht="15.75">
      <c r="A1057" s="51">
        <v>4</v>
      </c>
      <c r="B1057" s="54">
        <v>43248</v>
      </c>
      <c r="C1057" s="52" t="s">
        <v>255</v>
      </c>
      <c r="D1057" s="51" t="s">
        <v>21</v>
      </c>
      <c r="E1057" s="51" t="s">
        <v>353</v>
      </c>
      <c r="F1057" s="51">
        <v>409</v>
      </c>
      <c r="G1057" s="51">
        <v>395</v>
      </c>
      <c r="H1057" s="51">
        <v>416</v>
      </c>
      <c r="I1057" s="51">
        <v>423</v>
      </c>
      <c r="J1057" s="51">
        <v>430</v>
      </c>
      <c r="K1057" s="51">
        <v>416</v>
      </c>
      <c r="L1057" s="51">
        <v>750</v>
      </c>
      <c r="M1057" s="6">
        <f t="shared" si="603"/>
        <v>5250</v>
      </c>
      <c r="N1057" s="7">
        <f t="shared" si="604"/>
        <v>1.7114914425427874</v>
      </c>
    </row>
    <row r="1058" spans="1:14" ht="15.75">
      <c r="A1058" s="51">
        <v>5</v>
      </c>
      <c r="B1058" s="54">
        <v>43248</v>
      </c>
      <c r="C1058" s="52" t="s">
        <v>255</v>
      </c>
      <c r="D1058" s="51" t="s">
        <v>21</v>
      </c>
      <c r="E1058" s="51" t="s">
        <v>130</v>
      </c>
      <c r="F1058" s="51">
        <v>205.5</v>
      </c>
      <c r="G1058" s="51">
        <v>202</v>
      </c>
      <c r="H1058" s="51">
        <v>207.5</v>
      </c>
      <c r="I1058" s="51">
        <v>209.5</v>
      </c>
      <c r="J1058" s="51">
        <v>211.5</v>
      </c>
      <c r="K1058" s="51">
        <v>207.5</v>
      </c>
      <c r="L1058" s="51">
        <v>2500</v>
      </c>
      <c r="M1058" s="6">
        <f t="shared" ref="M1058" si="607">IF(D1058="BUY",(K1058-F1058)*(L1058),(F1058-K1058)*(L1058))</f>
        <v>5000</v>
      </c>
      <c r="N1058" s="7">
        <f t="shared" ref="N1058" si="608">M1058/(L1058)/F1058%</f>
        <v>0.97323600973236002</v>
      </c>
    </row>
    <row r="1059" spans="1:14" ht="15.75">
      <c r="A1059" s="51">
        <v>6</v>
      </c>
      <c r="B1059" s="54">
        <v>43245</v>
      </c>
      <c r="C1059" s="52" t="s">
        <v>255</v>
      </c>
      <c r="D1059" s="51" t="s">
        <v>21</v>
      </c>
      <c r="E1059" s="51" t="s">
        <v>352</v>
      </c>
      <c r="F1059" s="51">
        <v>337.5</v>
      </c>
      <c r="G1059" s="51">
        <v>332</v>
      </c>
      <c r="H1059" s="51">
        <v>341</v>
      </c>
      <c r="I1059" s="51">
        <v>344</v>
      </c>
      <c r="J1059" s="51">
        <v>347</v>
      </c>
      <c r="K1059" s="51">
        <v>341</v>
      </c>
      <c r="L1059" s="51">
        <v>1750</v>
      </c>
      <c r="M1059" s="6">
        <f t="shared" ref="M1059" si="609">IF(D1059="BUY",(K1059-F1059)*(L1059),(F1059-K1059)*(L1059))</f>
        <v>6125</v>
      </c>
      <c r="N1059" s="7">
        <f t="shared" ref="N1059" si="610">M1059/(L1059)/F1059%</f>
        <v>1.037037037037037</v>
      </c>
    </row>
    <row r="1060" spans="1:14" ht="15.75">
      <c r="A1060" s="51">
        <v>7</v>
      </c>
      <c r="B1060" s="54">
        <v>43244</v>
      </c>
      <c r="C1060" s="52" t="s">
        <v>255</v>
      </c>
      <c r="D1060" s="51" t="s">
        <v>21</v>
      </c>
      <c r="E1060" s="51" t="s">
        <v>351</v>
      </c>
      <c r="F1060" s="51">
        <v>108</v>
      </c>
      <c r="G1060" s="51">
        <v>106.5</v>
      </c>
      <c r="H1060" s="51">
        <v>108.7</v>
      </c>
      <c r="I1060" s="51">
        <v>109.4</v>
      </c>
      <c r="J1060" s="51">
        <v>110.1</v>
      </c>
      <c r="K1060" s="51">
        <v>110.1</v>
      </c>
      <c r="L1060" s="51">
        <v>8000</v>
      </c>
      <c r="M1060" s="6">
        <f t="shared" ref="M1060" si="611">IF(D1060="BUY",(K1060-F1060)*(L1060),(F1060-K1060)*(L1060))</f>
        <v>16799.999999999956</v>
      </c>
      <c r="N1060" s="7">
        <f t="shared" ref="N1060" si="612">M1060/(L1060)/F1060%</f>
        <v>1.9444444444444395</v>
      </c>
    </row>
    <row r="1061" spans="1:14" ht="15.75">
      <c r="A1061" s="51">
        <v>8</v>
      </c>
      <c r="B1061" s="54">
        <v>43243</v>
      </c>
      <c r="C1061" s="52" t="s">
        <v>255</v>
      </c>
      <c r="D1061" s="51" t="s">
        <v>21</v>
      </c>
      <c r="E1061" s="51" t="s">
        <v>93</v>
      </c>
      <c r="F1061" s="51">
        <v>692</v>
      </c>
      <c r="G1061" s="51">
        <v>685</v>
      </c>
      <c r="H1061" s="51">
        <v>696</v>
      </c>
      <c r="I1061" s="51">
        <v>700</v>
      </c>
      <c r="J1061" s="51">
        <v>704</v>
      </c>
      <c r="K1061" s="51">
        <v>696</v>
      </c>
      <c r="L1061" s="51">
        <v>1200</v>
      </c>
      <c r="M1061" s="6">
        <f t="shared" ref="M1061" si="613">IF(D1061="BUY",(K1061-F1061)*(L1061),(F1061-K1061)*(L1061))</f>
        <v>4800</v>
      </c>
      <c r="N1061" s="7">
        <f t="shared" ref="N1061" si="614">M1061/(L1061)/F1061%</f>
        <v>0.5780346820809249</v>
      </c>
    </row>
    <row r="1062" spans="1:14" ht="15.75">
      <c r="A1062" s="51">
        <v>9</v>
      </c>
      <c r="B1062" s="54">
        <v>43242</v>
      </c>
      <c r="C1062" s="52" t="s">
        <v>255</v>
      </c>
      <c r="D1062" s="51" t="s">
        <v>21</v>
      </c>
      <c r="E1062" s="51" t="s">
        <v>115</v>
      </c>
      <c r="F1062" s="51">
        <v>313</v>
      </c>
      <c r="G1062" s="51">
        <v>306</v>
      </c>
      <c r="H1062" s="51">
        <v>317</v>
      </c>
      <c r="I1062" s="51">
        <v>321</v>
      </c>
      <c r="J1062" s="51">
        <v>325</v>
      </c>
      <c r="K1062" s="51">
        <v>317</v>
      </c>
      <c r="L1062" s="51">
        <v>1500</v>
      </c>
      <c r="M1062" s="6">
        <f t="shared" ref="M1062" si="615">IF(D1062="BUY",(K1062-F1062)*(L1062),(F1062-K1062)*(L1062))</f>
        <v>6000</v>
      </c>
      <c r="N1062" s="7">
        <f t="shared" ref="N1062" si="616">M1062/(L1062)/F1062%</f>
        <v>1.2779552715654952</v>
      </c>
    </row>
    <row r="1063" spans="1:14" ht="15.75">
      <c r="A1063" s="51">
        <v>10</v>
      </c>
      <c r="B1063" s="54">
        <v>43242</v>
      </c>
      <c r="C1063" s="52" t="s">
        <v>255</v>
      </c>
      <c r="D1063" s="51" t="s">
        <v>21</v>
      </c>
      <c r="E1063" s="51" t="s">
        <v>115</v>
      </c>
      <c r="F1063" s="51">
        <v>313</v>
      </c>
      <c r="G1063" s="51">
        <v>306</v>
      </c>
      <c r="H1063" s="51">
        <v>317</v>
      </c>
      <c r="I1063" s="51">
        <v>321</v>
      </c>
      <c r="J1063" s="51">
        <v>325</v>
      </c>
      <c r="K1063" s="51">
        <v>317</v>
      </c>
      <c r="L1063" s="51">
        <v>1500</v>
      </c>
      <c r="M1063" s="6">
        <f t="shared" ref="M1063" si="617">IF(D1063="BUY",(K1063-F1063)*(L1063),(F1063-K1063)*(L1063))</f>
        <v>6000</v>
      </c>
      <c r="N1063" s="7">
        <f t="shared" ref="N1063" si="618">M1063/(L1063)/F1063%</f>
        <v>1.2779552715654952</v>
      </c>
    </row>
    <row r="1064" spans="1:14" ht="15.75">
      <c r="A1064" s="51">
        <v>11</v>
      </c>
      <c r="B1064" s="54">
        <v>43242</v>
      </c>
      <c r="C1064" s="52" t="s">
        <v>255</v>
      </c>
      <c r="D1064" s="51" t="s">
        <v>21</v>
      </c>
      <c r="E1064" s="51" t="s">
        <v>71</v>
      </c>
      <c r="F1064" s="51">
        <v>2164</v>
      </c>
      <c r="G1064" s="51">
        <v>2146</v>
      </c>
      <c r="H1064" s="51">
        <v>2174</v>
      </c>
      <c r="I1064" s="51">
        <v>2184</v>
      </c>
      <c r="J1064" s="51">
        <v>2194</v>
      </c>
      <c r="K1064" s="51">
        <v>2174</v>
      </c>
      <c r="L1064" s="51">
        <v>500</v>
      </c>
      <c r="M1064" s="6">
        <f t="shared" ref="M1064" si="619">IF(D1064="BUY",(K1064-F1064)*(L1064),(F1064-K1064)*(L1064))</f>
        <v>5000</v>
      </c>
      <c r="N1064" s="7">
        <f t="shared" ref="N1064" si="620">M1064/(L1064)/F1064%</f>
        <v>0.46210720887245837</v>
      </c>
    </row>
    <row r="1065" spans="1:14" ht="15.75">
      <c r="A1065" s="51">
        <v>12</v>
      </c>
      <c r="B1065" s="54">
        <v>43241</v>
      </c>
      <c r="C1065" s="52" t="s">
        <v>255</v>
      </c>
      <c r="D1065" s="51" t="s">
        <v>21</v>
      </c>
      <c r="E1065" s="51" t="s">
        <v>53</v>
      </c>
      <c r="F1065" s="51">
        <v>78.5</v>
      </c>
      <c r="G1065" s="51">
        <v>76</v>
      </c>
      <c r="H1065" s="51">
        <v>80</v>
      </c>
      <c r="I1065" s="51">
        <v>81.5</v>
      </c>
      <c r="J1065" s="51">
        <v>83</v>
      </c>
      <c r="K1065" s="51">
        <v>80</v>
      </c>
      <c r="L1065" s="51">
        <v>3500</v>
      </c>
      <c r="M1065" s="6">
        <f t="shared" ref="M1065" si="621">IF(D1065="BUY",(K1065-F1065)*(L1065),(F1065-K1065)*(L1065))</f>
        <v>5250</v>
      </c>
      <c r="N1065" s="7">
        <f t="shared" ref="N1065" si="622">M1065/(L1065)/F1065%</f>
        <v>1.910828025477707</v>
      </c>
    </row>
    <row r="1066" spans="1:14" ht="15.75">
      <c r="A1066" s="51">
        <v>13</v>
      </c>
      <c r="B1066" s="54">
        <v>43237</v>
      </c>
      <c r="C1066" s="52" t="s">
        <v>255</v>
      </c>
      <c r="D1066" s="51" t="s">
        <v>21</v>
      </c>
      <c r="E1066" s="51" t="s">
        <v>302</v>
      </c>
      <c r="F1066" s="51">
        <v>218.5</v>
      </c>
      <c r="G1066" s="51">
        <v>215</v>
      </c>
      <c r="H1066" s="51">
        <v>220.5</v>
      </c>
      <c r="I1066" s="51">
        <v>222.5</v>
      </c>
      <c r="J1066" s="51">
        <v>224.5</v>
      </c>
      <c r="K1066" s="51">
        <v>215</v>
      </c>
      <c r="L1066" s="51">
        <v>2500</v>
      </c>
      <c r="M1066" s="6">
        <f t="shared" ref="M1066:M1068" si="623">IF(D1066="BUY",(K1066-F1066)*(L1066),(F1066-K1066)*(L1066))</f>
        <v>-8750</v>
      </c>
      <c r="N1066" s="7">
        <f t="shared" ref="N1066:N1068" si="624">M1066/(L1066)/F1066%</f>
        <v>-1.6018306636155606</v>
      </c>
    </row>
    <row r="1067" spans="1:14" ht="15.75">
      <c r="A1067" s="51">
        <v>14</v>
      </c>
      <c r="B1067" s="54">
        <v>43236</v>
      </c>
      <c r="C1067" s="52" t="s">
        <v>255</v>
      </c>
      <c r="D1067" s="51" t="s">
        <v>21</v>
      </c>
      <c r="E1067" s="51" t="s">
        <v>130</v>
      </c>
      <c r="F1067" s="51">
        <v>208</v>
      </c>
      <c r="G1067" s="51">
        <v>204.5</v>
      </c>
      <c r="H1067" s="51">
        <v>210</v>
      </c>
      <c r="I1067" s="51">
        <v>212</v>
      </c>
      <c r="J1067" s="51">
        <v>214</v>
      </c>
      <c r="K1067" s="51">
        <v>204.5</v>
      </c>
      <c r="L1067" s="51">
        <v>2500</v>
      </c>
      <c r="M1067" s="6">
        <f t="shared" si="623"/>
        <v>-8750</v>
      </c>
      <c r="N1067" s="7">
        <f t="shared" si="624"/>
        <v>-1.6826923076923077</v>
      </c>
    </row>
    <row r="1068" spans="1:14" ht="15.75">
      <c r="A1068" s="51">
        <v>15</v>
      </c>
      <c r="B1068" s="53">
        <v>129</v>
      </c>
      <c r="C1068" s="52" t="s">
        <v>255</v>
      </c>
      <c r="D1068" s="51" t="s">
        <v>21</v>
      </c>
      <c r="E1068" s="51" t="s">
        <v>209</v>
      </c>
      <c r="F1068" s="51">
        <v>309</v>
      </c>
      <c r="G1068" s="51">
        <v>302</v>
      </c>
      <c r="H1068" s="51">
        <v>313</v>
      </c>
      <c r="I1068" s="51">
        <v>317</v>
      </c>
      <c r="J1068" s="51">
        <v>321</v>
      </c>
      <c r="K1068" s="51">
        <v>302</v>
      </c>
      <c r="L1068" s="51">
        <v>1575</v>
      </c>
      <c r="M1068" s="6">
        <f t="shared" si="623"/>
        <v>-11025</v>
      </c>
      <c r="N1068" s="7">
        <f t="shared" si="624"/>
        <v>-2.2653721682847898</v>
      </c>
    </row>
    <row r="1069" spans="1:14" ht="15.75">
      <c r="A1069" s="51">
        <v>16</v>
      </c>
      <c r="B1069" s="53">
        <v>123</v>
      </c>
      <c r="C1069" s="52" t="s">
        <v>255</v>
      </c>
      <c r="D1069" s="51" t="s">
        <v>21</v>
      </c>
      <c r="E1069" s="51" t="s">
        <v>347</v>
      </c>
      <c r="F1069" s="51">
        <v>532.5</v>
      </c>
      <c r="G1069" s="51">
        <v>523</v>
      </c>
      <c r="H1069" s="51">
        <v>538</v>
      </c>
      <c r="I1069" s="51">
        <v>543</v>
      </c>
      <c r="J1069" s="51">
        <v>548</v>
      </c>
      <c r="K1069" s="51">
        <v>538</v>
      </c>
      <c r="L1069" s="51">
        <v>1100</v>
      </c>
      <c r="M1069" s="6">
        <f t="shared" ref="M1069" si="625">IF(D1069="BUY",(K1069-F1069)*(L1069),(F1069-K1069)*(L1069))</f>
        <v>6050</v>
      </c>
      <c r="N1069" s="7">
        <f t="shared" ref="N1069" si="626">M1069/(L1069)/F1069%</f>
        <v>1.0328638497652582</v>
      </c>
    </row>
    <row r="1070" spans="1:14" ht="15.75">
      <c r="A1070" s="51">
        <v>17</v>
      </c>
      <c r="B1070" s="53">
        <v>123</v>
      </c>
      <c r="C1070" s="52" t="s">
        <v>255</v>
      </c>
      <c r="D1070" s="51" t="s">
        <v>21</v>
      </c>
      <c r="E1070" s="51" t="s">
        <v>49</v>
      </c>
      <c r="F1070" s="51">
        <v>1970</v>
      </c>
      <c r="G1070" s="51">
        <v>1950</v>
      </c>
      <c r="H1070" s="51">
        <v>1980</v>
      </c>
      <c r="I1070" s="51">
        <v>1990</v>
      </c>
      <c r="J1070" s="51">
        <v>2000</v>
      </c>
      <c r="K1070" s="51">
        <v>1979.6</v>
      </c>
      <c r="L1070" s="51">
        <v>500</v>
      </c>
      <c r="M1070" s="6">
        <f t="shared" ref="M1070" si="627">IF(D1070="BUY",(K1070-F1070)*(L1070),(F1070-K1070)*(L1070))</f>
        <v>4799.9999999999545</v>
      </c>
      <c r="N1070" s="7">
        <f t="shared" ref="N1070" si="628">M1070/(L1070)/F1070%</f>
        <v>0.48730964467004617</v>
      </c>
    </row>
    <row r="1072" spans="1:14">
      <c r="A1072" s="8" t="s">
        <v>24</v>
      </c>
      <c r="B1072" s="9"/>
      <c r="C1072" s="10"/>
      <c r="D1072" s="11"/>
      <c r="E1072" s="12"/>
      <c r="F1072" s="12"/>
      <c r="G1072" s="13"/>
      <c r="H1072" s="12"/>
      <c r="I1072" s="12"/>
      <c r="J1072" s="12"/>
      <c r="K1072" s="14"/>
      <c r="N1072" s="48"/>
    </row>
    <row r="1073" spans="1:14" ht="15.75">
      <c r="A1073" s="8" t="s">
        <v>25</v>
      </c>
      <c r="B1073" s="17"/>
      <c r="C1073" s="10"/>
      <c r="D1073" s="11"/>
      <c r="E1073" s="12"/>
      <c r="F1073" s="12"/>
      <c r="G1073" s="13"/>
      <c r="H1073" s="12"/>
      <c r="I1073" s="12"/>
      <c r="J1073" s="12"/>
      <c r="K1073" s="14"/>
    </row>
    <row r="1074" spans="1:14" ht="15.75">
      <c r="A1074" s="8" t="s">
        <v>25</v>
      </c>
      <c r="B1074" s="17"/>
      <c r="C1074" s="18"/>
      <c r="D1074" s="19"/>
      <c r="E1074" s="20"/>
      <c r="F1074" s="20"/>
      <c r="G1074" s="21"/>
      <c r="H1074" s="20"/>
      <c r="I1074" s="20"/>
      <c r="J1074" s="20"/>
      <c r="L1074" s="15"/>
      <c r="M1074" s="1"/>
      <c r="N1074" s="1"/>
    </row>
    <row r="1075" spans="1:14" ht="16.5" thickBot="1">
      <c r="A1075" s="18"/>
      <c r="B1075" s="17"/>
      <c r="C1075" s="20"/>
      <c r="D1075" s="20"/>
      <c r="E1075" s="20"/>
      <c r="F1075" s="22"/>
      <c r="G1075" s="23"/>
      <c r="H1075" s="24" t="s">
        <v>26</v>
      </c>
      <c r="I1075" s="24"/>
      <c r="J1075" s="25"/>
      <c r="K1075" s="25"/>
      <c r="L1075" s="15"/>
      <c r="N1075" s="15"/>
    </row>
    <row r="1076" spans="1:14" ht="15.75">
      <c r="A1076" s="18"/>
      <c r="B1076" s="17"/>
      <c r="C1076" s="236" t="s">
        <v>27</v>
      </c>
      <c r="D1076" s="236"/>
      <c r="E1076" s="26">
        <v>17</v>
      </c>
      <c r="F1076" s="27">
        <f>F1077+F1078+F1079+F1080+F1081+F1082</f>
        <v>100</v>
      </c>
      <c r="G1076" s="20">
        <v>17</v>
      </c>
      <c r="H1076" s="28">
        <f>G1077/G1076%</f>
        <v>70.588235294117638</v>
      </c>
      <c r="I1076" s="28"/>
      <c r="J1076" s="28"/>
      <c r="K1076" s="29"/>
      <c r="L1076" s="15"/>
      <c r="M1076" s="1"/>
      <c r="N1076" s="1"/>
    </row>
    <row r="1077" spans="1:14" ht="15.75">
      <c r="A1077" s="18"/>
      <c r="B1077" s="17"/>
      <c r="C1077" s="237" t="s">
        <v>28</v>
      </c>
      <c r="D1077" s="237"/>
      <c r="E1077" s="30">
        <v>12</v>
      </c>
      <c r="F1077" s="31">
        <f>(E1077/E1076)*100</f>
        <v>70.588235294117652</v>
      </c>
      <c r="G1077" s="20">
        <v>12</v>
      </c>
      <c r="H1077" s="25"/>
      <c r="I1077" s="25"/>
      <c r="J1077" s="20"/>
      <c r="K1077" s="25"/>
      <c r="L1077" s="1"/>
      <c r="N1077" s="20"/>
    </row>
    <row r="1078" spans="1:14" ht="15.75">
      <c r="A1078" s="32"/>
      <c r="B1078" s="17"/>
      <c r="C1078" s="237" t="s">
        <v>30</v>
      </c>
      <c r="D1078" s="237"/>
      <c r="E1078" s="30">
        <v>0</v>
      </c>
      <c r="F1078" s="31">
        <f>(E1078/E1076)*100</f>
        <v>0</v>
      </c>
      <c r="G1078" s="33"/>
      <c r="H1078" s="20"/>
      <c r="I1078" s="20"/>
      <c r="J1078" s="20"/>
      <c r="K1078" s="25"/>
      <c r="L1078" s="15"/>
      <c r="N1078" s="15"/>
    </row>
    <row r="1079" spans="1:14" ht="15.75">
      <c r="A1079" s="32"/>
      <c r="B1079" s="17"/>
      <c r="C1079" s="237" t="s">
        <v>31</v>
      </c>
      <c r="D1079" s="237"/>
      <c r="E1079" s="30">
        <v>0</v>
      </c>
      <c r="F1079" s="31">
        <f>(E1079/E1076)*100</f>
        <v>0</v>
      </c>
      <c r="G1079" s="33"/>
      <c r="H1079" s="20"/>
      <c r="I1079" s="20"/>
      <c r="J1079" s="20"/>
      <c r="K1079" s="25"/>
      <c r="L1079" s="15"/>
      <c r="M1079" s="20" t="s">
        <v>29</v>
      </c>
    </row>
    <row r="1080" spans="1:14" ht="15.75">
      <c r="A1080" s="32"/>
      <c r="B1080" s="17"/>
      <c r="C1080" s="237" t="s">
        <v>32</v>
      </c>
      <c r="D1080" s="237"/>
      <c r="E1080" s="30">
        <v>5</v>
      </c>
      <c r="F1080" s="31">
        <f>(E1080/E1076)*100</f>
        <v>29.411764705882355</v>
      </c>
      <c r="G1080" s="33"/>
      <c r="H1080" s="20" t="s">
        <v>33</v>
      </c>
      <c r="I1080" s="20"/>
      <c r="J1080" s="25"/>
      <c r="K1080" s="25"/>
      <c r="L1080" s="15"/>
      <c r="M1080" s="18"/>
      <c r="N1080" s="15"/>
    </row>
    <row r="1081" spans="1:14" ht="15.75">
      <c r="A1081" s="32"/>
      <c r="B1081" s="17"/>
      <c r="C1081" s="237" t="s">
        <v>34</v>
      </c>
      <c r="D1081" s="237"/>
      <c r="E1081" s="30">
        <v>0</v>
      </c>
      <c r="F1081" s="31">
        <f>(E1081/E1076)*100</f>
        <v>0</v>
      </c>
      <c r="G1081" s="33"/>
      <c r="H1081" s="20"/>
      <c r="I1081" s="20"/>
      <c r="J1081" s="25"/>
      <c r="K1081" s="25"/>
      <c r="L1081" s="15"/>
      <c r="M1081" s="15"/>
      <c r="N1081" s="15"/>
    </row>
    <row r="1082" spans="1:14" ht="16.5" thickBot="1">
      <c r="A1082" s="32"/>
      <c r="B1082" s="17"/>
      <c r="C1082" s="238" t="s">
        <v>35</v>
      </c>
      <c r="D1082" s="238"/>
      <c r="E1082" s="34"/>
      <c r="F1082" s="35">
        <f>(E1082/E1076)*100</f>
        <v>0</v>
      </c>
      <c r="G1082" s="33"/>
      <c r="H1082" s="20"/>
      <c r="I1082" s="20"/>
      <c r="J1082" s="29"/>
      <c r="L1082" s="1"/>
      <c r="N1082" s="15"/>
    </row>
    <row r="1083" spans="1:14" ht="15.75">
      <c r="A1083" s="37" t="s">
        <v>36</v>
      </c>
      <c r="B1083" s="9"/>
      <c r="C1083" s="10"/>
      <c r="D1083" s="10"/>
      <c r="E1083" s="12"/>
      <c r="F1083" s="12"/>
      <c r="G1083" s="13"/>
      <c r="H1083" s="38"/>
      <c r="I1083" s="38"/>
      <c r="J1083" s="38"/>
      <c r="K1083" s="29"/>
      <c r="L1083" s="15"/>
      <c r="M1083" s="15"/>
      <c r="N1083" s="36"/>
    </row>
    <row r="1084" spans="1:14" ht="15.75">
      <c r="A1084" s="11" t="s">
        <v>37</v>
      </c>
      <c r="B1084" s="9"/>
      <c r="C1084" s="39"/>
      <c r="D1084" s="40"/>
      <c r="E1084" s="10"/>
      <c r="F1084" s="38"/>
      <c r="G1084" s="13"/>
      <c r="H1084" s="38"/>
      <c r="I1084" s="38"/>
      <c r="J1084" s="38"/>
      <c r="K1084" s="12"/>
      <c r="L1084" s="15"/>
      <c r="M1084" s="36"/>
      <c r="N1084" s="18"/>
    </row>
    <row r="1085" spans="1:14" ht="15.75">
      <c r="A1085" s="11" t="s">
        <v>38</v>
      </c>
      <c r="B1085" s="9"/>
      <c r="C1085" s="10"/>
      <c r="D1085" s="40"/>
      <c r="E1085" s="10"/>
      <c r="F1085" s="38"/>
      <c r="G1085" s="13"/>
      <c r="H1085" s="41"/>
      <c r="I1085" s="41"/>
      <c r="J1085" s="41"/>
      <c r="K1085" s="12"/>
      <c r="L1085" s="15"/>
      <c r="M1085" s="18"/>
      <c r="N1085" s="15"/>
    </row>
    <row r="1086" spans="1:14" ht="15.75">
      <c r="A1086" s="11" t="s">
        <v>39</v>
      </c>
      <c r="B1086" s="39"/>
      <c r="C1086" s="10"/>
      <c r="D1086" s="40"/>
      <c r="E1086" s="10"/>
      <c r="F1086" s="38"/>
      <c r="G1086" s="42"/>
      <c r="H1086" s="41"/>
      <c r="I1086" s="41"/>
      <c r="J1086" s="41"/>
      <c r="K1086" s="12"/>
      <c r="L1086" s="15"/>
      <c r="M1086" s="15"/>
      <c r="N1086" s="15"/>
    </row>
    <row r="1087" spans="1:14" ht="16.5" thickBot="1">
      <c r="A1087" s="11" t="s">
        <v>40</v>
      </c>
      <c r="B1087" s="32"/>
      <c r="C1087" s="10"/>
      <c r="D1087" s="43"/>
      <c r="E1087" s="38"/>
      <c r="F1087" s="38"/>
      <c r="G1087" s="42"/>
      <c r="H1087" s="41"/>
      <c r="I1087" s="41"/>
      <c r="J1087" s="41"/>
      <c r="K1087" s="38"/>
      <c r="L1087" s="15"/>
      <c r="M1087" s="15"/>
      <c r="N1087" s="15"/>
    </row>
    <row r="1088" spans="1:14" ht="15.75" thickBot="1">
      <c r="A1088" s="239" t="s">
        <v>0</v>
      </c>
      <c r="B1088" s="239"/>
      <c r="C1088" s="239"/>
      <c r="D1088" s="239"/>
      <c r="E1088" s="239"/>
      <c r="F1088" s="239"/>
      <c r="G1088" s="239"/>
      <c r="H1088" s="239"/>
      <c r="I1088" s="239"/>
      <c r="J1088" s="239"/>
      <c r="K1088" s="239"/>
      <c r="L1088" s="239"/>
      <c r="M1088" s="239"/>
      <c r="N1088" s="239"/>
    </row>
    <row r="1089" spans="1:14" ht="15.75" thickBot="1">
      <c r="A1089" s="239"/>
      <c r="B1089" s="239"/>
      <c r="C1089" s="239"/>
      <c r="D1089" s="239"/>
      <c r="E1089" s="239"/>
      <c r="F1089" s="239"/>
      <c r="G1089" s="239"/>
      <c r="H1089" s="239"/>
      <c r="I1089" s="239"/>
      <c r="J1089" s="239"/>
      <c r="K1089" s="239"/>
      <c r="L1089" s="239"/>
      <c r="M1089" s="239"/>
      <c r="N1089" s="239"/>
    </row>
    <row r="1090" spans="1:14">
      <c r="A1090" s="239"/>
      <c r="B1090" s="239"/>
      <c r="C1090" s="239"/>
      <c r="D1090" s="239"/>
      <c r="E1090" s="239"/>
      <c r="F1090" s="239"/>
      <c r="G1090" s="239"/>
      <c r="H1090" s="239"/>
      <c r="I1090" s="239"/>
      <c r="J1090" s="239"/>
      <c r="K1090" s="239"/>
      <c r="L1090" s="239"/>
      <c r="M1090" s="239"/>
      <c r="N1090" s="239"/>
    </row>
    <row r="1091" spans="1:14" ht="15.75">
      <c r="A1091" s="247" t="s">
        <v>1</v>
      </c>
      <c r="B1091" s="247"/>
      <c r="C1091" s="247"/>
      <c r="D1091" s="247"/>
      <c r="E1091" s="247"/>
      <c r="F1091" s="247"/>
      <c r="G1091" s="247"/>
      <c r="H1091" s="247"/>
      <c r="I1091" s="247"/>
      <c r="J1091" s="247"/>
      <c r="K1091" s="247"/>
      <c r="L1091" s="247"/>
      <c r="M1091" s="247"/>
      <c r="N1091" s="247"/>
    </row>
    <row r="1092" spans="1:14" ht="15.75">
      <c r="A1092" s="247" t="s">
        <v>2</v>
      </c>
      <c r="B1092" s="247"/>
      <c r="C1092" s="247"/>
      <c r="D1092" s="247"/>
      <c r="E1092" s="247"/>
      <c r="F1092" s="247"/>
      <c r="G1092" s="247"/>
      <c r="H1092" s="247"/>
      <c r="I1092" s="247"/>
      <c r="J1092" s="247"/>
      <c r="K1092" s="247"/>
      <c r="L1092" s="247"/>
      <c r="M1092" s="247"/>
      <c r="N1092" s="247"/>
    </row>
    <row r="1093" spans="1:14" ht="16.5" thickBot="1">
      <c r="A1093" s="241" t="s">
        <v>3</v>
      </c>
      <c r="B1093" s="241"/>
      <c r="C1093" s="241"/>
      <c r="D1093" s="241"/>
      <c r="E1093" s="241"/>
      <c r="F1093" s="241"/>
      <c r="G1093" s="241"/>
      <c r="H1093" s="241"/>
      <c r="I1093" s="241"/>
      <c r="J1093" s="241"/>
      <c r="K1093" s="241"/>
      <c r="L1093" s="241"/>
      <c r="M1093" s="241"/>
      <c r="N1093" s="241"/>
    </row>
    <row r="1095" spans="1:14" ht="15.75">
      <c r="A1095" s="242" t="s">
        <v>337</v>
      </c>
      <c r="B1095" s="242"/>
      <c r="C1095" s="242"/>
      <c r="D1095" s="242"/>
      <c r="E1095" s="242"/>
      <c r="F1095" s="242"/>
      <c r="G1095" s="242"/>
      <c r="H1095" s="242"/>
      <c r="I1095" s="242"/>
      <c r="J1095" s="242"/>
      <c r="K1095" s="242"/>
      <c r="L1095" s="242"/>
      <c r="M1095" s="242"/>
      <c r="N1095" s="242"/>
    </row>
    <row r="1096" spans="1:14" ht="15.75">
      <c r="A1096" s="242" t="s">
        <v>5</v>
      </c>
      <c r="B1096" s="242"/>
      <c r="C1096" s="242"/>
      <c r="D1096" s="242"/>
      <c r="E1096" s="242"/>
      <c r="F1096" s="242"/>
      <c r="G1096" s="242"/>
      <c r="H1096" s="242"/>
      <c r="I1096" s="242"/>
      <c r="J1096" s="242"/>
      <c r="K1096" s="242"/>
      <c r="L1096" s="242"/>
      <c r="M1096" s="242"/>
      <c r="N1096" s="242"/>
    </row>
    <row r="1097" spans="1:14">
      <c r="A1097" s="243" t="s">
        <v>6</v>
      </c>
      <c r="B1097" s="235" t="s">
        <v>7</v>
      </c>
      <c r="C1097" s="235" t="s">
        <v>8</v>
      </c>
      <c r="D1097" s="243" t="s">
        <v>9</v>
      </c>
      <c r="E1097" s="243" t="s">
        <v>10</v>
      </c>
      <c r="F1097" s="235" t="s">
        <v>11</v>
      </c>
      <c r="G1097" s="235" t="s">
        <v>12</v>
      </c>
      <c r="H1097" s="244" t="s">
        <v>13</v>
      </c>
      <c r="I1097" s="244" t="s">
        <v>14</v>
      </c>
      <c r="J1097" s="244" t="s">
        <v>15</v>
      </c>
      <c r="K1097" s="245" t="s">
        <v>16</v>
      </c>
      <c r="L1097" s="235" t="s">
        <v>17</v>
      </c>
      <c r="M1097" s="235" t="s">
        <v>18</v>
      </c>
      <c r="N1097" s="235" t="s">
        <v>19</v>
      </c>
    </row>
    <row r="1098" spans="1:14">
      <c r="A1098" s="243"/>
      <c r="B1098" s="235"/>
      <c r="C1098" s="235"/>
      <c r="D1098" s="243"/>
      <c r="E1098" s="243"/>
      <c r="F1098" s="235"/>
      <c r="G1098" s="235"/>
      <c r="H1098" s="235"/>
      <c r="I1098" s="235"/>
      <c r="J1098" s="235"/>
      <c r="K1098" s="246"/>
      <c r="L1098" s="235"/>
      <c r="M1098" s="235"/>
      <c r="N1098" s="235"/>
    </row>
    <row r="1099" spans="1:14" s="44" customFormat="1" ht="15.75">
      <c r="A1099" s="51">
        <v>1</v>
      </c>
      <c r="B1099" s="53">
        <v>24</v>
      </c>
      <c r="C1099" s="52" t="s">
        <v>255</v>
      </c>
      <c r="D1099" s="51" t="s">
        <v>21</v>
      </c>
      <c r="E1099" s="51" t="s">
        <v>77</v>
      </c>
      <c r="F1099" s="51">
        <v>331</v>
      </c>
      <c r="G1099" s="51">
        <v>326</v>
      </c>
      <c r="H1099" s="51">
        <v>333</v>
      </c>
      <c r="I1099" s="51">
        <v>335</v>
      </c>
      <c r="J1099" s="51">
        <v>337</v>
      </c>
      <c r="K1099" s="51">
        <v>333</v>
      </c>
      <c r="L1099" s="51">
        <v>3000</v>
      </c>
      <c r="M1099" s="6">
        <f t="shared" ref="M1099" si="629">IF(D1099="BUY",(K1099-F1099)*(L1099),(F1099-K1099)*(L1099))</f>
        <v>6000</v>
      </c>
      <c r="N1099" s="7">
        <f t="shared" ref="N1099" si="630">M1099/(L1099)/F1099%</f>
        <v>0.60422960725075525</v>
      </c>
    </row>
    <row r="1100" spans="1:14" s="44" customFormat="1" ht="15.75">
      <c r="A1100" s="51">
        <v>2</v>
      </c>
      <c r="B1100" s="53">
        <v>26</v>
      </c>
      <c r="C1100" s="52" t="s">
        <v>255</v>
      </c>
      <c r="D1100" s="51" t="s">
        <v>21</v>
      </c>
      <c r="E1100" s="51" t="s">
        <v>124</v>
      </c>
      <c r="F1100" s="51">
        <v>335</v>
      </c>
      <c r="G1100" s="51">
        <v>330</v>
      </c>
      <c r="H1100" s="51">
        <v>337.5</v>
      </c>
      <c r="I1100" s="51">
        <v>340</v>
      </c>
      <c r="J1100" s="51">
        <v>342.5</v>
      </c>
      <c r="K1100" s="51">
        <v>342.5</v>
      </c>
      <c r="L1100" s="51">
        <v>1250</v>
      </c>
      <c r="M1100" s="6">
        <f t="shared" ref="M1100:M1102" si="631">IF(D1100="BUY",(K1100-F1100)*(L1100),(F1100-K1100)*(L1100))</f>
        <v>9375</v>
      </c>
      <c r="N1100" s="7">
        <f t="shared" ref="N1100:N1102" si="632">M1100/(L1100)/F1100%</f>
        <v>2.2388059701492535</v>
      </c>
    </row>
    <row r="1101" spans="1:14" s="44" customFormat="1" ht="15.75">
      <c r="A1101" s="51">
        <v>3</v>
      </c>
      <c r="B1101" s="53">
        <v>24</v>
      </c>
      <c r="C1101" s="52" t="s">
        <v>255</v>
      </c>
      <c r="D1101" s="51" t="s">
        <v>21</v>
      </c>
      <c r="E1101" s="51" t="s">
        <v>248</v>
      </c>
      <c r="F1101" s="51">
        <v>658</v>
      </c>
      <c r="G1101" s="51">
        <v>648</v>
      </c>
      <c r="H1101" s="51">
        <v>663</v>
      </c>
      <c r="I1101" s="51">
        <v>668</v>
      </c>
      <c r="J1101" s="51">
        <v>672</v>
      </c>
      <c r="K1101" s="51">
        <v>663</v>
      </c>
      <c r="L1101" s="51">
        <v>1800</v>
      </c>
      <c r="M1101" s="6">
        <f t="shared" si="631"/>
        <v>9000</v>
      </c>
      <c r="N1101" s="7">
        <f t="shared" si="632"/>
        <v>0.75987841945288748</v>
      </c>
    </row>
    <row r="1102" spans="1:14" s="44" customFormat="1" ht="15.75">
      <c r="A1102" s="51">
        <v>4</v>
      </c>
      <c r="B1102" s="53">
        <v>43213</v>
      </c>
      <c r="C1102" s="52" t="s">
        <v>255</v>
      </c>
      <c r="D1102" s="51" t="s">
        <v>21</v>
      </c>
      <c r="E1102" s="51" t="s">
        <v>271</v>
      </c>
      <c r="F1102" s="51">
        <v>3547</v>
      </c>
      <c r="G1102" s="51">
        <v>3517</v>
      </c>
      <c r="H1102" s="51">
        <v>3567</v>
      </c>
      <c r="I1102" s="51">
        <v>3587</v>
      </c>
      <c r="J1102" s="51">
        <v>3607</v>
      </c>
      <c r="K1102" s="51">
        <v>3517</v>
      </c>
      <c r="L1102" s="51">
        <v>250</v>
      </c>
      <c r="M1102" s="6">
        <f t="shared" si="631"/>
        <v>-7500</v>
      </c>
      <c r="N1102" s="7">
        <f t="shared" si="632"/>
        <v>-0.84578517056667613</v>
      </c>
    </row>
    <row r="1103" spans="1:14" s="44" customFormat="1" ht="15.75">
      <c r="A1103" s="51">
        <v>5</v>
      </c>
      <c r="B1103" s="53">
        <v>43210</v>
      </c>
      <c r="C1103" s="52" t="s">
        <v>255</v>
      </c>
      <c r="D1103" s="51" t="s">
        <v>21</v>
      </c>
      <c r="E1103" s="51" t="s">
        <v>272</v>
      </c>
      <c r="F1103" s="51">
        <v>965</v>
      </c>
      <c r="G1103" s="51">
        <v>955</v>
      </c>
      <c r="H1103" s="51">
        <v>970</v>
      </c>
      <c r="I1103" s="51">
        <v>975</v>
      </c>
      <c r="J1103" s="51">
        <v>980</v>
      </c>
      <c r="K1103" s="51">
        <v>980</v>
      </c>
      <c r="L1103" s="51">
        <v>1500</v>
      </c>
      <c r="M1103" s="6">
        <f t="shared" ref="M1103:M1105" si="633">IF(D1103="BUY",(K1103-F1103)*(L1103),(F1103-K1103)*(L1103))</f>
        <v>22500</v>
      </c>
      <c r="N1103" s="7">
        <f t="shared" ref="N1103:N1105" si="634">M1103/(L1103)/F1103%</f>
        <v>1.5544041450777202</v>
      </c>
    </row>
    <row r="1104" spans="1:14" s="44" customFormat="1" ht="15.75">
      <c r="A1104" s="51">
        <v>6</v>
      </c>
      <c r="B1104" s="53">
        <v>43209</v>
      </c>
      <c r="C1104" s="52" t="s">
        <v>255</v>
      </c>
      <c r="D1104" s="51" t="s">
        <v>21</v>
      </c>
      <c r="E1104" s="51" t="s">
        <v>343</v>
      </c>
      <c r="F1104" s="51">
        <v>319</v>
      </c>
      <c r="G1104" s="51">
        <v>314</v>
      </c>
      <c r="H1104" s="51">
        <v>322</v>
      </c>
      <c r="I1104" s="51">
        <v>325</v>
      </c>
      <c r="J1104" s="51">
        <v>328</v>
      </c>
      <c r="K1104" s="51">
        <v>328</v>
      </c>
      <c r="L1104" s="51">
        <v>3000</v>
      </c>
      <c r="M1104" s="6">
        <f t="shared" si="633"/>
        <v>27000</v>
      </c>
      <c r="N1104" s="7">
        <f t="shared" si="634"/>
        <v>2.8213166144200628</v>
      </c>
    </row>
    <row r="1105" spans="1:14" s="44" customFormat="1" ht="15.75">
      <c r="A1105" s="51">
        <v>7</v>
      </c>
      <c r="B1105" s="53">
        <v>43208</v>
      </c>
      <c r="C1105" s="52" t="s">
        <v>255</v>
      </c>
      <c r="D1105" s="51" t="s">
        <v>21</v>
      </c>
      <c r="E1105" s="51" t="s">
        <v>342</v>
      </c>
      <c r="F1105" s="51">
        <v>294</v>
      </c>
      <c r="G1105" s="51">
        <v>290</v>
      </c>
      <c r="H1105" s="51">
        <v>296</v>
      </c>
      <c r="I1105" s="51">
        <v>298</v>
      </c>
      <c r="J1105" s="51">
        <v>300</v>
      </c>
      <c r="K1105" s="51">
        <v>300</v>
      </c>
      <c r="L1105" s="51">
        <v>1750</v>
      </c>
      <c r="M1105" s="6">
        <f t="shared" si="633"/>
        <v>10500</v>
      </c>
      <c r="N1105" s="7">
        <f t="shared" si="634"/>
        <v>2.0408163265306123</v>
      </c>
    </row>
    <row r="1106" spans="1:14" ht="15.75">
      <c r="A1106" s="51">
        <v>8</v>
      </c>
      <c r="B1106" s="50">
        <v>43202</v>
      </c>
      <c r="C1106" s="4" t="s">
        <v>255</v>
      </c>
      <c r="D1106" s="45" t="s">
        <v>21</v>
      </c>
      <c r="E1106" s="45" t="s">
        <v>126</v>
      </c>
      <c r="F1106" s="46">
        <v>605</v>
      </c>
      <c r="G1106" s="46">
        <v>597</v>
      </c>
      <c r="H1106" s="46">
        <v>610</v>
      </c>
      <c r="I1106" s="46">
        <v>615</v>
      </c>
      <c r="J1106" s="45">
        <v>620</v>
      </c>
      <c r="K1106" s="45">
        <v>597</v>
      </c>
      <c r="L1106" s="46">
        <v>1061</v>
      </c>
      <c r="M1106" s="6">
        <f>IF(D1106="BUY",(K1106-F1106)*(L1106),(F1106-K1106)*(L1106))</f>
        <v>-8488</v>
      </c>
      <c r="N1106" s="7">
        <f>M1106/(L1106)/F1106%</f>
        <v>-1.3223140495867769</v>
      </c>
    </row>
    <row r="1107" spans="1:14" ht="15.75">
      <c r="A1107" s="51">
        <v>9</v>
      </c>
      <c r="B1107" s="50">
        <v>43202</v>
      </c>
      <c r="C1107" s="4" t="s">
        <v>255</v>
      </c>
      <c r="D1107" s="45" t="s">
        <v>21</v>
      </c>
      <c r="E1107" s="45" t="s">
        <v>43</v>
      </c>
      <c r="F1107" s="46">
        <v>1155</v>
      </c>
      <c r="G1107" s="46">
        <v>1142</v>
      </c>
      <c r="H1107" s="46">
        <v>1163</v>
      </c>
      <c r="I1107" s="46">
        <v>1171</v>
      </c>
      <c r="J1107" s="45">
        <v>1179</v>
      </c>
      <c r="K1107" s="45">
        <v>1171</v>
      </c>
      <c r="L1107" s="46">
        <v>600</v>
      </c>
      <c r="M1107" s="6">
        <f t="shared" ref="M1107:M1108" si="635">IF(D1107="BUY",(K1107-F1107)*(L1107),(F1107-K1107)*(L1107))</f>
        <v>9600</v>
      </c>
      <c r="N1107" s="7">
        <f t="shared" ref="N1107:N1108" si="636">M1107/(L1107)/F1107%</f>
        <v>1.3852813852813852</v>
      </c>
    </row>
    <row r="1108" spans="1:14" ht="15.75">
      <c r="A1108" s="51">
        <v>10</v>
      </c>
      <c r="B1108" s="50">
        <v>43201</v>
      </c>
      <c r="C1108" s="4" t="s">
        <v>255</v>
      </c>
      <c r="D1108" s="45" t="s">
        <v>21</v>
      </c>
      <c r="E1108" s="45" t="s">
        <v>65</v>
      </c>
      <c r="F1108" s="46">
        <v>295</v>
      </c>
      <c r="G1108" s="46">
        <v>289</v>
      </c>
      <c r="H1108" s="46">
        <v>298</v>
      </c>
      <c r="I1108" s="46">
        <v>301</v>
      </c>
      <c r="J1108" s="45">
        <v>304</v>
      </c>
      <c r="K1108" s="45">
        <v>298</v>
      </c>
      <c r="L1108" s="46">
        <v>1750</v>
      </c>
      <c r="M1108" s="6">
        <f t="shared" si="635"/>
        <v>5250</v>
      </c>
      <c r="N1108" s="7">
        <f t="shared" si="636"/>
        <v>1.0169491525423728</v>
      </c>
    </row>
    <row r="1109" spans="1:14" ht="15.75">
      <c r="A1109" s="51">
        <v>11</v>
      </c>
      <c r="B1109" s="50">
        <v>43199</v>
      </c>
      <c r="C1109" s="4" t="s">
        <v>255</v>
      </c>
      <c r="D1109" s="45" t="s">
        <v>21</v>
      </c>
      <c r="E1109" s="45" t="s">
        <v>60</v>
      </c>
      <c r="F1109" s="46">
        <v>282</v>
      </c>
      <c r="G1109" s="46">
        <v>280</v>
      </c>
      <c r="H1109" s="46">
        <v>283</v>
      </c>
      <c r="I1109" s="46">
        <v>284</v>
      </c>
      <c r="J1109" s="45">
        <v>285</v>
      </c>
      <c r="K1109" s="45">
        <v>280</v>
      </c>
      <c r="L1109" s="46">
        <v>4500</v>
      </c>
      <c r="M1109" s="6">
        <f t="shared" ref="M1109" si="637">IF(D1109="BUY",(K1109-F1109)*(L1109),(F1109-K1109)*(L1109))</f>
        <v>-9000</v>
      </c>
      <c r="N1109" s="7">
        <f t="shared" ref="N1109" si="638">M1109/(L1109)/F1109%</f>
        <v>-0.70921985815602839</v>
      </c>
    </row>
    <row r="1110" spans="1:14" ht="15.75">
      <c r="A1110" s="51">
        <v>12</v>
      </c>
      <c r="B1110" s="50">
        <v>43196</v>
      </c>
      <c r="C1110" s="4" t="s">
        <v>255</v>
      </c>
      <c r="D1110" s="45" t="s">
        <v>21</v>
      </c>
      <c r="E1110" s="45" t="s">
        <v>126</v>
      </c>
      <c r="F1110" s="46">
        <v>585</v>
      </c>
      <c r="G1110" s="46">
        <v>577</v>
      </c>
      <c r="H1110" s="46">
        <v>590</v>
      </c>
      <c r="I1110" s="46">
        <v>595</v>
      </c>
      <c r="J1110" s="45">
        <v>600</v>
      </c>
      <c r="K1110" s="45">
        <v>590</v>
      </c>
      <c r="L1110" s="46">
        <v>1061</v>
      </c>
      <c r="M1110" s="6">
        <f t="shared" ref="M1110" si="639">IF(D1110="BUY",(K1110-F1110)*(L1110),(F1110-K1110)*(L1110))</f>
        <v>5305</v>
      </c>
      <c r="N1110" s="7">
        <f t="shared" ref="N1110" si="640">M1110/(L1110)/F1110%</f>
        <v>0.85470085470085477</v>
      </c>
    </row>
    <row r="1111" spans="1:14" ht="15.75">
      <c r="A1111" s="51">
        <v>13</v>
      </c>
      <c r="B1111" s="50">
        <v>43195</v>
      </c>
      <c r="C1111" s="4" t="s">
        <v>255</v>
      </c>
      <c r="D1111" s="45" t="s">
        <v>21</v>
      </c>
      <c r="E1111" s="45" t="s">
        <v>115</v>
      </c>
      <c r="F1111" s="46">
        <v>271</v>
      </c>
      <c r="G1111" s="46">
        <v>266</v>
      </c>
      <c r="H1111" s="46">
        <v>274.5</v>
      </c>
      <c r="I1111" s="46">
        <v>278</v>
      </c>
      <c r="J1111" s="45">
        <v>281.5</v>
      </c>
      <c r="K1111" s="45">
        <v>266</v>
      </c>
      <c r="L1111" s="46">
        <v>1500</v>
      </c>
      <c r="M1111" s="6">
        <f t="shared" ref="M1111" si="641">IF(D1111="BUY",(K1111-F1111)*(L1111),(F1111-K1111)*(L1111))</f>
        <v>-7500</v>
      </c>
      <c r="N1111" s="7">
        <f t="shared" ref="N1111" si="642">M1111/(L1111)/F1111%</f>
        <v>-1.8450184501845019</v>
      </c>
    </row>
    <row r="1112" spans="1:14" ht="15.75">
      <c r="A1112" s="51">
        <v>14</v>
      </c>
      <c r="B1112" s="50">
        <v>43194</v>
      </c>
      <c r="C1112" s="4" t="s">
        <v>255</v>
      </c>
      <c r="D1112" s="45" t="s">
        <v>21</v>
      </c>
      <c r="E1112" s="45" t="s">
        <v>70</v>
      </c>
      <c r="F1112" s="46">
        <v>452.5</v>
      </c>
      <c r="G1112" s="46">
        <v>439</v>
      </c>
      <c r="H1112" s="46">
        <v>460</v>
      </c>
      <c r="I1112" s="46">
        <v>468</v>
      </c>
      <c r="J1112" s="45">
        <v>476</v>
      </c>
      <c r="K1112" s="45">
        <v>439</v>
      </c>
      <c r="L1112" s="46">
        <v>750</v>
      </c>
      <c r="M1112" s="6">
        <f t="shared" ref="M1112" si="643">IF(D1112="BUY",(K1112-F1112)*(L1112),(F1112-K1112)*(L1112))</f>
        <v>-10125</v>
      </c>
      <c r="N1112" s="7">
        <f t="shared" ref="N1112" si="644">M1112/(L1112)/F1112%</f>
        <v>-2.9834254143646408</v>
      </c>
    </row>
    <row r="1113" spans="1:14" ht="15.75">
      <c r="A1113" s="51">
        <v>15</v>
      </c>
      <c r="B1113" s="50">
        <v>43192</v>
      </c>
      <c r="C1113" s="4" t="s">
        <v>255</v>
      </c>
      <c r="D1113" s="45" t="s">
        <v>21</v>
      </c>
      <c r="E1113" s="45" t="s">
        <v>50</v>
      </c>
      <c r="F1113" s="46">
        <v>148</v>
      </c>
      <c r="G1113" s="46">
        <v>145</v>
      </c>
      <c r="H1113" s="46">
        <v>249.5</v>
      </c>
      <c r="I1113" s="46">
        <v>151</v>
      </c>
      <c r="J1113" s="45">
        <v>152.5</v>
      </c>
      <c r="K1113" s="45">
        <v>152.5</v>
      </c>
      <c r="L1113" s="46">
        <v>3500</v>
      </c>
      <c r="M1113" s="6">
        <f t="shared" ref="M1113" si="645">IF(D1113="BUY",(K1113-F1113)*(L1113),(F1113-K1113)*(L1113))</f>
        <v>15750</v>
      </c>
      <c r="N1113" s="7">
        <f t="shared" ref="N1113" si="646">M1113/(L1113)/F1113%</f>
        <v>3.0405405405405408</v>
      </c>
    </row>
    <row r="1114" spans="1:14">
      <c r="A1114" s="8" t="s">
        <v>24</v>
      </c>
      <c r="B1114" s="9"/>
      <c r="C1114" s="10"/>
      <c r="D1114" s="11"/>
      <c r="E1114" s="12"/>
      <c r="F1114" s="12"/>
      <c r="G1114" s="13"/>
      <c r="H1114" s="12"/>
      <c r="I1114" s="12"/>
      <c r="J1114" s="12"/>
      <c r="K1114" s="14"/>
      <c r="N1114" s="48"/>
    </row>
    <row r="1115" spans="1:14" ht="15.75">
      <c r="A1115" s="8" t="s">
        <v>25</v>
      </c>
      <c r="B1115" s="17"/>
      <c r="C1115" s="10"/>
      <c r="D1115" s="11"/>
      <c r="E1115" s="12"/>
      <c r="F1115" s="12"/>
      <c r="G1115" s="13"/>
      <c r="H1115" s="12"/>
      <c r="I1115" s="12"/>
      <c r="J1115" s="12"/>
      <c r="K1115" s="14"/>
      <c r="L1115" s="15"/>
      <c r="M1115" s="1"/>
    </row>
    <row r="1116" spans="1:14" ht="15.75">
      <c r="A1116" s="8" t="s">
        <v>25</v>
      </c>
      <c r="B1116" s="17"/>
      <c r="C1116" s="18"/>
      <c r="D1116" s="19"/>
      <c r="E1116" s="20"/>
      <c r="F1116" s="20"/>
      <c r="G1116" s="21"/>
      <c r="H1116" s="20"/>
      <c r="I1116" s="20"/>
      <c r="J1116" s="20"/>
      <c r="K1116" s="25"/>
      <c r="L1116" s="15"/>
      <c r="M1116" s="15"/>
      <c r="N1116" s="1"/>
    </row>
    <row r="1117" spans="1:14" ht="16.5" thickBot="1">
      <c r="A1117" s="18"/>
      <c r="B1117" s="17"/>
      <c r="C1117" s="20"/>
      <c r="D1117" s="20"/>
      <c r="E1117" s="20"/>
      <c r="F1117" s="22"/>
      <c r="G1117" s="23"/>
      <c r="H1117" s="24" t="s">
        <v>26</v>
      </c>
      <c r="I1117" s="24"/>
      <c r="J1117" s="25"/>
      <c r="L1117" s="15"/>
      <c r="N1117" s="15"/>
    </row>
    <row r="1118" spans="1:14" ht="15.75">
      <c r="A1118" s="18"/>
      <c r="B1118" s="17"/>
      <c r="C1118" s="236" t="s">
        <v>27</v>
      </c>
      <c r="D1118" s="236"/>
      <c r="E1118" s="26">
        <v>15</v>
      </c>
      <c r="F1118" s="27">
        <f>F1119+F1120+F1121+F1122+F1123+F1124</f>
        <v>99.999999999999986</v>
      </c>
      <c r="G1118" s="20">
        <v>15</v>
      </c>
      <c r="H1118" s="28">
        <f>G1119/G1118%</f>
        <v>66.666666666666671</v>
      </c>
      <c r="I1118" s="28"/>
      <c r="J1118" s="28"/>
      <c r="K1118" s="29"/>
      <c r="L1118" s="15"/>
      <c r="M1118" s="1"/>
      <c r="N1118" s="1"/>
    </row>
    <row r="1119" spans="1:14" ht="15.75">
      <c r="A1119" s="18"/>
      <c r="B1119" s="17"/>
      <c r="C1119" s="237" t="s">
        <v>28</v>
      </c>
      <c r="D1119" s="237"/>
      <c r="E1119" s="30">
        <v>10</v>
      </c>
      <c r="F1119" s="31">
        <f>(E1119/E1118)*100</f>
        <v>66.666666666666657</v>
      </c>
      <c r="G1119" s="20">
        <v>10</v>
      </c>
      <c r="H1119" s="25"/>
      <c r="I1119" s="25"/>
      <c r="J1119" s="20"/>
      <c r="K1119" s="25"/>
      <c r="L1119" s="1"/>
      <c r="N1119" s="20"/>
    </row>
    <row r="1120" spans="1:14" ht="15.75">
      <c r="A1120" s="32"/>
      <c r="B1120" s="17"/>
      <c r="C1120" s="237" t="s">
        <v>30</v>
      </c>
      <c r="D1120" s="237"/>
      <c r="E1120" s="30">
        <v>0</v>
      </c>
      <c r="F1120" s="31">
        <f>(E1120/E1118)*100</f>
        <v>0</v>
      </c>
      <c r="G1120" s="33"/>
      <c r="H1120" s="20"/>
      <c r="I1120" s="20"/>
      <c r="J1120" s="20"/>
      <c r="K1120" s="25"/>
      <c r="L1120" s="15"/>
      <c r="M1120" s="20" t="s">
        <v>29</v>
      </c>
      <c r="N1120" s="15"/>
    </row>
    <row r="1121" spans="1:14" ht="15.75">
      <c r="A1121" s="32"/>
      <c r="B1121" s="17"/>
      <c r="C1121" s="237" t="s">
        <v>31</v>
      </c>
      <c r="D1121" s="237"/>
      <c r="E1121" s="30">
        <v>0</v>
      </c>
      <c r="F1121" s="31">
        <f>(E1121/E1118)*100</f>
        <v>0</v>
      </c>
      <c r="G1121" s="33"/>
      <c r="H1121" s="20"/>
      <c r="I1121" s="20"/>
      <c r="J1121" s="20"/>
      <c r="K1121" s="25"/>
      <c r="L1121" s="15"/>
      <c r="M1121" s="18"/>
    </row>
    <row r="1122" spans="1:14" ht="15.75">
      <c r="A1122" s="32"/>
      <c r="B1122" s="17"/>
      <c r="C1122" s="237" t="s">
        <v>32</v>
      </c>
      <c r="D1122" s="237"/>
      <c r="E1122" s="30">
        <v>5</v>
      </c>
      <c r="F1122" s="31">
        <f>(E1122/E1118)*100</f>
        <v>33.333333333333329</v>
      </c>
      <c r="G1122" s="33"/>
      <c r="H1122" s="20" t="s">
        <v>33</v>
      </c>
      <c r="I1122" s="20"/>
      <c r="J1122" s="25"/>
      <c r="K1122" s="25"/>
      <c r="L1122" s="15"/>
      <c r="M1122" s="15"/>
      <c r="N1122" s="15"/>
    </row>
    <row r="1123" spans="1:14" ht="15.75">
      <c r="A1123" s="32"/>
      <c r="B1123" s="17"/>
      <c r="C1123" s="237" t="s">
        <v>34</v>
      </c>
      <c r="D1123" s="237"/>
      <c r="E1123" s="30">
        <v>0</v>
      </c>
      <c r="F1123" s="31">
        <f>(E1123/E1118)*100</f>
        <v>0</v>
      </c>
      <c r="G1123" s="33"/>
      <c r="H1123" s="20"/>
      <c r="I1123" s="20"/>
      <c r="J1123" s="25"/>
      <c r="K1123" s="25"/>
      <c r="L1123" s="15"/>
      <c r="M1123" s="15"/>
      <c r="N1123" s="15"/>
    </row>
    <row r="1124" spans="1:14" ht="16.5" thickBot="1">
      <c r="A1124" s="32"/>
      <c r="B1124" s="17"/>
      <c r="C1124" s="238" t="s">
        <v>35</v>
      </c>
      <c r="D1124" s="238"/>
      <c r="E1124" s="34"/>
      <c r="F1124" s="35">
        <f>(E1124/E1118)*100</f>
        <v>0</v>
      </c>
      <c r="G1124" s="33"/>
      <c r="H1124" s="20"/>
      <c r="I1124" s="20"/>
      <c r="J1124" s="29"/>
      <c r="L1124" s="1"/>
      <c r="M1124" s="15"/>
      <c r="N1124" s="15"/>
    </row>
    <row r="1125" spans="1:14" ht="15.75">
      <c r="A1125" s="37" t="s">
        <v>36</v>
      </c>
      <c r="B1125" s="9"/>
      <c r="C1125" s="10"/>
      <c r="D1125" s="10"/>
      <c r="E1125" s="12"/>
      <c r="F1125" s="12"/>
      <c r="G1125" s="13"/>
      <c r="H1125" s="38"/>
      <c r="I1125" s="38"/>
      <c r="J1125" s="38"/>
      <c r="K1125" s="29"/>
      <c r="L1125" s="15"/>
      <c r="M1125" s="36"/>
      <c r="N1125" s="36"/>
    </row>
    <row r="1126" spans="1:14" ht="15.75">
      <c r="A1126" s="11" t="s">
        <v>37</v>
      </c>
      <c r="B1126" s="9"/>
      <c r="C1126" s="39"/>
      <c r="D1126" s="40"/>
      <c r="E1126" s="10"/>
      <c r="F1126" s="38"/>
      <c r="G1126" s="13"/>
      <c r="H1126" s="38"/>
      <c r="I1126" s="38"/>
      <c r="J1126" s="38"/>
      <c r="K1126" s="12"/>
      <c r="L1126" s="15"/>
      <c r="M1126" s="18"/>
      <c r="N1126" s="18"/>
    </row>
    <row r="1127" spans="1:14" ht="15.75">
      <c r="A1127" s="11" t="s">
        <v>38</v>
      </c>
      <c r="B1127" s="9"/>
      <c r="C1127" s="10"/>
      <c r="D1127" s="40"/>
      <c r="E1127" s="10"/>
      <c r="F1127" s="38"/>
      <c r="G1127" s="13"/>
      <c r="H1127" s="41"/>
      <c r="I1127" s="41"/>
      <c r="J1127" s="41"/>
      <c r="K1127" s="12"/>
      <c r="L1127" s="15"/>
      <c r="M1127" s="15"/>
      <c r="N1127" s="15"/>
    </row>
    <row r="1128" spans="1:14" ht="15.75">
      <c r="A1128" s="11" t="s">
        <v>39</v>
      </c>
      <c r="B1128" s="39"/>
      <c r="C1128" s="10"/>
      <c r="D1128" s="40"/>
      <c r="E1128" s="10"/>
      <c r="F1128" s="38"/>
      <c r="G1128" s="42"/>
      <c r="H1128" s="41"/>
      <c r="I1128" s="41"/>
      <c r="J1128" s="41"/>
      <c r="K1128" s="12"/>
      <c r="L1128" s="15"/>
      <c r="M1128" s="15"/>
      <c r="N1128" s="15"/>
    </row>
    <row r="1129" spans="1:14" ht="15.75">
      <c r="A1129" s="11" t="s">
        <v>40</v>
      </c>
      <c r="B1129" s="32"/>
      <c r="C1129" s="10"/>
      <c r="D1129" s="43"/>
      <c r="E1129" s="38"/>
      <c r="F1129" s="38"/>
      <c r="G1129" s="42"/>
      <c r="H1129" s="41"/>
      <c r="I1129" s="41"/>
      <c r="J1129" s="41"/>
      <c r="K1129" s="38"/>
      <c r="L1129" s="15"/>
      <c r="M1129" s="15"/>
      <c r="N1129" s="15"/>
    </row>
    <row r="1130" spans="1:14" ht="15.75" thickBot="1"/>
    <row r="1131" spans="1:14" ht="15.75" thickBot="1">
      <c r="A1131" s="239" t="s">
        <v>0</v>
      </c>
      <c r="B1131" s="239"/>
      <c r="C1131" s="239"/>
      <c r="D1131" s="239"/>
      <c r="E1131" s="239"/>
      <c r="F1131" s="239"/>
      <c r="G1131" s="239"/>
      <c r="H1131" s="239"/>
      <c r="I1131" s="239"/>
      <c r="J1131" s="239"/>
      <c r="K1131" s="239"/>
      <c r="L1131" s="239"/>
      <c r="M1131" s="239"/>
      <c r="N1131" s="239"/>
    </row>
    <row r="1132" spans="1:14" ht="15.75" thickBot="1">
      <c r="A1132" s="239"/>
      <c r="B1132" s="239"/>
      <c r="C1132" s="239"/>
      <c r="D1132" s="239"/>
      <c r="E1132" s="239"/>
      <c r="F1132" s="239"/>
      <c r="G1132" s="239"/>
      <c r="H1132" s="239"/>
      <c r="I1132" s="239"/>
      <c r="J1132" s="239"/>
      <c r="K1132" s="239"/>
      <c r="L1132" s="239"/>
      <c r="M1132" s="239"/>
      <c r="N1132" s="239"/>
    </row>
    <row r="1133" spans="1:14">
      <c r="A1133" s="239"/>
      <c r="B1133" s="239"/>
      <c r="C1133" s="239"/>
      <c r="D1133" s="239"/>
      <c r="E1133" s="239"/>
      <c r="F1133" s="239"/>
      <c r="G1133" s="239"/>
      <c r="H1133" s="239"/>
      <c r="I1133" s="239"/>
      <c r="J1133" s="239"/>
      <c r="K1133" s="239"/>
      <c r="L1133" s="239"/>
      <c r="M1133" s="239"/>
      <c r="N1133" s="239"/>
    </row>
    <row r="1134" spans="1:14" ht="15.75">
      <c r="A1134" s="247" t="s">
        <v>1</v>
      </c>
      <c r="B1134" s="247"/>
      <c r="C1134" s="247"/>
      <c r="D1134" s="247"/>
      <c r="E1134" s="247"/>
      <c r="F1134" s="247"/>
      <c r="G1134" s="247"/>
      <c r="H1134" s="247"/>
      <c r="I1134" s="247"/>
      <c r="J1134" s="247"/>
      <c r="K1134" s="247"/>
      <c r="L1134" s="247"/>
      <c r="M1134" s="247"/>
      <c r="N1134" s="247"/>
    </row>
    <row r="1135" spans="1:14" ht="15.75">
      <c r="A1135" s="247" t="s">
        <v>2</v>
      </c>
      <c r="B1135" s="247"/>
      <c r="C1135" s="247"/>
      <c r="D1135" s="247"/>
      <c r="E1135" s="247"/>
      <c r="F1135" s="247"/>
      <c r="G1135" s="247"/>
      <c r="H1135" s="247"/>
      <c r="I1135" s="247"/>
      <c r="J1135" s="247"/>
      <c r="K1135" s="247"/>
      <c r="L1135" s="247"/>
      <c r="M1135" s="247"/>
      <c r="N1135" s="247"/>
    </row>
    <row r="1136" spans="1:14" ht="16.5" thickBot="1">
      <c r="A1136" s="241" t="s">
        <v>3</v>
      </c>
      <c r="B1136" s="241"/>
      <c r="C1136" s="241"/>
      <c r="D1136" s="241"/>
      <c r="E1136" s="241"/>
      <c r="F1136" s="241"/>
      <c r="G1136" s="241"/>
      <c r="H1136" s="241"/>
      <c r="I1136" s="241"/>
      <c r="J1136" s="241"/>
      <c r="K1136" s="241"/>
      <c r="L1136" s="241"/>
      <c r="M1136" s="241"/>
      <c r="N1136" s="241"/>
    </row>
    <row r="1138" spans="1:14" ht="15.75">
      <c r="A1138" s="242" t="s">
        <v>330</v>
      </c>
      <c r="B1138" s="242"/>
      <c r="C1138" s="242"/>
      <c r="D1138" s="242"/>
      <c r="E1138" s="242"/>
      <c r="F1138" s="242"/>
      <c r="G1138" s="242"/>
      <c r="H1138" s="242"/>
      <c r="I1138" s="242"/>
      <c r="J1138" s="242"/>
      <c r="K1138" s="242"/>
      <c r="L1138" s="242"/>
      <c r="M1138" s="242"/>
      <c r="N1138" s="242"/>
    </row>
    <row r="1139" spans="1:14" ht="15.75">
      <c r="A1139" s="242" t="s">
        <v>5</v>
      </c>
      <c r="B1139" s="242"/>
      <c r="C1139" s="242"/>
      <c r="D1139" s="242"/>
      <c r="E1139" s="242"/>
      <c r="F1139" s="242"/>
      <c r="G1139" s="242"/>
      <c r="H1139" s="242"/>
      <c r="I1139" s="242"/>
      <c r="J1139" s="242"/>
      <c r="K1139" s="242"/>
      <c r="L1139" s="242"/>
      <c r="M1139" s="242"/>
      <c r="N1139" s="242"/>
    </row>
    <row r="1140" spans="1:14">
      <c r="A1140" s="243" t="s">
        <v>6</v>
      </c>
      <c r="B1140" s="235" t="s">
        <v>7</v>
      </c>
      <c r="C1140" s="235" t="s">
        <v>8</v>
      </c>
      <c r="D1140" s="243" t="s">
        <v>9</v>
      </c>
      <c r="E1140" s="243" t="s">
        <v>10</v>
      </c>
      <c r="F1140" s="235" t="s">
        <v>11</v>
      </c>
      <c r="G1140" s="235" t="s">
        <v>12</v>
      </c>
      <c r="H1140" s="244" t="s">
        <v>13</v>
      </c>
      <c r="I1140" s="244" t="s">
        <v>14</v>
      </c>
      <c r="J1140" s="244" t="s">
        <v>15</v>
      </c>
      <c r="K1140" s="245" t="s">
        <v>16</v>
      </c>
      <c r="L1140" s="235" t="s">
        <v>17</v>
      </c>
      <c r="M1140" s="235" t="s">
        <v>18</v>
      </c>
      <c r="N1140" s="235" t="s">
        <v>19</v>
      </c>
    </row>
    <row r="1141" spans="1:14">
      <c r="A1141" s="243"/>
      <c r="B1141" s="235"/>
      <c r="C1141" s="235"/>
      <c r="D1141" s="243"/>
      <c r="E1141" s="243"/>
      <c r="F1141" s="235"/>
      <c r="G1141" s="235"/>
      <c r="H1141" s="235"/>
      <c r="I1141" s="235"/>
      <c r="J1141" s="235"/>
      <c r="K1141" s="246"/>
      <c r="L1141" s="235"/>
      <c r="M1141" s="235"/>
      <c r="N1141" s="235"/>
    </row>
    <row r="1142" spans="1:14" ht="15.75">
      <c r="A1142" s="45">
        <v>1</v>
      </c>
      <c r="B1142" s="50">
        <v>43187</v>
      </c>
      <c r="C1142" s="4" t="s">
        <v>255</v>
      </c>
      <c r="D1142" s="45" t="s">
        <v>21</v>
      </c>
      <c r="E1142" s="45" t="s">
        <v>260</v>
      </c>
      <c r="F1142" s="46">
        <v>9065</v>
      </c>
      <c r="G1142" s="46">
        <v>8920</v>
      </c>
      <c r="H1142" s="46">
        <v>9150</v>
      </c>
      <c r="I1142" s="46">
        <v>9230</v>
      </c>
      <c r="J1142" s="45">
        <v>9300</v>
      </c>
      <c r="K1142" s="45">
        <v>8920</v>
      </c>
      <c r="L1142" s="46">
        <v>75</v>
      </c>
      <c r="M1142" s="6">
        <f t="shared" ref="M1142:M1144" si="647">IF(D1142="BUY",(K1142-F1142)*(L1142),(F1142-K1142)*(L1142))</f>
        <v>-10875</v>
      </c>
      <c r="N1142" s="7">
        <f t="shared" ref="N1142:N1144" si="648">M1142/(L1142)/F1142%</f>
        <v>-1.5995587424158852</v>
      </c>
    </row>
    <row r="1143" spans="1:14" ht="15.75">
      <c r="A1143" s="45">
        <v>2</v>
      </c>
      <c r="B1143" s="50">
        <v>43186</v>
      </c>
      <c r="C1143" s="4" t="s">
        <v>255</v>
      </c>
      <c r="D1143" s="45" t="s">
        <v>21</v>
      </c>
      <c r="E1143" s="45" t="s">
        <v>193</v>
      </c>
      <c r="F1143" s="46">
        <v>276</v>
      </c>
      <c r="G1143" s="46">
        <v>271</v>
      </c>
      <c r="H1143" s="46">
        <v>279</v>
      </c>
      <c r="I1143" s="46">
        <v>282</v>
      </c>
      <c r="J1143" s="45">
        <v>285</v>
      </c>
      <c r="K1143" s="45">
        <v>282</v>
      </c>
      <c r="L1143" s="46">
        <v>2200</v>
      </c>
      <c r="M1143" s="6">
        <f t="shared" ref="M1143" si="649">IF(D1143="BUY",(K1143-F1143)*(L1143),(F1143-K1143)*(L1143))</f>
        <v>13200</v>
      </c>
      <c r="N1143" s="7">
        <f t="shared" ref="N1143" si="650">M1143/(L1143)/F1143%</f>
        <v>2.1739130434782612</v>
      </c>
    </row>
    <row r="1144" spans="1:14" ht="15.75">
      <c r="A1144" s="45">
        <v>3</v>
      </c>
      <c r="B1144" s="50">
        <v>43182</v>
      </c>
      <c r="C1144" s="4" t="s">
        <v>255</v>
      </c>
      <c r="D1144" s="45" t="s">
        <v>21</v>
      </c>
      <c r="E1144" s="45" t="s">
        <v>64</v>
      </c>
      <c r="F1144" s="46">
        <v>82</v>
      </c>
      <c r="G1144" s="46">
        <v>80.5</v>
      </c>
      <c r="H1144" s="46">
        <v>82.8</v>
      </c>
      <c r="I1144" s="46">
        <v>83.6</v>
      </c>
      <c r="J1144" s="45">
        <v>84.4</v>
      </c>
      <c r="K1144" s="45">
        <v>82.8</v>
      </c>
      <c r="L1144" s="46">
        <v>7500</v>
      </c>
      <c r="M1144" s="6">
        <f t="shared" si="647"/>
        <v>5999.9999999999791</v>
      </c>
      <c r="N1144" s="7">
        <f t="shared" si="648"/>
        <v>0.97560975609755751</v>
      </c>
    </row>
    <row r="1145" spans="1:14" ht="15.75">
      <c r="A1145" s="45">
        <v>4</v>
      </c>
      <c r="B1145" s="50">
        <v>43182</v>
      </c>
      <c r="C1145" s="4" t="s">
        <v>255</v>
      </c>
      <c r="D1145" s="45" t="s">
        <v>21</v>
      </c>
      <c r="E1145" s="45" t="s">
        <v>70</v>
      </c>
      <c r="F1145" s="46">
        <v>407.5</v>
      </c>
      <c r="G1145" s="46">
        <v>392</v>
      </c>
      <c r="H1145" s="46">
        <v>415</v>
      </c>
      <c r="I1145" s="46">
        <v>423</v>
      </c>
      <c r="J1145" s="45">
        <v>430</v>
      </c>
      <c r="K1145" s="45">
        <v>415</v>
      </c>
      <c r="L1145" s="46">
        <v>750</v>
      </c>
      <c r="M1145" s="6">
        <f t="shared" ref="M1145" si="651">IF(D1145="BUY",(K1145-F1145)*(L1145),(F1145-K1145)*(L1145))</f>
        <v>5625</v>
      </c>
      <c r="N1145" s="7">
        <f t="shared" ref="N1145" si="652">M1145/(L1145)/F1145%</f>
        <v>1.8404907975460121</v>
      </c>
    </row>
    <row r="1146" spans="1:14" ht="15.75">
      <c r="A1146" s="45">
        <v>5</v>
      </c>
      <c r="B1146" s="50">
        <v>43180</v>
      </c>
      <c r="C1146" s="4" t="s">
        <v>255</v>
      </c>
      <c r="D1146" s="45" t="s">
        <v>47</v>
      </c>
      <c r="E1146" s="45" t="s">
        <v>52</v>
      </c>
      <c r="F1146" s="46">
        <v>235</v>
      </c>
      <c r="G1146" s="46">
        <v>238</v>
      </c>
      <c r="H1146" s="46">
        <v>232.5</v>
      </c>
      <c r="I1146" s="46">
        <v>230</v>
      </c>
      <c r="J1146" s="45">
        <v>228</v>
      </c>
      <c r="K1146" s="45">
        <v>232.5</v>
      </c>
      <c r="L1146" s="46">
        <v>3000</v>
      </c>
      <c r="M1146" s="6">
        <f t="shared" ref="M1146" si="653">IF(D1146="BUY",(K1146-F1146)*(L1146),(F1146-K1146)*(L1146))</f>
        <v>7500</v>
      </c>
      <c r="N1146" s="7">
        <f t="shared" ref="N1146:N1148" si="654">M1146/(L1146)/F1146%</f>
        <v>1.0638297872340425</v>
      </c>
    </row>
    <row r="1147" spans="1:14" ht="15.75">
      <c r="A1147" s="45">
        <v>6</v>
      </c>
      <c r="B1147" s="50">
        <v>43180</v>
      </c>
      <c r="C1147" s="4" t="s">
        <v>255</v>
      </c>
      <c r="D1147" s="45" t="s">
        <v>21</v>
      </c>
      <c r="E1147" s="45" t="s">
        <v>335</v>
      </c>
      <c r="F1147" s="46">
        <v>95</v>
      </c>
      <c r="G1147" s="46">
        <v>91</v>
      </c>
      <c r="H1147" s="46">
        <v>97</v>
      </c>
      <c r="I1147" s="46">
        <v>99</v>
      </c>
      <c r="J1147" s="45">
        <v>101</v>
      </c>
      <c r="K1147" s="45">
        <v>91</v>
      </c>
      <c r="L1147" s="46">
        <v>3500</v>
      </c>
      <c r="M1147" s="6">
        <f t="shared" ref="M1147" si="655">IF(D1147="BUY",(K1147-F1147)*(L1147),(F1147-K1147)*(L1147))</f>
        <v>-14000</v>
      </c>
      <c r="N1147" s="7">
        <f t="shared" si="654"/>
        <v>-4.2105263157894735</v>
      </c>
    </row>
    <row r="1148" spans="1:14" ht="15.75">
      <c r="A1148" s="45">
        <v>7</v>
      </c>
      <c r="B1148" s="50">
        <v>43178</v>
      </c>
      <c r="C1148" s="4" t="s">
        <v>255</v>
      </c>
      <c r="D1148" s="45" t="s">
        <v>47</v>
      </c>
      <c r="E1148" s="45" t="s">
        <v>70</v>
      </c>
      <c r="F1148" s="46">
        <v>417.5</v>
      </c>
      <c r="G1148" s="46">
        <v>430</v>
      </c>
      <c r="H1148" s="46">
        <v>409</v>
      </c>
      <c r="I1148" s="46">
        <v>401</v>
      </c>
      <c r="J1148" s="45">
        <v>394</v>
      </c>
      <c r="K1148" s="45">
        <v>430</v>
      </c>
      <c r="L1148" s="46">
        <v>750</v>
      </c>
      <c r="M1148" s="6">
        <f t="shared" ref="M1148" si="656">IF(D1148="BUY",(K1148-F1148)*(L1148),(F1148-K1148)*(L1148))</f>
        <v>-9375</v>
      </c>
      <c r="N1148" s="7">
        <f t="shared" si="654"/>
        <v>-2.9940119760479043</v>
      </c>
    </row>
    <row r="1149" spans="1:14" ht="15.75">
      <c r="A1149" s="45">
        <v>8</v>
      </c>
      <c r="B1149" s="50">
        <v>43172</v>
      </c>
      <c r="C1149" s="4" t="s">
        <v>255</v>
      </c>
      <c r="D1149" s="45" t="s">
        <v>21</v>
      </c>
      <c r="E1149" s="45" t="s">
        <v>70</v>
      </c>
      <c r="F1149" s="46">
        <v>442</v>
      </c>
      <c r="G1149" s="46">
        <v>429</v>
      </c>
      <c r="H1149" s="46">
        <v>450</v>
      </c>
      <c r="I1149" s="46">
        <v>456</v>
      </c>
      <c r="J1149" s="45">
        <v>462</v>
      </c>
      <c r="K1149" s="45">
        <v>450</v>
      </c>
      <c r="L1149" s="46">
        <v>750</v>
      </c>
      <c r="M1149" s="6">
        <f t="shared" ref="M1149" si="657">IF(D1149="BUY",(K1149-F1149)*(L1149),(F1149-K1149)*(L1149))</f>
        <v>6000</v>
      </c>
      <c r="N1149" s="7">
        <f t="shared" ref="N1149" si="658">M1149/(L1149)/F1149%</f>
        <v>1.8099547511312217</v>
      </c>
    </row>
    <row r="1150" spans="1:14" ht="15.75">
      <c r="A1150" s="45">
        <v>9</v>
      </c>
      <c r="B1150" s="50">
        <v>43171</v>
      </c>
      <c r="C1150" s="4" t="s">
        <v>255</v>
      </c>
      <c r="D1150" s="45" t="s">
        <v>21</v>
      </c>
      <c r="E1150" s="45" t="s">
        <v>96</v>
      </c>
      <c r="F1150" s="46">
        <v>507</v>
      </c>
      <c r="G1150" s="46">
        <v>501</v>
      </c>
      <c r="H1150" s="46">
        <v>510</v>
      </c>
      <c r="I1150" s="46">
        <v>513</v>
      </c>
      <c r="J1150" s="45">
        <v>516</v>
      </c>
      <c r="K1150" s="45">
        <v>516</v>
      </c>
      <c r="L1150" s="46">
        <v>1500</v>
      </c>
      <c r="M1150" s="6">
        <f t="shared" ref="M1150" si="659">IF(D1150="BUY",(K1150-F1150)*(L1150),(F1150-K1150)*(L1150))</f>
        <v>13500</v>
      </c>
      <c r="N1150" s="7">
        <f t="shared" ref="N1150" si="660">M1150/(L1150)/F1150%</f>
        <v>1.7751479289940828</v>
      </c>
    </row>
    <row r="1151" spans="1:14" ht="15.75">
      <c r="A1151" s="45">
        <v>10</v>
      </c>
      <c r="B1151" s="50">
        <v>43166</v>
      </c>
      <c r="C1151" s="4" t="s">
        <v>255</v>
      </c>
      <c r="D1151" s="45" t="s">
        <v>47</v>
      </c>
      <c r="E1151" s="45" t="s">
        <v>120</v>
      </c>
      <c r="F1151" s="46">
        <v>290.5</v>
      </c>
      <c r="G1151" s="46">
        <v>293.5</v>
      </c>
      <c r="H1151" s="46">
        <v>288.5</v>
      </c>
      <c r="I1151" s="46">
        <v>286.5</v>
      </c>
      <c r="J1151" s="45">
        <v>284.5</v>
      </c>
      <c r="K1151" s="45">
        <v>288.5</v>
      </c>
      <c r="L1151" s="46">
        <v>2750</v>
      </c>
      <c r="M1151" s="6">
        <f t="shared" ref="M1151" si="661">IF(D1151="BUY",(K1151-F1151)*(L1151),(F1151-K1151)*(L1151))</f>
        <v>5500</v>
      </c>
      <c r="N1151" s="7">
        <f t="shared" ref="N1151" si="662">M1151/(L1151)/F1151%</f>
        <v>0.6884681583476765</v>
      </c>
    </row>
    <row r="1152" spans="1:14" ht="15.75">
      <c r="A1152" s="45">
        <v>11</v>
      </c>
      <c r="B1152" s="50">
        <v>43164</v>
      </c>
      <c r="C1152" s="4" t="s">
        <v>255</v>
      </c>
      <c r="D1152" s="45" t="s">
        <v>21</v>
      </c>
      <c r="E1152" s="45" t="s">
        <v>241</v>
      </c>
      <c r="F1152" s="46">
        <v>143</v>
      </c>
      <c r="G1152" s="46">
        <v>141.5</v>
      </c>
      <c r="H1152" s="46">
        <v>143.80000000000001</v>
      </c>
      <c r="I1152" s="46">
        <v>144.6</v>
      </c>
      <c r="J1152" s="45">
        <v>145.4</v>
      </c>
      <c r="K1152" s="45">
        <v>143.80000000000001</v>
      </c>
      <c r="L1152" s="46">
        <v>7000</v>
      </c>
      <c r="M1152" s="6">
        <f t="shared" ref="M1152" si="663">IF(D1152="BUY",(K1152-F1152)*(L1152),(F1152-K1152)*(L1152))</f>
        <v>5600.00000000008</v>
      </c>
      <c r="N1152" s="7">
        <f t="shared" ref="N1152" si="664">M1152/(L1152)/F1152%</f>
        <v>0.55944055944056748</v>
      </c>
    </row>
    <row r="1153" spans="1:14">
      <c r="A1153" s="8" t="s">
        <v>24</v>
      </c>
      <c r="B1153" s="9"/>
      <c r="C1153" s="10"/>
      <c r="D1153" s="11"/>
      <c r="E1153" s="12"/>
      <c r="F1153" s="12"/>
      <c r="G1153" s="13"/>
      <c r="H1153" s="12"/>
      <c r="I1153" s="12"/>
      <c r="J1153" s="12"/>
      <c r="K1153" s="14"/>
      <c r="N1153" s="48"/>
    </row>
    <row r="1154" spans="1:14" ht="15.75">
      <c r="A1154" s="8" t="s">
        <v>25</v>
      </c>
      <c r="B1154" s="17"/>
      <c r="C1154" s="10"/>
      <c r="D1154" s="11"/>
      <c r="E1154" s="12"/>
      <c r="F1154" s="12"/>
      <c r="G1154" s="13"/>
      <c r="H1154" s="12"/>
      <c r="I1154" s="12"/>
      <c r="J1154" s="12"/>
      <c r="K1154" s="14"/>
      <c r="L1154" s="15"/>
      <c r="M1154" s="1"/>
    </row>
    <row r="1155" spans="1:14" ht="15.75">
      <c r="A1155" s="8" t="s">
        <v>25</v>
      </c>
      <c r="B1155" s="17"/>
      <c r="C1155" s="18"/>
      <c r="D1155" s="19"/>
      <c r="E1155" s="20"/>
      <c r="F1155" s="20"/>
      <c r="G1155" s="21"/>
      <c r="H1155" s="20"/>
      <c r="I1155" s="20"/>
      <c r="J1155" s="20"/>
      <c r="K1155" s="25"/>
      <c r="L1155" s="15"/>
      <c r="M1155" s="15"/>
      <c r="N1155" s="1"/>
    </row>
    <row r="1156" spans="1:14" ht="16.5" thickBot="1">
      <c r="A1156" s="18"/>
      <c r="B1156" s="17"/>
      <c r="C1156" s="20"/>
      <c r="D1156" s="20"/>
      <c r="E1156" s="20"/>
      <c r="F1156" s="22"/>
      <c r="G1156" s="23"/>
      <c r="H1156" s="24" t="s">
        <v>26</v>
      </c>
      <c r="I1156" s="24"/>
      <c r="J1156" s="25"/>
      <c r="L1156" s="15"/>
      <c r="N1156" s="15"/>
    </row>
    <row r="1157" spans="1:14" ht="15.75">
      <c r="A1157" s="18"/>
      <c r="B1157" s="17"/>
      <c r="C1157" s="236" t="s">
        <v>27</v>
      </c>
      <c r="D1157" s="236"/>
      <c r="E1157" s="26">
        <v>11</v>
      </c>
      <c r="F1157" s="27">
        <f>F1158+F1159+F1160+F1161+F1162+F1163</f>
        <v>100</v>
      </c>
      <c r="G1157" s="20">
        <v>11</v>
      </c>
      <c r="H1157" s="28">
        <f>G1158/G1157%</f>
        <v>72.727272727272734</v>
      </c>
      <c r="I1157" s="28"/>
      <c r="J1157" s="28"/>
      <c r="K1157" s="29"/>
      <c r="L1157" s="15"/>
      <c r="M1157" s="1"/>
      <c r="N1157" s="1"/>
    </row>
    <row r="1158" spans="1:14" ht="15.75">
      <c r="A1158" s="18"/>
      <c r="B1158" s="17"/>
      <c r="C1158" s="237" t="s">
        <v>28</v>
      </c>
      <c r="D1158" s="237"/>
      <c r="E1158" s="30">
        <v>8</v>
      </c>
      <c r="F1158" s="31">
        <f>(E1158/E1157)*100</f>
        <v>72.727272727272734</v>
      </c>
      <c r="G1158" s="20">
        <v>8</v>
      </c>
      <c r="H1158" s="25"/>
      <c r="I1158" s="25"/>
      <c r="J1158" s="20"/>
      <c r="K1158" s="25"/>
      <c r="L1158" s="1"/>
      <c r="N1158" s="20"/>
    </row>
    <row r="1159" spans="1:14" ht="15.75">
      <c r="A1159" s="32"/>
      <c r="B1159" s="17"/>
      <c r="C1159" s="237" t="s">
        <v>30</v>
      </c>
      <c r="D1159" s="237"/>
      <c r="E1159" s="30">
        <v>0</v>
      </c>
      <c r="F1159" s="31">
        <f>(E1159/E1157)*100</f>
        <v>0</v>
      </c>
      <c r="G1159" s="33"/>
      <c r="H1159" s="20"/>
      <c r="I1159" s="20"/>
      <c r="J1159" s="20"/>
      <c r="K1159" s="25"/>
      <c r="L1159" s="15"/>
      <c r="M1159" s="20" t="s">
        <v>29</v>
      </c>
      <c r="N1159" s="15"/>
    </row>
    <row r="1160" spans="1:14" ht="15.75">
      <c r="A1160" s="32"/>
      <c r="B1160" s="17"/>
      <c r="C1160" s="237" t="s">
        <v>31</v>
      </c>
      <c r="D1160" s="237"/>
      <c r="E1160" s="30">
        <v>0</v>
      </c>
      <c r="F1160" s="31">
        <f>(E1160/E1157)*100</f>
        <v>0</v>
      </c>
      <c r="G1160" s="33"/>
      <c r="H1160" s="20"/>
      <c r="I1160" s="20"/>
      <c r="J1160" s="20"/>
      <c r="K1160" s="25"/>
      <c r="L1160" s="15"/>
      <c r="M1160" s="18"/>
    </row>
    <row r="1161" spans="1:14" ht="15.75">
      <c r="A1161" s="32"/>
      <c r="B1161" s="17"/>
      <c r="C1161" s="237" t="s">
        <v>32</v>
      </c>
      <c r="D1161" s="237"/>
      <c r="E1161" s="30">
        <v>3</v>
      </c>
      <c r="F1161" s="31">
        <f>(E1161/E1157)*100</f>
        <v>27.27272727272727</v>
      </c>
      <c r="G1161" s="33"/>
      <c r="H1161" s="20" t="s">
        <v>33</v>
      </c>
      <c r="I1161" s="20"/>
      <c r="J1161" s="25"/>
      <c r="K1161" s="25"/>
      <c r="L1161" s="15"/>
      <c r="M1161" s="15"/>
      <c r="N1161" s="15"/>
    </row>
    <row r="1162" spans="1:14" ht="15.75">
      <c r="A1162" s="32"/>
      <c r="B1162" s="17"/>
      <c r="C1162" s="237" t="s">
        <v>34</v>
      </c>
      <c r="D1162" s="237"/>
      <c r="E1162" s="30">
        <v>0</v>
      </c>
      <c r="F1162" s="31">
        <f>(E1162/E1157)*100</f>
        <v>0</v>
      </c>
      <c r="G1162" s="33"/>
      <c r="H1162" s="20"/>
      <c r="I1162" s="20"/>
      <c r="J1162" s="25"/>
      <c r="K1162" s="25"/>
      <c r="L1162" s="15"/>
      <c r="M1162" s="15"/>
      <c r="N1162" s="15"/>
    </row>
    <row r="1163" spans="1:14" ht="16.5" thickBot="1">
      <c r="A1163" s="32"/>
      <c r="B1163" s="17"/>
      <c r="C1163" s="238" t="s">
        <v>35</v>
      </c>
      <c r="D1163" s="238"/>
      <c r="E1163" s="34"/>
      <c r="F1163" s="35">
        <f>(E1163/E1157)*100</f>
        <v>0</v>
      </c>
      <c r="G1163" s="33"/>
      <c r="H1163" s="20"/>
      <c r="I1163" s="20"/>
      <c r="J1163" s="29"/>
      <c r="K1163" s="29"/>
      <c r="L1163" s="1"/>
      <c r="M1163" s="15"/>
      <c r="N1163" s="15"/>
    </row>
    <row r="1164" spans="1:14" ht="15.75">
      <c r="A1164" s="37" t="s">
        <v>36</v>
      </c>
      <c r="B1164" s="9"/>
      <c r="C1164" s="10"/>
      <c r="D1164" s="10"/>
      <c r="E1164" s="12"/>
      <c r="F1164" s="12"/>
      <c r="G1164" s="13"/>
      <c r="H1164" s="38"/>
      <c r="I1164" s="38"/>
      <c r="J1164" s="38"/>
      <c r="K1164" s="12"/>
      <c r="L1164" s="15"/>
      <c r="M1164" s="36"/>
      <c r="N1164" s="36"/>
    </row>
    <row r="1165" spans="1:14" ht="15.75">
      <c r="A1165" s="11" t="s">
        <v>37</v>
      </c>
      <c r="B1165" s="9"/>
      <c r="C1165" s="39"/>
      <c r="D1165" s="40"/>
      <c r="E1165" s="10"/>
      <c r="F1165" s="38"/>
      <c r="G1165" s="13"/>
      <c r="H1165" s="38"/>
      <c r="I1165" s="38"/>
      <c r="J1165" s="38"/>
      <c r="K1165" s="12"/>
      <c r="L1165" s="15"/>
      <c r="M1165" s="18"/>
      <c r="N1165" s="18"/>
    </row>
    <row r="1166" spans="1:14" ht="15.75">
      <c r="A1166" s="11" t="s">
        <v>38</v>
      </c>
      <c r="B1166" s="9"/>
      <c r="C1166" s="10"/>
      <c r="D1166" s="40"/>
      <c r="E1166" s="10"/>
      <c r="F1166" s="38"/>
      <c r="G1166" s="13"/>
      <c r="H1166" s="41"/>
      <c r="I1166" s="41"/>
      <c r="J1166" s="41"/>
      <c r="K1166" s="12"/>
      <c r="L1166" s="15"/>
      <c r="M1166" s="15"/>
      <c r="N1166" s="15"/>
    </row>
    <row r="1167" spans="1:14" ht="15.75">
      <c r="A1167" s="11" t="s">
        <v>39</v>
      </c>
      <c r="B1167" s="39"/>
      <c r="C1167" s="10"/>
      <c r="D1167" s="40"/>
      <c r="E1167" s="10"/>
      <c r="F1167" s="38"/>
      <c r="G1167" s="42"/>
      <c r="H1167" s="41"/>
      <c r="I1167" s="41"/>
      <c r="J1167" s="41"/>
      <c r="K1167" s="12"/>
      <c r="L1167" s="15"/>
      <c r="M1167" s="15"/>
      <c r="N1167" s="15"/>
    </row>
    <row r="1168" spans="1:14" ht="15.75">
      <c r="A1168" s="11" t="s">
        <v>40</v>
      </c>
      <c r="B1168" s="32"/>
      <c r="C1168" s="10"/>
      <c r="D1168" s="43"/>
      <c r="E1168" s="38"/>
      <c r="F1168" s="38"/>
      <c r="G1168" s="42"/>
      <c r="H1168" s="41"/>
      <c r="I1168" s="41"/>
      <c r="J1168" s="41"/>
      <c r="K1168" s="38"/>
      <c r="L1168" s="15"/>
      <c r="M1168" s="15"/>
      <c r="N1168" s="15"/>
    </row>
    <row r="1169" spans="1:14" ht="15.75" thickBot="1"/>
    <row r="1170" spans="1:14" ht="15.75" thickBot="1">
      <c r="A1170" s="239" t="s">
        <v>0</v>
      </c>
      <c r="B1170" s="239"/>
      <c r="C1170" s="239"/>
      <c r="D1170" s="239"/>
      <c r="E1170" s="239"/>
      <c r="F1170" s="239"/>
      <c r="G1170" s="239"/>
      <c r="H1170" s="239"/>
      <c r="I1170" s="239"/>
      <c r="J1170" s="239"/>
      <c r="K1170" s="239"/>
      <c r="L1170" s="239"/>
      <c r="M1170" s="239"/>
      <c r="N1170" s="239"/>
    </row>
    <row r="1171" spans="1:14" ht="15.75" thickBot="1">
      <c r="A1171" s="239"/>
      <c r="B1171" s="239"/>
      <c r="C1171" s="239"/>
      <c r="D1171" s="239"/>
      <c r="E1171" s="239"/>
      <c r="F1171" s="239"/>
      <c r="G1171" s="239"/>
      <c r="H1171" s="239"/>
      <c r="I1171" s="239"/>
      <c r="J1171" s="239"/>
      <c r="K1171" s="239"/>
      <c r="L1171" s="239"/>
      <c r="M1171" s="239"/>
      <c r="N1171" s="239"/>
    </row>
    <row r="1172" spans="1:14">
      <c r="A1172" s="239"/>
      <c r="B1172" s="239"/>
      <c r="C1172" s="239"/>
      <c r="D1172" s="239"/>
      <c r="E1172" s="239"/>
      <c r="F1172" s="239"/>
      <c r="G1172" s="239"/>
      <c r="H1172" s="239"/>
      <c r="I1172" s="239"/>
      <c r="J1172" s="239"/>
      <c r="K1172" s="239"/>
      <c r="L1172" s="239"/>
      <c r="M1172" s="239"/>
      <c r="N1172" s="239"/>
    </row>
    <row r="1173" spans="1:14" ht="15.75">
      <c r="A1173" s="247" t="s">
        <v>1</v>
      </c>
      <c r="B1173" s="247"/>
      <c r="C1173" s="247"/>
      <c r="D1173" s="247"/>
      <c r="E1173" s="247"/>
      <c r="F1173" s="247"/>
      <c r="G1173" s="247"/>
      <c r="H1173" s="247"/>
      <c r="I1173" s="247"/>
      <c r="J1173" s="247"/>
      <c r="K1173" s="247"/>
      <c r="L1173" s="247"/>
      <c r="M1173" s="247"/>
      <c r="N1173" s="247"/>
    </row>
    <row r="1174" spans="1:14" ht="15.75">
      <c r="A1174" s="247" t="s">
        <v>2</v>
      </c>
      <c r="B1174" s="247"/>
      <c r="C1174" s="247"/>
      <c r="D1174" s="247"/>
      <c r="E1174" s="247"/>
      <c r="F1174" s="247"/>
      <c r="G1174" s="247"/>
      <c r="H1174" s="247"/>
      <c r="I1174" s="247"/>
      <c r="J1174" s="247"/>
      <c r="K1174" s="247"/>
      <c r="L1174" s="247"/>
      <c r="M1174" s="247"/>
      <c r="N1174" s="247"/>
    </row>
    <row r="1175" spans="1:14" ht="16.5" thickBot="1">
      <c r="A1175" s="241" t="s">
        <v>3</v>
      </c>
      <c r="B1175" s="241"/>
      <c r="C1175" s="241"/>
      <c r="D1175" s="241"/>
      <c r="E1175" s="241"/>
      <c r="F1175" s="241"/>
      <c r="G1175" s="241"/>
      <c r="H1175" s="241"/>
      <c r="I1175" s="241"/>
      <c r="J1175" s="241"/>
      <c r="K1175" s="241"/>
      <c r="L1175" s="241"/>
      <c r="M1175" s="241"/>
      <c r="N1175" s="241"/>
    </row>
    <row r="1177" spans="1:14" ht="15.75">
      <c r="A1177" s="242" t="s">
        <v>327</v>
      </c>
      <c r="B1177" s="242"/>
      <c r="C1177" s="242"/>
      <c r="D1177" s="242"/>
      <c r="E1177" s="242"/>
      <c r="F1177" s="242"/>
      <c r="G1177" s="242"/>
      <c r="H1177" s="242"/>
      <c r="I1177" s="242"/>
      <c r="J1177" s="242"/>
      <c r="K1177" s="242"/>
      <c r="L1177" s="242"/>
      <c r="M1177" s="242"/>
      <c r="N1177" s="242"/>
    </row>
    <row r="1178" spans="1:14" ht="15.75">
      <c r="A1178" s="242" t="s">
        <v>5</v>
      </c>
      <c r="B1178" s="242"/>
      <c r="C1178" s="242"/>
      <c r="D1178" s="242"/>
      <c r="E1178" s="242"/>
      <c r="F1178" s="242"/>
      <c r="G1178" s="242"/>
      <c r="H1178" s="242"/>
      <c r="I1178" s="242"/>
      <c r="J1178" s="242"/>
      <c r="K1178" s="242"/>
      <c r="L1178" s="242"/>
      <c r="M1178" s="242"/>
      <c r="N1178" s="242"/>
    </row>
    <row r="1179" spans="1:14">
      <c r="A1179" s="243" t="s">
        <v>6</v>
      </c>
      <c r="B1179" s="235" t="s">
        <v>7</v>
      </c>
      <c r="C1179" s="235" t="s">
        <v>8</v>
      </c>
      <c r="D1179" s="243" t="s">
        <v>9</v>
      </c>
      <c r="E1179" s="243" t="s">
        <v>10</v>
      </c>
      <c r="F1179" s="235" t="s">
        <v>11</v>
      </c>
      <c r="G1179" s="235" t="s">
        <v>12</v>
      </c>
      <c r="H1179" s="244" t="s">
        <v>13</v>
      </c>
      <c r="I1179" s="244" t="s">
        <v>14</v>
      </c>
      <c r="J1179" s="244" t="s">
        <v>15</v>
      </c>
      <c r="K1179" s="245" t="s">
        <v>16</v>
      </c>
      <c r="L1179" s="235" t="s">
        <v>17</v>
      </c>
      <c r="M1179" s="235" t="s">
        <v>18</v>
      </c>
      <c r="N1179" s="235" t="s">
        <v>19</v>
      </c>
    </row>
    <row r="1180" spans="1:14">
      <c r="A1180" s="243"/>
      <c r="B1180" s="235"/>
      <c r="C1180" s="235"/>
      <c r="D1180" s="243"/>
      <c r="E1180" s="243"/>
      <c r="F1180" s="235"/>
      <c r="G1180" s="235"/>
      <c r="H1180" s="235"/>
      <c r="I1180" s="235"/>
      <c r="J1180" s="235"/>
      <c r="K1180" s="246"/>
      <c r="L1180" s="235"/>
      <c r="M1180" s="235"/>
      <c r="N1180" s="235"/>
    </row>
    <row r="1181" spans="1:14" ht="17.25" customHeight="1">
      <c r="A1181" s="45">
        <v>1</v>
      </c>
      <c r="B1181" s="50">
        <v>43159</v>
      </c>
      <c r="C1181" s="4" t="s">
        <v>255</v>
      </c>
      <c r="D1181" s="45" t="s">
        <v>21</v>
      </c>
      <c r="E1181" s="45" t="s">
        <v>43</v>
      </c>
      <c r="F1181" s="46">
        <v>1174</v>
      </c>
      <c r="G1181" s="46">
        <v>1158</v>
      </c>
      <c r="H1181" s="46">
        <v>1184</v>
      </c>
      <c r="I1181" s="46">
        <v>1194</v>
      </c>
      <c r="J1181" s="45">
        <v>1204</v>
      </c>
      <c r="K1181" s="45">
        <v>1184</v>
      </c>
      <c r="L1181" s="46">
        <v>600</v>
      </c>
      <c r="M1181" s="6">
        <f t="shared" ref="M1181:M1185" si="665">IF(D1181="BUY",(K1181-F1181)*(L1181),(F1181-K1181)*(L1181))</f>
        <v>6000</v>
      </c>
      <c r="N1181" s="7">
        <f t="shared" ref="N1181:N1185" si="666">M1181/(L1181)/F1181%</f>
        <v>0.85178875638841567</v>
      </c>
    </row>
    <row r="1182" spans="1:14" ht="17.25" customHeight="1">
      <c r="A1182" s="45">
        <v>2</v>
      </c>
      <c r="B1182" s="50">
        <v>43159</v>
      </c>
      <c r="C1182" s="4" t="s">
        <v>255</v>
      </c>
      <c r="D1182" s="45" t="s">
        <v>21</v>
      </c>
      <c r="E1182" s="45" t="s">
        <v>116</v>
      </c>
      <c r="F1182" s="46">
        <v>816</v>
      </c>
      <c r="G1182" s="46">
        <v>805</v>
      </c>
      <c r="H1182" s="46">
        <v>822</v>
      </c>
      <c r="I1182" s="46">
        <v>828</v>
      </c>
      <c r="J1182" s="45">
        <v>834</v>
      </c>
      <c r="K1182" s="45">
        <v>821.8</v>
      </c>
      <c r="L1182" s="46">
        <v>1200</v>
      </c>
      <c r="M1182" s="6">
        <f t="shared" si="665"/>
        <v>6959.9999999999454</v>
      </c>
      <c r="N1182" s="7">
        <f t="shared" si="666"/>
        <v>0.71078431372548456</v>
      </c>
    </row>
    <row r="1183" spans="1:14" ht="17.25" customHeight="1">
      <c r="A1183" s="45">
        <v>3</v>
      </c>
      <c r="B1183" s="50">
        <v>43157</v>
      </c>
      <c r="C1183" s="4" t="s">
        <v>255</v>
      </c>
      <c r="D1183" s="45" t="s">
        <v>21</v>
      </c>
      <c r="E1183" s="45" t="s">
        <v>77</v>
      </c>
      <c r="F1183" s="46">
        <v>316</v>
      </c>
      <c r="G1183" s="46">
        <v>312</v>
      </c>
      <c r="H1183" s="46">
        <v>318</v>
      </c>
      <c r="I1183" s="46">
        <v>320</v>
      </c>
      <c r="J1183" s="45">
        <v>322</v>
      </c>
      <c r="K1183" s="45">
        <v>318</v>
      </c>
      <c r="L1183" s="46">
        <v>3000</v>
      </c>
      <c r="M1183" s="6">
        <f t="shared" ref="M1183:M1184" si="667">IF(D1183="BUY",(K1183-F1183)*(L1183),(F1183-K1183)*(L1183))</f>
        <v>6000</v>
      </c>
      <c r="N1183" s="7">
        <f t="shared" ref="N1183:N1184" si="668">M1183/(L1183)/F1183%</f>
        <v>0.63291139240506322</v>
      </c>
    </row>
    <row r="1184" spans="1:14" ht="17.25" customHeight="1">
      <c r="A1184" s="45">
        <v>4</v>
      </c>
      <c r="B1184" s="50">
        <v>43154</v>
      </c>
      <c r="C1184" s="4" t="s">
        <v>255</v>
      </c>
      <c r="D1184" s="45" t="s">
        <v>21</v>
      </c>
      <c r="E1184" s="45" t="s">
        <v>65</v>
      </c>
      <c r="F1184" s="46">
        <v>336</v>
      </c>
      <c r="G1184" s="46">
        <v>331</v>
      </c>
      <c r="H1184" s="46">
        <v>339</v>
      </c>
      <c r="I1184" s="46">
        <v>342</v>
      </c>
      <c r="J1184" s="45">
        <v>345</v>
      </c>
      <c r="K1184" s="45">
        <v>331</v>
      </c>
      <c r="L1184" s="46">
        <v>1750</v>
      </c>
      <c r="M1184" s="6">
        <f t="shared" si="667"/>
        <v>-8750</v>
      </c>
      <c r="N1184" s="7">
        <f t="shared" si="668"/>
        <v>-1.4880952380952381</v>
      </c>
    </row>
    <row r="1185" spans="1:14" ht="17.25" customHeight="1">
      <c r="A1185" s="45">
        <v>5</v>
      </c>
      <c r="B1185" s="50">
        <v>43152</v>
      </c>
      <c r="C1185" s="4" t="s">
        <v>255</v>
      </c>
      <c r="D1185" s="45" t="s">
        <v>47</v>
      </c>
      <c r="E1185" s="45" t="s">
        <v>74</v>
      </c>
      <c r="F1185" s="46">
        <v>1165</v>
      </c>
      <c r="G1185" s="46">
        <v>1180</v>
      </c>
      <c r="H1185" s="46">
        <v>1150</v>
      </c>
      <c r="I1185" s="46">
        <v>1135</v>
      </c>
      <c r="J1185" s="45">
        <v>1120</v>
      </c>
      <c r="K1185" s="45">
        <v>1151</v>
      </c>
      <c r="L1185" s="46">
        <v>550</v>
      </c>
      <c r="M1185" s="6">
        <f t="shared" si="665"/>
        <v>7700</v>
      </c>
      <c r="N1185" s="7">
        <f t="shared" si="666"/>
        <v>1.2017167381974247</v>
      </c>
    </row>
    <row r="1186" spans="1:14" ht="17.25" customHeight="1">
      <c r="A1186" s="45">
        <v>6</v>
      </c>
      <c r="B1186" s="50">
        <v>43151</v>
      </c>
      <c r="C1186" s="4" t="s">
        <v>255</v>
      </c>
      <c r="D1186" s="45" t="s">
        <v>47</v>
      </c>
      <c r="E1186" s="45" t="s">
        <v>70</v>
      </c>
      <c r="F1186" s="46">
        <v>475</v>
      </c>
      <c r="G1186" s="46">
        <v>487</v>
      </c>
      <c r="H1186" s="46">
        <v>467</v>
      </c>
      <c r="I1186" s="46">
        <v>459</v>
      </c>
      <c r="J1186" s="45">
        <v>451</v>
      </c>
      <c r="K1186" s="45">
        <v>467</v>
      </c>
      <c r="L1186" s="46">
        <v>750</v>
      </c>
      <c r="M1186" s="6">
        <f t="shared" ref="M1186" si="669">IF(D1186="BUY",(K1186-F1186)*(L1186),(F1186-K1186)*(L1186))</f>
        <v>6000</v>
      </c>
      <c r="N1186" s="7">
        <f t="shared" ref="N1186" si="670">M1186/(L1186)/F1186%</f>
        <v>1.6842105263157894</v>
      </c>
    </row>
    <row r="1187" spans="1:14" ht="17.25" customHeight="1">
      <c r="A1187" s="45">
        <v>7</v>
      </c>
      <c r="B1187" s="50">
        <v>43151</v>
      </c>
      <c r="C1187" s="4" t="s">
        <v>255</v>
      </c>
      <c r="D1187" s="45" t="s">
        <v>47</v>
      </c>
      <c r="E1187" s="45" t="s">
        <v>52</v>
      </c>
      <c r="F1187" s="46">
        <v>270</v>
      </c>
      <c r="G1187" s="46">
        <v>274</v>
      </c>
      <c r="H1187" s="46">
        <v>267.5</v>
      </c>
      <c r="I1187" s="46">
        <v>265</v>
      </c>
      <c r="J1187" s="45">
        <v>262.5</v>
      </c>
      <c r="K1187" s="45">
        <v>267.5</v>
      </c>
      <c r="L1187" s="46">
        <v>3000</v>
      </c>
      <c r="M1187" s="6">
        <f t="shared" ref="M1187" si="671">IF(D1187="BUY",(K1187-F1187)*(L1187),(F1187-K1187)*(L1187))</f>
        <v>7500</v>
      </c>
      <c r="N1187" s="7">
        <f t="shared" ref="N1187" si="672">M1187/(L1187)/F1187%</f>
        <v>0.92592592592592582</v>
      </c>
    </row>
    <row r="1188" spans="1:14" ht="17.25" customHeight="1">
      <c r="A1188" s="45">
        <v>8</v>
      </c>
      <c r="B1188" s="50">
        <v>43150</v>
      </c>
      <c r="C1188" s="4" t="s">
        <v>255</v>
      </c>
      <c r="D1188" s="45" t="s">
        <v>47</v>
      </c>
      <c r="E1188" s="45" t="s">
        <v>51</v>
      </c>
      <c r="F1188" s="46">
        <v>147.5</v>
      </c>
      <c r="G1188" s="46">
        <v>150</v>
      </c>
      <c r="H1188" s="46">
        <v>146</v>
      </c>
      <c r="I1188" s="46">
        <v>144.5</v>
      </c>
      <c r="J1188" s="45">
        <v>143</v>
      </c>
      <c r="K1188" s="45">
        <v>143</v>
      </c>
      <c r="L1188" s="46">
        <v>4000</v>
      </c>
      <c r="M1188" s="6">
        <f t="shared" ref="M1188" si="673">IF(D1188="BUY",(K1188-F1188)*(L1188),(F1188-K1188)*(L1188))</f>
        <v>18000</v>
      </c>
      <c r="N1188" s="7">
        <f t="shared" ref="N1188" si="674">M1188/(L1188)/F1188%</f>
        <v>3.0508474576271185</v>
      </c>
    </row>
    <row r="1189" spans="1:14" ht="17.25" customHeight="1">
      <c r="A1189" s="45">
        <v>9</v>
      </c>
      <c r="B1189" s="50">
        <v>43143</v>
      </c>
      <c r="C1189" s="4" t="s">
        <v>255</v>
      </c>
      <c r="D1189" s="45" t="s">
        <v>47</v>
      </c>
      <c r="E1189" s="45" t="s">
        <v>43</v>
      </c>
      <c r="F1189" s="46">
        <v>1100</v>
      </c>
      <c r="G1189" s="46">
        <v>1118</v>
      </c>
      <c r="H1189" s="46">
        <v>1090</v>
      </c>
      <c r="I1189" s="46">
        <v>1080</v>
      </c>
      <c r="J1189" s="45">
        <v>1070</v>
      </c>
      <c r="K1189" s="45">
        <v>1090</v>
      </c>
      <c r="L1189" s="46">
        <v>600</v>
      </c>
      <c r="M1189" s="6">
        <f t="shared" ref="M1189" si="675">IF(D1189="BUY",(K1189-F1189)*(L1189),(F1189-K1189)*(L1189))</f>
        <v>6000</v>
      </c>
      <c r="N1189" s="7">
        <f t="shared" ref="N1189" si="676">M1189/(L1189)/F1189%</f>
        <v>0.90909090909090906</v>
      </c>
    </row>
    <row r="1190" spans="1:14" ht="17.25" customHeight="1">
      <c r="A1190" s="45">
        <v>10</v>
      </c>
      <c r="B1190" s="50">
        <v>43147</v>
      </c>
      <c r="C1190" s="4" t="s">
        <v>255</v>
      </c>
      <c r="D1190" s="45" t="s">
        <v>47</v>
      </c>
      <c r="E1190" s="45" t="s">
        <v>96</v>
      </c>
      <c r="F1190" s="46">
        <v>539</v>
      </c>
      <c r="G1190" s="46">
        <v>546</v>
      </c>
      <c r="H1190" s="46">
        <v>535</v>
      </c>
      <c r="I1190" s="46">
        <v>531</v>
      </c>
      <c r="J1190" s="45">
        <v>527</v>
      </c>
      <c r="K1190" s="45">
        <v>535</v>
      </c>
      <c r="L1190" s="46">
        <v>1500</v>
      </c>
      <c r="M1190" s="6">
        <f t="shared" ref="M1190" si="677">IF(D1190="BUY",(K1190-F1190)*(L1190),(F1190-K1190)*(L1190))</f>
        <v>6000</v>
      </c>
      <c r="N1190" s="7">
        <f t="shared" ref="N1190" si="678">M1190/(L1190)/F1190%</f>
        <v>0.7421150278293136</v>
      </c>
    </row>
    <row r="1191" spans="1:14" ht="15.75">
      <c r="A1191" s="45">
        <v>11</v>
      </c>
      <c r="B1191" s="50">
        <v>43139</v>
      </c>
      <c r="C1191" s="4" t="s">
        <v>255</v>
      </c>
      <c r="D1191" s="45" t="s">
        <v>21</v>
      </c>
      <c r="E1191" s="45" t="s">
        <v>50</v>
      </c>
      <c r="F1191" s="46">
        <v>158.5</v>
      </c>
      <c r="G1191" s="46">
        <v>155.5</v>
      </c>
      <c r="H1191" s="46">
        <v>160</v>
      </c>
      <c r="I1191" s="46">
        <v>161.5</v>
      </c>
      <c r="J1191" s="45">
        <v>163</v>
      </c>
      <c r="K1191" s="45">
        <v>163</v>
      </c>
      <c r="L1191" s="46">
        <v>3500</v>
      </c>
      <c r="M1191" s="6">
        <f t="shared" ref="M1191" si="679">IF(D1191="BUY",(K1191-F1191)*(L1191),(F1191-K1191)*(L1191))</f>
        <v>15750</v>
      </c>
      <c r="N1191" s="7">
        <f t="shared" ref="N1191" si="680">M1191/(L1191)/F1191%</f>
        <v>2.8391167192429023</v>
      </c>
    </row>
    <row r="1192" spans="1:14" ht="15.75">
      <c r="A1192" s="45">
        <v>12</v>
      </c>
      <c r="B1192" s="50">
        <v>43138</v>
      </c>
      <c r="C1192" s="4" t="s">
        <v>255</v>
      </c>
      <c r="D1192" s="45" t="s">
        <v>47</v>
      </c>
      <c r="E1192" s="45" t="s">
        <v>126</v>
      </c>
      <c r="F1192" s="46">
        <v>659</v>
      </c>
      <c r="G1192" s="46">
        <v>667</v>
      </c>
      <c r="H1192" s="46">
        <v>654</v>
      </c>
      <c r="I1192" s="46">
        <v>649</v>
      </c>
      <c r="J1192" s="45">
        <v>644</v>
      </c>
      <c r="K1192" s="45">
        <v>667</v>
      </c>
      <c r="L1192" s="46">
        <v>1000</v>
      </c>
      <c r="M1192" s="6">
        <f t="shared" ref="M1192" si="681">IF(D1192="BUY",(K1192-F1192)*(L1192),(F1192-K1192)*(L1192))</f>
        <v>-8000</v>
      </c>
      <c r="N1192" s="7">
        <f t="shared" ref="N1192" si="682">M1192/(L1192)/F1192%</f>
        <v>-1.2139605462822458</v>
      </c>
    </row>
    <row r="1194" spans="1:14" ht="15.75">
      <c r="A1194" s="8" t="s">
        <v>24</v>
      </c>
      <c r="B1194" s="9"/>
      <c r="C1194" s="10"/>
      <c r="D1194" s="11"/>
      <c r="E1194" s="12"/>
      <c r="F1194" s="12"/>
      <c r="G1194" s="13"/>
      <c r="H1194" s="12"/>
      <c r="I1194" s="12"/>
      <c r="J1194" s="12"/>
      <c r="K1194" s="14"/>
      <c r="L1194" s="15"/>
      <c r="M1194" s="1"/>
      <c r="N1194" s="48"/>
    </row>
    <row r="1195" spans="1:14" ht="15.75">
      <c r="A1195" s="8" t="s">
        <v>25</v>
      </c>
      <c r="B1195" s="17"/>
      <c r="C1195" s="10"/>
      <c r="D1195" s="11"/>
      <c r="E1195" s="12"/>
      <c r="F1195" s="12"/>
      <c r="G1195" s="13"/>
      <c r="H1195" s="12"/>
      <c r="I1195" s="12"/>
      <c r="J1195" s="12"/>
      <c r="K1195" s="14"/>
      <c r="L1195" s="15"/>
    </row>
    <row r="1196" spans="1:14" ht="15.75">
      <c r="A1196" s="8" t="s">
        <v>25</v>
      </c>
      <c r="B1196" s="17"/>
      <c r="C1196" s="18"/>
      <c r="D1196" s="19"/>
      <c r="E1196" s="20"/>
      <c r="F1196" s="20"/>
      <c r="G1196" s="21"/>
      <c r="H1196" s="20"/>
      <c r="I1196" s="20"/>
      <c r="J1196" s="20"/>
      <c r="K1196" s="20"/>
      <c r="L1196" s="15"/>
      <c r="M1196" s="1"/>
      <c r="N1196" s="1"/>
    </row>
    <row r="1197" spans="1:14" ht="16.5" thickBot="1">
      <c r="A1197" s="18"/>
      <c r="B1197" s="17"/>
      <c r="C1197" s="20"/>
      <c r="D1197" s="20"/>
      <c r="E1197" s="20"/>
      <c r="F1197" s="22"/>
      <c r="G1197" s="23"/>
      <c r="H1197" s="24" t="s">
        <v>26</v>
      </c>
      <c r="I1197" s="24"/>
      <c r="J1197" s="25"/>
      <c r="K1197" s="25"/>
      <c r="L1197" s="15"/>
      <c r="M1197" s="15"/>
      <c r="N1197" s="15"/>
    </row>
    <row r="1198" spans="1:14" ht="15.75">
      <c r="A1198" s="18"/>
      <c r="B1198" s="17"/>
      <c r="C1198" s="236" t="s">
        <v>27</v>
      </c>
      <c r="D1198" s="236"/>
      <c r="E1198" s="26">
        <v>12</v>
      </c>
      <c r="F1198" s="27">
        <f>F1199+F1200+F1201+F1202+F1203+F1204</f>
        <v>100</v>
      </c>
      <c r="G1198" s="20">
        <v>12</v>
      </c>
      <c r="H1198" s="28">
        <f>G1199/G1198%</f>
        <v>83.333333333333343</v>
      </c>
      <c r="I1198" s="28"/>
      <c r="J1198" s="28"/>
      <c r="K1198" s="29"/>
      <c r="L1198" s="15"/>
      <c r="M1198" s="1"/>
      <c r="N1198" s="1"/>
    </row>
    <row r="1199" spans="1:14" ht="15.75">
      <c r="A1199" s="18"/>
      <c r="B1199" s="17"/>
      <c r="C1199" s="237" t="s">
        <v>28</v>
      </c>
      <c r="D1199" s="237"/>
      <c r="E1199" s="30">
        <v>10</v>
      </c>
      <c r="F1199" s="31">
        <f>(E1199/E1198)*100</f>
        <v>83.333333333333343</v>
      </c>
      <c r="G1199" s="20">
        <v>10</v>
      </c>
      <c r="H1199" s="25"/>
      <c r="I1199" s="25"/>
      <c r="J1199" s="20"/>
      <c r="K1199" s="25"/>
      <c r="L1199" s="1"/>
      <c r="M1199" s="20" t="s">
        <v>29</v>
      </c>
      <c r="N1199" s="20"/>
    </row>
    <row r="1200" spans="1:14" ht="15.75">
      <c r="A1200" s="32"/>
      <c r="B1200" s="17"/>
      <c r="C1200" s="237" t="s">
        <v>30</v>
      </c>
      <c r="D1200" s="237"/>
      <c r="E1200" s="30">
        <v>0</v>
      </c>
      <c r="F1200" s="31">
        <f>(E1200/E1198)*100</f>
        <v>0</v>
      </c>
      <c r="G1200" s="33"/>
      <c r="H1200" s="20"/>
      <c r="I1200" s="20"/>
      <c r="J1200" s="20"/>
      <c r="K1200" s="25"/>
      <c r="L1200" s="15"/>
      <c r="M1200" s="18"/>
      <c r="N1200" s="18"/>
    </row>
    <row r="1201" spans="1:14" ht="15.75">
      <c r="A1201" s="32"/>
      <c r="B1201" s="17"/>
      <c r="C1201" s="237" t="s">
        <v>31</v>
      </c>
      <c r="D1201" s="237"/>
      <c r="E1201" s="30">
        <v>0</v>
      </c>
      <c r="F1201" s="31">
        <f>(E1201/E1198)*100</f>
        <v>0</v>
      </c>
      <c r="G1201" s="33"/>
      <c r="H1201" s="20"/>
      <c r="I1201" s="20"/>
      <c r="J1201" s="20"/>
      <c r="K1201" s="25"/>
      <c r="L1201" s="15"/>
      <c r="M1201" s="15"/>
      <c r="N1201" s="15"/>
    </row>
    <row r="1202" spans="1:14" ht="15.75">
      <c r="A1202" s="32"/>
      <c r="B1202" s="17"/>
      <c r="C1202" s="237" t="s">
        <v>32</v>
      </c>
      <c r="D1202" s="237"/>
      <c r="E1202" s="30">
        <v>2</v>
      </c>
      <c r="F1202" s="31">
        <f>(E1202/E1198)*100</f>
        <v>16.666666666666664</v>
      </c>
      <c r="G1202" s="33"/>
      <c r="H1202" s="20" t="s">
        <v>33</v>
      </c>
      <c r="I1202" s="20"/>
      <c r="J1202" s="25"/>
      <c r="K1202" s="25"/>
      <c r="L1202" s="15"/>
      <c r="M1202" s="15"/>
      <c r="N1202" s="15"/>
    </row>
    <row r="1203" spans="1:14" ht="15.75">
      <c r="A1203" s="32"/>
      <c r="B1203" s="17"/>
      <c r="C1203" s="237" t="s">
        <v>34</v>
      </c>
      <c r="D1203" s="237"/>
      <c r="E1203" s="30">
        <v>0</v>
      </c>
      <c r="F1203" s="31">
        <f>(E1203/E1198)*100</f>
        <v>0</v>
      </c>
      <c r="G1203" s="33"/>
      <c r="H1203" s="20"/>
      <c r="I1203" s="20"/>
      <c r="J1203" s="25"/>
      <c r="K1203" s="25"/>
      <c r="L1203" s="15"/>
      <c r="M1203" s="15"/>
      <c r="N1203" s="15"/>
    </row>
    <row r="1204" spans="1:14" ht="16.5" thickBot="1">
      <c r="A1204" s="32"/>
      <c r="B1204" s="17"/>
      <c r="C1204" s="238" t="s">
        <v>35</v>
      </c>
      <c r="D1204" s="238"/>
      <c r="E1204" s="34"/>
      <c r="F1204" s="35">
        <f>(E1204/E1198)*100</f>
        <v>0</v>
      </c>
      <c r="G1204" s="33"/>
      <c r="H1204" s="20"/>
      <c r="I1204" s="20"/>
      <c r="J1204" s="29"/>
      <c r="K1204" s="29"/>
      <c r="L1204" s="1"/>
      <c r="M1204" s="15"/>
      <c r="N1204" s="15"/>
    </row>
    <row r="1205" spans="1:14" ht="15.75">
      <c r="A1205" s="37" t="s">
        <v>36</v>
      </c>
      <c r="B1205" s="9"/>
      <c r="C1205" s="10"/>
      <c r="D1205" s="10"/>
      <c r="E1205" s="12"/>
      <c r="F1205" s="12"/>
      <c r="G1205" s="13"/>
      <c r="H1205" s="38"/>
      <c r="I1205" s="38"/>
      <c r="J1205" s="38"/>
      <c r="K1205" s="12"/>
      <c r="L1205" s="15"/>
      <c r="M1205" s="36"/>
      <c r="N1205" s="36"/>
    </row>
    <row r="1206" spans="1:14" ht="15.75">
      <c r="A1206" s="11" t="s">
        <v>37</v>
      </c>
      <c r="B1206" s="9"/>
      <c r="C1206" s="39"/>
      <c r="D1206" s="40"/>
      <c r="E1206" s="10"/>
      <c r="F1206" s="38"/>
      <c r="G1206" s="13"/>
      <c r="H1206" s="38"/>
      <c r="I1206" s="38"/>
      <c r="J1206" s="38"/>
      <c r="K1206" s="12"/>
      <c r="L1206" s="15"/>
      <c r="M1206" s="18"/>
      <c r="N1206" s="18"/>
    </row>
    <row r="1207" spans="1:14" ht="15.75">
      <c r="A1207" s="11" t="s">
        <v>38</v>
      </c>
      <c r="B1207" s="9"/>
      <c r="C1207" s="10"/>
      <c r="D1207" s="40"/>
      <c r="E1207" s="10"/>
      <c r="F1207" s="38"/>
      <c r="G1207" s="13"/>
      <c r="H1207" s="41"/>
      <c r="I1207" s="41"/>
      <c r="J1207" s="41"/>
      <c r="K1207" s="12"/>
      <c r="L1207" s="15"/>
      <c r="M1207" s="15"/>
      <c r="N1207" s="15"/>
    </row>
    <row r="1208" spans="1:14" ht="15.75">
      <c r="A1208" s="11" t="s">
        <v>39</v>
      </c>
      <c r="B1208" s="39"/>
      <c r="C1208" s="10"/>
      <c r="D1208" s="40"/>
      <c r="E1208" s="10"/>
      <c r="F1208" s="38"/>
      <c r="G1208" s="42"/>
      <c r="H1208" s="41"/>
      <c r="I1208" s="41"/>
      <c r="J1208" s="41"/>
      <c r="K1208" s="12"/>
      <c r="L1208" s="15"/>
      <c r="M1208" s="15"/>
      <c r="N1208" s="15"/>
    </row>
    <row r="1209" spans="1:14" ht="15.75">
      <c r="A1209" s="11" t="s">
        <v>40</v>
      </c>
      <c r="B1209" s="32"/>
      <c r="C1209" s="10"/>
      <c r="D1209" s="43"/>
      <c r="E1209" s="38"/>
      <c r="F1209" s="38"/>
      <c r="G1209" s="42"/>
      <c r="H1209" s="41"/>
      <c r="I1209" s="41"/>
      <c r="J1209" s="41"/>
      <c r="K1209" s="38"/>
      <c r="L1209" s="15"/>
      <c r="M1209" s="15"/>
      <c r="N1209" s="15"/>
    </row>
    <row r="1210" spans="1:14" ht="15.75" thickBot="1"/>
    <row r="1211" spans="1:14" ht="15.75" thickBot="1">
      <c r="A1211" s="239" t="s">
        <v>0</v>
      </c>
      <c r="B1211" s="239"/>
      <c r="C1211" s="239"/>
      <c r="D1211" s="239"/>
      <c r="E1211" s="239"/>
      <c r="F1211" s="239"/>
      <c r="G1211" s="239"/>
      <c r="H1211" s="239"/>
      <c r="I1211" s="239"/>
      <c r="J1211" s="239"/>
      <c r="K1211" s="239"/>
      <c r="L1211" s="239"/>
      <c r="M1211" s="239"/>
      <c r="N1211" s="239"/>
    </row>
    <row r="1212" spans="1:14" ht="15.75" thickBot="1">
      <c r="A1212" s="239"/>
      <c r="B1212" s="239"/>
      <c r="C1212" s="239"/>
      <c r="D1212" s="239"/>
      <c r="E1212" s="239"/>
      <c r="F1212" s="239"/>
      <c r="G1212" s="239"/>
      <c r="H1212" s="239"/>
      <c r="I1212" s="239"/>
      <c r="J1212" s="239"/>
      <c r="K1212" s="239"/>
      <c r="L1212" s="239"/>
      <c r="M1212" s="239"/>
      <c r="N1212" s="239"/>
    </row>
    <row r="1213" spans="1:14">
      <c r="A1213" s="239"/>
      <c r="B1213" s="239"/>
      <c r="C1213" s="239"/>
      <c r="D1213" s="239"/>
      <c r="E1213" s="239"/>
      <c r="F1213" s="239"/>
      <c r="G1213" s="239"/>
      <c r="H1213" s="239"/>
      <c r="I1213" s="239"/>
      <c r="J1213" s="239"/>
      <c r="K1213" s="239"/>
      <c r="L1213" s="239"/>
      <c r="M1213" s="239"/>
      <c r="N1213" s="239"/>
    </row>
    <row r="1214" spans="1:14" ht="15.75">
      <c r="A1214" s="247" t="s">
        <v>1</v>
      </c>
      <c r="B1214" s="247"/>
      <c r="C1214" s="247"/>
      <c r="D1214" s="247"/>
      <c r="E1214" s="247"/>
      <c r="F1214" s="247"/>
      <c r="G1214" s="247"/>
      <c r="H1214" s="247"/>
      <c r="I1214" s="247"/>
      <c r="J1214" s="247"/>
      <c r="K1214" s="247"/>
      <c r="L1214" s="247"/>
      <c r="M1214" s="247"/>
      <c r="N1214" s="247"/>
    </row>
    <row r="1215" spans="1:14" ht="15.75">
      <c r="A1215" s="247" t="s">
        <v>2</v>
      </c>
      <c r="B1215" s="247"/>
      <c r="C1215" s="247"/>
      <c r="D1215" s="247"/>
      <c r="E1215" s="247"/>
      <c r="F1215" s="247"/>
      <c r="G1215" s="247"/>
      <c r="H1215" s="247"/>
      <c r="I1215" s="247"/>
      <c r="J1215" s="247"/>
      <c r="K1215" s="247"/>
      <c r="L1215" s="247"/>
      <c r="M1215" s="247"/>
      <c r="N1215" s="247"/>
    </row>
    <row r="1216" spans="1:14" ht="16.5" thickBot="1">
      <c r="A1216" s="241" t="s">
        <v>3</v>
      </c>
      <c r="B1216" s="241"/>
      <c r="C1216" s="241"/>
      <c r="D1216" s="241"/>
      <c r="E1216" s="241"/>
      <c r="F1216" s="241"/>
      <c r="G1216" s="241"/>
      <c r="H1216" s="241"/>
      <c r="I1216" s="241"/>
      <c r="J1216" s="241"/>
      <c r="K1216" s="241"/>
      <c r="L1216" s="241"/>
      <c r="M1216" s="241"/>
      <c r="N1216" s="241"/>
    </row>
    <row r="1218" spans="1:14" ht="15.75">
      <c r="A1218" s="242" t="s">
        <v>316</v>
      </c>
      <c r="B1218" s="242"/>
      <c r="C1218" s="242"/>
      <c r="D1218" s="242"/>
      <c r="E1218" s="242"/>
      <c r="F1218" s="242"/>
      <c r="G1218" s="242"/>
      <c r="H1218" s="242"/>
      <c r="I1218" s="242"/>
      <c r="J1218" s="242"/>
      <c r="K1218" s="242"/>
      <c r="L1218" s="242"/>
      <c r="M1218" s="242"/>
      <c r="N1218" s="242"/>
    </row>
    <row r="1219" spans="1:14" ht="15.75">
      <c r="A1219" s="242" t="s">
        <v>5</v>
      </c>
      <c r="B1219" s="242"/>
      <c r="C1219" s="242"/>
      <c r="D1219" s="242"/>
      <c r="E1219" s="242"/>
      <c r="F1219" s="242"/>
      <c r="G1219" s="242"/>
      <c r="H1219" s="242"/>
      <c r="I1219" s="242"/>
      <c r="J1219" s="242"/>
      <c r="K1219" s="242"/>
      <c r="L1219" s="242"/>
      <c r="M1219" s="242"/>
      <c r="N1219" s="242"/>
    </row>
    <row r="1220" spans="1:14">
      <c r="A1220" s="243" t="s">
        <v>6</v>
      </c>
      <c r="B1220" s="235" t="s">
        <v>7</v>
      </c>
      <c r="C1220" s="235" t="s">
        <v>8</v>
      </c>
      <c r="D1220" s="243" t="s">
        <v>9</v>
      </c>
      <c r="E1220" s="243" t="s">
        <v>10</v>
      </c>
      <c r="F1220" s="235" t="s">
        <v>11</v>
      </c>
      <c r="G1220" s="235" t="s">
        <v>12</v>
      </c>
      <c r="H1220" s="244" t="s">
        <v>13</v>
      </c>
      <c r="I1220" s="244" t="s">
        <v>14</v>
      </c>
      <c r="J1220" s="244" t="s">
        <v>15</v>
      </c>
      <c r="K1220" s="245" t="s">
        <v>16</v>
      </c>
      <c r="L1220" s="235" t="s">
        <v>17</v>
      </c>
      <c r="M1220" s="235" t="s">
        <v>18</v>
      </c>
      <c r="N1220" s="235" t="s">
        <v>19</v>
      </c>
    </row>
    <row r="1221" spans="1:14" ht="15.75" customHeight="1">
      <c r="A1221" s="243"/>
      <c r="B1221" s="235"/>
      <c r="C1221" s="235"/>
      <c r="D1221" s="243"/>
      <c r="E1221" s="243"/>
      <c r="F1221" s="235"/>
      <c r="G1221" s="235"/>
      <c r="H1221" s="235"/>
      <c r="I1221" s="235"/>
      <c r="J1221" s="235"/>
      <c r="K1221" s="246"/>
      <c r="L1221" s="235"/>
      <c r="M1221" s="235"/>
      <c r="N1221" s="235"/>
    </row>
    <row r="1222" spans="1:14" ht="15.75">
      <c r="A1222" s="45">
        <v>1</v>
      </c>
      <c r="B1222" s="50">
        <v>43131</v>
      </c>
      <c r="C1222" s="4" t="s">
        <v>255</v>
      </c>
      <c r="D1222" s="45" t="s">
        <v>21</v>
      </c>
      <c r="E1222" s="45" t="s">
        <v>317</v>
      </c>
      <c r="F1222" s="46">
        <v>274</v>
      </c>
      <c r="G1222" s="46">
        <v>272</v>
      </c>
      <c r="H1222" s="46">
        <v>275.5</v>
      </c>
      <c r="I1222" s="46">
        <v>277</v>
      </c>
      <c r="J1222" s="45">
        <v>278.5</v>
      </c>
      <c r="K1222" s="45">
        <v>275.5</v>
      </c>
      <c r="L1222" s="46">
        <v>4500</v>
      </c>
      <c r="M1222" s="6">
        <f t="shared" ref="M1222:M1224" si="683">IF(D1222="BUY",(K1222-F1222)*(L1222),(F1222-K1222)*(L1222))</f>
        <v>6750</v>
      </c>
      <c r="N1222" s="7">
        <f t="shared" ref="N1222:N1224" si="684">M1222/(L1222)/F1222%</f>
        <v>0.54744525547445255</v>
      </c>
    </row>
    <row r="1223" spans="1:14" ht="15.75">
      <c r="A1223" s="45">
        <v>2</v>
      </c>
      <c r="B1223" s="50">
        <v>43130</v>
      </c>
      <c r="C1223" s="4" t="s">
        <v>255</v>
      </c>
      <c r="D1223" s="45" t="s">
        <v>21</v>
      </c>
      <c r="E1223" s="45" t="s">
        <v>260</v>
      </c>
      <c r="F1223" s="46">
        <v>9665</v>
      </c>
      <c r="G1223" s="46">
        <v>9520</v>
      </c>
      <c r="H1223" s="46">
        <v>9750</v>
      </c>
      <c r="I1223" s="46">
        <v>9830</v>
      </c>
      <c r="J1223" s="45">
        <v>9910</v>
      </c>
      <c r="K1223" s="45">
        <v>9520</v>
      </c>
      <c r="L1223" s="46">
        <v>75</v>
      </c>
      <c r="M1223" s="6">
        <f t="shared" ref="M1223" si="685">IF(D1223="BUY",(K1223-F1223)*(L1223),(F1223-K1223)*(L1223))</f>
        <v>-10875</v>
      </c>
      <c r="N1223" s="7">
        <f t="shared" ref="N1223" si="686">M1223/(L1223)/F1223%</f>
        <v>-1.5002586652871184</v>
      </c>
    </row>
    <row r="1224" spans="1:14" ht="15.75">
      <c r="A1224" s="45">
        <v>3</v>
      </c>
      <c r="B1224" s="50">
        <v>43129</v>
      </c>
      <c r="C1224" s="4" t="s">
        <v>255</v>
      </c>
      <c r="D1224" s="45" t="s">
        <v>21</v>
      </c>
      <c r="E1224" s="45" t="s">
        <v>241</v>
      </c>
      <c r="F1224" s="46">
        <v>127</v>
      </c>
      <c r="G1224" s="46">
        <v>125</v>
      </c>
      <c r="H1224" s="46">
        <v>128</v>
      </c>
      <c r="I1224" s="46">
        <v>129</v>
      </c>
      <c r="J1224" s="45">
        <v>130</v>
      </c>
      <c r="K1224" s="45">
        <v>125</v>
      </c>
      <c r="L1224" s="46">
        <v>7000</v>
      </c>
      <c r="M1224" s="6">
        <f t="shared" si="683"/>
        <v>-14000</v>
      </c>
      <c r="N1224" s="7">
        <f t="shared" si="684"/>
        <v>-1.5748031496062991</v>
      </c>
    </row>
    <row r="1225" spans="1:14" ht="15.75">
      <c r="A1225" s="45">
        <v>4</v>
      </c>
      <c r="B1225" s="50">
        <v>43124</v>
      </c>
      <c r="C1225" s="4" t="s">
        <v>255</v>
      </c>
      <c r="D1225" s="45" t="s">
        <v>47</v>
      </c>
      <c r="E1225" s="45" t="s">
        <v>324</v>
      </c>
      <c r="F1225" s="46">
        <v>3460</v>
      </c>
      <c r="G1225" s="46">
        <v>3505</v>
      </c>
      <c r="H1225" s="46">
        <v>3435</v>
      </c>
      <c r="I1225" s="46">
        <v>3410</v>
      </c>
      <c r="J1225" s="45">
        <v>3385</v>
      </c>
      <c r="K1225" s="45">
        <v>3435</v>
      </c>
      <c r="L1225" s="46">
        <v>250</v>
      </c>
      <c r="M1225" s="6">
        <f t="shared" ref="M1225" si="687">IF(D1225="BUY",(K1225-F1225)*(L1225),(F1225-K1225)*(L1225))</f>
        <v>6250</v>
      </c>
      <c r="N1225" s="7">
        <f t="shared" ref="N1225" si="688">M1225/(L1225)/F1225%</f>
        <v>0.72254335260115599</v>
      </c>
    </row>
    <row r="1226" spans="1:14" ht="15.75">
      <c r="A1226" s="45">
        <v>5</v>
      </c>
      <c r="B1226" s="50">
        <v>43122</v>
      </c>
      <c r="C1226" s="4" t="s">
        <v>255</v>
      </c>
      <c r="D1226" s="45" t="s">
        <v>21</v>
      </c>
      <c r="E1226" s="45" t="s">
        <v>269</v>
      </c>
      <c r="F1226" s="46">
        <v>563.5</v>
      </c>
      <c r="G1226" s="46">
        <v>555</v>
      </c>
      <c r="H1226" s="46">
        <v>569</v>
      </c>
      <c r="I1226" s="46">
        <v>575</v>
      </c>
      <c r="J1226" s="45">
        <v>581</v>
      </c>
      <c r="K1226" s="45">
        <v>575</v>
      </c>
      <c r="L1226" s="46">
        <v>1100</v>
      </c>
      <c r="M1226" s="6">
        <f t="shared" ref="M1226" si="689">IF(D1226="BUY",(K1226-F1226)*(L1226),(F1226-K1226)*(L1226))</f>
        <v>12650</v>
      </c>
      <c r="N1226" s="7">
        <f t="shared" ref="N1226" si="690">M1226/(L1226)/F1226%</f>
        <v>2.0408163265306123</v>
      </c>
    </row>
    <row r="1227" spans="1:14" ht="15.75">
      <c r="A1227" s="45">
        <v>6</v>
      </c>
      <c r="B1227" s="50">
        <v>43119</v>
      </c>
      <c r="C1227" s="4" t="s">
        <v>255</v>
      </c>
      <c r="D1227" s="45" t="s">
        <v>21</v>
      </c>
      <c r="E1227" s="45" t="s">
        <v>116</v>
      </c>
      <c r="F1227" s="46">
        <v>698</v>
      </c>
      <c r="G1227" s="46">
        <v>691</v>
      </c>
      <c r="H1227" s="46">
        <v>702</v>
      </c>
      <c r="I1227" s="46">
        <v>706</v>
      </c>
      <c r="J1227" s="45">
        <v>710</v>
      </c>
      <c r="K1227" s="45">
        <v>702</v>
      </c>
      <c r="L1227" s="46">
        <v>1200</v>
      </c>
      <c r="M1227" s="6">
        <f t="shared" ref="M1227" si="691">IF(D1227="BUY",(K1227-F1227)*(L1227),(F1227-K1227)*(L1227))</f>
        <v>4800</v>
      </c>
      <c r="N1227" s="7">
        <f t="shared" ref="N1227" si="692">M1227/(L1227)/F1227%</f>
        <v>0.57306590257879653</v>
      </c>
    </row>
    <row r="1228" spans="1:14" ht="15.75">
      <c r="A1228" s="45">
        <v>7</v>
      </c>
      <c r="B1228" s="50">
        <v>43119</v>
      </c>
      <c r="C1228" s="4" t="s">
        <v>255</v>
      </c>
      <c r="D1228" s="45" t="s">
        <v>21</v>
      </c>
      <c r="E1228" s="45" t="s">
        <v>120</v>
      </c>
      <c r="F1228" s="46">
        <v>251.5</v>
      </c>
      <c r="G1228" s="46">
        <v>248.5</v>
      </c>
      <c r="H1228" s="46">
        <v>253.5</v>
      </c>
      <c r="I1228" s="46">
        <v>255</v>
      </c>
      <c r="J1228" s="45">
        <v>256.5</v>
      </c>
      <c r="K1228" s="45">
        <v>253.5</v>
      </c>
      <c r="L1228" s="46">
        <v>2700</v>
      </c>
      <c r="M1228" s="6">
        <f t="shared" ref="M1228" si="693">IF(D1228="BUY",(K1228-F1228)*(L1228),(F1228-K1228)*(L1228))</f>
        <v>5400</v>
      </c>
      <c r="N1228" s="7">
        <f t="shared" ref="N1228" si="694">M1228/(L1228)/F1228%</f>
        <v>0.79522862823061624</v>
      </c>
    </row>
    <row r="1229" spans="1:14" ht="15.75">
      <c r="A1229" s="45">
        <v>8</v>
      </c>
      <c r="B1229" s="50">
        <v>43118</v>
      </c>
      <c r="C1229" s="4" t="s">
        <v>255</v>
      </c>
      <c r="D1229" s="45" t="s">
        <v>47</v>
      </c>
      <c r="E1229" s="45" t="s">
        <v>52</v>
      </c>
      <c r="F1229" s="46">
        <v>304</v>
      </c>
      <c r="G1229" s="46">
        <v>308</v>
      </c>
      <c r="H1229" s="46">
        <v>302</v>
      </c>
      <c r="I1229" s="46">
        <v>300</v>
      </c>
      <c r="J1229" s="45">
        <v>298</v>
      </c>
      <c r="K1229" s="45">
        <v>300</v>
      </c>
      <c r="L1229" s="46">
        <v>3000</v>
      </c>
      <c r="M1229" s="6">
        <f t="shared" ref="M1229" si="695">IF(D1229="BUY",(K1229-F1229)*(L1229),(F1229-K1229)*(L1229))</f>
        <v>12000</v>
      </c>
      <c r="N1229" s="7">
        <f t="shared" ref="N1229" si="696">M1229/(L1229)/F1229%</f>
        <v>1.3157894736842106</v>
      </c>
    </row>
    <row r="1230" spans="1:14" ht="15.75">
      <c r="A1230" s="45">
        <v>9</v>
      </c>
      <c r="B1230" s="50">
        <v>43117</v>
      </c>
      <c r="C1230" s="4" t="s">
        <v>255</v>
      </c>
      <c r="D1230" s="45" t="s">
        <v>21</v>
      </c>
      <c r="E1230" s="45" t="s">
        <v>241</v>
      </c>
      <c r="F1230" s="46">
        <v>125</v>
      </c>
      <c r="G1230" s="46">
        <v>123.5</v>
      </c>
      <c r="H1230" s="46">
        <v>125.8</v>
      </c>
      <c r="I1230" s="46">
        <v>126.4</v>
      </c>
      <c r="J1230" s="45">
        <v>127.2</v>
      </c>
      <c r="K1230" s="45">
        <v>123.5</v>
      </c>
      <c r="L1230" s="46">
        <v>3500</v>
      </c>
      <c r="M1230" s="6">
        <f t="shared" ref="M1230" si="697">IF(D1230="BUY",(K1230-F1230)*(L1230),(F1230-K1230)*(L1230))</f>
        <v>-5250</v>
      </c>
      <c r="N1230" s="7">
        <f t="shared" ref="N1230" si="698">M1230/(L1230)/F1230%</f>
        <v>-1.2</v>
      </c>
    </row>
    <row r="1231" spans="1:14" ht="15.75">
      <c r="A1231" s="45">
        <v>10</v>
      </c>
      <c r="B1231" s="50">
        <v>43115</v>
      </c>
      <c r="C1231" s="4" t="s">
        <v>255</v>
      </c>
      <c r="D1231" s="45" t="s">
        <v>21</v>
      </c>
      <c r="E1231" s="45" t="s">
        <v>50</v>
      </c>
      <c r="F1231" s="46">
        <v>198</v>
      </c>
      <c r="G1231" s="46">
        <v>195</v>
      </c>
      <c r="H1231" s="46">
        <v>200</v>
      </c>
      <c r="I1231" s="46">
        <v>202</v>
      </c>
      <c r="J1231" s="45">
        <v>204</v>
      </c>
      <c r="K1231" s="45">
        <v>202</v>
      </c>
      <c r="L1231" s="46">
        <v>3500</v>
      </c>
      <c r="M1231" s="6">
        <f t="shared" ref="M1231" si="699">IF(D1231="BUY",(K1231-F1231)*(L1231),(F1231-K1231)*(L1231))</f>
        <v>14000</v>
      </c>
      <c r="N1231" s="7">
        <f t="shared" ref="N1231" si="700">M1231/(L1231)/F1231%</f>
        <v>2.0202020202020203</v>
      </c>
    </row>
    <row r="1232" spans="1:14" ht="15.75">
      <c r="A1232" s="45">
        <v>11</v>
      </c>
      <c r="B1232" s="50">
        <v>43111</v>
      </c>
      <c r="C1232" s="4" t="s">
        <v>255</v>
      </c>
      <c r="D1232" s="45" t="s">
        <v>21</v>
      </c>
      <c r="E1232" s="45" t="s">
        <v>317</v>
      </c>
      <c r="F1232" s="46">
        <v>270.5</v>
      </c>
      <c r="G1232" s="46">
        <v>268</v>
      </c>
      <c r="H1232" s="46">
        <v>272</v>
      </c>
      <c r="I1232" s="46">
        <v>273.5</v>
      </c>
      <c r="J1232" s="45">
        <v>275</v>
      </c>
      <c r="K1232" s="45">
        <v>275</v>
      </c>
      <c r="L1232" s="46">
        <v>4500</v>
      </c>
      <c r="M1232" s="6">
        <f t="shared" ref="M1232" si="701">IF(D1232="BUY",(K1232-F1232)*(L1232),(F1232-K1232)*(L1232))</f>
        <v>20250</v>
      </c>
      <c r="N1232" s="7">
        <f t="shared" ref="N1232" si="702">M1232/(L1232)/F1232%</f>
        <v>1.6635859519408502</v>
      </c>
    </row>
    <row r="1233" spans="1:14" ht="15.75">
      <c r="A1233" s="45">
        <v>12</v>
      </c>
      <c r="B1233" s="50">
        <v>43110</v>
      </c>
      <c r="C1233" s="4" t="s">
        <v>255</v>
      </c>
      <c r="D1233" s="45" t="s">
        <v>21</v>
      </c>
      <c r="E1233" s="45" t="s">
        <v>188</v>
      </c>
      <c r="F1233" s="46">
        <v>1050</v>
      </c>
      <c r="G1233" s="46">
        <v>1035</v>
      </c>
      <c r="H1233" s="46">
        <v>1058</v>
      </c>
      <c r="I1233" s="46">
        <v>1066</v>
      </c>
      <c r="J1233" s="45">
        <v>174</v>
      </c>
      <c r="K1233" s="45">
        <v>1058</v>
      </c>
      <c r="L1233" s="46">
        <v>800</v>
      </c>
      <c r="M1233" s="6">
        <f t="shared" ref="M1233" si="703">IF(D1233="BUY",(K1233-F1233)*(L1233),(F1233-K1233)*(L1233))</f>
        <v>6400</v>
      </c>
      <c r="N1233" s="7">
        <f t="shared" ref="N1233" si="704">M1233/(L1233)/F1233%</f>
        <v>0.76190476190476186</v>
      </c>
    </row>
    <row r="1234" spans="1:14" ht="15.75">
      <c r="A1234" s="45">
        <v>13</v>
      </c>
      <c r="B1234" s="50">
        <v>43109</v>
      </c>
      <c r="C1234" s="4" t="s">
        <v>255</v>
      </c>
      <c r="D1234" s="45" t="s">
        <v>47</v>
      </c>
      <c r="E1234" s="45" t="s">
        <v>260</v>
      </c>
      <c r="F1234" s="46">
        <v>9450</v>
      </c>
      <c r="G1234" s="46">
        <v>9590</v>
      </c>
      <c r="H1234" s="46">
        <v>9370</v>
      </c>
      <c r="I1234" s="46">
        <v>9290</v>
      </c>
      <c r="J1234" s="45">
        <v>9210</v>
      </c>
      <c r="K1234" s="45">
        <v>9425</v>
      </c>
      <c r="L1234" s="46">
        <v>75</v>
      </c>
      <c r="M1234" s="6">
        <f t="shared" ref="M1234" si="705">IF(D1234="BUY",(K1234-F1234)*(L1234),(F1234-K1234)*(L1234))</f>
        <v>1875</v>
      </c>
      <c r="N1234" s="7">
        <f t="shared" ref="N1234" si="706">M1234/(L1234)/F1234%</f>
        <v>0.26455026455026454</v>
      </c>
    </row>
    <row r="1235" spans="1:14" ht="15.75">
      <c r="A1235" s="45">
        <v>14</v>
      </c>
      <c r="B1235" s="50">
        <v>43108</v>
      </c>
      <c r="C1235" s="4" t="s">
        <v>255</v>
      </c>
      <c r="D1235" s="45" t="s">
        <v>21</v>
      </c>
      <c r="E1235" s="45" t="s">
        <v>70</v>
      </c>
      <c r="F1235" s="46">
        <v>612</v>
      </c>
      <c r="G1235" s="46">
        <v>598</v>
      </c>
      <c r="H1235" s="46">
        <v>620</v>
      </c>
      <c r="I1235" s="46">
        <v>628</v>
      </c>
      <c r="J1235" s="45">
        <v>636</v>
      </c>
      <c r="K1235" s="45">
        <v>620</v>
      </c>
      <c r="L1235" s="46">
        <v>750</v>
      </c>
      <c r="M1235" s="6">
        <f t="shared" ref="M1235" si="707">IF(D1235="BUY",(K1235-F1235)*(L1235),(F1235-K1235)*(L1235))</f>
        <v>6000</v>
      </c>
      <c r="N1235" s="7">
        <f t="shared" ref="N1235" si="708">M1235/(L1235)/F1235%</f>
        <v>1.3071895424836601</v>
      </c>
    </row>
    <row r="1236" spans="1:14" ht="15.75">
      <c r="A1236" s="45">
        <v>15</v>
      </c>
      <c r="B1236" s="50">
        <v>43105</v>
      </c>
      <c r="C1236" s="4" t="s">
        <v>255</v>
      </c>
      <c r="D1236" s="45" t="s">
        <v>21</v>
      </c>
      <c r="E1236" s="45" t="s">
        <v>182</v>
      </c>
      <c r="F1236" s="46">
        <v>580</v>
      </c>
      <c r="G1236" s="46">
        <v>570</v>
      </c>
      <c r="H1236" s="46">
        <v>585</v>
      </c>
      <c r="I1236" s="46">
        <v>590</v>
      </c>
      <c r="J1236" s="45">
        <v>585</v>
      </c>
      <c r="K1236" s="45">
        <v>585</v>
      </c>
      <c r="L1236" s="46">
        <v>1300</v>
      </c>
      <c r="M1236" s="6">
        <f t="shared" ref="M1236" si="709">IF(D1236="BUY",(K1236-F1236)*(L1236),(F1236-K1236)*(L1236))</f>
        <v>6500</v>
      </c>
      <c r="N1236" s="7">
        <f t="shared" ref="N1236" si="710">M1236/(L1236)/F1236%</f>
        <v>0.86206896551724144</v>
      </c>
    </row>
    <row r="1237" spans="1:14" ht="15.75">
      <c r="A1237" s="45">
        <v>16</v>
      </c>
      <c r="B1237" s="50">
        <v>43104</v>
      </c>
      <c r="C1237" s="4" t="s">
        <v>255</v>
      </c>
      <c r="D1237" s="45" t="s">
        <v>21</v>
      </c>
      <c r="E1237" s="45" t="s">
        <v>126</v>
      </c>
      <c r="F1237" s="46">
        <v>748</v>
      </c>
      <c r="G1237" s="46">
        <v>738</v>
      </c>
      <c r="H1237" s="46">
        <v>753</v>
      </c>
      <c r="I1237" s="46">
        <v>758</v>
      </c>
      <c r="J1237" s="45">
        <v>763</v>
      </c>
      <c r="K1237" s="45">
        <v>763</v>
      </c>
      <c r="L1237" s="46">
        <v>1000</v>
      </c>
      <c r="M1237" s="6">
        <f t="shared" ref="M1237" si="711">IF(D1237="BUY",(K1237-F1237)*(L1237),(F1237-K1237)*(L1237))</f>
        <v>15000</v>
      </c>
      <c r="N1237" s="7">
        <f t="shared" ref="N1237" si="712">M1237/(L1237)/F1237%</f>
        <v>2.0053475935828877</v>
      </c>
    </row>
    <row r="1238" spans="1:14" ht="15.75">
      <c r="A1238" s="45">
        <v>17</v>
      </c>
      <c r="B1238" s="50">
        <v>43103</v>
      </c>
      <c r="C1238" s="4" t="s">
        <v>255</v>
      </c>
      <c r="D1238" s="45" t="s">
        <v>21</v>
      </c>
      <c r="E1238" s="45" t="s">
        <v>50</v>
      </c>
      <c r="F1238" s="46">
        <v>184</v>
      </c>
      <c r="G1238" s="46">
        <v>180</v>
      </c>
      <c r="H1238" s="46">
        <v>186</v>
      </c>
      <c r="I1238" s="45">
        <v>188</v>
      </c>
      <c r="J1238" s="45">
        <v>190</v>
      </c>
      <c r="K1238" s="45">
        <v>190</v>
      </c>
      <c r="L1238" s="45">
        <v>3500</v>
      </c>
      <c r="M1238" s="6">
        <f t="shared" ref="M1238" si="713">IF(D1238="BUY",(K1238-F1238)*(L1238),(F1238-K1238)*(L1238))</f>
        <v>21000</v>
      </c>
      <c r="N1238" s="7">
        <f t="shared" ref="N1238" si="714">M1238/(L1238)/F1238%</f>
        <v>3.2608695652173911</v>
      </c>
    </row>
    <row r="1240" spans="1:14" ht="15.75">
      <c r="A1240" s="8" t="s">
        <v>24</v>
      </c>
      <c r="B1240" s="9"/>
      <c r="C1240" s="10"/>
      <c r="D1240" s="11"/>
      <c r="E1240" s="12"/>
      <c r="F1240" s="12"/>
      <c r="G1240" s="13"/>
      <c r="H1240" s="12"/>
      <c r="I1240" s="12"/>
      <c r="J1240" s="12"/>
      <c r="K1240" s="14"/>
      <c r="L1240" s="15"/>
      <c r="M1240" s="1"/>
      <c r="N1240" s="48"/>
    </row>
    <row r="1241" spans="1:14" ht="15.75">
      <c r="A1241" s="8" t="s">
        <v>25</v>
      </c>
      <c r="B1241" s="17"/>
      <c r="C1241" s="10"/>
      <c r="D1241" s="11"/>
      <c r="E1241" s="12"/>
      <c r="F1241" s="12"/>
      <c r="G1241" s="13"/>
      <c r="H1241" s="12"/>
      <c r="I1241" s="12"/>
      <c r="J1241" s="12"/>
      <c r="K1241" s="14"/>
      <c r="L1241" s="15"/>
    </row>
    <row r="1242" spans="1:14" ht="15.75">
      <c r="A1242" s="8" t="s">
        <v>25</v>
      </c>
      <c r="B1242" s="17"/>
      <c r="C1242" s="18"/>
      <c r="D1242" s="19"/>
      <c r="E1242" s="20"/>
      <c r="F1242" s="20"/>
      <c r="G1242" s="21"/>
      <c r="H1242" s="20"/>
      <c r="I1242" s="20"/>
      <c r="J1242" s="20"/>
      <c r="K1242" s="20"/>
      <c r="L1242" s="15"/>
      <c r="M1242" s="1"/>
      <c r="N1242" s="1"/>
    </row>
    <row r="1243" spans="1:14" ht="16.5" thickBot="1">
      <c r="A1243" s="18"/>
      <c r="B1243" s="17"/>
      <c r="C1243" s="20"/>
      <c r="D1243" s="20"/>
      <c r="E1243" s="20"/>
      <c r="F1243" s="22"/>
      <c r="G1243" s="23"/>
      <c r="H1243" s="24" t="s">
        <v>26</v>
      </c>
      <c r="I1243" s="24"/>
      <c r="J1243" s="25"/>
      <c r="K1243" s="25"/>
      <c r="L1243" s="15"/>
      <c r="M1243" s="15"/>
      <c r="N1243" s="15"/>
    </row>
    <row r="1244" spans="1:14" ht="15.75">
      <c r="A1244" s="18"/>
      <c r="B1244" s="17"/>
      <c r="C1244" s="236" t="s">
        <v>27</v>
      </c>
      <c r="D1244" s="236"/>
      <c r="E1244" s="26">
        <v>17</v>
      </c>
      <c r="F1244" s="27">
        <f>F1245+F1246+F1247+F1248+F1249+F1250</f>
        <v>100</v>
      </c>
      <c r="G1244" s="20">
        <v>17</v>
      </c>
      <c r="H1244" s="28">
        <f>G1245/G1244%</f>
        <v>82.35294117647058</v>
      </c>
      <c r="I1244" s="28"/>
      <c r="J1244" s="28"/>
      <c r="K1244" s="29"/>
      <c r="L1244" s="15"/>
      <c r="M1244" s="1"/>
      <c r="N1244" s="1"/>
    </row>
    <row r="1245" spans="1:14" ht="15.75">
      <c r="A1245" s="18"/>
      <c r="B1245" s="17"/>
      <c r="C1245" s="237" t="s">
        <v>28</v>
      </c>
      <c r="D1245" s="237"/>
      <c r="E1245" s="30">
        <v>14</v>
      </c>
      <c r="F1245" s="31">
        <f>(E1245/E1244)*100</f>
        <v>82.35294117647058</v>
      </c>
      <c r="G1245" s="20">
        <v>14</v>
      </c>
      <c r="H1245" s="25"/>
      <c r="I1245" s="25"/>
      <c r="J1245" s="20"/>
      <c r="K1245" s="25"/>
      <c r="L1245" s="1"/>
      <c r="M1245" s="20" t="s">
        <v>29</v>
      </c>
      <c r="N1245" s="20"/>
    </row>
    <row r="1246" spans="1:14" ht="15.75">
      <c r="A1246" s="32"/>
      <c r="B1246" s="17"/>
      <c r="C1246" s="237" t="s">
        <v>30</v>
      </c>
      <c r="D1246" s="237"/>
      <c r="E1246" s="30">
        <v>0</v>
      </c>
      <c r="F1246" s="31">
        <f>(E1246/E1244)*100</f>
        <v>0</v>
      </c>
      <c r="G1246" s="33"/>
      <c r="H1246" s="20"/>
      <c r="I1246" s="20"/>
      <c r="J1246" s="20"/>
      <c r="K1246" s="25"/>
      <c r="L1246" s="15"/>
      <c r="M1246" s="18"/>
      <c r="N1246" s="18"/>
    </row>
    <row r="1247" spans="1:14" ht="15.75">
      <c r="A1247" s="32"/>
      <c r="B1247" s="17"/>
      <c r="C1247" s="237" t="s">
        <v>31</v>
      </c>
      <c r="D1247" s="237"/>
      <c r="E1247" s="30">
        <v>0</v>
      </c>
      <c r="F1247" s="31">
        <f>(E1247/E1244)*100</f>
        <v>0</v>
      </c>
      <c r="G1247" s="33"/>
      <c r="H1247" s="20"/>
      <c r="I1247" s="20"/>
      <c r="J1247" s="20"/>
      <c r="K1247" s="25"/>
      <c r="L1247" s="15"/>
      <c r="M1247" s="15"/>
      <c r="N1247" s="15"/>
    </row>
    <row r="1248" spans="1:14" ht="15.75">
      <c r="A1248" s="32"/>
      <c r="B1248" s="17"/>
      <c r="C1248" s="237" t="s">
        <v>32</v>
      </c>
      <c r="D1248" s="237"/>
      <c r="E1248" s="30">
        <v>3</v>
      </c>
      <c r="F1248" s="31">
        <f>(E1248/E1244)*100</f>
        <v>17.647058823529413</v>
      </c>
      <c r="G1248" s="33"/>
      <c r="H1248" s="20" t="s">
        <v>33</v>
      </c>
      <c r="I1248" s="20"/>
      <c r="J1248" s="25"/>
      <c r="K1248" s="25"/>
      <c r="L1248" s="15"/>
      <c r="M1248" s="15"/>
      <c r="N1248" s="15"/>
    </row>
    <row r="1249" spans="1:14" ht="15.75">
      <c r="A1249" s="32"/>
      <c r="B1249" s="17"/>
      <c r="C1249" s="237" t="s">
        <v>34</v>
      </c>
      <c r="D1249" s="237"/>
      <c r="E1249" s="30">
        <v>0</v>
      </c>
      <c r="F1249" s="31">
        <f>(E1249/E1244)*100</f>
        <v>0</v>
      </c>
      <c r="G1249" s="33"/>
      <c r="H1249" s="20"/>
      <c r="I1249" s="20"/>
      <c r="J1249" s="25"/>
      <c r="K1249" s="25"/>
      <c r="L1249" s="15"/>
      <c r="M1249" s="15"/>
      <c r="N1249" s="15"/>
    </row>
    <row r="1250" spans="1:14" ht="16.5" thickBot="1">
      <c r="A1250" s="32"/>
      <c r="B1250" s="17"/>
      <c r="C1250" s="238" t="s">
        <v>35</v>
      </c>
      <c r="D1250" s="238"/>
      <c r="E1250" s="34"/>
      <c r="F1250" s="35">
        <f>(E1250/E1244)*100</f>
        <v>0</v>
      </c>
      <c r="G1250" s="33"/>
      <c r="H1250" s="20"/>
      <c r="I1250" s="20"/>
      <c r="J1250" s="29"/>
      <c r="K1250" s="29"/>
      <c r="L1250" s="1"/>
      <c r="M1250" s="15"/>
      <c r="N1250" s="15"/>
    </row>
    <row r="1251" spans="1:14" ht="15.75">
      <c r="A1251" s="37" t="s">
        <v>36</v>
      </c>
      <c r="B1251" s="9"/>
      <c r="C1251" s="10"/>
      <c r="D1251" s="10"/>
      <c r="E1251" s="12"/>
      <c r="F1251" s="12"/>
      <c r="G1251" s="13"/>
      <c r="H1251" s="38"/>
      <c r="I1251" s="38"/>
      <c r="J1251" s="38"/>
      <c r="K1251" s="12"/>
      <c r="L1251" s="15"/>
      <c r="M1251" s="36"/>
      <c r="N1251" s="36"/>
    </row>
    <row r="1252" spans="1:14" ht="15.75">
      <c r="A1252" s="11" t="s">
        <v>37</v>
      </c>
      <c r="B1252" s="9"/>
      <c r="C1252" s="39"/>
      <c r="D1252" s="40"/>
      <c r="E1252" s="10"/>
      <c r="F1252" s="38"/>
      <c r="G1252" s="13"/>
      <c r="H1252" s="38"/>
      <c r="I1252" s="38"/>
      <c r="J1252" s="38"/>
      <c r="K1252" s="12"/>
      <c r="L1252" s="15"/>
      <c r="M1252" s="18"/>
      <c r="N1252" s="18"/>
    </row>
    <row r="1253" spans="1:14" ht="15.75">
      <c r="A1253" s="11" t="s">
        <v>38</v>
      </c>
      <c r="B1253" s="9"/>
      <c r="C1253" s="10"/>
      <c r="D1253" s="40"/>
      <c r="E1253" s="10"/>
      <c r="F1253" s="38"/>
      <c r="G1253" s="13"/>
      <c r="H1253" s="41"/>
      <c r="I1253" s="41"/>
      <c r="J1253" s="41"/>
      <c r="K1253" s="12"/>
      <c r="L1253" s="15"/>
      <c r="M1253" s="15"/>
      <c r="N1253" s="15"/>
    </row>
    <row r="1254" spans="1:14" ht="15.75">
      <c r="A1254" s="11" t="s">
        <v>39</v>
      </c>
      <c r="B1254" s="39"/>
      <c r="C1254" s="10"/>
      <c r="D1254" s="40"/>
      <c r="E1254" s="10"/>
      <c r="F1254" s="38"/>
      <c r="G1254" s="42"/>
      <c r="H1254" s="41"/>
      <c r="I1254" s="41"/>
      <c r="J1254" s="41"/>
      <c r="K1254" s="12"/>
      <c r="L1254" s="15"/>
      <c r="M1254" s="15"/>
      <c r="N1254" s="15"/>
    </row>
    <row r="1255" spans="1:14" ht="16.5" thickBot="1">
      <c r="A1255" s="11" t="s">
        <v>40</v>
      </c>
      <c r="B1255" s="32"/>
      <c r="C1255" s="10"/>
      <c r="D1255" s="43"/>
      <c r="E1255" s="38"/>
      <c r="F1255" s="38"/>
      <c r="G1255" s="42"/>
      <c r="H1255" s="41"/>
      <c r="I1255" s="41"/>
      <c r="J1255" s="41"/>
      <c r="K1255" s="38"/>
      <c r="L1255" s="15"/>
      <c r="M1255" s="15"/>
      <c r="N1255" s="15"/>
    </row>
    <row r="1256" spans="1:14" ht="15.75" thickBot="1">
      <c r="A1256" s="239" t="s">
        <v>0</v>
      </c>
      <c r="B1256" s="239"/>
      <c r="C1256" s="239"/>
      <c r="D1256" s="239"/>
      <c r="E1256" s="239"/>
      <c r="F1256" s="239"/>
      <c r="G1256" s="239"/>
      <c r="H1256" s="239"/>
      <c r="I1256" s="239"/>
      <c r="J1256" s="239"/>
      <c r="K1256" s="239"/>
      <c r="L1256" s="239"/>
      <c r="M1256" s="239"/>
      <c r="N1256" s="239"/>
    </row>
    <row r="1257" spans="1:14" ht="15.75" thickBot="1">
      <c r="A1257" s="239"/>
      <c r="B1257" s="239"/>
      <c r="C1257" s="239"/>
      <c r="D1257" s="239"/>
      <c r="E1257" s="239"/>
      <c r="F1257" s="239"/>
      <c r="G1257" s="239"/>
      <c r="H1257" s="239"/>
      <c r="I1257" s="239"/>
      <c r="J1257" s="239"/>
      <c r="K1257" s="239"/>
      <c r="L1257" s="239"/>
      <c r="M1257" s="239"/>
      <c r="N1257" s="239"/>
    </row>
    <row r="1258" spans="1:14">
      <c r="A1258" s="239"/>
      <c r="B1258" s="239"/>
      <c r="C1258" s="239"/>
      <c r="D1258" s="239"/>
      <c r="E1258" s="239"/>
      <c r="F1258" s="239"/>
      <c r="G1258" s="239"/>
      <c r="H1258" s="239"/>
      <c r="I1258" s="239"/>
      <c r="J1258" s="239"/>
      <c r="K1258" s="239"/>
      <c r="L1258" s="239"/>
      <c r="M1258" s="239"/>
      <c r="N1258" s="239"/>
    </row>
    <row r="1259" spans="1:14" ht="15.75">
      <c r="A1259" s="247" t="s">
        <v>1</v>
      </c>
      <c r="B1259" s="247"/>
      <c r="C1259" s="247"/>
      <c r="D1259" s="247"/>
      <c r="E1259" s="247"/>
      <c r="F1259" s="247"/>
      <c r="G1259" s="247"/>
      <c r="H1259" s="247"/>
      <c r="I1259" s="247"/>
      <c r="J1259" s="247"/>
      <c r="K1259" s="247"/>
      <c r="L1259" s="247"/>
      <c r="M1259" s="247"/>
      <c r="N1259" s="247"/>
    </row>
    <row r="1260" spans="1:14" ht="15.75">
      <c r="A1260" s="247" t="s">
        <v>2</v>
      </c>
      <c r="B1260" s="247"/>
      <c r="C1260" s="247"/>
      <c r="D1260" s="247"/>
      <c r="E1260" s="247"/>
      <c r="F1260" s="247"/>
      <c r="G1260" s="247"/>
      <c r="H1260" s="247"/>
      <c r="I1260" s="247"/>
      <c r="J1260" s="247"/>
      <c r="K1260" s="247"/>
      <c r="L1260" s="247"/>
      <c r="M1260" s="247"/>
      <c r="N1260" s="247"/>
    </row>
    <row r="1261" spans="1:14" ht="16.5" thickBot="1">
      <c r="A1261" s="241" t="s">
        <v>3</v>
      </c>
      <c r="B1261" s="241"/>
      <c r="C1261" s="241"/>
      <c r="D1261" s="241"/>
      <c r="E1261" s="241"/>
      <c r="F1261" s="241"/>
      <c r="G1261" s="241"/>
      <c r="H1261" s="241"/>
      <c r="I1261" s="241"/>
      <c r="J1261" s="241"/>
      <c r="K1261" s="241"/>
      <c r="L1261" s="241"/>
      <c r="M1261" s="241"/>
      <c r="N1261" s="241"/>
    </row>
    <row r="1263" spans="1:14" ht="15.75">
      <c r="A1263" s="242" t="s">
        <v>300</v>
      </c>
      <c r="B1263" s="242"/>
      <c r="C1263" s="242"/>
      <c r="D1263" s="242"/>
      <c r="E1263" s="242"/>
      <c r="F1263" s="242"/>
      <c r="G1263" s="242"/>
      <c r="H1263" s="242"/>
      <c r="I1263" s="242"/>
      <c r="J1263" s="242"/>
      <c r="K1263" s="242"/>
      <c r="L1263" s="242"/>
      <c r="M1263" s="242"/>
      <c r="N1263" s="242"/>
    </row>
    <row r="1264" spans="1:14" ht="15.75">
      <c r="A1264" s="242" t="s">
        <v>5</v>
      </c>
      <c r="B1264" s="242"/>
      <c r="C1264" s="242"/>
      <c r="D1264" s="242"/>
      <c r="E1264" s="242"/>
      <c r="F1264" s="242"/>
      <c r="G1264" s="242"/>
      <c r="H1264" s="242"/>
      <c r="I1264" s="242"/>
      <c r="J1264" s="242"/>
      <c r="K1264" s="242"/>
      <c r="L1264" s="242"/>
      <c r="M1264" s="242"/>
      <c r="N1264" s="242"/>
    </row>
    <row r="1265" spans="1:14">
      <c r="A1265" s="243" t="s">
        <v>6</v>
      </c>
      <c r="B1265" s="235" t="s">
        <v>7</v>
      </c>
      <c r="C1265" s="235" t="s">
        <v>8</v>
      </c>
      <c r="D1265" s="243" t="s">
        <v>9</v>
      </c>
      <c r="E1265" s="243" t="s">
        <v>10</v>
      </c>
      <c r="F1265" s="235" t="s">
        <v>11</v>
      </c>
      <c r="G1265" s="235" t="s">
        <v>12</v>
      </c>
      <c r="H1265" s="244" t="s">
        <v>13</v>
      </c>
      <c r="I1265" s="244" t="s">
        <v>14</v>
      </c>
      <c r="J1265" s="244" t="s">
        <v>15</v>
      </c>
      <c r="K1265" s="245" t="s">
        <v>16</v>
      </c>
      <c r="L1265" s="235" t="s">
        <v>17</v>
      </c>
      <c r="M1265" s="235" t="s">
        <v>18</v>
      </c>
      <c r="N1265" s="235" t="s">
        <v>19</v>
      </c>
    </row>
    <row r="1266" spans="1:14">
      <c r="A1266" s="243"/>
      <c r="B1266" s="235"/>
      <c r="C1266" s="235"/>
      <c r="D1266" s="243"/>
      <c r="E1266" s="243"/>
      <c r="F1266" s="235"/>
      <c r="G1266" s="235"/>
      <c r="H1266" s="235"/>
      <c r="I1266" s="235"/>
      <c r="J1266" s="235"/>
      <c r="K1266" s="246"/>
      <c r="L1266" s="235"/>
      <c r="M1266" s="235"/>
      <c r="N1266" s="235"/>
    </row>
    <row r="1267" spans="1:14" ht="15.75">
      <c r="A1267" s="45">
        <v>1</v>
      </c>
      <c r="B1267" s="3">
        <v>43097</v>
      </c>
      <c r="C1267" s="4" t="s">
        <v>255</v>
      </c>
      <c r="D1267" s="45" t="s">
        <v>21</v>
      </c>
      <c r="E1267" s="45" t="s">
        <v>182</v>
      </c>
      <c r="F1267" s="46">
        <v>560</v>
      </c>
      <c r="G1267" s="46">
        <v>550</v>
      </c>
      <c r="H1267" s="46">
        <v>565</v>
      </c>
      <c r="I1267" s="45">
        <v>570</v>
      </c>
      <c r="J1267" s="45">
        <v>575</v>
      </c>
      <c r="K1267" s="45">
        <v>575</v>
      </c>
      <c r="L1267" s="45">
        <v>1300</v>
      </c>
      <c r="M1267" s="6">
        <f t="shared" ref="M1267:M1270" si="715">IF(D1267="BUY",(K1267-F1267)*(L1267),(F1267-K1267)*(L1267))</f>
        <v>19500</v>
      </c>
      <c r="N1267" s="7">
        <f t="shared" ref="N1267:N1270" si="716">M1267/(L1267)/F1267%</f>
        <v>2.6785714285714288</v>
      </c>
    </row>
    <row r="1268" spans="1:14" ht="15.75">
      <c r="A1268" s="45">
        <v>2</v>
      </c>
      <c r="B1268" s="3">
        <v>43096</v>
      </c>
      <c r="C1268" s="4" t="s">
        <v>255</v>
      </c>
      <c r="D1268" s="45" t="s">
        <v>21</v>
      </c>
      <c r="E1268" s="45" t="s">
        <v>232</v>
      </c>
      <c r="F1268" s="46">
        <v>240</v>
      </c>
      <c r="G1268" s="46">
        <v>236.5</v>
      </c>
      <c r="H1268" s="46">
        <v>242</v>
      </c>
      <c r="I1268" s="45">
        <v>244</v>
      </c>
      <c r="J1268" s="45">
        <v>246</v>
      </c>
      <c r="K1268" s="45">
        <v>236.5</v>
      </c>
      <c r="L1268" s="45">
        <v>2500</v>
      </c>
      <c r="M1268" s="6">
        <f t="shared" si="715"/>
        <v>-8750</v>
      </c>
      <c r="N1268" s="7">
        <f t="shared" si="716"/>
        <v>-1.4583333333333335</v>
      </c>
    </row>
    <row r="1269" spans="1:14" ht="15.75">
      <c r="A1269" s="45">
        <v>3</v>
      </c>
      <c r="B1269" s="3">
        <v>43095</v>
      </c>
      <c r="C1269" s="4" t="s">
        <v>255</v>
      </c>
      <c r="D1269" s="45" t="s">
        <v>21</v>
      </c>
      <c r="E1269" s="45" t="s">
        <v>50</v>
      </c>
      <c r="F1269" s="46">
        <v>185.5</v>
      </c>
      <c r="G1269" s="46">
        <v>182</v>
      </c>
      <c r="H1269" s="46">
        <v>187.5</v>
      </c>
      <c r="I1269" s="45" t="s">
        <v>313</v>
      </c>
      <c r="J1269" s="45">
        <v>191.5</v>
      </c>
      <c r="K1269" s="45">
        <v>182</v>
      </c>
      <c r="L1269" s="45">
        <v>3500</v>
      </c>
      <c r="M1269" s="6">
        <f t="shared" si="715"/>
        <v>-12250</v>
      </c>
      <c r="N1269" s="7">
        <f t="shared" si="716"/>
        <v>-1.8867924528301887</v>
      </c>
    </row>
    <row r="1270" spans="1:14" ht="15.75">
      <c r="A1270" s="45">
        <v>4</v>
      </c>
      <c r="B1270" s="3">
        <v>43091</v>
      </c>
      <c r="C1270" s="4" t="s">
        <v>255</v>
      </c>
      <c r="D1270" s="45" t="s">
        <v>21</v>
      </c>
      <c r="E1270" s="45" t="s">
        <v>312</v>
      </c>
      <c r="F1270" s="46">
        <v>202</v>
      </c>
      <c r="G1270" s="46">
        <v>197.5</v>
      </c>
      <c r="H1270" s="46">
        <v>204</v>
      </c>
      <c r="I1270" s="46">
        <v>206</v>
      </c>
      <c r="J1270" s="45">
        <v>208</v>
      </c>
      <c r="K1270" s="45">
        <v>206</v>
      </c>
      <c r="L1270" s="45">
        <v>3500</v>
      </c>
      <c r="M1270" s="6">
        <f t="shared" si="715"/>
        <v>14000</v>
      </c>
      <c r="N1270" s="7">
        <f t="shared" si="716"/>
        <v>1.9801980198019802</v>
      </c>
    </row>
    <row r="1271" spans="1:14" ht="15.75">
      <c r="A1271" s="45">
        <v>5</v>
      </c>
      <c r="B1271" s="3">
        <v>43090</v>
      </c>
      <c r="C1271" s="4" t="s">
        <v>255</v>
      </c>
      <c r="D1271" s="45" t="s">
        <v>21</v>
      </c>
      <c r="E1271" s="45" t="s">
        <v>53</v>
      </c>
      <c r="F1271" s="46">
        <v>173.5</v>
      </c>
      <c r="G1271" s="46">
        <v>169.5</v>
      </c>
      <c r="H1271" s="46">
        <v>175.5</v>
      </c>
      <c r="I1271" s="46">
        <v>177.5</v>
      </c>
      <c r="J1271" s="45">
        <v>179.5</v>
      </c>
      <c r="K1271" s="45">
        <v>177.5</v>
      </c>
      <c r="L1271" s="45">
        <v>3500</v>
      </c>
      <c r="M1271" s="6">
        <f t="shared" ref="M1271:M1272" si="717">IF(D1271="BUY",(K1271-F1271)*(L1271),(F1271-K1271)*(L1271))</f>
        <v>14000</v>
      </c>
      <c r="N1271" s="7">
        <f t="shared" ref="N1271:N1272" si="718">M1271/(L1271)/F1271%</f>
        <v>2.3054755043227666</v>
      </c>
    </row>
    <row r="1272" spans="1:14" ht="15.75">
      <c r="A1272" s="45">
        <v>6</v>
      </c>
      <c r="B1272" s="3">
        <v>43089</v>
      </c>
      <c r="C1272" s="4" t="s">
        <v>255</v>
      </c>
      <c r="D1272" s="45" t="s">
        <v>21</v>
      </c>
      <c r="E1272" s="45" t="s">
        <v>308</v>
      </c>
      <c r="F1272" s="46">
        <v>1225</v>
      </c>
      <c r="G1272" s="46">
        <v>1205</v>
      </c>
      <c r="H1272" s="46">
        <v>1240</v>
      </c>
      <c r="I1272" s="46">
        <v>1255</v>
      </c>
      <c r="J1272" s="45">
        <v>1270</v>
      </c>
      <c r="K1272" s="45">
        <v>1240</v>
      </c>
      <c r="L1272" s="46">
        <v>750</v>
      </c>
      <c r="M1272" s="6">
        <f t="shared" si="717"/>
        <v>11250</v>
      </c>
      <c r="N1272" s="7">
        <f t="shared" si="718"/>
        <v>1.2244897959183674</v>
      </c>
    </row>
    <row r="1273" spans="1:14" ht="15.75">
      <c r="A1273" s="45">
        <v>7</v>
      </c>
      <c r="B1273" s="3">
        <v>43088</v>
      </c>
      <c r="C1273" s="4" t="s">
        <v>255</v>
      </c>
      <c r="D1273" s="45" t="s">
        <v>21</v>
      </c>
      <c r="E1273" s="45" t="s">
        <v>50</v>
      </c>
      <c r="F1273" s="46">
        <v>171.5</v>
      </c>
      <c r="G1273" s="46">
        <v>168.5</v>
      </c>
      <c r="H1273" s="46">
        <v>173</v>
      </c>
      <c r="I1273" s="46">
        <v>174.5</v>
      </c>
      <c r="J1273" s="45">
        <v>176</v>
      </c>
      <c r="K1273" s="45">
        <v>176</v>
      </c>
      <c r="L1273" s="46">
        <v>3500</v>
      </c>
      <c r="M1273" s="6">
        <f t="shared" ref="M1273" si="719">IF(D1273="BUY",(K1273-F1273)*(L1273),(F1273-K1273)*(L1273))</f>
        <v>15750</v>
      </c>
      <c r="N1273" s="7">
        <f t="shared" ref="N1273" si="720">M1273/(L1273)/F1273%</f>
        <v>2.6239067055393583</v>
      </c>
    </row>
    <row r="1274" spans="1:14" ht="15.75">
      <c r="A1274" s="45">
        <v>8</v>
      </c>
      <c r="B1274" s="3">
        <v>43083</v>
      </c>
      <c r="C1274" s="4" t="s">
        <v>255</v>
      </c>
      <c r="D1274" s="45" t="s">
        <v>21</v>
      </c>
      <c r="E1274" s="45" t="s">
        <v>67</v>
      </c>
      <c r="F1274" s="46">
        <v>236</v>
      </c>
      <c r="G1274" s="46">
        <v>233</v>
      </c>
      <c r="H1274" s="46">
        <v>238</v>
      </c>
      <c r="I1274" s="46">
        <v>239.5</v>
      </c>
      <c r="J1274" s="45">
        <v>241</v>
      </c>
      <c r="K1274" s="45">
        <v>238</v>
      </c>
      <c r="L1274" s="46">
        <v>3500</v>
      </c>
      <c r="M1274" s="6">
        <f t="shared" ref="M1274" si="721">IF(D1274="BUY",(K1274-F1274)*(L1274),(F1274-K1274)*(L1274))</f>
        <v>7000</v>
      </c>
      <c r="N1274" s="7">
        <f t="shared" ref="N1274" si="722">M1274/(L1274)/F1274%</f>
        <v>0.84745762711864414</v>
      </c>
    </row>
    <row r="1275" spans="1:14" ht="15.75">
      <c r="A1275" s="45">
        <v>9</v>
      </c>
      <c r="B1275" s="3">
        <v>43081</v>
      </c>
      <c r="C1275" s="4" t="s">
        <v>255</v>
      </c>
      <c r="D1275" s="45" t="s">
        <v>21</v>
      </c>
      <c r="E1275" s="45" t="s">
        <v>70</v>
      </c>
      <c r="F1275" s="46">
        <v>430</v>
      </c>
      <c r="G1275" s="46">
        <v>417</v>
      </c>
      <c r="H1275" s="46">
        <v>438</v>
      </c>
      <c r="I1275" s="46">
        <v>446</v>
      </c>
      <c r="J1275" s="45">
        <v>454</v>
      </c>
      <c r="K1275" s="45">
        <v>417</v>
      </c>
      <c r="L1275" s="46">
        <v>750</v>
      </c>
      <c r="M1275" s="6">
        <f t="shared" ref="M1275:M1276" si="723">IF(D1275="BUY",(K1275-F1275)*(L1275),(F1275-K1275)*(L1275))</f>
        <v>-9750</v>
      </c>
      <c r="N1275" s="7">
        <f t="shared" ref="N1275:N1278" si="724">M1275/(L1275)/F1275%</f>
        <v>-3.0232558139534884</v>
      </c>
    </row>
    <row r="1276" spans="1:14" ht="15.75">
      <c r="A1276" s="45">
        <v>10</v>
      </c>
      <c r="B1276" s="3">
        <v>43077</v>
      </c>
      <c r="C1276" s="4" t="s">
        <v>255</v>
      </c>
      <c r="D1276" s="45" t="s">
        <v>21</v>
      </c>
      <c r="E1276" s="45" t="s">
        <v>276</v>
      </c>
      <c r="F1276" s="46">
        <v>171</v>
      </c>
      <c r="G1276" s="46">
        <v>168</v>
      </c>
      <c r="H1276" s="46">
        <v>172.5</v>
      </c>
      <c r="I1276" s="46">
        <v>174</v>
      </c>
      <c r="J1276" s="45">
        <v>175.5</v>
      </c>
      <c r="K1276" s="45">
        <v>174</v>
      </c>
      <c r="L1276" s="46">
        <v>4000</v>
      </c>
      <c r="M1276" s="6">
        <f t="shared" si="723"/>
        <v>12000</v>
      </c>
      <c r="N1276" s="7">
        <f t="shared" si="724"/>
        <v>1.7543859649122808</v>
      </c>
    </row>
    <row r="1277" spans="1:14" ht="15.75">
      <c r="A1277" s="45">
        <v>11</v>
      </c>
      <c r="B1277" s="3">
        <v>43077</v>
      </c>
      <c r="C1277" s="4" t="s">
        <v>255</v>
      </c>
      <c r="D1277" s="45" t="s">
        <v>21</v>
      </c>
      <c r="E1277" s="45" t="s">
        <v>304</v>
      </c>
      <c r="F1277" s="46">
        <v>9110</v>
      </c>
      <c r="G1277" s="46">
        <v>8990</v>
      </c>
      <c r="H1277" s="46">
        <v>9180</v>
      </c>
      <c r="I1277" s="46">
        <v>9260</v>
      </c>
      <c r="J1277" s="45">
        <v>9320</v>
      </c>
      <c r="K1277" s="45">
        <v>9180</v>
      </c>
      <c r="L1277" s="46">
        <v>75</v>
      </c>
      <c r="M1277" s="6">
        <f t="shared" ref="M1277:M1278" si="725">IF(D1277="BUY",(K1277-F1277)*(L1277),(F1277-K1277)*(L1277))</f>
        <v>5250</v>
      </c>
      <c r="N1277" s="7">
        <f t="shared" si="724"/>
        <v>0.76838638858397368</v>
      </c>
    </row>
    <row r="1278" spans="1:14" ht="15.75">
      <c r="A1278" s="45">
        <v>12</v>
      </c>
      <c r="B1278" s="3">
        <v>43076</v>
      </c>
      <c r="C1278" s="4" t="s">
        <v>255</v>
      </c>
      <c r="D1278" s="45" t="s">
        <v>21</v>
      </c>
      <c r="E1278" s="45" t="s">
        <v>232</v>
      </c>
      <c r="F1278" s="46">
        <v>208</v>
      </c>
      <c r="G1278" s="46">
        <v>203</v>
      </c>
      <c r="H1278" s="46">
        <v>211</v>
      </c>
      <c r="I1278" s="46">
        <v>214</v>
      </c>
      <c r="J1278" s="45">
        <v>217</v>
      </c>
      <c r="K1278" s="45">
        <v>203</v>
      </c>
      <c r="L1278" s="46">
        <v>2500</v>
      </c>
      <c r="M1278" s="6">
        <f t="shared" si="725"/>
        <v>-12500</v>
      </c>
      <c r="N1278" s="7">
        <f t="shared" si="724"/>
        <v>-2.4038461538461537</v>
      </c>
    </row>
    <row r="1279" spans="1:14" ht="15.75">
      <c r="A1279" s="45">
        <v>13</v>
      </c>
      <c r="B1279" s="3">
        <v>43076</v>
      </c>
      <c r="C1279" s="4" t="s">
        <v>255</v>
      </c>
      <c r="D1279" s="45" t="s">
        <v>21</v>
      </c>
      <c r="E1279" s="45" t="s">
        <v>304</v>
      </c>
      <c r="F1279" s="46">
        <v>8785</v>
      </c>
      <c r="G1279" s="46">
        <v>8700</v>
      </c>
      <c r="H1279" s="46">
        <v>8835</v>
      </c>
      <c r="I1279" s="46">
        <v>8900</v>
      </c>
      <c r="J1279" s="45">
        <v>8950</v>
      </c>
      <c r="K1279" s="45">
        <v>8950</v>
      </c>
      <c r="L1279" s="46">
        <v>75</v>
      </c>
      <c r="M1279" s="6">
        <f t="shared" ref="M1279" si="726">IF(D1279="BUY",(K1279-F1279)*(L1279),(F1279-K1279)*(L1279))</f>
        <v>12375</v>
      </c>
      <c r="N1279" s="7">
        <f t="shared" ref="N1279" si="727">M1279/(L1279)/F1279%</f>
        <v>1.8782014797951054</v>
      </c>
    </row>
    <row r="1280" spans="1:14" ht="15.75">
      <c r="A1280" s="45">
        <v>14</v>
      </c>
      <c r="B1280" s="3">
        <v>43074</v>
      </c>
      <c r="C1280" s="4" t="s">
        <v>255</v>
      </c>
      <c r="D1280" s="45" t="s">
        <v>21</v>
      </c>
      <c r="E1280" s="45" t="s">
        <v>303</v>
      </c>
      <c r="F1280" s="46">
        <v>740</v>
      </c>
      <c r="G1280" s="46">
        <v>729</v>
      </c>
      <c r="H1280" s="46">
        <v>746</v>
      </c>
      <c r="I1280" s="46">
        <v>751</v>
      </c>
      <c r="J1280" s="45">
        <v>757</v>
      </c>
      <c r="K1280" s="45">
        <v>746</v>
      </c>
      <c r="L1280" s="46">
        <v>1800</v>
      </c>
      <c r="M1280" s="6">
        <f t="shared" ref="M1280" si="728">IF(D1280="BUY",(K1280-F1280)*(L1280),(F1280-K1280)*(L1280))</f>
        <v>10800</v>
      </c>
      <c r="N1280" s="7">
        <f t="shared" ref="N1280" si="729">M1280/(L1280)/F1280%</f>
        <v>0.81081081081081074</v>
      </c>
    </row>
    <row r="1281" spans="1:14" ht="15.75">
      <c r="A1281" s="45">
        <v>15</v>
      </c>
      <c r="B1281" s="3">
        <v>43073</v>
      </c>
      <c r="C1281" s="4" t="s">
        <v>255</v>
      </c>
      <c r="D1281" s="45" t="s">
        <v>21</v>
      </c>
      <c r="E1281" s="45" t="s">
        <v>248</v>
      </c>
      <c r="F1281" s="46">
        <v>496</v>
      </c>
      <c r="G1281" s="46">
        <v>482</v>
      </c>
      <c r="H1281" s="46">
        <v>505</v>
      </c>
      <c r="I1281" s="46">
        <v>514</v>
      </c>
      <c r="J1281" s="45">
        <v>523</v>
      </c>
      <c r="K1281" s="45">
        <v>505</v>
      </c>
      <c r="L1281" s="46">
        <v>1800</v>
      </c>
      <c r="M1281" s="6">
        <f t="shared" ref="M1281" si="730">IF(D1281="BUY",(K1281-F1281)*(L1281),(F1281-K1281)*(L1281))</f>
        <v>16200</v>
      </c>
      <c r="N1281" s="49">
        <f t="shared" ref="N1281" si="731">M1281/(L1281)/F1281%</f>
        <v>1.814516129032258</v>
      </c>
    </row>
    <row r="1282" spans="1:14" ht="15.75">
      <c r="A1282" s="8" t="s">
        <v>24</v>
      </c>
      <c r="B1282" s="9"/>
      <c r="C1282" s="10"/>
      <c r="D1282" s="11"/>
      <c r="E1282" s="12"/>
      <c r="F1282" s="12"/>
      <c r="G1282" s="13"/>
      <c r="H1282" s="12"/>
      <c r="I1282" s="12"/>
      <c r="J1282" s="12"/>
      <c r="K1282" s="14"/>
      <c r="L1282" s="15"/>
      <c r="M1282" s="1"/>
      <c r="N1282" s="48"/>
    </row>
    <row r="1283" spans="1:14" ht="15.75">
      <c r="A1283" s="8" t="s">
        <v>25</v>
      </c>
      <c r="B1283" s="17"/>
      <c r="C1283" s="10"/>
      <c r="D1283" s="11"/>
      <c r="E1283" s="12"/>
      <c r="F1283" s="12"/>
      <c r="G1283" s="13"/>
      <c r="H1283" s="12"/>
      <c r="I1283" s="12"/>
      <c r="J1283" s="12"/>
      <c r="K1283" s="14"/>
      <c r="L1283" s="15"/>
      <c r="M1283" s="1"/>
      <c r="N1283" s="1"/>
    </row>
    <row r="1284" spans="1:14" ht="15.75">
      <c r="A1284" s="8" t="s">
        <v>25</v>
      </c>
      <c r="B1284" s="17"/>
      <c r="C1284" s="18"/>
      <c r="D1284" s="19"/>
      <c r="E1284" s="20"/>
      <c r="F1284" s="20"/>
      <c r="G1284" s="21"/>
      <c r="H1284" s="20"/>
      <c r="I1284" s="20"/>
      <c r="J1284" s="20"/>
      <c r="K1284" s="20"/>
      <c r="L1284" s="15"/>
      <c r="M1284" s="15"/>
      <c r="N1284" s="15"/>
    </row>
    <row r="1285" spans="1:14" ht="16.5" thickBot="1">
      <c r="A1285" s="18"/>
      <c r="B1285" s="17"/>
      <c r="C1285" s="20"/>
      <c r="D1285" s="20"/>
      <c r="E1285" s="20"/>
      <c r="F1285" s="22"/>
      <c r="G1285" s="23"/>
      <c r="H1285" s="24" t="s">
        <v>26</v>
      </c>
      <c r="I1285" s="24"/>
      <c r="J1285" s="25"/>
      <c r="K1285" s="25"/>
      <c r="L1285" s="15"/>
      <c r="M1285" s="15"/>
      <c r="N1285" s="15"/>
    </row>
    <row r="1286" spans="1:14" ht="15.75">
      <c r="A1286" s="18"/>
      <c r="B1286" s="17"/>
      <c r="C1286" s="236" t="s">
        <v>27</v>
      </c>
      <c r="D1286" s="236"/>
      <c r="E1286" s="26">
        <v>15</v>
      </c>
      <c r="F1286" s="27">
        <f>F1287+F1288+F1289+F1290+F1291+F1292</f>
        <v>100</v>
      </c>
      <c r="G1286" s="20">
        <v>15</v>
      </c>
      <c r="H1286" s="28">
        <f>G1287/G1286%</f>
        <v>73.333333333333343</v>
      </c>
      <c r="I1286" s="28"/>
      <c r="J1286" s="28"/>
      <c r="K1286" s="29"/>
      <c r="L1286" s="15"/>
      <c r="M1286" s="1"/>
      <c r="N1286" s="1"/>
    </row>
    <row r="1287" spans="1:14" ht="15.75">
      <c r="A1287" s="18"/>
      <c r="B1287" s="17"/>
      <c r="C1287" s="237" t="s">
        <v>28</v>
      </c>
      <c r="D1287" s="237"/>
      <c r="E1287" s="30">
        <v>11</v>
      </c>
      <c r="F1287" s="31">
        <f>(E1287/E1286)*100</f>
        <v>73.333333333333329</v>
      </c>
      <c r="G1287" s="20">
        <v>11</v>
      </c>
      <c r="H1287" s="25"/>
      <c r="I1287" s="25"/>
      <c r="J1287" s="20"/>
      <c r="K1287" s="25"/>
      <c r="L1287" s="1"/>
      <c r="M1287" s="20" t="s">
        <v>29</v>
      </c>
      <c r="N1287" s="20"/>
    </row>
    <row r="1288" spans="1:14" ht="15.75">
      <c r="A1288" s="32"/>
      <c r="B1288" s="17"/>
      <c r="C1288" s="237" t="s">
        <v>30</v>
      </c>
      <c r="D1288" s="237"/>
      <c r="E1288" s="30">
        <v>0</v>
      </c>
      <c r="F1288" s="31">
        <f>(E1288/E1286)*100</f>
        <v>0</v>
      </c>
      <c r="G1288" s="33"/>
      <c r="H1288" s="20"/>
      <c r="I1288" s="20"/>
      <c r="J1288" s="20"/>
      <c r="K1288" s="25"/>
      <c r="L1288" s="15"/>
      <c r="M1288" s="18"/>
      <c r="N1288" s="18"/>
    </row>
    <row r="1289" spans="1:14" ht="15.75">
      <c r="A1289" s="32"/>
      <c r="B1289" s="17"/>
      <c r="C1289" s="237" t="s">
        <v>31</v>
      </c>
      <c r="D1289" s="237"/>
      <c r="E1289" s="30">
        <v>0</v>
      </c>
      <c r="F1289" s="31">
        <f>(E1289/E1286)*100</f>
        <v>0</v>
      </c>
      <c r="G1289" s="33"/>
      <c r="H1289" s="20"/>
      <c r="I1289" s="20"/>
      <c r="J1289" s="20"/>
      <c r="K1289" s="25"/>
      <c r="L1289" s="15"/>
      <c r="M1289" s="15"/>
      <c r="N1289" s="15"/>
    </row>
    <row r="1290" spans="1:14" ht="15.75">
      <c r="A1290" s="32"/>
      <c r="B1290" s="17"/>
      <c r="C1290" s="237" t="s">
        <v>32</v>
      </c>
      <c r="D1290" s="237"/>
      <c r="E1290" s="30">
        <v>4</v>
      </c>
      <c r="F1290" s="31">
        <f>(E1290/E1286)*100</f>
        <v>26.666666666666668</v>
      </c>
      <c r="G1290" s="33"/>
      <c r="H1290" s="20" t="s">
        <v>33</v>
      </c>
      <c r="I1290" s="20"/>
      <c r="J1290" s="25"/>
      <c r="K1290" s="25"/>
      <c r="L1290" s="15"/>
      <c r="M1290" s="15"/>
      <c r="N1290" s="15"/>
    </row>
    <row r="1291" spans="1:14" ht="15.75">
      <c r="A1291" s="32"/>
      <c r="B1291" s="17"/>
      <c r="C1291" s="237" t="s">
        <v>34</v>
      </c>
      <c r="D1291" s="237"/>
      <c r="E1291" s="30">
        <v>0</v>
      </c>
      <c r="F1291" s="31">
        <f>(E1291/E1286)*100</f>
        <v>0</v>
      </c>
      <c r="G1291" s="33"/>
      <c r="H1291" s="20"/>
      <c r="I1291" s="20"/>
      <c r="J1291" s="25"/>
      <c r="K1291" s="25"/>
      <c r="L1291" s="15"/>
      <c r="M1291" s="15"/>
      <c r="N1291" s="15"/>
    </row>
    <row r="1292" spans="1:14" ht="16.5" thickBot="1">
      <c r="A1292" s="32"/>
      <c r="B1292" s="17"/>
      <c r="C1292" s="238" t="s">
        <v>35</v>
      </c>
      <c r="D1292" s="238"/>
      <c r="E1292" s="34"/>
      <c r="F1292" s="35">
        <f>(E1292/E1286)*100</f>
        <v>0</v>
      </c>
      <c r="G1292" s="33"/>
      <c r="H1292" s="20"/>
      <c r="I1292" s="20"/>
      <c r="J1292" s="29"/>
      <c r="K1292" s="29"/>
      <c r="L1292" s="1"/>
      <c r="M1292" s="15"/>
      <c r="N1292" s="15"/>
    </row>
    <row r="1293" spans="1:14" ht="15.75">
      <c r="A1293" s="37" t="s">
        <v>36</v>
      </c>
      <c r="B1293" s="9"/>
      <c r="C1293" s="10"/>
      <c r="D1293" s="10"/>
      <c r="E1293" s="12"/>
      <c r="F1293" s="12"/>
      <c r="G1293" s="13"/>
      <c r="H1293" s="38"/>
      <c r="I1293" s="38"/>
      <c r="J1293" s="38"/>
      <c r="K1293" s="12"/>
      <c r="L1293" s="15"/>
      <c r="M1293" s="36"/>
      <c r="N1293" s="36"/>
    </row>
    <row r="1294" spans="1:14" ht="15.75">
      <c r="A1294" s="11" t="s">
        <v>37</v>
      </c>
      <c r="B1294" s="9"/>
      <c r="C1294" s="39"/>
      <c r="D1294" s="40"/>
      <c r="E1294" s="10"/>
      <c r="F1294" s="38"/>
      <c r="G1294" s="13"/>
      <c r="H1294" s="38"/>
      <c r="I1294" s="38"/>
      <c r="J1294" s="38"/>
      <c r="K1294" s="12"/>
      <c r="L1294" s="15"/>
      <c r="M1294" s="18"/>
      <c r="N1294" s="18"/>
    </row>
    <row r="1295" spans="1:14" ht="15.75">
      <c r="A1295" s="11" t="s">
        <v>38</v>
      </c>
      <c r="B1295" s="9"/>
      <c r="C1295" s="10"/>
      <c r="D1295" s="40"/>
      <c r="E1295" s="10"/>
      <c r="F1295" s="38"/>
      <c r="G1295" s="13"/>
      <c r="H1295" s="41"/>
      <c r="I1295" s="41"/>
      <c r="J1295" s="41"/>
      <c r="K1295" s="12"/>
      <c r="L1295" s="15"/>
      <c r="M1295" s="15"/>
      <c r="N1295" s="15"/>
    </row>
    <row r="1296" spans="1:14" ht="15.75">
      <c r="A1296" s="11" t="s">
        <v>39</v>
      </c>
      <c r="B1296" s="39"/>
      <c r="C1296" s="10"/>
      <c r="D1296" s="40"/>
      <c r="E1296" s="10"/>
      <c r="F1296" s="38"/>
      <c r="G1296" s="42"/>
      <c r="H1296" s="41"/>
      <c r="I1296" s="41"/>
      <c r="J1296" s="41"/>
      <c r="K1296" s="12"/>
      <c r="L1296" s="15"/>
      <c r="M1296" s="15"/>
      <c r="N1296" s="15"/>
    </row>
    <row r="1297" spans="1:14" ht="15.75">
      <c r="A1297" s="11" t="s">
        <v>40</v>
      </c>
      <c r="B1297" s="32"/>
      <c r="C1297" s="10"/>
      <c r="D1297" s="43"/>
      <c r="E1297" s="38"/>
      <c r="F1297" s="38"/>
      <c r="G1297" s="42"/>
      <c r="H1297" s="41"/>
      <c r="I1297" s="41"/>
      <c r="J1297" s="41"/>
      <c r="K1297" s="38"/>
      <c r="L1297" s="15"/>
      <c r="M1297" s="15"/>
      <c r="N1297" s="15"/>
    </row>
    <row r="1298" spans="1:14" ht="15.75" customHeight="1" thickBot="1"/>
    <row r="1299" spans="1:14" ht="15.75" thickBot="1">
      <c r="A1299" s="239" t="s">
        <v>0</v>
      </c>
      <c r="B1299" s="239"/>
      <c r="C1299" s="239"/>
      <c r="D1299" s="239"/>
      <c r="E1299" s="239"/>
      <c r="F1299" s="239"/>
      <c r="G1299" s="239"/>
      <c r="H1299" s="239"/>
      <c r="I1299" s="239"/>
      <c r="J1299" s="239"/>
      <c r="K1299" s="239"/>
      <c r="L1299" s="239"/>
      <c r="M1299" s="239"/>
      <c r="N1299" s="239"/>
    </row>
    <row r="1300" spans="1:14" ht="15.75" thickBot="1">
      <c r="A1300" s="239"/>
      <c r="B1300" s="239"/>
      <c r="C1300" s="239"/>
      <c r="D1300" s="239"/>
      <c r="E1300" s="239"/>
      <c r="F1300" s="239"/>
      <c r="G1300" s="239"/>
      <c r="H1300" s="239"/>
      <c r="I1300" s="239"/>
      <c r="J1300" s="239"/>
      <c r="K1300" s="239"/>
      <c r="L1300" s="239"/>
      <c r="M1300" s="239"/>
      <c r="N1300" s="239"/>
    </row>
    <row r="1301" spans="1:14">
      <c r="A1301" s="239"/>
      <c r="B1301" s="239"/>
      <c r="C1301" s="239"/>
      <c r="D1301" s="239"/>
      <c r="E1301" s="239"/>
      <c r="F1301" s="239"/>
      <c r="G1301" s="239"/>
      <c r="H1301" s="239"/>
      <c r="I1301" s="239"/>
      <c r="J1301" s="239"/>
      <c r="K1301" s="239"/>
      <c r="L1301" s="239"/>
      <c r="M1301" s="239"/>
      <c r="N1301" s="239"/>
    </row>
    <row r="1302" spans="1:14" ht="15.75">
      <c r="A1302" s="247" t="s">
        <v>1</v>
      </c>
      <c r="B1302" s="247"/>
      <c r="C1302" s="247"/>
      <c r="D1302" s="247"/>
      <c r="E1302" s="247"/>
      <c r="F1302" s="247"/>
      <c r="G1302" s="247"/>
      <c r="H1302" s="247"/>
      <c r="I1302" s="247"/>
      <c r="J1302" s="247"/>
      <c r="K1302" s="247"/>
      <c r="L1302" s="247"/>
      <c r="M1302" s="247"/>
      <c r="N1302" s="247"/>
    </row>
    <row r="1303" spans="1:14" ht="15.75">
      <c r="A1303" s="247" t="s">
        <v>2</v>
      </c>
      <c r="B1303" s="247"/>
      <c r="C1303" s="247"/>
      <c r="D1303" s="247"/>
      <c r="E1303" s="247"/>
      <c r="F1303" s="247"/>
      <c r="G1303" s="247"/>
      <c r="H1303" s="247"/>
      <c r="I1303" s="247"/>
      <c r="J1303" s="247"/>
      <c r="K1303" s="247"/>
      <c r="L1303" s="247"/>
      <c r="M1303" s="247"/>
      <c r="N1303" s="247"/>
    </row>
    <row r="1304" spans="1:14" ht="16.5" thickBot="1">
      <c r="A1304" s="241" t="s">
        <v>3</v>
      </c>
      <c r="B1304" s="241"/>
      <c r="C1304" s="241"/>
      <c r="D1304" s="241"/>
      <c r="E1304" s="241"/>
      <c r="F1304" s="241"/>
      <c r="G1304" s="241"/>
      <c r="H1304" s="241"/>
      <c r="I1304" s="241"/>
      <c r="J1304" s="241"/>
      <c r="K1304" s="241"/>
      <c r="L1304" s="241"/>
      <c r="M1304" s="241"/>
      <c r="N1304" s="241"/>
    </row>
    <row r="1306" spans="1:14" ht="15.75">
      <c r="A1306" s="242" t="s">
        <v>283</v>
      </c>
      <c r="B1306" s="242"/>
      <c r="C1306" s="242"/>
      <c r="D1306" s="242"/>
      <c r="E1306" s="242"/>
      <c r="F1306" s="242"/>
      <c r="G1306" s="242"/>
      <c r="H1306" s="242"/>
      <c r="I1306" s="242"/>
      <c r="J1306" s="242"/>
      <c r="K1306" s="242"/>
      <c r="L1306" s="242"/>
      <c r="M1306" s="242"/>
      <c r="N1306" s="242"/>
    </row>
    <row r="1307" spans="1:14" ht="15.75">
      <c r="A1307" s="242" t="s">
        <v>5</v>
      </c>
      <c r="B1307" s="242"/>
      <c r="C1307" s="242"/>
      <c r="D1307" s="242"/>
      <c r="E1307" s="242"/>
      <c r="F1307" s="242"/>
      <c r="G1307" s="242"/>
      <c r="H1307" s="242"/>
      <c r="I1307" s="242"/>
      <c r="J1307" s="242"/>
      <c r="K1307" s="242"/>
      <c r="L1307" s="242"/>
      <c r="M1307" s="242"/>
      <c r="N1307" s="242"/>
    </row>
    <row r="1308" spans="1:14">
      <c r="A1308" s="243" t="s">
        <v>6</v>
      </c>
      <c r="B1308" s="235" t="s">
        <v>7</v>
      </c>
      <c r="C1308" s="235" t="s">
        <v>8</v>
      </c>
      <c r="D1308" s="243" t="s">
        <v>9</v>
      </c>
      <c r="E1308" s="243" t="s">
        <v>10</v>
      </c>
      <c r="F1308" s="235" t="s">
        <v>11</v>
      </c>
      <c r="G1308" s="235" t="s">
        <v>12</v>
      </c>
      <c r="H1308" s="244" t="s">
        <v>13</v>
      </c>
      <c r="I1308" s="244" t="s">
        <v>14</v>
      </c>
      <c r="J1308" s="244" t="s">
        <v>15</v>
      </c>
      <c r="K1308" s="245" t="s">
        <v>16</v>
      </c>
      <c r="L1308" s="235" t="s">
        <v>17</v>
      </c>
      <c r="M1308" s="235" t="s">
        <v>18</v>
      </c>
      <c r="N1308" s="235" t="s">
        <v>19</v>
      </c>
    </row>
    <row r="1309" spans="1:14">
      <c r="A1309" s="243"/>
      <c r="B1309" s="235"/>
      <c r="C1309" s="235"/>
      <c r="D1309" s="243"/>
      <c r="E1309" s="243"/>
      <c r="F1309" s="235"/>
      <c r="G1309" s="235"/>
      <c r="H1309" s="235"/>
      <c r="I1309" s="235"/>
      <c r="J1309" s="235"/>
      <c r="K1309" s="246"/>
      <c r="L1309" s="235"/>
      <c r="M1309" s="235"/>
      <c r="N1309" s="235"/>
    </row>
    <row r="1310" spans="1:14" ht="15.75">
      <c r="A1310" s="45">
        <v>1</v>
      </c>
      <c r="B1310" s="3">
        <v>43069</v>
      </c>
      <c r="C1310" s="4" t="s">
        <v>255</v>
      </c>
      <c r="D1310" s="45" t="s">
        <v>21</v>
      </c>
      <c r="E1310" s="45" t="s">
        <v>102</v>
      </c>
      <c r="F1310" s="46">
        <v>673</v>
      </c>
      <c r="G1310" s="46">
        <v>664</v>
      </c>
      <c r="H1310" s="46">
        <v>678</v>
      </c>
      <c r="I1310" s="46">
        <v>683</v>
      </c>
      <c r="J1310" s="45">
        <v>688</v>
      </c>
      <c r="K1310" s="45">
        <v>678</v>
      </c>
      <c r="L1310" s="46">
        <v>1200</v>
      </c>
      <c r="M1310" s="6">
        <f t="shared" ref="M1310:M1312" si="732">IF(D1310="BUY",(K1310-F1310)*(L1310),(F1310-K1310)*(L1310))</f>
        <v>6000</v>
      </c>
      <c r="N1310" s="7">
        <f t="shared" ref="N1310:N1312" si="733">M1310/(L1310)/F1310%</f>
        <v>0.74294205052005935</v>
      </c>
    </row>
    <row r="1311" spans="1:14" ht="15.75">
      <c r="A1311" s="45">
        <v>2</v>
      </c>
      <c r="B1311" s="3">
        <v>43068</v>
      </c>
      <c r="C1311" s="4" t="s">
        <v>255</v>
      </c>
      <c r="D1311" s="45" t="s">
        <v>21</v>
      </c>
      <c r="E1311" s="45" t="s">
        <v>288</v>
      </c>
      <c r="F1311" s="46">
        <v>815</v>
      </c>
      <c r="G1311" s="46">
        <v>800</v>
      </c>
      <c r="H1311" s="46">
        <v>825</v>
      </c>
      <c r="I1311" s="46">
        <v>835</v>
      </c>
      <c r="J1311" s="45">
        <v>845</v>
      </c>
      <c r="K1311" s="45">
        <v>800</v>
      </c>
      <c r="L1311" s="46">
        <v>600</v>
      </c>
      <c r="M1311" s="6">
        <f t="shared" si="732"/>
        <v>-9000</v>
      </c>
      <c r="N1311" s="7">
        <f t="shared" si="733"/>
        <v>-1.8404907975460121</v>
      </c>
    </row>
    <row r="1312" spans="1:14" ht="15.75">
      <c r="A1312" s="45">
        <v>3</v>
      </c>
      <c r="B1312" s="3">
        <v>43067</v>
      </c>
      <c r="C1312" s="4" t="s">
        <v>255</v>
      </c>
      <c r="D1312" s="45" t="s">
        <v>21</v>
      </c>
      <c r="E1312" s="45" t="s">
        <v>297</v>
      </c>
      <c r="F1312" s="46">
        <v>841</v>
      </c>
      <c r="G1312" s="46">
        <v>827</v>
      </c>
      <c r="H1312" s="46">
        <v>855</v>
      </c>
      <c r="I1312" s="46">
        <v>869</v>
      </c>
      <c r="J1312" s="45">
        <v>883</v>
      </c>
      <c r="K1312" s="45">
        <v>827</v>
      </c>
      <c r="L1312" s="46">
        <v>400</v>
      </c>
      <c r="M1312" s="6">
        <f t="shared" si="732"/>
        <v>-5600</v>
      </c>
      <c r="N1312" s="7">
        <f t="shared" si="733"/>
        <v>-1.6646848989298455</v>
      </c>
    </row>
    <row r="1313" spans="1:14" ht="15.75">
      <c r="A1313" s="45">
        <v>4</v>
      </c>
      <c r="B1313" s="3">
        <v>43066</v>
      </c>
      <c r="C1313" s="4" t="s">
        <v>255</v>
      </c>
      <c r="D1313" s="45" t="s">
        <v>21</v>
      </c>
      <c r="E1313" s="45" t="s">
        <v>108</v>
      </c>
      <c r="F1313" s="46">
        <v>256</v>
      </c>
      <c r="G1313" s="46">
        <v>252</v>
      </c>
      <c r="H1313" s="46">
        <v>258</v>
      </c>
      <c r="I1313" s="46">
        <v>260</v>
      </c>
      <c r="J1313" s="45">
        <v>262</v>
      </c>
      <c r="K1313" s="45">
        <v>258</v>
      </c>
      <c r="L1313" s="46">
        <v>3000</v>
      </c>
      <c r="M1313" s="6">
        <f t="shared" ref="M1313" si="734">IF(D1313="BUY",(K1313-F1313)*(L1313),(F1313-K1313)*(L1313))</f>
        <v>6000</v>
      </c>
      <c r="N1313" s="7">
        <f t="shared" ref="N1313" si="735">M1313/(L1313)/F1313%</f>
        <v>0.78125</v>
      </c>
    </row>
    <row r="1314" spans="1:14" ht="15.75">
      <c r="A1314" s="45">
        <v>5</v>
      </c>
      <c r="B1314" s="3">
        <v>43062</v>
      </c>
      <c r="C1314" s="4" t="s">
        <v>255</v>
      </c>
      <c r="D1314" s="45" t="s">
        <v>21</v>
      </c>
      <c r="E1314" s="45" t="s">
        <v>294</v>
      </c>
      <c r="F1314" s="46">
        <v>186</v>
      </c>
      <c r="G1314" s="46">
        <v>183</v>
      </c>
      <c r="H1314" s="46">
        <v>187.5</v>
      </c>
      <c r="I1314" s="46">
        <v>189</v>
      </c>
      <c r="J1314" s="45">
        <v>190.5</v>
      </c>
      <c r="K1314" s="45">
        <v>187.5</v>
      </c>
      <c r="L1314" s="46">
        <v>4950</v>
      </c>
      <c r="M1314" s="6">
        <f t="shared" ref="M1314" si="736">IF(D1314="BUY",(K1314-F1314)*(L1314),(F1314-K1314)*(L1314))</f>
        <v>7425</v>
      </c>
      <c r="N1314" s="7">
        <f t="shared" ref="N1314" si="737">M1314/(L1314)/F1314%</f>
        <v>0.80645161290322576</v>
      </c>
    </row>
    <row r="1315" spans="1:14" ht="15.75">
      <c r="A1315" s="45">
        <v>6</v>
      </c>
      <c r="B1315" s="3">
        <v>43061</v>
      </c>
      <c r="C1315" s="4" t="s">
        <v>255</v>
      </c>
      <c r="D1315" s="45" t="s">
        <v>21</v>
      </c>
      <c r="E1315" s="45" t="s">
        <v>188</v>
      </c>
      <c r="F1315" s="46">
        <v>960</v>
      </c>
      <c r="G1315" s="46">
        <v>947</v>
      </c>
      <c r="H1315" s="46">
        <v>967</v>
      </c>
      <c r="I1315" s="46">
        <v>975</v>
      </c>
      <c r="J1315" s="45">
        <v>982</v>
      </c>
      <c r="K1315" s="45">
        <v>967</v>
      </c>
      <c r="L1315" s="46">
        <v>800</v>
      </c>
      <c r="M1315" s="6">
        <f t="shared" ref="M1315" si="738">IF(D1315="BUY",(K1315-F1315)*(L1315),(F1315-K1315)*(L1315))</f>
        <v>5600</v>
      </c>
      <c r="N1315" s="7">
        <f t="shared" ref="N1315" si="739">M1315/(L1315)/F1315%</f>
        <v>0.72916666666666674</v>
      </c>
    </row>
    <row r="1316" spans="1:14" ht="15.75">
      <c r="A1316" s="45">
        <v>7</v>
      </c>
      <c r="B1316" s="3">
        <v>43059</v>
      </c>
      <c r="C1316" s="4" t="s">
        <v>255</v>
      </c>
      <c r="D1316" s="45" t="s">
        <v>21</v>
      </c>
      <c r="E1316" s="45" t="s">
        <v>60</v>
      </c>
      <c r="F1316" s="46">
        <v>274</v>
      </c>
      <c r="G1316" s="46">
        <v>271</v>
      </c>
      <c r="H1316" s="46">
        <v>275.5</v>
      </c>
      <c r="I1316" s="46">
        <v>277</v>
      </c>
      <c r="J1316" s="45">
        <v>278.5</v>
      </c>
      <c r="K1316" s="45">
        <v>275.5</v>
      </c>
      <c r="L1316" s="46">
        <v>4500</v>
      </c>
      <c r="M1316" s="6">
        <f t="shared" ref="M1316" si="740">IF(D1316="BUY",(K1316-F1316)*(L1316),(F1316-K1316)*(L1316))</f>
        <v>6750</v>
      </c>
      <c r="N1316" s="7">
        <f t="shared" ref="N1316" si="741">M1316/(L1316)/F1316%</f>
        <v>0.54744525547445255</v>
      </c>
    </row>
    <row r="1317" spans="1:14" ht="15.75">
      <c r="A1317" s="45">
        <v>8</v>
      </c>
      <c r="B1317" s="3">
        <v>43054</v>
      </c>
      <c r="C1317" s="4" t="s">
        <v>255</v>
      </c>
      <c r="D1317" s="45" t="s">
        <v>21</v>
      </c>
      <c r="E1317" s="45" t="s">
        <v>60</v>
      </c>
      <c r="F1317" s="46">
        <v>253</v>
      </c>
      <c r="G1317" s="46">
        <v>249.5</v>
      </c>
      <c r="H1317" s="46">
        <v>255</v>
      </c>
      <c r="I1317" s="46">
        <v>257</v>
      </c>
      <c r="J1317" s="45">
        <v>259</v>
      </c>
      <c r="K1317" s="45">
        <v>249.5</v>
      </c>
      <c r="L1317" s="46">
        <v>4500</v>
      </c>
      <c r="M1317" s="6">
        <f t="shared" ref="M1317" si="742">IF(D1317="BUY",(K1317-F1317)*(L1317),(F1317-K1317)*(L1317))</f>
        <v>-15750</v>
      </c>
      <c r="N1317" s="7">
        <f t="shared" ref="N1317" si="743">M1317/(L1317)/F1317%</f>
        <v>-1.383399209486166</v>
      </c>
    </row>
    <row r="1318" spans="1:14" ht="15.75">
      <c r="A1318" s="45">
        <v>9</v>
      </c>
      <c r="B1318" s="3">
        <v>43053</v>
      </c>
      <c r="C1318" s="4" t="s">
        <v>255</v>
      </c>
      <c r="D1318" s="45" t="s">
        <v>21</v>
      </c>
      <c r="E1318" s="45" t="s">
        <v>198</v>
      </c>
      <c r="F1318" s="46">
        <v>460</v>
      </c>
      <c r="G1318" s="46">
        <v>454</v>
      </c>
      <c r="H1318" s="46">
        <v>463</v>
      </c>
      <c r="I1318" s="46">
        <v>466</v>
      </c>
      <c r="J1318" s="45">
        <v>469</v>
      </c>
      <c r="K1318" s="45">
        <v>454</v>
      </c>
      <c r="L1318" s="46">
        <v>2000</v>
      </c>
      <c r="M1318" s="6">
        <f t="shared" ref="M1318:M1319" si="744">IF(D1318="BUY",(K1318-F1318)*(L1318),(F1318-K1318)*(L1318))</f>
        <v>-12000</v>
      </c>
      <c r="N1318" s="7">
        <f t="shared" ref="N1318:N1319" si="745">M1318/(L1318)/F1318%</f>
        <v>-1.3043478260869565</v>
      </c>
    </row>
    <row r="1319" spans="1:14" ht="15.75">
      <c r="A1319" s="45">
        <v>10</v>
      </c>
      <c r="B1319" s="3">
        <v>43052</v>
      </c>
      <c r="C1319" s="4" t="s">
        <v>255</v>
      </c>
      <c r="D1319" s="45" t="s">
        <v>21</v>
      </c>
      <c r="E1319" s="45" t="s">
        <v>286</v>
      </c>
      <c r="F1319" s="46">
        <v>175</v>
      </c>
      <c r="G1319" s="46">
        <v>172</v>
      </c>
      <c r="H1319" s="46">
        <v>176.5</v>
      </c>
      <c r="I1319" s="46">
        <v>178</v>
      </c>
      <c r="J1319" s="45">
        <v>179.5</v>
      </c>
      <c r="K1319" s="45">
        <v>176.5</v>
      </c>
      <c r="L1319" s="46">
        <v>4500</v>
      </c>
      <c r="M1319" s="6">
        <f t="shared" si="744"/>
        <v>6750</v>
      </c>
      <c r="N1319" s="7">
        <f t="shared" si="745"/>
        <v>0.8571428571428571</v>
      </c>
    </row>
    <row r="1320" spans="1:14" ht="15.75">
      <c r="A1320" s="45">
        <v>11</v>
      </c>
      <c r="B1320" s="3">
        <v>43047</v>
      </c>
      <c r="C1320" s="4" t="s">
        <v>255</v>
      </c>
      <c r="D1320" s="45" t="s">
        <v>21</v>
      </c>
      <c r="E1320" s="45" t="s">
        <v>215</v>
      </c>
      <c r="F1320" s="46">
        <v>545</v>
      </c>
      <c r="G1320" s="46">
        <v>532</v>
      </c>
      <c r="H1320" s="46">
        <v>552</v>
      </c>
      <c r="I1320" s="46">
        <v>559</v>
      </c>
      <c r="J1320" s="46">
        <v>566</v>
      </c>
      <c r="K1320" s="45">
        <v>552</v>
      </c>
      <c r="L1320" s="46">
        <v>800</v>
      </c>
      <c r="M1320" s="6">
        <f t="shared" ref="M1320" si="746">IF(D1320="BUY",(K1320-F1320)*(L1320),(F1320-K1320)*(L1320))</f>
        <v>5600</v>
      </c>
      <c r="N1320" s="7">
        <f t="shared" ref="N1320" si="747">M1320/(L1320)/F1320%</f>
        <v>1.2844036697247705</v>
      </c>
    </row>
    <row r="1321" spans="1:14" ht="15.75">
      <c r="A1321" s="45">
        <v>12</v>
      </c>
      <c r="B1321" s="3">
        <v>43045</v>
      </c>
      <c r="C1321" s="4" t="s">
        <v>255</v>
      </c>
      <c r="D1321" s="45" t="s">
        <v>21</v>
      </c>
      <c r="E1321" s="45" t="s">
        <v>284</v>
      </c>
      <c r="F1321" s="46">
        <v>464.5</v>
      </c>
      <c r="G1321" s="46">
        <v>457</v>
      </c>
      <c r="H1321" s="46">
        <v>468</v>
      </c>
      <c r="I1321" s="46">
        <v>472</v>
      </c>
      <c r="J1321" s="46">
        <v>476</v>
      </c>
      <c r="K1321" s="45">
        <v>468</v>
      </c>
      <c r="L1321" s="46">
        <v>1500</v>
      </c>
      <c r="M1321" s="6">
        <f t="shared" ref="M1321" si="748">IF(D1321="BUY",(K1321-F1321)*(L1321),(F1321-K1321)*(L1321))</f>
        <v>5250</v>
      </c>
      <c r="N1321" s="7">
        <f t="shared" ref="N1321" si="749">M1321/(L1321)/F1321%</f>
        <v>0.75349838536060287</v>
      </c>
    </row>
    <row r="1322" spans="1:14" ht="15.75">
      <c r="A1322" s="45">
        <v>13</v>
      </c>
      <c r="B1322" s="3">
        <v>43042</v>
      </c>
      <c r="C1322" s="4" t="s">
        <v>255</v>
      </c>
      <c r="D1322" s="45" t="s">
        <v>21</v>
      </c>
      <c r="E1322" s="45" t="s">
        <v>53</v>
      </c>
      <c r="F1322" s="46">
        <v>209</v>
      </c>
      <c r="G1322" s="46">
        <v>205</v>
      </c>
      <c r="H1322" s="46">
        <v>211</v>
      </c>
      <c r="I1322" s="46">
        <v>213</v>
      </c>
      <c r="J1322" s="46">
        <v>215</v>
      </c>
      <c r="K1322" s="45">
        <v>211</v>
      </c>
      <c r="L1322" s="46">
        <v>3500</v>
      </c>
      <c r="M1322" s="6">
        <f t="shared" ref="M1322" si="750">IF(D1322="BUY",(K1322-F1322)*(L1322),(F1322-K1322)*(L1322))</f>
        <v>7000</v>
      </c>
      <c r="N1322" s="7">
        <f t="shared" ref="N1322" si="751">M1322/(L1322)/F1322%</f>
        <v>0.95693779904306231</v>
      </c>
    </row>
    <row r="1324" spans="1:14" ht="15.75">
      <c r="A1324" s="8" t="s">
        <v>24</v>
      </c>
      <c r="B1324" s="9"/>
      <c r="C1324" s="10"/>
      <c r="D1324" s="11"/>
      <c r="E1324" s="12"/>
      <c r="F1324" s="12"/>
      <c r="G1324" s="13"/>
      <c r="H1324" s="12"/>
      <c r="I1324" s="12"/>
      <c r="J1324" s="12"/>
      <c r="K1324" s="14"/>
      <c r="L1324" s="15"/>
      <c r="M1324" s="1"/>
      <c r="N1324" s="16"/>
    </row>
    <row r="1325" spans="1:14" ht="15.75">
      <c r="A1325" s="8" t="s">
        <v>25</v>
      </c>
      <c r="B1325" s="17"/>
      <c r="C1325" s="10"/>
      <c r="D1325" s="11"/>
      <c r="E1325" s="12"/>
      <c r="F1325" s="12"/>
      <c r="G1325" s="13"/>
      <c r="H1325" s="12"/>
      <c r="I1325" s="12"/>
      <c r="J1325" s="12"/>
      <c r="K1325" s="14"/>
      <c r="L1325" s="15"/>
      <c r="M1325" s="1"/>
      <c r="N1325" s="1"/>
    </row>
    <row r="1326" spans="1:14" ht="15.75">
      <c r="A1326" s="8" t="s">
        <v>25</v>
      </c>
      <c r="B1326" s="17"/>
      <c r="C1326" s="18"/>
      <c r="D1326" s="19"/>
      <c r="E1326" s="20"/>
      <c r="F1326" s="20"/>
      <c r="G1326" s="21"/>
      <c r="H1326" s="20"/>
      <c r="I1326" s="20"/>
      <c r="J1326" s="20"/>
      <c r="K1326" s="20"/>
      <c r="L1326" s="15"/>
      <c r="M1326" s="15"/>
      <c r="N1326" s="15"/>
    </row>
    <row r="1327" spans="1:14" ht="16.5" thickBot="1">
      <c r="A1327" s="18"/>
      <c r="B1327" s="17"/>
      <c r="C1327" s="20"/>
      <c r="D1327" s="20"/>
      <c r="E1327" s="20"/>
      <c r="F1327" s="22"/>
      <c r="G1327" s="23"/>
      <c r="H1327" s="24" t="s">
        <v>26</v>
      </c>
      <c r="I1327" s="24"/>
      <c r="J1327" s="25"/>
      <c r="K1327" s="25"/>
      <c r="L1327" s="15"/>
      <c r="M1327" s="15"/>
      <c r="N1327" s="15"/>
    </row>
    <row r="1328" spans="1:14" ht="15.75">
      <c r="A1328" s="18"/>
      <c r="B1328" s="17"/>
      <c r="C1328" s="236" t="s">
        <v>27</v>
      </c>
      <c r="D1328" s="236"/>
      <c r="E1328" s="26">
        <v>13</v>
      </c>
      <c r="F1328" s="27">
        <f>F1329+F1330+F1331+F1332+F1333+F1334</f>
        <v>100</v>
      </c>
      <c r="G1328" s="20">
        <v>13</v>
      </c>
      <c r="H1328" s="28">
        <f>G1329/G1328%</f>
        <v>69.230769230769226</v>
      </c>
      <c r="I1328" s="28"/>
      <c r="J1328" s="28"/>
      <c r="K1328" s="29"/>
      <c r="L1328" s="15"/>
      <c r="M1328" s="1"/>
      <c r="N1328" s="1"/>
    </row>
    <row r="1329" spans="1:14" ht="15.75">
      <c r="A1329" s="18"/>
      <c r="B1329" s="17"/>
      <c r="C1329" s="237" t="s">
        <v>28</v>
      </c>
      <c r="D1329" s="237"/>
      <c r="E1329" s="30">
        <v>9</v>
      </c>
      <c r="F1329" s="31">
        <f>(E1329/E1328)*100</f>
        <v>69.230769230769226</v>
      </c>
      <c r="G1329" s="20">
        <v>9</v>
      </c>
      <c r="H1329" s="25"/>
      <c r="I1329" s="25"/>
      <c r="J1329" s="20"/>
      <c r="K1329" s="25"/>
      <c r="L1329" s="1"/>
      <c r="M1329" s="20" t="s">
        <v>29</v>
      </c>
      <c r="N1329" s="20"/>
    </row>
    <row r="1330" spans="1:14" ht="15.75">
      <c r="A1330" s="32"/>
      <c r="B1330" s="17"/>
      <c r="C1330" s="237" t="s">
        <v>30</v>
      </c>
      <c r="D1330" s="237"/>
      <c r="E1330" s="30">
        <v>0</v>
      </c>
      <c r="F1330" s="31">
        <f>(E1330/E1328)*100</f>
        <v>0</v>
      </c>
      <c r="G1330" s="33"/>
      <c r="H1330" s="20"/>
      <c r="I1330" s="20"/>
      <c r="J1330" s="20"/>
      <c r="K1330" s="25"/>
      <c r="L1330" s="15"/>
      <c r="M1330" s="18"/>
      <c r="N1330" s="18"/>
    </row>
    <row r="1331" spans="1:14" ht="15.75">
      <c r="A1331" s="32"/>
      <c r="B1331" s="17"/>
      <c r="C1331" s="237" t="s">
        <v>31</v>
      </c>
      <c r="D1331" s="237"/>
      <c r="E1331" s="30">
        <v>0</v>
      </c>
      <c r="F1331" s="31">
        <f>(E1331/E1328)*100</f>
        <v>0</v>
      </c>
      <c r="G1331" s="33"/>
      <c r="H1331" s="20"/>
      <c r="I1331" s="20"/>
      <c r="J1331" s="20"/>
      <c r="K1331" s="25"/>
      <c r="L1331" s="15"/>
      <c r="M1331" s="15"/>
      <c r="N1331" s="15"/>
    </row>
    <row r="1332" spans="1:14" ht="15.75">
      <c r="A1332" s="32"/>
      <c r="B1332" s="17"/>
      <c r="C1332" s="237" t="s">
        <v>32</v>
      </c>
      <c r="D1332" s="237"/>
      <c r="E1332" s="30">
        <v>4</v>
      </c>
      <c r="F1332" s="31">
        <f>(E1332/E1328)*100</f>
        <v>30.76923076923077</v>
      </c>
      <c r="G1332" s="33"/>
      <c r="H1332" s="20" t="s">
        <v>33</v>
      </c>
      <c r="I1332" s="20"/>
      <c r="J1332" s="25"/>
      <c r="K1332" s="25"/>
      <c r="L1332" s="15"/>
      <c r="M1332" s="15"/>
      <c r="N1332" s="15"/>
    </row>
    <row r="1333" spans="1:14" ht="15.75">
      <c r="A1333" s="32"/>
      <c r="B1333" s="17"/>
      <c r="C1333" s="237" t="s">
        <v>34</v>
      </c>
      <c r="D1333" s="237"/>
      <c r="E1333" s="30">
        <v>0</v>
      </c>
      <c r="F1333" s="31">
        <f>(E1333/E1328)*100</f>
        <v>0</v>
      </c>
      <c r="G1333" s="33"/>
      <c r="H1333" s="20"/>
      <c r="I1333" s="20"/>
      <c r="J1333" s="25"/>
      <c r="K1333" s="25"/>
      <c r="L1333" s="15"/>
      <c r="M1333" s="15"/>
      <c r="N1333" s="15"/>
    </row>
    <row r="1334" spans="1:14" ht="16.5" thickBot="1">
      <c r="A1334" s="32"/>
      <c r="B1334" s="17"/>
      <c r="C1334" s="238" t="s">
        <v>35</v>
      </c>
      <c r="D1334" s="238"/>
      <c r="E1334" s="34"/>
      <c r="F1334" s="35">
        <f>(E1334/E1328)*100</f>
        <v>0</v>
      </c>
      <c r="G1334" s="33"/>
      <c r="H1334" s="20"/>
      <c r="I1334" s="20"/>
      <c r="J1334" s="29"/>
      <c r="K1334" s="29"/>
      <c r="L1334" s="1"/>
      <c r="M1334" s="15"/>
      <c r="N1334" s="15"/>
    </row>
    <row r="1335" spans="1:14" ht="15.75">
      <c r="A1335" s="37" t="s">
        <v>36</v>
      </c>
      <c r="B1335" s="9"/>
      <c r="C1335" s="10"/>
      <c r="D1335" s="10"/>
      <c r="E1335" s="12"/>
      <c r="F1335" s="12"/>
      <c r="G1335" s="13"/>
      <c r="H1335" s="38"/>
      <c r="I1335" s="38"/>
      <c r="J1335" s="38"/>
      <c r="K1335" s="12"/>
      <c r="L1335" s="15"/>
      <c r="M1335" s="36"/>
      <c r="N1335" s="36"/>
    </row>
    <row r="1336" spans="1:14" ht="15.75">
      <c r="A1336" s="11" t="s">
        <v>37</v>
      </c>
      <c r="B1336" s="9"/>
      <c r="C1336" s="39"/>
      <c r="D1336" s="40"/>
      <c r="E1336" s="10"/>
      <c r="F1336" s="38"/>
      <c r="G1336" s="13"/>
      <c r="H1336" s="38"/>
      <c r="I1336" s="38"/>
      <c r="J1336" s="38"/>
      <c r="K1336" s="12"/>
      <c r="L1336" s="15"/>
      <c r="M1336" s="18"/>
      <c r="N1336" s="18"/>
    </row>
    <row r="1337" spans="1:14" ht="15.75">
      <c r="A1337" s="11" t="s">
        <v>38</v>
      </c>
      <c r="B1337" s="9"/>
      <c r="C1337" s="10"/>
      <c r="D1337" s="40"/>
      <c r="E1337" s="10"/>
      <c r="F1337" s="38"/>
      <c r="G1337" s="13"/>
      <c r="H1337" s="41"/>
      <c r="I1337" s="41"/>
      <c r="J1337" s="41"/>
      <c r="K1337" s="12"/>
      <c r="L1337" s="15"/>
      <c r="M1337" s="15"/>
      <c r="N1337" s="15"/>
    </row>
    <row r="1338" spans="1:14" ht="15.75">
      <c r="A1338" s="11" t="s">
        <v>39</v>
      </c>
      <c r="B1338" s="39"/>
      <c r="C1338" s="10"/>
      <c r="D1338" s="40"/>
      <c r="E1338" s="10"/>
      <c r="F1338" s="38"/>
      <c r="G1338" s="42"/>
      <c r="H1338" s="41"/>
      <c r="I1338" s="41"/>
      <c r="J1338" s="41"/>
      <c r="K1338" s="12"/>
      <c r="L1338" s="15"/>
      <c r="M1338" s="15"/>
      <c r="N1338" s="15"/>
    </row>
    <row r="1339" spans="1:14" ht="16.5" thickBot="1">
      <c r="A1339" s="11" t="s">
        <v>40</v>
      </c>
      <c r="B1339" s="32"/>
      <c r="C1339" s="10"/>
      <c r="D1339" s="43"/>
      <c r="E1339" s="38"/>
      <c r="F1339" s="38"/>
      <c r="G1339" s="42"/>
      <c r="H1339" s="41"/>
      <c r="I1339" s="41"/>
      <c r="J1339" s="41"/>
      <c r="K1339" s="38"/>
      <c r="L1339" s="15"/>
      <c r="M1339" s="15"/>
      <c r="N1339" s="15"/>
    </row>
    <row r="1340" spans="1:14" ht="15.75" thickBot="1">
      <c r="A1340" s="239" t="s">
        <v>0</v>
      </c>
      <c r="B1340" s="239"/>
      <c r="C1340" s="239"/>
      <c r="D1340" s="239"/>
      <c r="E1340" s="239"/>
      <c r="F1340" s="239"/>
      <c r="G1340" s="239"/>
      <c r="H1340" s="239"/>
      <c r="I1340" s="239"/>
      <c r="J1340" s="239"/>
      <c r="K1340" s="239"/>
      <c r="L1340" s="239"/>
      <c r="M1340" s="239"/>
      <c r="N1340" s="239"/>
    </row>
    <row r="1341" spans="1:14" ht="15.75" thickBot="1">
      <c r="A1341" s="239"/>
      <c r="B1341" s="239"/>
      <c r="C1341" s="239"/>
      <c r="D1341" s="239"/>
      <c r="E1341" s="239"/>
      <c r="F1341" s="239"/>
      <c r="G1341" s="239"/>
      <c r="H1341" s="239"/>
      <c r="I1341" s="239"/>
      <c r="J1341" s="239"/>
      <c r="K1341" s="239"/>
      <c r="L1341" s="239"/>
      <c r="M1341" s="239"/>
      <c r="N1341" s="239"/>
    </row>
    <row r="1342" spans="1:14">
      <c r="A1342" s="239"/>
      <c r="B1342" s="239"/>
      <c r="C1342" s="239"/>
      <c r="D1342" s="239"/>
      <c r="E1342" s="239"/>
      <c r="F1342" s="239"/>
      <c r="G1342" s="239"/>
      <c r="H1342" s="239"/>
      <c r="I1342" s="239"/>
      <c r="J1342" s="239"/>
      <c r="K1342" s="239"/>
      <c r="L1342" s="239"/>
      <c r="M1342" s="239"/>
      <c r="N1342" s="239"/>
    </row>
    <row r="1343" spans="1:14" ht="15.75">
      <c r="A1343" s="247" t="s">
        <v>1</v>
      </c>
      <c r="B1343" s="247"/>
      <c r="C1343" s="247"/>
      <c r="D1343" s="247"/>
      <c r="E1343" s="247"/>
      <c r="F1343" s="247"/>
      <c r="G1343" s="247"/>
      <c r="H1343" s="247"/>
      <c r="I1343" s="247"/>
      <c r="J1343" s="247"/>
      <c r="K1343" s="247"/>
      <c r="L1343" s="247"/>
      <c r="M1343" s="247"/>
      <c r="N1343" s="247"/>
    </row>
    <row r="1344" spans="1:14" ht="15.75">
      <c r="A1344" s="247" t="s">
        <v>2</v>
      </c>
      <c r="B1344" s="247"/>
      <c r="C1344" s="247"/>
      <c r="D1344" s="247"/>
      <c r="E1344" s="247"/>
      <c r="F1344" s="247"/>
      <c r="G1344" s="247"/>
      <c r="H1344" s="247"/>
      <c r="I1344" s="247"/>
      <c r="J1344" s="247"/>
      <c r="K1344" s="247"/>
      <c r="L1344" s="247"/>
      <c r="M1344" s="247"/>
      <c r="N1344" s="247"/>
    </row>
    <row r="1345" spans="1:14" ht="16.5" thickBot="1">
      <c r="A1345" s="241" t="s">
        <v>3</v>
      </c>
      <c r="B1345" s="241"/>
      <c r="C1345" s="241"/>
      <c r="D1345" s="241"/>
      <c r="E1345" s="241"/>
      <c r="F1345" s="241"/>
      <c r="G1345" s="241"/>
      <c r="H1345" s="241"/>
      <c r="I1345" s="241"/>
      <c r="J1345" s="241"/>
      <c r="K1345" s="241"/>
      <c r="L1345" s="241"/>
      <c r="M1345" s="241"/>
      <c r="N1345" s="241"/>
    </row>
    <row r="1347" spans="1:14" ht="15.75">
      <c r="A1347" s="242" t="s">
        <v>273</v>
      </c>
      <c r="B1347" s="242"/>
      <c r="C1347" s="242"/>
      <c r="D1347" s="242"/>
      <c r="E1347" s="242"/>
      <c r="F1347" s="242"/>
      <c r="G1347" s="242"/>
      <c r="H1347" s="242"/>
      <c r="I1347" s="242"/>
      <c r="J1347" s="242"/>
      <c r="K1347" s="242"/>
      <c r="L1347" s="242"/>
      <c r="M1347" s="242"/>
      <c r="N1347" s="242"/>
    </row>
    <row r="1348" spans="1:14" ht="15.75">
      <c r="A1348" s="242" t="s">
        <v>5</v>
      </c>
      <c r="B1348" s="242"/>
      <c r="C1348" s="242"/>
      <c r="D1348" s="242"/>
      <c r="E1348" s="242"/>
      <c r="F1348" s="242"/>
      <c r="G1348" s="242"/>
      <c r="H1348" s="242"/>
      <c r="I1348" s="242"/>
      <c r="J1348" s="242"/>
      <c r="K1348" s="242"/>
      <c r="L1348" s="242"/>
      <c r="M1348" s="242"/>
      <c r="N1348" s="242"/>
    </row>
    <row r="1349" spans="1:14">
      <c r="A1349" s="243" t="s">
        <v>6</v>
      </c>
      <c r="B1349" s="235" t="s">
        <v>7</v>
      </c>
      <c r="C1349" s="235" t="s">
        <v>8</v>
      </c>
      <c r="D1349" s="243" t="s">
        <v>9</v>
      </c>
      <c r="E1349" s="243" t="s">
        <v>10</v>
      </c>
      <c r="F1349" s="235" t="s">
        <v>11</v>
      </c>
      <c r="G1349" s="235" t="s">
        <v>12</v>
      </c>
      <c r="H1349" s="244" t="s">
        <v>13</v>
      </c>
      <c r="I1349" s="244" t="s">
        <v>14</v>
      </c>
      <c r="J1349" s="244" t="s">
        <v>15</v>
      </c>
      <c r="K1349" s="245" t="s">
        <v>16</v>
      </c>
      <c r="L1349" s="235" t="s">
        <v>17</v>
      </c>
      <c r="M1349" s="235" t="s">
        <v>18</v>
      </c>
      <c r="N1349" s="235" t="s">
        <v>19</v>
      </c>
    </row>
    <row r="1350" spans="1:14">
      <c r="A1350" s="243"/>
      <c r="B1350" s="235"/>
      <c r="C1350" s="235"/>
      <c r="D1350" s="243"/>
      <c r="E1350" s="243"/>
      <c r="F1350" s="235"/>
      <c r="G1350" s="235"/>
      <c r="H1350" s="235"/>
      <c r="I1350" s="235"/>
      <c r="J1350" s="235"/>
      <c r="K1350" s="246"/>
      <c r="L1350" s="235"/>
      <c r="M1350" s="235"/>
      <c r="N1350" s="235"/>
    </row>
    <row r="1351" spans="1:14" ht="15.75">
      <c r="A1351" s="45">
        <v>1</v>
      </c>
      <c r="B1351" s="3">
        <v>43038</v>
      </c>
      <c r="C1351" s="4" t="s">
        <v>255</v>
      </c>
      <c r="D1351" s="45" t="s">
        <v>21</v>
      </c>
      <c r="E1351" s="45" t="s">
        <v>96</v>
      </c>
      <c r="F1351" s="46">
        <v>650</v>
      </c>
      <c r="G1351" s="46">
        <v>644</v>
      </c>
      <c r="H1351" s="46">
        <v>653</v>
      </c>
      <c r="I1351" s="46">
        <v>656</v>
      </c>
      <c r="J1351" s="46">
        <v>659</v>
      </c>
      <c r="K1351" s="45">
        <v>653</v>
      </c>
      <c r="L1351" s="46">
        <v>1500</v>
      </c>
      <c r="M1351" s="6">
        <f t="shared" ref="M1351" si="752">IF(D1351="BUY",(K1351-F1351)*(L1351),(F1351-K1351)*(L1351))</f>
        <v>4500</v>
      </c>
      <c r="N1351" s="7">
        <f t="shared" ref="N1351" si="753">M1351/(L1351)/F1351%</f>
        <v>0.46153846153846156</v>
      </c>
    </row>
    <row r="1352" spans="1:14" ht="15.75">
      <c r="A1352" s="45">
        <v>2</v>
      </c>
      <c r="B1352" s="3">
        <v>43034</v>
      </c>
      <c r="C1352" s="4" t="s">
        <v>255</v>
      </c>
      <c r="D1352" s="45" t="s">
        <v>21</v>
      </c>
      <c r="E1352" s="45" t="s">
        <v>64</v>
      </c>
      <c r="F1352" s="46">
        <v>96.6</v>
      </c>
      <c r="G1352" s="46">
        <v>95.2</v>
      </c>
      <c r="H1352" s="46">
        <v>97.3</v>
      </c>
      <c r="I1352" s="46">
        <v>98</v>
      </c>
      <c r="J1352" s="46">
        <v>98.7</v>
      </c>
      <c r="K1352" s="45">
        <v>98.7</v>
      </c>
      <c r="L1352" s="46">
        <v>7500</v>
      </c>
      <c r="M1352" s="6">
        <f t="shared" ref="M1352" si="754">IF(D1352="BUY",(K1352-F1352)*(L1352),(F1352-K1352)*(L1352))</f>
        <v>15750.000000000064</v>
      </c>
      <c r="N1352" s="7">
        <f t="shared" ref="N1352" si="755">M1352/(L1352)/F1352%</f>
        <v>2.1739130434782696</v>
      </c>
    </row>
    <row r="1353" spans="1:14" ht="15.75">
      <c r="A1353" s="45">
        <v>3</v>
      </c>
      <c r="B1353" s="3">
        <v>43033</v>
      </c>
      <c r="C1353" s="4" t="s">
        <v>255</v>
      </c>
      <c r="D1353" s="45" t="s">
        <v>21</v>
      </c>
      <c r="E1353" s="45" t="s">
        <v>52</v>
      </c>
      <c r="F1353" s="46">
        <v>316</v>
      </c>
      <c r="G1353" s="46">
        <v>313</v>
      </c>
      <c r="H1353" s="46">
        <v>317.5</v>
      </c>
      <c r="I1353" s="46">
        <v>319</v>
      </c>
      <c r="J1353" s="46">
        <v>320.5</v>
      </c>
      <c r="K1353" s="45">
        <v>320.5</v>
      </c>
      <c r="L1353" s="46">
        <v>3000</v>
      </c>
      <c r="M1353" s="6">
        <f t="shared" ref="M1353:M1357" si="756">IF(D1353="BUY",(K1353-F1353)*(L1353),(F1353-K1353)*(L1353))</f>
        <v>13500</v>
      </c>
      <c r="N1353" s="7">
        <f t="shared" ref="N1353" si="757">M1353/(L1353)/F1353%</f>
        <v>1.4240506329113924</v>
      </c>
    </row>
    <row r="1354" spans="1:14" ht="15.75">
      <c r="A1354" s="45">
        <v>4</v>
      </c>
      <c r="B1354" s="3">
        <v>43031</v>
      </c>
      <c r="C1354" s="4" t="s">
        <v>255</v>
      </c>
      <c r="D1354" s="45" t="s">
        <v>21</v>
      </c>
      <c r="E1354" s="45" t="s">
        <v>234</v>
      </c>
      <c r="F1354" s="46">
        <v>98</v>
      </c>
      <c r="G1354" s="46">
        <v>96</v>
      </c>
      <c r="H1354" s="46">
        <v>99</v>
      </c>
      <c r="I1354" s="46">
        <v>100</v>
      </c>
      <c r="J1354" s="46">
        <v>101</v>
      </c>
      <c r="K1354" s="45">
        <v>99</v>
      </c>
      <c r="L1354" s="46">
        <v>7000</v>
      </c>
      <c r="M1354" s="6">
        <f t="shared" si="756"/>
        <v>7000</v>
      </c>
      <c r="N1354" s="7">
        <f t="shared" ref="N1354" si="758">M1354/(L1354)/F1354%</f>
        <v>1.0204081632653061</v>
      </c>
    </row>
    <row r="1355" spans="1:14" ht="15.75">
      <c r="A1355" s="45">
        <v>5</v>
      </c>
      <c r="B1355" s="3">
        <v>43024</v>
      </c>
      <c r="C1355" s="4" t="s">
        <v>255</v>
      </c>
      <c r="D1355" s="45" t="s">
        <v>21</v>
      </c>
      <c r="E1355" s="45" t="s">
        <v>215</v>
      </c>
      <c r="F1355" s="46">
        <v>549</v>
      </c>
      <c r="G1355" s="46">
        <v>541</v>
      </c>
      <c r="H1355" s="46">
        <v>553</v>
      </c>
      <c r="I1355" s="46">
        <v>557</v>
      </c>
      <c r="J1355" s="46">
        <v>561</v>
      </c>
      <c r="K1355" s="45">
        <v>553</v>
      </c>
      <c r="L1355" s="46">
        <v>4500</v>
      </c>
      <c r="M1355" s="6">
        <f t="shared" si="756"/>
        <v>18000</v>
      </c>
      <c r="N1355" s="7">
        <f t="shared" ref="N1355" si="759">M1355/(L1355)/F1355%</f>
        <v>0.72859744990892528</v>
      </c>
    </row>
    <row r="1356" spans="1:14" ht="15.75">
      <c r="A1356" s="45">
        <v>6</v>
      </c>
      <c r="B1356" s="3">
        <v>43021</v>
      </c>
      <c r="C1356" s="4" t="s">
        <v>255</v>
      </c>
      <c r="D1356" s="45" t="s">
        <v>21</v>
      </c>
      <c r="E1356" s="45" t="s">
        <v>61</v>
      </c>
      <c r="F1356" s="46">
        <v>164</v>
      </c>
      <c r="G1356" s="46">
        <v>161</v>
      </c>
      <c r="H1356" s="46">
        <v>165.4</v>
      </c>
      <c r="I1356" s="46">
        <v>166.8</v>
      </c>
      <c r="J1356" s="46">
        <v>166.2</v>
      </c>
      <c r="K1356" s="45">
        <v>165.4</v>
      </c>
      <c r="L1356" s="46">
        <v>4500</v>
      </c>
      <c r="M1356" s="6">
        <f t="shared" si="756"/>
        <v>6300.0000000000255</v>
      </c>
      <c r="N1356" s="7">
        <f t="shared" ref="N1356" si="760">M1356/(L1356)/F1356%</f>
        <v>0.85365853658536939</v>
      </c>
    </row>
    <row r="1357" spans="1:14" ht="15.75">
      <c r="A1357" s="45">
        <v>7</v>
      </c>
      <c r="B1357" s="3">
        <v>43012</v>
      </c>
      <c r="C1357" s="4" t="s">
        <v>255</v>
      </c>
      <c r="D1357" s="45" t="s">
        <v>21</v>
      </c>
      <c r="E1357" s="45" t="s">
        <v>115</v>
      </c>
      <c r="F1357" s="46">
        <v>423</v>
      </c>
      <c r="G1357" s="46">
        <v>417</v>
      </c>
      <c r="H1357" s="46">
        <v>426</v>
      </c>
      <c r="I1357" s="46">
        <v>430</v>
      </c>
      <c r="J1357" s="46">
        <v>433</v>
      </c>
      <c r="K1357" s="45">
        <v>426</v>
      </c>
      <c r="L1357" s="46">
        <v>1500</v>
      </c>
      <c r="M1357" s="6">
        <f t="shared" si="756"/>
        <v>4500</v>
      </c>
      <c r="N1357" s="7">
        <f t="shared" ref="N1357" si="761">M1357/(L1357)/F1357%</f>
        <v>0.70921985815602828</v>
      </c>
    </row>
    <row r="1359" spans="1:14" ht="15.75">
      <c r="A1359" s="8" t="s">
        <v>24</v>
      </c>
      <c r="B1359" s="9"/>
      <c r="C1359" s="10"/>
      <c r="D1359" s="11"/>
      <c r="E1359" s="12"/>
      <c r="F1359" s="12"/>
      <c r="G1359" s="13"/>
      <c r="H1359" s="12"/>
      <c r="I1359" s="12"/>
      <c r="J1359" s="12"/>
      <c r="K1359" s="14"/>
      <c r="L1359" s="15"/>
      <c r="M1359" s="1"/>
      <c r="N1359" s="16"/>
    </row>
    <row r="1360" spans="1:14" ht="15.75">
      <c r="A1360" s="8" t="s">
        <v>25</v>
      </c>
      <c r="B1360" s="17"/>
      <c r="C1360" s="10"/>
      <c r="D1360" s="11"/>
      <c r="E1360" s="12"/>
      <c r="F1360" s="12"/>
      <c r="G1360" s="13"/>
      <c r="H1360" s="12"/>
      <c r="I1360" s="12"/>
      <c r="J1360" s="12"/>
      <c r="K1360" s="14"/>
      <c r="L1360" s="15"/>
      <c r="M1360" s="1"/>
      <c r="N1360" s="1"/>
    </row>
    <row r="1361" spans="1:14" ht="15.75">
      <c r="A1361" s="8" t="s">
        <v>25</v>
      </c>
      <c r="B1361" s="17"/>
      <c r="C1361" s="18"/>
      <c r="D1361" s="19"/>
      <c r="E1361" s="20"/>
      <c r="F1361" s="20"/>
      <c r="G1361" s="21"/>
      <c r="H1361" s="20"/>
      <c r="I1361" s="20"/>
      <c r="J1361" s="20"/>
      <c r="K1361" s="20"/>
      <c r="L1361" s="15"/>
      <c r="M1361" s="15"/>
      <c r="N1361" s="15"/>
    </row>
    <row r="1362" spans="1:14" ht="16.5" thickBot="1">
      <c r="A1362" s="18"/>
      <c r="B1362" s="17"/>
      <c r="C1362" s="20"/>
      <c r="D1362" s="20"/>
      <c r="E1362" s="20"/>
      <c r="F1362" s="22"/>
      <c r="G1362" s="23"/>
      <c r="H1362" s="24" t="s">
        <v>26</v>
      </c>
      <c r="I1362" s="24"/>
      <c r="J1362" s="25"/>
      <c r="K1362" s="25"/>
      <c r="L1362" s="15"/>
      <c r="M1362" s="15"/>
      <c r="N1362" s="15"/>
    </row>
    <row r="1363" spans="1:14" ht="15.75">
      <c r="A1363" s="18"/>
      <c r="B1363" s="17"/>
      <c r="C1363" s="236" t="s">
        <v>27</v>
      </c>
      <c r="D1363" s="236"/>
      <c r="E1363" s="26">
        <v>7</v>
      </c>
      <c r="F1363" s="27">
        <f>F1364+F1365+F1366+F1367+F1368+F1369</f>
        <v>100</v>
      </c>
      <c r="G1363" s="20">
        <v>7</v>
      </c>
      <c r="H1363" s="28">
        <f>G1364/G1363%</f>
        <v>99.999999999999986</v>
      </c>
      <c r="I1363" s="28"/>
      <c r="J1363" s="28"/>
      <c r="K1363" s="29"/>
      <c r="L1363" s="15"/>
      <c r="M1363" s="1"/>
      <c r="N1363" s="1"/>
    </row>
    <row r="1364" spans="1:14" ht="15.75">
      <c r="A1364" s="18"/>
      <c r="B1364" s="17"/>
      <c r="C1364" s="237" t="s">
        <v>28</v>
      </c>
      <c r="D1364" s="237"/>
      <c r="E1364" s="30">
        <v>7</v>
      </c>
      <c r="F1364" s="31">
        <f>(E1364/E1363)*100</f>
        <v>100</v>
      </c>
      <c r="G1364" s="20">
        <v>7</v>
      </c>
      <c r="H1364" s="25"/>
      <c r="I1364" s="25"/>
      <c r="J1364" s="20"/>
      <c r="K1364" s="25"/>
      <c r="L1364" s="1"/>
      <c r="M1364" s="20" t="s">
        <v>29</v>
      </c>
      <c r="N1364" s="20"/>
    </row>
    <row r="1365" spans="1:14" ht="15.75">
      <c r="A1365" s="32"/>
      <c r="B1365" s="17"/>
      <c r="C1365" s="237" t="s">
        <v>30</v>
      </c>
      <c r="D1365" s="237"/>
      <c r="E1365" s="30">
        <v>0</v>
      </c>
      <c r="F1365" s="31">
        <f>(E1365/E1363)*100</f>
        <v>0</v>
      </c>
      <c r="G1365" s="33"/>
      <c r="H1365" s="20"/>
      <c r="I1365" s="20"/>
      <c r="J1365" s="20"/>
      <c r="K1365" s="25"/>
      <c r="L1365" s="15"/>
      <c r="M1365" s="18"/>
      <c r="N1365" s="18"/>
    </row>
    <row r="1366" spans="1:14" ht="15.75">
      <c r="A1366" s="32"/>
      <c r="B1366" s="17"/>
      <c r="C1366" s="237" t="s">
        <v>31</v>
      </c>
      <c r="D1366" s="237"/>
      <c r="E1366" s="30">
        <v>0</v>
      </c>
      <c r="F1366" s="31">
        <f>(E1366/E1363)*100</f>
        <v>0</v>
      </c>
      <c r="G1366" s="33"/>
      <c r="H1366" s="20"/>
      <c r="I1366" s="20"/>
      <c r="J1366" s="20"/>
      <c r="K1366" s="25"/>
      <c r="L1366" s="15"/>
      <c r="M1366" s="15"/>
      <c r="N1366" s="15"/>
    </row>
    <row r="1367" spans="1:14" ht="15.75">
      <c r="A1367" s="32"/>
      <c r="B1367" s="17"/>
      <c r="C1367" s="237" t="s">
        <v>32</v>
      </c>
      <c r="D1367" s="237"/>
      <c r="E1367" s="30">
        <v>0</v>
      </c>
      <c r="F1367" s="31">
        <f>(E1367/E1363)*100</f>
        <v>0</v>
      </c>
      <c r="G1367" s="33"/>
      <c r="H1367" s="20" t="s">
        <v>33</v>
      </c>
      <c r="I1367" s="20"/>
      <c r="J1367" s="25"/>
      <c r="K1367" s="25"/>
      <c r="L1367" s="15"/>
      <c r="M1367" s="15"/>
      <c r="N1367" s="15"/>
    </row>
    <row r="1368" spans="1:14" ht="15.75">
      <c r="A1368" s="32"/>
      <c r="B1368" s="17"/>
      <c r="C1368" s="237" t="s">
        <v>34</v>
      </c>
      <c r="D1368" s="237"/>
      <c r="E1368" s="30">
        <v>0</v>
      </c>
      <c r="F1368" s="31">
        <f>(E1368/E1363)*100</f>
        <v>0</v>
      </c>
      <c r="G1368" s="33"/>
      <c r="H1368" s="20"/>
      <c r="I1368" s="20"/>
      <c r="J1368" s="25"/>
      <c r="K1368" s="25"/>
      <c r="L1368" s="15"/>
      <c r="M1368" s="15"/>
      <c r="N1368" s="15"/>
    </row>
    <row r="1369" spans="1:14" ht="16.5" thickBot="1">
      <c r="A1369" s="32"/>
      <c r="B1369" s="17"/>
      <c r="C1369" s="238" t="s">
        <v>35</v>
      </c>
      <c r="D1369" s="238"/>
      <c r="E1369" s="34"/>
      <c r="F1369" s="35">
        <f>(E1369/E1363)*100</f>
        <v>0</v>
      </c>
      <c r="G1369" s="33"/>
      <c r="H1369" s="20"/>
      <c r="I1369" s="20"/>
      <c r="J1369" s="29"/>
      <c r="K1369" s="29"/>
      <c r="L1369" s="1"/>
      <c r="M1369" s="15"/>
      <c r="N1369" s="15"/>
    </row>
    <row r="1370" spans="1:14" ht="15.75">
      <c r="A1370" s="37" t="s">
        <v>36</v>
      </c>
      <c r="B1370" s="9"/>
      <c r="C1370" s="10"/>
      <c r="D1370" s="10"/>
      <c r="E1370" s="12"/>
      <c r="F1370" s="12"/>
      <c r="G1370" s="13"/>
      <c r="H1370" s="38"/>
      <c r="I1370" s="38"/>
      <c r="J1370" s="38"/>
      <c r="K1370" s="12"/>
      <c r="L1370" s="15"/>
      <c r="M1370" s="36"/>
      <c r="N1370" s="36"/>
    </row>
    <row r="1371" spans="1:14" ht="15.75">
      <c r="A1371" s="11" t="s">
        <v>37</v>
      </c>
      <c r="B1371" s="9"/>
      <c r="C1371" s="39"/>
      <c r="D1371" s="40"/>
      <c r="E1371" s="10"/>
      <c r="F1371" s="38"/>
      <c r="G1371" s="13"/>
      <c r="H1371" s="38"/>
      <c r="I1371" s="38"/>
      <c r="J1371" s="38"/>
      <c r="K1371" s="12"/>
      <c r="L1371" s="15"/>
      <c r="M1371" s="18"/>
      <c r="N1371" s="18"/>
    </row>
    <row r="1372" spans="1:14" ht="15.75">
      <c r="A1372" s="11" t="s">
        <v>38</v>
      </c>
      <c r="B1372" s="9"/>
      <c r="C1372" s="10"/>
      <c r="D1372" s="40"/>
      <c r="E1372" s="10"/>
      <c r="F1372" s="38"/>
      <c r="G1372" s="13"/>
      <c r="H1372" s="41"/>
      <c r="I1372" s="41"/>
      <c r="J1372" s="41"/>
      <c r="K1372" s="12"/>
      <c r="L1372" s="15"/>
      <c r="M1372" s="15"/>
      <c r="N1372" s="15"/>
    </row>
    <row r="1373" spans="1:14" ht="15.75">
      <c r="A1373" s="11" t="s">
        <v>39</v>
      </c>
      <c r="B1373" s="39"/>
      <c r="C1373" s="10"/>
      <c r="D1373" s="40"/>
      <c r="E1373" s="10"/>
      <c r="F1373" s="38"/>
      <c r="G1373" s="42"/>
      <c r="H1373" s="41"/>
      <c r="I1373" s="41"/>
      <c r="J1373" s="41"/>
      <c r="K1373" s="12"/>
      <c r="L1373" s="15"/>
      <c r="M1373" s="15"/>
      <c r="N1373" s="15"/>
    </row>
    <row r="1374" spans="1:14" ht="16.5" thickBot="1">
      <c r="A1374" s="11" t="s">
        <v>40</v>
      </c>
      <c r="B1374" s="32"/>
      <c r="C1374" s="10"/>
      <c r="D1374" s="43"/>
      <c r="E1374" s="38"/>
      <c r="F1374" s="38"/>
      <c r="G1374" s="42"/>
      <c r="H1374" s="41"/>
      <c r="I1374" s="41"/>
      <c r="J1374" s="41"/>
      <c r="K1374" s="38"/>
      <c r="L1374" s="15"/>
      <c r="M1374" s="15"/>
      <c r="N1374" s="15"/>
    </row>
    <row r="1375" spans="1:14" ht="15.75" thickBot="1">
      <c r="A1375" s="239" t="s">
        <v>0</v>
      </c>
      <c r="B1375" s="239"/>
      <c r="C1375" s="239"/>
      <c r="D1375" s="239"/>
      <c r="E1375" s="239"/>
      <c r="F1375" s="239"/>
      <c r="G1375" s="239"/>
      <c r="H1375" s="239"/>
      <c r="I1375" s="239"/>
      <c r="J1375" s="239"/>
      <c r="K1375" s="239"/>
      <c r="L1375" s="239"/>
      <c r="M1375" s="239"/>
      <c r="N1375" s="239"/>
    </row>
    <row r="1376" spans="1:14" ht="15.75" thickBot="1">
      <c r="A1376" s="239"/>
      <c r="B1376" s="239"/>
      <c r="C1376" s="239"/>
      <c r="D1376" s="239"/>
      <c r="E1376" s="239"/>
      <c r="F1376" s="239"/>
      <c r="G1376" s="239"/>
      <c r="H1376" s="239"/>
      <c r="I1376" s="239"/>
      <c r="J1376" s="239"/>
      <c r="K1376" s="239"/>
      <c r="L1376" s="239"/>
      <c r="M1376" s="239"/>
      <c r="N1376" s="239"/>
    </row>
    <row r="1377" spans="1:14">
      <c r="A1377" s="239"/>
      <c r="B1377" s="239"/>
      <c r="C1377" s="239"/>
      <c r="D1377" s="239"/>
      <c r="E1377" s="239"/>
      <c r="F1377" s="239"/>
      <c r="G1377" s="239"/>
      <c r="H1377" s="239"/>
      <c r="I1377" s="239"/>
      <c r="J1377" s="239"/>
      <c r="K1377" s="239"/>
      <c r="L1377" s="239"/>
      <c r="M1377" s="239"/>
      <c r="N1377" s="239"/>
    </row>
    <row r="1378" spans="1:14" ht="15.75">
      <c r="A1378" s="247" t="s">
        <v>1</v>
      </c>
      <c r="B1378" s="247"/>
      <c r="C1378" s="247"/>
      <c r="D1378" s="247"/>
      <c r="E1378" s="247"/>
      <c r="F1378" s="247"/>
      <c r="G1378" s="247"/>
      <c r="H1378" s="247"/>
      <c r="I1378" s="247"/>
      <c r="J1378" s="247"/>
      <c r="K1378" s="247"/>
      <c r="L1378" s="247"/>
      <c r="M1378" s="247"/>
      <c r="N1378" s="247"/>
    </row>
    <row r="1379" spans="1:14" ht="15.75">
      <c r="A1379" s="247" t="s">
        <v>2</v>
      </c>
      <c r="B1379" s="247"/>
      <c r="C1379" s="247"/>
      <c r="D1379" s="247"/>
      <c r="E1379" s="247"/>
      <c r="F1379" s="247"/>
      <c r="G1379" s="247"/>
      <c r="H1379" s="247"/>
      <c r="I1379" s="247"/>
      <c r="J1379" s="247"/>
      <c r="K1379" s="247"/>
      <c r="L1379" s="247"/>
      <c r="M1379" s="247"/>
      <c r="N1379" s="247"/>
    </row>
    <row r="1380" spans="1:14" ht="16.5" thickBot="1">
      <c r="A1380" s="241" t="s">
        <v>3</v>
      </c>
      <c r="B1380" s="241"/>
      <c r="C1380" s="241"/>
      <c r="D1380" s="241"/>
      <c r="E1380" s="241"/>
      <c r="F1380" s="241"/>
      <c r="G1380" s="241"/>
      <c r="H1380" s="241"/>
      <c r="I1380" s="241"/>
      <c r="J1380" s="241"/>
      <c r="K1380" s="241"/>
      <c r="L1380" s="241"/>
      <c r="M1380" s="241"/>
      <c r="N1380" s="241"/>
    </row>
    <row r="1382" spans="1:14" ht="15.75">
      <c r="A1382" s="242" t="s">
        <v>250</v>
      </c>
      <c r="B1382" s="242"/>
      <c r="C1382" s="242"/>
      <c r="D1382" s="242"/>
      <c r="E1382" s="242"/>
      <c r="F1382" s="242"/>
      <c r="G1382" s="242"/>
      <c r="H1382" s="242"/>
      <c r="I1382" s="242"/>
      <c r="J1382" s="242"/>
      <c r="K1382" s="242"/>
      <c r="L1382" s="242"/>
      <c r="M1382" s="242"/>
      <c r="N1382" s="242"/>
    </row>
    <row r="1383" spans="1:14" ht="15.75">
      <c r="A1383" s="242" t="s">
        <v>5</v>
      </c>
      <c r="B1383" s="242"/>
      <c r="C1383" s="242"/>
      <c r="D1383" s="242"/>
      <c r="E1383" s="242"/>
      <c r="F1383" s="242"/>
      <c r="G1383" s="242"/>
      <c r="H1383" s="242"/>
      <c r="I1383" s="242"/>
      <c r="J1383" s="242"/>
      <c r="K1383" s="242"/>
      <c r="L1383" s="242"/>
      <c r="M1383" s="242"/>
      <c r="N1383" s="242"/>
    </row>
    <row r="1384" spans="1:14" ht="15" customHeight="1">
      <c r="A1384" s="243" t="s">
        <v>6</v>
      </c>
      <c r="B1384" s="235" t="s">
        <v>7</v>
      </c>
      <c r="C1384" s="235" t="s">
        <v>8</v>
      </c>
      <c r="D1384" s="243" t="s">
        <v>9</v>
      </c>
      <c r="E1384" s="243" t="s">
        <v>10</v>
      </c>
      <c r="F1384" s="235" t="s">
        <v>11</v>
      </c>
      <c r="G1384" s="235" t="s">
        <v>12</v>
      </c>
      <c r="H1384" s="244" t="s">
        <v>13</v>
      </c>
      <c r="I1384" s="244" t="s">
        <v>14</v>
      </c>
      <c r="J1384" s="244" t="s">
        <v>15</v>
      </c>
      <c r="K1384" s="245" t="s">
        <v>16</v>
      </c>
      <c r="L1384" s="235" t="s">
        <v>17</v>
      </c>
      <c r="M1384" s="235" t="s">
        <v>18</v>
      </c>
      <c r="N1384" s="235" t="s">
        <v>19</v>
      </c>
    </row>
    <row r="1385" spans="1:14" ht="15" customHeight="1">
      <c r="A1385" s="243"/>
      <c r="B1385" s="235"/>
      <c r="C1385" s="235"/>
      <c r="D1385" s="243"/>
      <c r="E1385" s="243"/>
      <c r="F1385" s="235"/>
      <c r="G1385" s="235"/>
      <c r="H1385" s="235"/>
      <c r="I1385" s="235"/>
      <c r="J1385" s="235"/>
      <c r="K1385" s="246"/>
      <c r="L1385" s="235"/>
      <c r="M1385" s="235"/>
      <c r="N1385" s="235"/>
    </row>
    <row r="1386" spans="1:14" ht="15.75">
      <c r="A1386" s="45">
        <v>1</v>
      </c>
      <c r="B1386" s="3">
        <v>43005</v>
      </c>
      <c r="C1386" s="4" t="s">
        <v>255</v>
      </c>
      <c r="D1386" s="45" t="s">
        <v>21</v>
      </c>
      <c r="E1386" s="45" t="s">
        <v>264</v>
      </c>
      <c r="F1386" s="46">
        <v>113.5</v>
      </c>
      <c r="G1386" s="46">
        <v>111.5</v>
      </c>
      <c r="H1386" s="46">
        <v>114.5</v>
      </c>
      <c r="I1386" s="46">
        <v>115.5</v>
      </c>
      <c r="J1386" s="46">
        <v>116.5</v>
      </c>
      <c r="K1386" s="45">
        <v>116.5</v>
      </c>
      <c r="L1386" s="46">
        <v>7000</v>
      </c>
      <c r="M1386" s="6">
        <f>IF(D1386="BUY",(K1386-F1386)*(L1386),(F1386-K1386)*(L1386))</f>
        <v>21000</v>
      </c>
      <c r="N1386" s="7">
        <f t="shared" ref="N1386:N1387" si="762">M1386/(L1386)/F1386%</f>
        <v>2.643171806167401</v>
      </c>
    </row>
    <row r="1387" spans="1:14" ht="15.75">
      <c r="A1387" s="45">
        <v>2</v>
      </c>
      <c r="B1387" s="3">
        <v>42999</v>
      </c>
      <c r="C1387" s="4" t="s">
        <v>255</v>
      </c>
      <c r="D1387" s="45" t="s">
        <v>21</v>
      </c>
      <c r="E1387" s="45" t="s">
        <v>267</v>
      </c>
      <c r="F1387" s="46">
        <v>653</v>
      </c>
      <c r="G1387" s="46">
        <v>648</v>
      </c>
      <c r="H1387" s="46">
        <v>659</v>
      </c>
      <c r="I1387" s="46">
        <v>665</v>
      </c>
      <c r="J1387" s="46">
        <v>671</v>
      </c>
      <c r="K1387" s="45">
        <v>665</v>
      </c>
      <c r="L1387" s="46">
        <v>800</v>
      </c>
      <c r="M1387" s="6">
        <f>IF(D1387="BUY",(K1387-F1387)*(L1387),(F1387-K1387)*(L1387))</f>
        <v>9600</v>
      </c>
      <c r="N1387" s="7">
        <f t="shared" si="762"/>
        <v>1.8376722817764164</v>
      </c>
    </row>
    <row r="1388" spans="1:14" ht="15.75">
      <c r="A1388" s="45">
        <v>3</v>
      </c>
      <c r="B1388" s="3">
        <v>42991</v>
      </c>
      <c r="C1388" s="4" t="s">
        <v>255</v>
      </c>
      <c r="D1388" s="45" t="s">
        <v>21</v>
      </c>
      <c r="E1388" s="45" t="s">
        <v>264</v>
      </c>
      <c r="F1388" s="46">
        <v>119</v>
      </c>
      <c r="G1388" s="46">
        <v>116</v>
      </c>
      <c r="H1388" s="46">
        <v>121</v>
      </c>
      <c r="I1388" s="46">
        <v>123</v>
      </c>
      <c r="J1388" s="46">
        <v>125</v>
      </c>
      <c r="K1388" s="45">
        <v>120</v>
      </c>
      <c r="L1388" s="46">
        <v>7000</v>
      </c>
      <c r="M1388" s="6">
        <f>IF(D1388="BUY",(K1388-F1388)*(L1388),(F1388-K1388)*(L1388))</f>
        <v>7000</v>
      </c>
      <c r="N1388" s="7">
        <f>M1388/(L1388)/F1388%</f>
        <v>0.84033613445378152</v>
      </c>
    </row>
    <row r="1389" spans="1:14" ht="15.75">
      <c r="A1389" s="45">
        <v>4</v>
      </c>
      <c r="B1389" s="3">
        <v>42989</v>
      </c>
      <c r="C1389" s="4" t="s">
        <v>255</v>
      </c>
      <c r="D1389" s="45" t="s">
        <v>21</v>
      </c>
      <c r="E1389" s="45" t="s">
        <v>262</v>
      </c>
      <c r="F1389" s="46">
        <v>1845</v>
      </c>
      <c r="G1389" s="46">
        <v>1825</v>
      </c>
      <c r="H1389" s="46">
        <v>1857</v>
      </c>
      <c r="I1389" s="46">
        <v>1869</v>
      </c>
      <c r="J1389" s="46">
        <v>1880</v>
      </c>
      <c r="K1389" s="45">
        <v>1857</v>
      </c>
      <c r="L1389" s="46">
        <v>350</v>
      </c>
      <c r="M1389" s="6">
        <f t="shared" ref="M1389" si="763">IF(D1389="BUY",(K1389-F1389)*(L1389),(F1389-K1389)*(L1389))</f>
        <v>4200</v>
      </c>
      <c r="N1389" s="7">
        <f t="shared" ref="N1389" si="764">M1389/(L1389)/F1389%</f>
        <v>0.65040650406504064</v>
      </c>
    </row>
    <row r="1390" spans="1:14" ht="15.75">
      <c r="A1390" s="45">
        <v>5</v>
      </c>
      <c r="B1390" s="3">
        <v>42986</v>
      </c>
      <c r="C1390" s="4" t="s">
        <v>255</v>
      </c>
      <c r="D1390" s="45" t="s">
        <v>21</v>
      </c>
      <c r="E1390" s="45" t="s">
        <v>257</v>
      </c>
      <c r="F1390" s="46">
        <v>185.5</v>
      </c>
      <c r="G1390" s="46">
        <v>183</v>
      </c>
      <c r="H1390" s="46">
        <v>187.5</v>
      </c>
      <c r="I1390" s="46">
        <v>189.5</v>
      </c>
      <c r="J1390" s="46">
        <v>191.5</v>
      </c>
      <c r="K1390" s="45">
        <v>183</v>
      </c>
      <c r="L1390" s="46">
        <v>3500</v>
      </c>
      <c r="M1390" s="6">
        <f t="shared" ref="M1390" si="765">IF(D1390="BUY",(K1390-F1390)*(L1390),(F1390-K1390)*(L1390))</f>
        <v>-8750</v>
      </c>
      <c r="N1390" s="7">
        <f t="shared" ref="N1390" si="766">M1390/(L1390)/F1390%</f>
        <v>-1.3477088948787062</v>
      </c>
    </row>
    <row r="1391" spans="1:14" ht="15.75">
      <c r="A1391" s="45">
        <v>6</v>
      </c>
      <c r="B1391" s="3">
        <v>42985</v>
      </c>
      <c r="C1391" s="4" t="s">
        <v>255</v>
      </c>
      <c r="D1391" s="45" t="s">
        <v>21</v>
      </c>
      <c r="E1391" s="45" t="s">
        <v>52</v>
      </c>
      <c r="F1391" s="46">
        <v>277.39999999999998</v>
      </c>
      <c r="G1391" s="46">
        <v>274.5</v>
      </c>
      <c r="H1391" s="46">
        <v>279.5</v>
      </c>
      <c r="I1391" s="46">
        <v>281.5</v>
      </c>
      <c r="J1391" s="46">
        <v>283.5</v>
      </c>
      <c r="K1391" s="45">
        <v>274.5</v>
      </c>
      <c r="L1391" s="46">
        <v>3000</v>
      </c>
      <c r="M1391" s="6">
        <f t="shared" ref="M1391" si="767">IF(D1391="BUY",(K1391-F1391)*(L1391),(F1391-K1391)*(L1391))</f>
        <v>-8699.9999999999309</v>
      </c>
      <c r="N1391" s="7">
        <f t="shared" ref="N1391" si="768">M1391/(L1391)/F1391%</f>
        <v>-1.0454217736121043</v>
      </c>
    </row>
    <row r="1392" spans="1:14" ht="15.75">
      <c r="A1392" s="45">
        <v>7</v>
      </c>
      <c r="B1392" s="3">
        <v>42984</v>
      </c>
      <c r="C1392" s="4" t="s">
        <v>255</v>
      </c>
      <c r="D1392" s="45" t="s">
        <v>47</v>
      </c>
      <c r="E1392" s="45" t="s">
        <v>43</v>
      </c>
      <c r="F1392" s="46">
        <v>894</v>
      </c>
      <c r="G1392" s="46">
        <v>910</v>
      </c>
      <c r="H1392" s="46">
        <v>884</v>
      </c>
      <c r="I1392" s="46">
        <v>874</v>
      </c>
      <c r="J1392" s="46">
        <v>864</v>
      </c>
      <c r="K1392" s="45">
        <v>874</v>
      </c>
      <c r="L1392" s="46">
        <v>500</v>
      </c>
      <c r="M1392" s="6">
        <f t="shared" ref="M1392:M1393" si="769">IF(D1392="BUY",(K1392-F1392)*(L1392),(F1392-K1392)*(L1392))</f>
        <v>10000</v>
      </c>
      <c r="N1392" s="7">
        <f t="shared" ref="N1392:N1393" si="770">M1392/(L1392)/F1392%</f>
        <v>2.2371364653243848</v>
      </c>
    </row>
    <row r="1393" spans="1:14" ht="15.75">
      <c r="A1393" s="45">
        <v>8</v>
      </c>
      <c r="B1393" s="3">
        <v>42984</v>
      </c>
      <c r="C1393" s="4" t="s">
        <v>255</v>
      </c>
      <c r="D1393" s="45" t="s">
        <v>21</v>
      </c>
      <c r="E1393" s="45" t="s">
        <v>71</v>
      </c>
      <c r="F1393" s="46">
        <v>1860</v>
      </c>
      <c r="G1393" s="46">
        <v>1845</v>
      </c>
      <c r="H1393" s="46">
        <v>1870</v>
      </c>
      <c r="I1393" s="46">
        <v>1880</v>
      </c>
      <c r="J1393" s="46">
        <v>1890</v>
      </c>
      <c r="K1393" s="46">
        <v>1880</v>
      </c>
      <c r="L1393" s="46">
        <v>500</v>
      </c>
      <c r="M1393" s="6">
        <f t="shared" si="769"/>
        <v>10000</v>
      </c>
      <c r="N1393" s="7">
        <f t="shared" si="770"/>
        <v>1.075268817204301</v>
      </c>
    </row>
    <row r="1394" spans="1:14" ht="15.75">
      <c r="A1394" s="45">
        <v>9</v>
      </c>
      <c r="B1394" s="3">
        <v>42983</v>
      </c>
      <c r="C1394" s="4" t="s">
        <v>255</v>
      </c>
      <c r="D1394" s="45" t="s">
        <v>21</v>
      </c>
      <c r="E1394" s="45" t="s">
        <v>96</v>
      </c>
      <c r="F1394" s="46">
        <v>550</v>
      </c>
      <c r="G1394" s="46">
        <v>544</v>
      </c>
      <c r="H1394" s="46">
        <v>554</v>
      </c>
      <c r="I1394" s="46">
        <v>558</v>
      </c>
      <c r="J1394" s="46">
        <v>562</v>
      </c>
      <c r="K1394" s="46">
        <v>554</v>
      </c>
      <c r="L1394" s="46">
        <v>1500</v>
      </c>
      <c r="M1394" s="6">
        <f t="shared" ref="M1394" si="771">IF(D1394="BUY",(K1394-F1394)*(L1394),(F1394-K1394)*(L1394))</f>
        <v>6000</v>
      </c>
      <c r="N1394" s="7">
        <f t="shared" ref="N1394" si="772">M1394/(L1394)/F1394%</f>
        <v>0.72727272727272729</v>
      </c>
    </row>
    <row r="1395" spans="1:14">
      <c r="A1395" s="47"/>
      <c r="B1395" s="47"/>
      <c r="C1395" s="47"/>
      <c r="D1395" s="47"/>
      <c r="E1395" s="47"/>
      <c r="F1395" s="47"/>
      <c r="G1395" s="47"/>
      <c r="H1395" s="47"/>
      <c r="I1395" s="47"/>
      <c r="J1395" s="47"/>
      <c r="K1395" s="47"/>
      <c r="L1395" s="47"/>
      <c r="M1395" s="47"/>
      <c r="N1395" s="47"/>
    </row>
    <row r="1396" spans="1:14" ht="15.75">
      <c r="A1396" s="8" t="s">
        <v>24</v>
      </c>
      <c r="B1396" s="9"/>
      <c r="C1396" s="10"/>
      <c r="D1396" s="11"/>
      <c r="E1396" s="12"/>
      <c r="F1396" s="12"/>
      <c r="G1396" s="13"/>
      <c r="H1396" s="12"/>
      <c r="I1396" s="12"/>
      <c r="J1396" s="12"/>
      <c r="K1396" s="14"/>
      <c r="L1396" s="15"/>
      <c r="M1396" s="1"/>
      <c r="N1396" s="16"/>
    </row>
    <row r="1397" spans="1:14" ht="15.75">
      <c r="A1397" s="8" t="s">
        <v>25</v>
      </c>
      <c r="B1397" s="17"/>
      <c r="C1397" s="10"/>
      <c r="D1397" s="11"/>
      <c r="E1397" s="12"/>
      <c r="F1397" s="12"/>
      <c r="G1397" s="13"/>
      <c r="H1397" s="12"/>
      <c r="I1397" s="12"/>
      <c r="J1397" s="12"/>
      <c r="K1397" s="14"/>
      <c r="L1397" s="15"/>
      <c r="M1397" s="1"/>
      <c r="N1397" s="1"/>
    </row>
    <row r="1398" spans="1:14" ht="15.75">
      <c r="A1398" s="8" t="s">
        <v>25</v>
      </c>
      <c r="B1398" s="17"/>
      <c r="C1398" s="18"/>
      <c r="D1398" s="19"/>
      <c r="E1398" s="20"/>
      <c r="F1398" s="20"/>
      <c r="G1398" s="21"/>
      <c r="H1398" s="20"/>
      <c r="I1398" s="20"/>
      <c r="J1398" s="20"/>
      <c r="K1398" s="20"/>
      <c r="L1398" s="15"/>
      <c r="M1398" s="15"/>
      <c r="N1398" s="15"/>
    </row>
    <row r="1399" spans="1:14" ht="16.5" thickBot="1">
      <c r="A1399" s="18"/>
      <c r="B1399" s="17"/>
      <c r="C1399" s="20"/>
      <c r="D1399" s="20"/>
      <c r="E1399" s="20"/>
      <c r="F1399" s="22"/>
      <c r="G1399" s="23"/>
      <c r="H1399" s="24" t="s">
        <v>26</v>
      </c>
      <c r="I1399" s="24"/>
      <c r="J1399" s="25"/>
      <c r="K1399" s="25"/>
      <c r="L1399" s="15"/>
      <c r="M1399" s="15"/>
      <c r="N1399" s="15"/>
    </row>
    <row r="1400" spans="1:14" ht="15.75">
      <c r="A1400" s="18"/>
      <c r="B1400" s="17"/>
      <c r="C1400" s="236" t="s">
        <v>27</v>
      </c>
      <c r="D1400" s="236"/>
      <c r="E1400" s="26">
        <v>9</v>
      </c>
      <c r="F1400" s="27">
        <f>F1401+F1402+F1403+F1404+F1405+F1406</f>
        <v>100</v>
      </c>
      <c r="G1400" s="20">
        <v>9</v>
      </c>
      <c r="H1400" s="28">
        <f>G1401/G1400%</f>
        <v>77.777777777777786</v>
      </c>
      <c r="I1400" s="28"/>
      <c r="J1400" s="28"/>
      <c r="K1400" s="29"/>
      <c r="L1400" s="15"/>
      <c r="M1400" s="1"/>
      <c r="N1400" s="1"/>
    </row>
    <row r="1401" spans="1:14" ht="15.75">
      <c r="A1401" s="18"/>
      <c r="B1401" s="17"/>
      <c r="C1401" s="237" t="s">
        <v>28</v>
      </c>
      <c r="D1401" s="237"/>
      <c r="E1401" s="30">
        <v>7</v>
      </c>
      <c r="F1401" s="31">
        <f>(E1401/E1400)*100</f>
        <v>77.777777777777786</v>
      </c>
      <c r="G1401" s="20">
        <v>7</v>
      </c>
      <c r="H1401" s="25"/>
      <c r="I1401" s="25"/>
      <c r="J1401" s="20"/>
      <c r="K1401" s="25"/>
      <c r="L1401" s="1"/>
      <c r="M1401" s="20" t="s">
        <v>29</v>
      </c>
      <c r="N1401" s="20"/>
    </row>
    <row r="1402" spans="1:14" ht="15.75">
      <c r="A1402" s="32"/>
      <c r="B1402" s="17"/>
      <c r="C1402" s="237" t="s">
        <v>30</v>
      </c>
      <c r="D1402" s="237"/>
      <c r="E1402" s="30">
        <v>0</v>
      </c>
      <c r="F1402" s="31">
        <f>(E1402/E1400)*100</f>
        <v>0</v>
      </c>
      <c r="G1402" s="33"/>
      <c r="H1402" s="20"/>
      <c r="I1402" s="20"/>
      <c r="J1402" s="20"/>
      <c r="K1402" s="25"/>
      <c r="L1402" s="15"/>
      <c r="M1402" s="18"/>
      <c r="N1402" s="18"/>
    </row>
    <row r="1403" spans="1:14" ht="15.75">
      <c r="A1403" s="32"/>
      <c r="B1403" s="17"/>
      <c r="C1403" s="237" t="s">
        <v>31</v>
      </c>
      <c r="D1403" s="237"/>
      <c r="E1403" s="30">
        <v>0</v>
      </c>
      <c r="F1403" s="31">
        <f>(E1403/E1400)*100</f>
        <v>0</v>
      </c>
      <c r="G1403" s="33"/>
      <c r="H1403" s="20"/>
      <c r="I1403" s="20"/>
      <c r="J1403" s="20"/>
      <c r="K1403" s="25"/>
      <c r="L1403" s="15"/>
      <c r="M1403" s="15"/>
      <c r="N1403" s="15"/>
    </row>
    <row r="1404" spans="1:14" ht="15.75">
      <c r="A1404" s="32"/>
      <c r="B1404" s="17"/>
      <c r="C1404" s="237" t="s">
        <v>32</v>
      </c>
      <c r="D1404" s="237"/>
      <c r="E1404" s="30">
        <v>2</v>
      </c>
      <c r="F1404" s="31">
        <f>(E1404/E1400)*100</f>
        <v>22.222222222222221</v>
      </c>
      <c r="G1404" s="33"/>
      <c r="H1404" s="20" t="s">
        <v>33</v>
      </c>
      <c r="I1404" s="20"/>
      <c r="J1404" s="25"/>
      <c r="K1404" s="25"/>
      <c r="L1404" s="15"/>
      <c r="M1404" s="15"/>
      <c r="N1404" s="15"/>
    </row>
    <row r="1405" spans="1:14" ht="15.75">
      <c r="A1405" s="32"/>
      <c r="B1405" s="17"/>
      <c r="C1405" s="237" t="s">
        <v>34</v>
      </c>
      <c r="D1405" s="237"/>
      <c r="E1405" s="30">
        <v>0</v>
      </c>
      <c r="F1405" s="31">
        <f>(E1405/E1400)*100</f>
        <v>0</v>
      </c>
      <c r="G1405" s="33"/>
      <c r="H1405" s="20"/>
      <c r="I1405" s="20"/>
      <c r="J1405" s="25"/>
      <c r="K1405" s="25"/>
      <c r="L1405" s="15"/>
      <c r="M1405" s="15"/>
      <c r="N1405" s="15"/>
    </row>
    <row r="1406" spans="1:14" ht="16.5" thickBot="1">
      <c r="A1406" s="32"/>
      <c r="B1406" s="17"/>
      <c r="C1406" s="238" t="s">
        <v>35</v>
      </c>
      <c r="D1406" s="238"/>
      <c r="E1406" s="34"/>
      <c r="F1406" s="35">
        <f>(E1406/E1400)*100</f>
        <v>0</v>
      </c>
      <c r="G1406" s="33"/>
      <c r="H1406" s="20"/>
      <c r="I1406" s="20"/>
      <c r="J1406" s="29"/>
      <c r="K1406" s="29"/>
      <c r="L1406" s="1"/>
      <c r="M1406" s="15"/>
      <c r="N1406" s="15"/>
    </row>
    <row r="1407" spans="1:14" ht="15.75">
      <c r="A1407" s="37" t="s">
        <v>36</v>
      </c>
      <c r="B1407" s="9"/>
      <c r="C1407" s="10"/>
      <c r="D1407" s="10"/>
      <c r="E1407" s="12"/>
      <c r="F1407" s="12"/>
      <c r="G1407" s="13"/>
      <c r="H1407" s="38"/>
      <c r="I1407" s="38"/>
      <c r="J1407" s="38"/>
      <c r="K1407" s="12"/>
      <c r="L1407" s="15"/>
      <c r="M1407" s="36"/>
      <c r="N1407" s="36"/>
    </row>
    <row r="1408" spans="1:14" ht="15.75">
      <c r="A1408" s="11" t="s">
        <v>37</v>
      </c>
      <c r="B1408" s="9"/>
      <c r="C1408" s="39"/>
      <c r="D1408" s="40"/>
      <c r="E1408" s="10"/>
      <c r="F1408" s="38"/>
      <c r="G1408" s="13"/>
      <c r="H1408" s="38"/>
      <c r="I1408" s="38"/>
      <c r="J1408" s="38"/>
      <c r="K1408" s="12"/>
      <c r="L1408" s="15"/>
      <c r="M1408" s="18"/>
      <c r="N1408" s="18"/>
    </row>
    <row r="1409" spans="1:14" ht="15.75">
      <c r="A1409" s="11" t="s">
        <v>38</v>
      </c>
      <c r="B1409" s="9"/>
      <c r="C1409" s="10"/>
      <c r="D1409" s="40"/>
      <c r="E1409" s="10"/>
      <c r="F1409" s="38"/>
      <c r="G1409" s="13"/>
      <c r="H1409" s="41"/>
      <c r="I1409" s="41"/>
      <c r="J1409" s="41"/>
      <c r="K1409" s="12"/>
      <c r="L1409" s="15"/>
      <c r="M1409" s="15"/>
      <c r="N1409" s="15"/>
    </row>
    <row r="1410" spans="1:14" ht="15.75">
      <c r="A1410" s="11" t="s">
        <v>39</v>
      </c>
      <c r="B1410" s="39"/>
      <c r="C1410" s="10"/>
      <c r="D1410" s="40"/>
      <c r="E1410" s="10"/>
      <c r="F1410" s="38"/>
      <c r="G1410" s="42"/>
      <c r="H1410" s="41"/>
      <c r="I1410" s="41"/>
      <c r="J1410" s="41"/>
      <c r="K1410" s="12"/>
      <c r="L1410" s="15"/>
      <c r="M1410" s="15"/>
      <c r="N1410" s="15"/>
    </row>
    <row r="1411" spans="1:14" ht="15.75">
      <c r="A1411" s="11" t="s">
        <v>40</v>
      </c>
      <c r="B1411" s="32"/>
      <c r="C1411" s="10"/>
      <c r="D1411" s="43"/>
      <c r="E1411" s="38"/>
      <c r="F1411" s="38"/>
      <c r="G1411" s="42"/>
      <c r="H1411" s="41"/>
      <c r="I1411" s="41"/>
      <c r="J1411" s="41"/>
      <c r="K1411" s="38"/>
      <c r="L1411" s="15"/>
      <c r="M1411" s="15"/>
      <c r="N1411" s="15"/>
    </row>
    <row r="1412" spans="1:14" ht="15.75" thickBot="1"/>
    <row r="1413" spans="1:14" ht="15.75" thickBot="1">
      <c r="A1413" s="239" t="s">
        <v>0</v>
      </c>
      <c r="B1413" s="239"/>
      <c r="C1413" s="239"/>
      <c r="D1413" s="239"/>
      <c r="E1413" s="239"/>
      <c r="F1413" s="239"/>
      <c r="G1413" s="239"/>
      <c r="H1413" s="239"/>
      <c r="I1413" s="239"/>
      <c r="J1413" s="239"/>
      <c r="K1413" s="239"/>
      <c r="L1413" s="239"/>
      <c r="M1413" s="239"/>
      <c r="N1413" s="239"/>
    </row>
    <row r="1414" spans="1:14" ht="15.75" thickBot="1">
      <c r="A1414" s="239"/>
      <c r="B1414" s="239"/>
      <c r="C1414" s="239"/>
      <c r="D1414" s="239"/>
      <c r="E1414" s="239"/>
      <c r="F1414" s="239"/>
      <c r="G1414" s="239"/>
      <c r="H1414" s="239"/>
      <c r="I1414" s="239"/>
      <c r="J1414" s="239"/>
      <c r="K1414" s="239"/>
      <c r="L1414" s="239"/>
      <c r="M1414" s="239"/>
      <c r="N1414" s="239"/>
    </row>
    <row r="1415" spans="1:14">
      <c r="A1415" s="239"/>
      <c r="B1415" s="239"/>
      <c r="C1415" s="239"/>
      <c r="D1415" s="239"/>
      <c r="E1415" s="239"/>
      <c r="F1415" s="239"/>
      <c r="G1415" s="239"/>
      <c r="H1415" s="239"/>
      <c r="I1415" s="239"/>
      <c r="J1415" s="239"/>
      <c r="K1415" s="239"/>
      <c r="L1415" s="239"/>
      <c r="M1415" s="239"/>
      <c r="N1415" s="239"/>
    </row>
    <row r="1416" spans="1:14" ht="15.75">
      <c r="A1416" s="247" t="s">
        <v>1</v>
      </c>
      <c r="B1416" s="247"/>
      <c r="C1416" s="247"/>
      <c r="D1416" s="247"/>
      <c r="E1416" s="247"/>
      <c r="F1416" s="247"/>
      <c r="G1416" s="247"/>
      <c r="H1416" s="247"/>
      <c r="I1416" s="247"/>
      <c r="J1416" s="247"/>
      <c r="K1416" s="247"/>
      <c r="L1416" s="247"/>
      <c r="M1416" s="247"/>
      <c r="N1416" s="247"/>
    </row>
    <row r="1417" spans="1:14" ht="15.75">
      <c r="A1417" s="247" t="s">
        <v>2</v>
      </c>
      <c r="B1417" s="247"/>
      <c r="C1417" s="247"/>
      <c r="D1417" s="247"/>
      <c r="E1417" s="247"/>
      <c r="F1417" s="247"/>
      <c r="G1417" s="247"/>
      <c r="H1417" s="247"/>
      <c r="I1417" s="247"/>
      <c r="J1417" s="247"/>
      <c r="K1417" s="247"/>
      <c r="L1417" s="247"/>
      <c r="M1417" s="247"/>
      <c r="N1417" s="247"/>
    </row>
    <row r="1418" spans="1:14" ht="16.5" thickBot="1">
      <c r="A1418" s="241" t="s">
        <v>3</v>
      </c>
      <c r="B1418" s="241"/>
      <c r="C1418" s="241"/>
      <c r="D1418" s="241"/>
      <c r="E1418" s="241"/>
      <c r="F1418" s="241"/>
      <c r="G1418" s="241"/>
      <c r="H1418" s="241"/>
      <c r="I1418" s="241"/>
      <c r="J1418" s="241"/>
      <c r="K1418" s="241"/>
      <c r="L1418" s="241"/>
      <c r="M1418" s="241"/>
      <c r="N1418" s="241"/>
    </row>
    <row r="1420" spans="1:14" ht="15.75">
      <c r="A1420" s="242" t="s">
        <v>4</v>
      </c>
      <c r="B1420" s="242"/>
      <c r="C1420" s="242"/>
      <c r="D1420" s="242"/>
      <c r="E1420" s="242"/>
      <c r="F1420" s="242"/>
      <c r="G1420" s="242"/>
      <c r="H1420" s="242"/>
      <c r="I1420" s="242"/>
      <c r="J1420" s="242"/>
      <c r="K1420" s="242"/>
      <c r="L1420" s="242"/>
      <c r="M1420" s="242"/>
      <c r="N1420" s="242"/>
    </row>
    <row r="1421" spans="1:14" ht="15.75">
      <c r="A1421" s="242" t="s">
        <v>5</v>
      </c>
      <c r="B1421" s="242"/>
      <c r="C1421" s="242"/>
      <c r="D1421" s="242"/>
      <c r="E1421" s="242"/>
      <c r="F1421" s="242"/>
      <c r="G1421" s="242"/>
      <c r="H1421" s="242"/>
      <c r="I1421" s="242"/>
      <c r="J1421" s="242"/>
      <c r="K1421" s="242"/>
      <c r="L1421" s="242"/>
      <c r="M1421" s="242"/>
      <c r="N1421" s="242"/>
    </row>
    <row r="1422" spans="1:14" ht="15" customHeight="1">
      <c r="A1422" s="243" t="s">
        <v>6</v>
      </c>
      <c r="B1422" s="235" t="s">
        <v>7</v>
      </c>
      <c r="C1422" s="235" t="s">
        <v>8</v>
      </c>
      <c r="D1422" s="243" t="s">
        <v>9</v>
      </c>
      <c r="E1422" s="243" t="s">
        <v>10</v>
      </c>
      <c r="F1422" s="235" t="s">
        <v>11</v>
      </c>
      <c r="G1422" s="235" t="s">
        <v>12</v>
      </c>
      <c r="H1422" s="244" t="s">
        <v>13</v>
      </c>
      <c r="I1422" s="244" t="s">
        <v>14</v>
      </c>
      <c r="J1422" s="244" t="s">
        <v>15</v>
      </c>
      <c r="K1422" s="245" t="s">
        <v>16</v>
      </c>
      <c r="L1422" s="235" t="s">
        <v>17</v>
      </c>
      <c r="M1422" s="235" t="s">
        <v>18</v>
      </c>
      <c r="N1422" s="235" t="s">
        <v>19</v>
      </c>
    </row>
    <row r="1423" spans="1:14" ht="15" customHeight="1">
      <c r="A1423" s="243"/>
      <c r="B1423" s="235"/>
      <c r="C1423" s="235"/>
      <c r="D1423" s="243"/>
      <c r="E1423" s="243"/>
      <c r="F1423" s="235"/>
      <c r="G1423" s="235"/>
      <c r="H1423" s="235"/>
      <c r="I1423" s="235"/>
      <c r="J1423" s="235"/>
      <c r="K1423" s="246"/>
      <c r="L1423" s="235"/>
      <c r="M1423" s="235"/>
      <c r="N1423" s="235"/>
    </row>
    <row r="1424" spans="1:14" ht="15.75">
      <c r="A1424" s="45">
        <v>1</v>
      </c>
      <c r="B1424" s="3">
        <v>42976</v>
      </c>
      <c r="C1424" s="46" t="s">
        <v>192</v>
      </c>
      <c r="D1424" s="45" t="s">
        <v>21</v>
      </c>
      <c r="E1424" s="45" t="s">
        <v>235</v>
      </c>
      <c r="F1424" s="46">
        <v>191</v>
      </c>
      <c r="G1424" s="46">
        <v>188</v>
      </c>
      <c r="H1424" s="46">
        <v>193</v>
      </c>
      <c r="I1424" s="46">
        <v>195</v>
      </c>
      <c r="J1424" s="46">
        <v>197</v>
      </c>
      <c r="K1424" s="45">
        <v>195</v>
      </c>
      <c r="L1424" s="46">
        <v>4500</v>
      </c>
      <c r="M1424" s="6">
        <f t="shared" ref="M1424:M1431" si="773">IF(D1424="BUY",(K1424-F1424)*(L1424),(F1424-K1424)*(L1424))</f>
        <v>18000</v>
      </c>
      <c r="N1424" s="7">
        <f t="shared" ref="N1424:N1425" si="774">M1424/(L1424)/F1424%</f>
        <v>2.0942408376963351</v>
      </c>
    </row>
    <row r="1425" spans="1:14" ht="15.75">
      <c r="A1425" s="45">
        <v>2</v>
      </c>
      <c r="B1425" s="3">
        <v>42971</v>
      </c>
      <c r="C1425" s="46" t="s">
        <v>192</v>
      </c>
      <c r="D1425" s="45" t="s">
        <v>21</v>
      </c>
      <c r="E1425" s="45" t="s">
        <v>130</v>
      </c>
      <c r="F1425" s="46">
        <v>189</v>
      </c>
      <c r="G1425" s="46">
        <v>187</v>
      </c>
      <c r="H1425" s="46">
        <v>190</v>
      </c>
      <c r="I1425" s="46">
        <v>191</v>
      </c>
      <c r="J1425" s="46">
        <v>192</v>
      </c>
      <c r="K1425" s="45">
        <v>187</v>
      </c>
      <c r="L1425" s="46">
        <v>5000</v>
      </c>
      <c r="M1425" s="6">
        <f t="shared" si="773"/>
        <v>-10000</v>
      </c>
      <c r="N1425" s="7">
        <f t="shared" si="774"/>
        <v>-1.0582010582010584</v>
      </c>
    </row>
    <row r="1426" spans="1:14" ht="15.75">
      <c r="A1426" s="45">
        <v>3</v>
      </c>
      <c r="B1426" s="3">
        <v>42963</v>
      </c>
      <c r="C1426" s="46" t="s">
        <v>192</v>
      </c>
      <c r="D1426" s="45" t="s">
        <v>21</v>
      </c>
      <c r="E1426" s="45" t="s">
        <v>126</v>
      </c>
      <c r="F1426" s="46">
        <v>630</v>
      </c>
      <c r="G1426" s="46">
        <v>625</v>
      </c>
      <c r="H1426" s="46">
        <v>632.5</v>
      </c>
      <c r="I1426" s="46">
        <v>634</v>
      </c>
      <c r="J1426" s="46">
        <v>636.5</v>
      </c>
      <c r="K1426" s="45">
        <v>636.5</v>
      </c>
      <c r="L1426" s="46">
        <v>2000</v>
      </c>
      <c r="M1426" s="6">
        <f t="shared" si="773"/>
        <v>13000</v>
      </c>
      <c r="N1426" s="7">
        <f>M1426/(L1426)/F1426%</f>
        <v>1.0317460317460319</v>
      </c>
    </row>
    <row r="1427" spans="1:14" ht="15.75">
      <c r="A1427" s="45">
        <v>4</v>
      </c>
      <c r="B1427" s="3">
        <v>42961</v>
      </c>
      <c r="C1427" s="46" t="s">
        <v>192</v>
      </c>
      <c r="D1427" s="45" t="s">
        <v>47</v>
      </c>
      <c r="E1427" s="45" t="s">
        <v>52</v>
      </c>
      <c r="F1427" s="46">
        <v>282</v>
      </c>
      <c r="G1427" s="46">
        <v>288</v>
      </c>
      <c r="H1427" s="46">
        <v>279</v>
      </c>
      <c r="I1427" s="46">
        <v>276</v>
      </c>
      <c r="J1427" s="46">
        <v>273</v>
      </c>
      <c r="K1427" s="46">
        <v>276</v>
      </c>
      <c r="L1427" s="46">
        <v>3000</v>
      </c>
      <c r="M1427" s="6">
        <f t="shared" si="773"/>
        <v>18000</v>
      </c>
      <c r="N1427" s="7">
        <f t="shared" ref="N1427:N1431" si="775">M1427/(L1427)/F1427%</f>
        <v>2.1276595744680851</v>
      </c>
    </row>
    <row r="1428" spans="1:14" ht="15.75">
      <c r="A1428" s="45">
        <v>5</v>
      </c>
      <c r="B1428" s="3">
        <v>42956</v>
      </c>
      <c r="C1428" s="46" t="s">
        <v>192</v>
      </c>
      <c r="D1428" s="46" t="s">
        <v>21</v>
      </c>
      <c r="E1428" s="45" t="s">
        <v>104</v>
      </c>
      <c r="F1428" s="46">
        <v>625</v>
      </c>
      <c r="G1428" s="46">
        <v>618</v>
      </c>
      <c r="H1428" s="46">
        <v>629</v>
      </c>
      <c r="I1428" s="46">
        <v>633</v>
      </c>
      <c r="J1428" s="46">
        <v>637</v>
      </c>
      <c r="K1428" s="46">
        <v>629</v>
      </c>
      <c r="L1428" s="46">
        <v>1500</v>
      </c>
      <c r="M1428" s="6">
        <f t="shared" si="773"/>
        <v>6000</v>
      </c>
      <c r="N1428" s="7">
        <f t="shared" si="775"/>
        <v>0.64</v>
      </c>
    </row>
    <row r="1429" spans="1:14" ht="15.75">
      <c r="A1429" s="45">
        <v>6</v>
      </c>
      <c r="B1429" s="3">
        <v>42954</v>
      </c>
      <c r="C1429" s="46" t="s">
        <v>192</v>
      </c>
      <c r="D1429" s="46" t="s">
        <v>21</v>
      </c>
      <c r="E1429" s="45" t="s">
        <v>22</v>
      </c>
      <c r="F1429" s="46">
        <v>528</v>
      </c>
      <c r="G1429" s="46">
        <v>523</v>
      </c>
      <c r="H1429" s="46">
        <v>531</v>
      </c>
      <c r="I1429" s="46">
        <v>534</v>
      </c>
      <c r="J1429" s="46">
        <v>537</v>
      </c>
      <c r="K1429" s="46">
        <v>531</v>
      </c>
      <c r="L1429" s="46">
        <v>1800</v>
      </c>
      <c r="M1429" s="6">
        <f t="shared" si="773"/>
        <v>5400</v>
      </c>
      <c r="N1429" s="7">
        <f t="shared" si="775"/>
        <v>0.56818181818181812</v>
      </c>
    </row>
    <row r="1430" spans="1:14" ht="15.75">
      <c r="A1430" s="45">
        <v>7</v>
      </c>
      <c r="B1430" s="3">
        <v>42951</v>
      </c>
      <c r="C1430" s="46" t="s">
        <v>192</v>
      </c>
      <c r="D1430" s="46" t="s">
        <v>21</v>
      </c>
      <c r="E1430" s="45" t="s">
        <v>65</v>
      </c>
      <c r="F1430" s="46">
        <v>287.5</v>
      </c>
      <c r="G1430" s="46">
        <v>284</v>
      </c>
      <c r="H1430" s="46">
        <v>290</v>
      </c>
      <c r="I1430" s="46">
        <v>292</v>
      </c>
      <c r="J1430" s="46">
        <v>294</v>
      </c>
      <c r="K1430" s="46">
        <v>290</v>
      </c>
      <c r="L1430" s="46">
        <v>3500</v>
      </c>
      <c r="M1430" s="6">
        <f t="shared" si="773"/>
        <v>8750</v>
      </c>
      <c r="N1430" s="7">
        <f t="shared" si="775"/>
        <v>0.86956521739130432</v>
      </c>
    </row>
    <row r="1431" spans="1:14" ht="15.75">
      <c r="A1431" s="45">
        <v>8</v>
      </c>
      <c r="B1431" s="3">
        <v>42948</v>
      </c>
      <c r="C1431" s="46" t="s">
        <v>192</v>
      </c>
      <c r="D1431" s="46" t="s">
        <v>21</v>
      </c>
      <c r="E1431" s="46" t="s">
        <v>231</v>
      </c>
      <c r="F1431" s="46">
        <v>232</v>
      </c>
      <c r="G1431" s="46">
        <v>231</v>
      </c>
      <c r="H1431" s="46">
        <v>232.5</v>
      </c>
      <c r="I1431" s="46">
        <v>233</v>
      </c>
      <c r="J1431" s="46">
        <v>233.5</v>
      </c>
      <c r="K1431" s="46">
        <v>233.5</v>
      </c>
      <c r="L1431" s="46">
        <v>10000</v>
      </c>
      <c r="M1431" s="6">
        <f t="shared" si="773"/>
        <v>15000</v>
      </c>
      <c r="N1431" s="7">
        <f t="shared" si="775"/>
        <v>0.64655172413793105</v>
      </c>
    </row>
    <row r="1432" spans="1:14">
      <c r="A1432" s="47"/>
      <c r="B1432" s="47"/>
      <c r="C1432" s="47"/>
      <c r="D1432" s="47"/>
      <c r="E1432" s="47"/>
      <c r="F1432" s="47"/>
      <c r="G1432" s="47"/>
      <c r="H1432" s="47"/>
      <c r="I1432" s="47"/>
      <c r="J1432" s="47"/>
      <c r="K1432" s="47"/>
      <c r="L1432" s="47"/>
      <c r="M1432" s="47"/>
      <c r="N1432" s="47"/>
    </row>
    <row r="1433" spans="1:14" ht="15.75">
      <c r="A1433" s="8" t="s">
        <v>24</v>
      </c>
      <c r="B1433" s="9"/>
      <c r="C1433" s="10"/>
      <c r="D1433" s="11"/>
      <c r="E1433" s="12"/>
      <c r="F1433" s="12"/>
      <c r="G1433" s="13"/>
      <c r="H1433" s="12"/>
      <c r="I1433" s="12"/>
      <c r="J1433" s="12"/>
      <c r="K1433" s="14"/>
      <c r="L1433" s="15"/>
      <c r="M1433" s="1"/>
      <c r="N1433" s="16"/>
    </row>
    <row r="1434" spans="1:14" ht="15.75">
      <c r="A1434" s="8" t="s">
        <v>25</v>
      </c>
      <c r="B1434" s="17"/>
      <c r="C1434" s="10"/>
      <c r="D1434" s="11"/>
      <c r="E1434" s="12"/>
      <c r="F1434" s="12"/>
      <c r="G1434" s="13"/>
      <c r="H1434" s="12"/>
      <c r="I1434" s="12"/>
      <c r="J1434" s="12"/>
      <c r="K1434" s="14"/>
      <c r="L1434" s="15"/>
      <c r="M1434" s="1"/>
      <c r="N1434" s="1"/>
    </row>
    <row r="1435" spans="1:14" ht="15.75">
      <c r="A1435" s="8" t="s">
        <v>25</v>
      </c>
      <c r="B1435" s="17"/>
      <c r="C1435" s="18"/>
      <c r="D1435" s="19"/>
      <c r="E1435" s="20"/>
      <c r="F1435" s="20"/>
      <c r="G1435" s="21"/>
      <c r="H1435" s="20"/>
      <c r="I1435" s="20"/>
      <c r="J1435" s="20"/>
      <c r="K1435" s="20"/>
      <c r="L1435" s="15"/>
      <c r="M1435" s="15"/>
      <c r="N1435" s="15"/>
    </row>
    <row r="1436" spans="1:14" ht="16.5" thickBot="1">
      <c r="A1436" s="18"/>
      <c r="B1436" s="17"/>
      <c r="C1436" s="20"/>
      <c r="D1436" s="20"/>
      <c r="E1436" s="20"/>
      <c r="F1436" s="22"/>
      <c r="G1436" s="23"/>
      <c r="H1436" s="24" t="s">
        <v>26</v>
      </c>
      <c r="I1436" s="24"/>
      <c r="J1436" s="25"/>
      <c r="K1436" s="25"/>
      <c r="L1436" s="15"/>
      <c r="M1436" s="15"/>
      <c r="N1436" s="15"/>
    </row>
    <row r="1437" spans="1:14" ht="15.75">
      <c r="A1437" s="18"/>
      <c r="B1437" s="17"/>
      <c r="C1437" s="236" t="s">
        <v>27</v>
      </c>
      <c r="D1437" s="236"/>
      <c r="E1437" s="26">
        <v>8</v>
      </c>
      <c r="F1437" s="27">
        <f>F1438+F1439+F1440+F1441+F1442+F1443</f>
        <v>100</v>
      </c>
      <c r="G1437" s="20">
        <v>8</v>
      </c>
      <c r="H1437" s="28">
        <f>G1438/G1437%</f>
        <v>87.5</v>
      </c>
      <c r="I1437" s="28"/>
      <c r="J1437" s="28"/>
      <c r="K1437" s="29"/>
      <c r="L1437" s="15"/>
      <c r="M1437" s="1"/>
      <c r="N1437" s="1"/>
    </row>
    <row r="1438" spans="1:14" ht="15.75">
      <c r="A1438" s="18"/>
      <c r="B1438" s="17"/>
      <c r="C1438" s="237" t="s">
        <v>28</v>
      </c>
      <c r="D1438" s="237"/>
      <c r="E1438" s="30">
        <v>7</v>
      </c>
      <c r="F1438" s="31">
        <f>(E1438/E1437)*100</f>
        <v>87.5</v>
      </c>
      <c r="G1438" s="20">
        <v>7</v>
      </c>
      <c r="H1438" s="25"/>
      <c r="I1438" s="25"/>
      <c r="J1438" s="20"/>
      <c r="K1438" s="25"/>
      <c r="L1438" s="1"/>
      <c r="M1438" s="20" t="s">
        <v>29</v>
      </c>
      <c r="N1438" s="20"/>
    </row>
    <row r="1439" spans="1:14" ht="15.75">
      <c r="A1439" s="32"/>
      <c r="B1439" s="17"/>
      <c r="C1439" s="237" t="s">
        <v>30</v>
      </c>
      <c r="D1439" s="237"/>
      <c r="E1439" s="30">
        <v>0</v>
      </c>
      <c r="F1439" s="31">
        <f>(E1439/E1437)*100</f>
        <v>0</v>
      </c>
      <c r="G1439" s="33"/>
      <c r="H1439" s="20"/>
      <c r="I1439" s="20"/>
      <c r="J1439" s="20"/>
      <c r="K1439" s="25"/>
      <c r="L1439" s="15"/>
      <c r="M1439" s="18"/>
      <c r="N1439" s="18"/>
    </row>
    <row r="1440" spans="1:14" ht="15.75">
      <c r="A1440" s="32"/>
      <c r="B1440" s="17"/>
      <c r="C1440" s="237" t="s">
        <v>31</v>
      </c>
      <c r="D1440" s="237"/>
      <c r="E1440" s="30">
        <v>0</v>
      </c>
      <c r="F1440" s="31">
        <f>(E1440/E1437)*100</f>
        <v>0</v>
      </c>
      <c r="G1440" s="33"/>
      <c r="H1440" s="20"/>
      <c r="I1440" s="20"/>
      <c r="J1440" s="20"/>
      <c r="K1440" s="25"/>
      <c r="L1440" s="15"/>
      <c r="M1440" s="15"/>
      <c r="N1440" s="15"/>
    </row>
    <row r="1441" spans="1:14" ht="15.75">
      <c r="A1441" s="32"/>
      <c r="B1441" s="17"/>
      <c r="C1441" s="237" t="s">
        <v>32</v>
      </c>
      <c r="D1441" s="237"/>
      <c r="E1441" s="30">
        <v>1</v>
      </c>
      <c r="F1441" s="31">
        <f>(E1441/E1437)*100</f>
        <v>12.5</v>
      </c>
      <c r="G1441" s="33"/>
      <c r="H1441" s="20" t="s">
        <v>33</v>
      </c>
      <c r="I1441" s="20"/>
      <c r="J1441" s="25"/>
      <c r="K1441" s="25"/>
      <c r="L1441" s="15"/>
      <c r="M1441" s="15"/>
      <c r="N1441" s="15"/>
    </row>
    <row r="1442" spans="1:14" ht="15.75">
      <c r="A1442" s="32"/>
      <c r="B1442" s="17"/>
      <c r="C1442" s="237" t="s">
        <v>34</v>
      </c>
      <c r="D1442" s="237"/>
      <c r="E1442" s="30">
        <v>0</v>
      </c>
      <c r="F1442" s="31">
        <f>(E1442/E1437)*100</f>
        <v>0</v>
      </c>
      <c r="G1442" s="33"/>
      <c r="H1442" s="20"/>
      <c r="I1442" s="20"/>
      <c r="J1442" s="25"/>
      <c r="K1442" s="25"/>
      <c r="L1442" s="15"/>
      <c r="M1442" s="15"/>
      <c r="N1442" s="15"/>
    </row>
    <row r="1443" spans="1:14" ht="16.5" thickBot="1">
      <c r="A1443" s="32"/>
      <c r="B1443" s="17"/>
      <c r="C1443" s="238" t="s">
        <v>35</v>
      </c>
      <c r="D1443" s="238"/>
      <c r="E1443" s="34"/>
      <c r="F1443" s="35">
        <f>(E1443/E1437)*100</f>
        <v>0</v>
      </c>
      <c r="G1443" s="33"/>
      <c r="H1443" s="20"/>
      <c r="I1443" s="20"/>
      <c r="J1443" s="29"/>
      <c r="K1443" s="29"/>
      <c r="L1443" s="1"/>
      <c r="M1443" s="15"/>
      <c r="N1443" s="15"/>
    </row>
    <row r="1444" spans="1:14" ht="15.75">
      <c r="A1444" s="37" t="s">
        <v>36</v>
      </c>
      <c r="B1444" s="9"/>
      <c r="C1444" s="10"/>
      <c r="D1444" s="10"/>
      <c r="E1444" s="12"/>
      <c r="F1444" s="12"/>
      <c r="G1444" s="13"/>
      <c r="H1444" s="38"/>
      <c r="I1444" s="38"/>
      <c r="J1444" s="38"/>
      <c r="K1444" s="12"/>
      <c r="L1444" s="15"/>
      <c r="M1444" s="36"/>
      <c r="N1444" s="36"/>
    </row>
    <row r="1445" spans="1:14" ht="15.75">
      <c r="A1445" s="11" t="s">
        <v>37</v>
      </c>
      <c r="B1445" s="9"/>
      <c r="C1445" s="39"/>
      <c r="D1445" s="40"/>
      <c r="E1445" s="10"/>
      <c r="F1445" s="38"/>
      <c r="G1445" s="13"/>
      <c r="H1445" s="38"/>
      <c r="I1445" s="38"/>
      <c r="J1445" s="38"/>
      <c r="K1445" s="12"/>
      <c r="L1445" s="15"/>
      <c r="M1445" s="18"/>
      <c r="N1445" s="18"/>
    </row>
    <row r="1446" spans="1:14" ht="15.75">
      <c r="A1446" s="11" t="s">
        <v>38</v>
      </c>
      <c r="B1446" s="9"/>
      <c r="C1446" s="10"/>
      <c r="D1446" s="40"/>
      <c r="E1446" s="10"/>
      <c r="F1446" s="38"/>
      <c r="G1446" s="13"/>
      <c r="H1446" s="41"/>
      <c r="I1446" s="41"/>
      <c r="J1446" s="41"/>
      <c r="K1446" s="12"/>
      <c r="L1446" s="15"/>
      <c r="M1446" s="15"/>
      <c r="N1446" s="15"/>
    </row>
    <row r="1447" spans="1:14" ht="15.75">
      <c r="A1447" s="11" t="s">
        <v>39</v>
      </c>
      <c r="B1447" s="39"/>
      <c r="C1447" s="10"/>
      <c r="D1447" s="40"/>
      <c r="E1447" s="10"/>
      <c r="F1447" s="38"/>
      <c r="G1447" s="42"/>
      <c r="H1447" s="41"/>
      <c r="I1447" s="41"/>
      <c r="J1447" s="41"/>
      <c r="K1447" s="12"/>
      <c r="L1447" s="15"/>
      <c r="M1447" s="15"/>
      <c r="N1447" s="15"/>
    </row>
    <row r="1448" spans="1:14" ht="15.75">
      <c r="A1448" s="11" t="s">
        <v>40</v>
      </c>
      <c r="B1448" s="32"/>
      <c r="C1448" s="10"/>
      <c r="D1448" s="43"/>
      <c r="E1448" s="38"/>
      <c r="F1448" s="38"/>
      <c r="G1448" s="42"/>
      <c r="H1448" s="41"/>
      <c r="I1448" s="41"/>
      <c r="J1448" s="41"/>
      <c r="K1448" s="38"/>
      <c r="L1448" s="15"/>
      <c r="M1448" s="15"/>
      <c r="N1448" s="15"/>
    </row>
    <row r="1449" spans="1:14" ht="15.75" thickBot="1"/>
    <row r="1450" spans="1:14" ht="15.75" thickBot="1">
      <c r="A1450" s="239" t="s">
        <v>0</v>
      </c>
      <c r="B1450" s="239"/>
      <c r="C1450" s="239"/>
      <c r="D1450" s="239"/>
      <c r="E1450" s="239"/>
      <c r="F1450" s="239"/>
      <c r="G1450" s="239"/>
      <c r="H1450" s="239"/>
      <c r="I1450" s="239"/>
      <c r="J1450" s="239"/>
      <c r="K1450" s="239"/>
      <c r="L1450" s="239"/>
      <c r="M1450" s="239"/>
      <c r="N1450" s="239"/>
    </row>
    <row r="1451" spans="1:14" ht="15.75" thickBot="1">
      <c r="A1451" s="239"/>
      <c r="B1451" s="239"/>
      <c r="C1451" s="239"/>
      <c r="D1451" s="239"/>
      <c r="E1451" s="239"/>
      <c r="F1451" s="239"/>
      <c r="G1451" s="239"/>
      <c r="H1451" s="239"/>
      <c r="I1451" s="239"/>
      <c r="J1451" s="239"/>
      <c r="K1451" s="239"/>
      <c r="L1451" s="239"/>
      <c r="M1451" s="239"/>
      <c r="N1451" s="239"/>
    </row>
    <row r="1452" spans="1:14">
      <c r="A1452" s="239"/>
      <c r="B1452" s="239"/>
      <c r="C1452" s="239"/>
      <c r="D1452" s="239"/>
      <c r="E1452" s="239"/>
      <c r="F1452" s="239"/>
      <c r="G1452" s="239"/>
      <c r="H1452" s="239"/>
      <c r="I1452" s="239"/>
      <c r="J1452" s="239"/>
      <c r="K1452" s="239"/>
      <c r="L1452" s="239"/>
      <c r="M1452" s="239"/>
      <c r="N1452" s="239"/>
    </row>
    <row r="1453" spans="1:14" ht="15.75">
      <c r="A1453" s="247" t="s">
        <v>1</v>
      </c>
      <c r="B1453" s="247"/>
      <c r="C1453" s="247"/>
      <c r="D1453" s="247"/>
      <c r="E1453" s="247"/>
      <c r="F1453" s="247"/>
      <c r="G1453" s="247"/>
      <c r="H1453" s="247"/>
      <c r="I1453" s="247"/>
      <c r="J1453" s="247"/>
      <c r="K1453" s="247"/>
      <c r="L1453" s="247"/>
      <c r="M1453" s="247"/>
      <c r="N1453" s="247"/>
    </row>
    <row r="1454" spans="1:14" ht="15.75">
      <c r="A1454" s="247" t="s">
        <v>2</v>
      </c>
      <c r="B1454" s="247"/>
      <c r="C1454" s="247"/>
      <c r="D1454" s="247"/>
      <c r="E1454" s="247"/>
      <c r="F1454" s="247"/>
      <c r="G1454" s="247"/>
      <c r="H1454" s="247"/>
      <c r="I1454" s="247"/>
      <c r="J1454" s="247"/>
      <c r="K1454" s="247"/>
      <c r="L1454" s="247"/>
      <c r="M1454" s="247"/>
      <c r="N1454" s="247"/>
    </row>
    <row r="1455" spans="1:14" ht="16.5" thickBot="1">
      <c r="A1455" s="241" t="s">
        <v>3</v>
      </c>
      <c r="B1455" s="241"/>
      <c r="C1455" s="241"/>
      <c r="D1455" s="241"/>
      <c r="E1455" s="241"/>
      <c r="F1455" s="241"/>
      <c r="G1455" s="241"/>
      <c r="H1455" s="241"/>
      <c r="I1455" s="241"/>
      <c r="J1455" s="241"/>
      <c r="K1455" s="241"/>
      <c r="L1455" s="241"/>
      <c r="M1455" s="241"/>
      <c r="N1455" s="241"/>
    </row>
    <row r="1457" spans="1:14" ht="15.75">
      <c r="A1457" s="242" t="s">
        <v>41</v>
      </c>
      <c r="B1457" s="242"/>
      <c r="C1457" s="242"/>
      <c r="D1457" s="242"/>
      <c r="E1457" s="242"/>
      <c r="F1457" s="242"/>
      <c r="G1457" s="242"/>
      <c r="H1457" s="242"/>
      <c r="I1457" s="242"/>
      <c r="J1457" s="242"/>
      <c r="K1457" s="242"/>
      <c r="L1457" s="242"/>
      <c r="M1457" s="242"/>
      <c r="N1457" s="242"/>
    </row>
    <row r="1458" spans="1:14" ht="15.75">
      <c r="A1458" s="242" t="s">
        <v>5</v>
      </c>
      <c r="B1458" s="242"/>
      <c r="C1458" s="242"/>
      <c r="D1458" s="242"/>
      <c r="E1458" s="242"/>
      <c r="F1458" s="242"/>
      <c r="G1458" s="242"/>
      <c r="H1458" s="242"/>
      <c r="I1458" s="242"/>
      <c r="J1458" s="242"/>
      <c r="K1458" s="242"/>
      <c r="L1458" s="242"/>
      <c r="M1458" s="242"/>
      <c r="N1458" s="242"/>
    </row>
    <row r="1459" spans="1:14" ht="13.9" customHeight="1">
      <c r="A1459" s="243" t="s">
        <v>6</v>
      </c>
      <c r="B1459" s="235" t="s">
        <v>7</v>
      </c>
      <c r="C1459" s="235" t="s">
        <v>8</v>
      </c>
      <c r="D1459" s="243" t="s">
        <v>9</v>
      </c>
      <c r="E1459" s="243" t="s">
        <v>10</v>
      </c>
      <c r="F1459" s="235" t="s">
        <v>11</v>
      </c>
      <c r="G1459" s="235" t="s">
        <v>12</v>
      </c>
      <c r="H1459" s="244" t="s">
        <v>13</v>
      </c>
      <c r="I1459" s="244" t="s">
        <v>14</v>
      </c>
      <c r="J1459" s="244" t="s">
        <v>15</v>
      </c>
      <c r="K1459" s="245" t="s">
        <v>16</v>
      </c>
      <c r="L1459" s="235" t="s">
        <v>17</v>
      </c>
      <c r="M1459" s="235" t="s">
        <v>18</v>
      </c>
      <c r="N1459" s="235" t="s">
        <v>19</v>
      </c>
    </row>
    <row r="1460" spans="1:14" ht="15" customHeight="1">
      <c r="A1460" s="243"/>
      <c r="B1460" s="235"/>
      <c r="C1460" s="235"/>
      <c r="D1460" s="243"/>
      <c r="E1460" s="243"/>
      <c r="F1460" s="235"/>
      <c r="G1460" s="235"/>
      <c r="H1460" s="235"/>
      <c r="I1460" s="235"/>
      <c r="J1460" s="235"/>
      <c r="K1460" s="246"/>
      <c r="L1460" s="235"/>
      <c r="M1460" s="235"/>
      <c r="N1460" s="235"/>
    </row>
    <row r="1461" spans="1:14" ht="15.75">
      <c r="A1461" s="45">
        <v>1</v>
      </c>
      <c r="B1461" s="3">
        <v>42947</v>
      </c>
      <c r="C1461" s="46" t="s">
        <v>192</v>
      </c>
      <c r="D1461" s="46" t="s">
        <v>21</v>
      </c>
      <c r="E1461" s="46" t="s">
        <v>130</v>
      </c>
      <c r="F1461" s="46">
        <v>195</v>
      </c>
      <c r="G1461" s="46">
        <v>191</v>
      </c>
      <c r="H1461" s="46">
        <v>197</v>
      </c>
      <c r="I1461" s="46">
        <v>199</v>
      </c>
      <c r="J1461" s="46">
        <v>201</v>
      </c>
      <c r="K1461" s="46">
        <v>197</v>
      </c>
      <c r="L1461" s="46">
        <v>5000</v>
      </c>
      <c r="M1461" s="6">
        <f t="shared" ref="M1461:M1472" si="776">IF(D1461="BUY",(K1461-F1461)*(L1461),(F1461-K1461)*(L1461))</f>
        <v>10000</v>
      </c>
      <c r="N1461" s="7">
        <f t="shared" ref="N1461:N1472" si="777">M1461/(L1461)/F1461%</f>
        <v>1.0256410256410258</v>
      </c>
    </row>
    <row r="1462" spans="1:14" ht="15.75">
      <c r="A1462" s="45">
        <v>2</v>
      </c>
      <c r="B1462" s="3">
        <v>42947</v>
      </c>
      <c r="C1462" s="46" t="s">
        <v>192</v>
      </c>
      <c r="D1462" s="46" t="s">
        <v>21</v>
      </c>
      <c r="E1462" s="46" t="s">
        <v>45</v>
      </c>
      <c r="F1462" s="46">
        <v>265.5</v>
      </c>
      <c r="G1462" s="46">
        <v>262.5</v>
      </c>
      <c r="H1462" s="46">
        <v>267</v>
      </c>
      <c r="I1462" s="46">
        <v>268.5</v>
      </c>
      <c r="J1462" s="46">
        <v>270</v>
      </c>
      <c r="K1462" s="46">
        <v>268.5</v>
      </c>
      <c r="L1462" s="46">
        <v>3000</v>
      </c>
      <c r="M1462" s="6">
        <f t="shared" si="776"/>
        <v>9000</v>
      </c>
      <c r="N1462" s="7">
        <f t="shared" si="777"/>
        <v>1.1299435028248588</v>
      </c>
    </row>
    <row r="1463" spans="1:14" ht="15.75">
      <c r="A1463" s="45">
        <v>3</v>
      </c>
      <c r="B1463" s="3">
        <v>42944</v>
      </c>
      <c r="C1463" s="46" t="s">
        <v>192</v>
      </c>
      <c r="D1463" s="46" t="s">
        <v>21</v>
      </c>
      <c r="E1463" s="46" t="s">
        <v>232</v>
      </c>
      <c r="F1463" s="46">
        <v>223</v>
      </c>
      <c r="G1463" s="46">
        <v>219</v>
      </c>
      <c r="H1463" s="46">
        <v>225</v>
      </c>
      <c r="I1463" s="46">
        <v>227</v>
      </c>
      <c r="J1463" s="46">
        <v>229</v>
      </c>
      <c r="K1463" s="46">
        <v>225</v>
      </c>
      <c r="L1463" s="46">
        <v>2500</v>
      </c>
      <c r="M1463" s="6">
        <f t="shared" si="776"/>
        <v>5000</v>
      </c>
      <c r="N1463" s="7">
        <f t="shared" si="777"/>
        <v>0.89686098654708524</v>
      </c>
    </row>
    <row r="1464" spans="1:14" ht="15.75">
      <c r="A1464" s="45">
        <v>4</v>
      </c>
      <c r="B1464" s="3">
        <v>42943</v>
      </c>
      <c r="C1464" s="46" t="s">
        <v>192</v>
      </c>
      <c r="D1464" s="46" t="s">
        <v>21</v>
      </c>
      <c r="E1464" s="46" t="s">
        <v>124</v>
      </c>
      <c r="F1464" s="46">
        <v>1794</v>
      </c>
      <c r="G1464" s="46">
        <v>1774</v>
      </c>
      <c r="H1464" s="46">
        <v>1804</v>
      </c>
      <c r="I1464" s="46">
        <v>1814</v>
      </c>
      <c r="J1464" s="46">
        <v>1824</v>
      </c>
      <c r="K1464" s="46">
        <v>1774</v>
      </c>
      <c r="L1464" s="46">
        <v>350</v>
      </c>
      <c r="M1464" s="6">
        <f t="shared" si="776"/>
        <v>-7000</v>
      </c>
      <c r="N1464" s="7">
        <f t="shared" si="777"/>
        <v>-1.1148272017837235</v>
      </c>
    </row>
    <row r="1465" spans="1:14" ht="15.75">
      <c r="A1465" s="45">
        <v>5</v>
      </c>
      <c r="B1465" s="3">
        <v>42942</v>
      </c>
      <c r="C1465" s="46" t="s">
        <v>192</v>
      </c>
      <c r="D1465" s="46" t="s">
        <v>21</v>
      </c>
      <c r="E1465" s="46" t="s">
        <v>55</v>
      </c>
      <c r="F1465" s="46">
        <v>1624</v>
      </c>
      <c r="G1465" s="46">
        <v>1604</v>
      </c>
      <c r="H1465" s="46">
        <v>1634</v>
      </c>
      <c r="I1465" s="46">
        <v>1644</v>
      </c>
      <c r="J1465" s="46">
        <v>1654</v>
      </c>
      <c r="K1465" s="46">
        <v>1604</v>
      </c>
      <c r="L1465" s="46">
        <v>500</v>
      </c>
      <c r="M1465" s="6">
        <f t="shared" si="776"/>
        <v>-10000</v>
      </c>
      <c r="N1465" s="7">
        <f t="shared" si="777"/>
        <v>-1.2315270935960592</v>
      </c>
    </row>
    <row r="1466" spans="1:14" ht="15.75">
      <c r="A1466" s="45">
        <v>6</v>
      </c>
      <c r="B1466" s="3">
        <v>42940</v>
      </c>
      <c r="C1466" s="46" t="s">
        <v>192</v>
      </c>
      <c r="D1466" s="46" t="s">
        <v>21</v>
      </c>
      <c r="E1466" s="46" t="s">
        <v>233</v>
      </c>
      <c r="F1466" s="46">
        <v>910</v>
      </c>
      <c r="G1466" s="46">
        <v>898</v>
      </c>
      <c r="H1466" s="46">
        <v>918</v>
      </c>
      <c r="I1466" s="46">
        <v>926</v>
      </c>
      <c r="J1466" s="46">
        <v>934</v>
      </c>
      <c r="K1466" s="46">
        <v>898</v>
      </c>
      <c r="L1466" s="46">
        <v>700</v>
      </c>
      <c r="M1466" s="6">
        <f t="shared" si="776"/>
        <v>-8400</v>
      </c>
      <c r="N1466" s="7">
        <f t="shared" si="777"/>
        <v>-1.3186813186813187</v>
      </c>
    </row>
    <row r="1467" spans="1:14" ht="15.75">
      <c r="A1467" s="45">
        <v>7</v>
      </c>
      <c r="B1467" s="3">
        <v>42937</v>
      </c>
      <c r="C1467" s="46" t="s">
        <v>192</v>
      </c>
      <c r="D1467" s="46" t="s">
        <v>21</v>
      </c>
      <c r="E1467" s="46" t="s">
        <v>53</v>
      </c>
      <c r="F1467" s="46">
        <v>159</v>
      </c>
      <c r="G1467" s="46">
        <v>158</v>
      </c>
      <c r="H1467" s="46">
        <v>160.5</v>
      </c>
      <c r="I1467" s="46">
        <v>162</v>
      </c>
      <c r="J1467" s="46">
        <v>163.5</v>
      </c>
      <c r="K1467" s="46">
        <v>158</v>
      </c>
      <c r="L1467" s="46">
        <v>3500</v>
      </c>
      <c r="M1467" s="6">
        <f t="shared" si="776"/>
        <v>-3500</v>
      </c>
      <c r="N1467" s="7">
        <f t="shared" si="777"/>
        <v>-0.62893081761006286</v>
      </c>
    </row>
    <row r="1468" spans="1:14" ht="15.75">
      <c r="A1468" s="45">
        <v>8</v>
      </c>
      <c r="B1468" s="3">
        <v>42936</v>
      </c>
      <c r="C1468" s="46" t="s">
        <v>192</v>
      </c>
      <c r="D1468" s="46" t="s">
        <v>21</v>
      </c>
      <c r="E1468" s="46" t="s">
        <v>76</v>
      </c>
      <c r="F1468" s="46">
        <v>124</v>
      </c>
      <c r="G1468" s="46">
        <v>122</v>
      </c>
      <c r="H1468" s="46">
        <v>125</v>
      </c>
      <c r="I1468" s="46">
        <v>126</v>
      </c>
      <c r="J1468" s="46">
        <v>127</v>
      </c>
      <c r="K1468" s="46">
        <v>122</v>
      </c>
      <c r="L1468" s="46">
        <v>6000</v>
      </c>
      <c r="M1468" s="6">
        <f t="shared" si="776"/>
        <v>-12000</v>
      </c>
      <c r="N1468" s="7">
        <f t="shared" si="777"/>
        <v>-1.6129032258064517</v>
      </c>
    </row>
    <row r="1469" spans="1:14" ht="15.75">
      <c r="A1469" s="45">
        <v>9</v>
      </c>
      <c r="B1469" s="3">
        <v>42936</v>
      </c>
      <c r="C1469" s="4" t="s">
        <v>192</v>
      </c>
      <c r="D1469" s="4" t="s">
        <v>21</v>
      </c>
      <c r="E1469" s="4" t="s">
        <v>123</v>
      </c>
      <c r="F1469" s="5">
        <v>118.5</v>
      </c>
      <c r="G1469" s="5">
        <v>117.5</v>
      </c>
      <c r="H1469" s="5">
        <v>119</v>
      </c>
      <c r="I1469" s="5">
        <v>119.5</v>
      </c>
      <c r="J1469" s="5">
        <v>120</v>
      </c>
      <c r="K1469" s="5">
        <v>119.5</v>
      </c>
      <c r="L1469" s="4">
        <v>11000</v>
      </c>
      <c r="M1469" s="6">
        <f t="shared" si="776"/>
        <v>11000</v>
      </c>
      <c r="N1469" s="7">
        <f t="shared" si="777"/>
        <v>0.8438818565400843</v>
      </c>
    </row>
    <row r="1470" spans="1:14" ht="15.75">
      <c r="A1470" s="45">
        <v>10</v>
      </c>
      <c r="B1470" s="3">
        <v>42935</v>
      </c>
      <c r="C1470" s="4" t="s">
        <v>192</v>
      </c>
      <c r="D1470" s="4" t="s">
        <v>21</v>
      </c>
      <c r="E1470" s="4" t="s">
        <v>92</v>
      </c>
      <c r="F1470" s="5">
        <v>87</v>
      </c>
      <c r="G1470" s="5">
        <v>86</v>
      </c>
      <c r="H1470" s="5">
        <v>87.5</v>
      </c>
      <c r="I1470" s="5">
        <v>88</v>
      </c>
      <c r="J1470" s="5">
        <v>88.5</v>
      </c>
      <c r="K1470" s="5">
        <v>88</v>
      </c>
      <c r="L1470" s="4">
        <v>8000</v>
      </c>
      <c r="M1470" s="6">
        <f t="shared" si="776"/>
        <v>8000</v>
      </c>
      <c r="N1470" s="7">
        <f t="shared" si="777"/>
        <v>1.1494252873563218</v>
      </c>
    </row>
    <row r="1471" spans="1:14" ht="15.75">
      <c r="A1471" s="45">
        <v>11</v>
      </c>
      <c r="B1471" s="3">
        <v>42934</v>
      </c>
      <c r="C1471" s="4" t="s">
        <v>192</v>
      </c>
      <c r="D1471" s="4" t="s">
        <v>21</v>
      </c>
      <c r="E1471" s="4" t="s">
        <v>63</v>
      </c>
      <c r="F1471" s="5">
        <v>556</v>
      </c>
      <c r="G1471" s="5">
        <v>552</v>
      </c>
      <c r="H1471" s="5">
        <v>558</v>
      </c>
      <c r="I1471" s="5">
        <v>560</v>
      </c>
      <c r="J1471" s="5">
        <v>562</v>
      </c>
      <c r="K1471" s="5">
        <v>558</v>
      </c>
      <c r="L1471" s="4">
        <v>2000</v>
      </c>
      <c r="M1471" s="6">
        <f t="shared" si="776"/>
        <v>4000</v>
      </c>
      <c r="N1471" s="7">
        <f t="shared" si="777"/>
        <v>0.35971223021582738</v>
      </c>
    </row>
    <row r="1472" spans="1:14" ht="15.75">
      <c r="A1472" s="45">
        <v>12</v>
      </c>
      <c r="B1472" s="3">
        <v>42922</v>
      </c>
      <c r="C1472" s="4" t="s">
        <v>192</v>
      </c>
      <c r="D1472" s="4" t="s">
        <v>21</v>
      </c>
      <c r="E1472" s="4" t="s">
        <v>48</v>
      </c>
      <c r="F1472" s="5">
        <v>176</v>
      </c>
      <c r="G1472" s="5">
        <v>174.5</v>
      </c>
      <c r="H1472" s="5">
        <v>176.8</v>
      </c>
      <c r="I1472" s="5">
        <v>177.6</v>
      </c>
      <c r="J1472" s="5">
        <v>178.4</v>
      </c>
      <c r="K1472" s="5">
        <v>178.4</v>
      </c>
      <c r="L1472" s="4">
        <v>6000</v>
      </c>
      <c r="M1472" s="6">
        <f t="shared" si="776"/>
        <v>14400.000000000035</v>
      </c>
      <c r="N1472" s="7">
        <f t="shared" si="777"/>
        <v>1.3636363636363669</v>
      </c>
    </row>
    <row r="1474" spans="1:14" ht="15.75">
      <c r="A1474" s="8" t="s">
        <v>24</v>
      </c>
      <c r="B1474" s="9"/>
      <c r="C1474" s="10"/>
      <c r="D1474" s="11"/>
      <c r="E1474" s="12"/>
      <c r="F1474" s="12"/>
      <c r="G1474" s="13"/>
      <c r="H1474" s="12"/>
      <c r="I1474" s="12"/>
      <c r="J1474" s="12"/>
      <c r="K1474" s="14"/>
      <c r="L1474" s="15"/>
      <c r="M1474" s="1"/>
      <c r="N1474" s="16"/>
    </row>
    <row r="1475" spans="1:14" ht="15.75">
      <c r="A1475" s="8" t="s">
        <v>25</v>
      </c>
      <c r="B1475" s="17"/>
      <c r="C1475" s="10"/>
      <c r="D1475" s="11"/>
      <c r="E1475" s="12"/>
      <c r="F1475" s="12"/>
      <c r="G1475" s="13"/>
      <c r="H1475" s="12"/>
      <c r="I1475" s="12"/>
      <c r="J1475" s="12"/>
      <c r="K1475" s="14"/>
      <c r="L1475" s="15"/>
      <c r="M1475" s="1"/>
      <c r="N1475" s="1"/>
    </row>
    <row r="1476" spans="1:14" ht="15.75">
      <c r="A1476" s="8" t="s">
        <v>25</v>
      </c>
      <c r="B1476" s="17"/>
      <c r="C1476" s="18"/>
      <c r="D1476" s="19"/>
      <c r="E1476" s="20"/>
      <c r="F1476" s="20"/>
      <c r="G1476" s="21"/>
      <c r="H1476" s="20"/>
      <c r="I1476" s="20"/>
      <c r="J1476" s="20"/>
      <c r="K1476" s="20"/>
      <c r="L1476" s="15"/>
      <c r="M1476" s="15"/>
      <c r="N1476" s="15"/>
    </row>
    <row r="1477" spans="1:14" ht="16.5" thickBot="1">
      <c r="A1477" s="18"/>
      <c r="B1477" s="17"/>
      <c r="C1477" s="20"/>
      <c r="D1477" s="20"/>
      <c r="E1477" s="20"/>
      <c r="F1477" s="22"/>
      <c r="G1477" s="23"/>
      <c r="H1477" s="24" t="s">
        <v>26</v>
      </c>
      <c r="I1477" s="24"/>
      <c r="J1477" s="25"/>
      <c r="K1477" s="25"/>
      <c r="L1477" s="15"/>
      <c r="M1477" s="15"/>
      <c r="N1477" s="15"/>
    </row>
    <row r="1478" spans="1:14" ht="15.75">
      <c r="A1478" s="18"/>
      <c r="B1478" s="17"/>
      <c r="C1478" s="236" t="s">
        <v>27</v>
      </c>
      <c r="D1478" s="236"/>
      <c r="E1478" s="26">
        <v>11</v>
      </c>
      <c r="F1478" s="27">
        <f>F1479+F1480+F1481+F1482+F1483+F1484</f>
        <v>100</v>
      </c>
      <c r="G1478" s="20">
        <v>11</v>
      </c>
      <c r="H1478" s="28">
        <f>G1479/G1478%</f>
        <v>54.545454545454547</v>
      </c>
      <c r="I1478" s="28"/>
      <c r="J1478" s="28"/>
      <c r="K1478" s="29"/>
      <c r="L1478" s="15"/>
      <c r="M1478" s="1"/>
      <c r="N1478" s="1"/>
    </row>
    <row r="1479" spans="1:14" ht="15.75">
      <c r="A1479" s="18"/>
      <c r="B1479" s="17"/>
      <c r="C1479" s="237" t="s">
        <v>28</v>
      </c>
      <c r="D1479" s="237"/>
      <c r="E1479" s="30">
        <v>6</v>
      </c>
      <c r="F1479" s="31">
        <f>(E1479/E1478)*100</f>
        <v>54.54545454545454</v>
      </c>
      <c r="G1479" s="20">
        <v>6</v>
      </c>
      <c r="H1479" s="25"/>
      <c r="I1479" s="25"/>
      <c r="J1479" s="20"/>
      <c r="K1479" s="25"/>
      <c r="L1479" s="1"/>
      <c r="M1479" s="20" t="s">
        <v>29</v>
      </c>
      <c r="N1479" s="20"/>
    </row>
    <row r="1480" spans="1:14" ht="15.75">
      <c r="A1480" s="32"/>
      <c r="B1480" s="17"/>
      <c r="C1480" s="237" t="s">
        <v>30</v>
      </c>
      <c r="D1480" s="237"/>
      <c r="E1480" s="30">
        <v>0</v>
      </c>
      <c r="F1480" s="31">
        <f>(E1480/E1478)*100</f>
        <v>0</v>
      </c>
      <c r="G1480" s="33"/>
      <c r="H1480" s="20"/>
      <c r="I1480" s="20"/>
      <c r="J1480" s="20"/>
      <c r="K1480" s="25"/>
      <c r="L1480" s="15"/>
      <c r="M1480" s="18"/>
      <c r="N1480" s="18"/>
    </row>
    <row r="1481" spans="1:14" ht="15.75">
      <c r="A1481" s="32"/>
      <c r="B1481" s="17"/>
      <c r="C1481" s="237" t="s">
        <v>31</v>
      </c>
      <c r="D1481" s="237"/>
      <c r="E1481" s="30">
        <v>0</v>
      </c>
      <c r="F1481" s="31">
        <f>(E1481/E1478)*100</f>
        <v>0</v>
      </c>
      <c r="G1481" s="33"/>
      <c r="H1481" s="20"/>
      <c r="I1481" s="20"/>
      <c r="J1481" s="20"/>
      <c r="K1481" s="25"/>
      <c r="L1481" s="15"/>
      <c r="M1481" s="15"/>
      <c r="N1481" s="15"/>
    </row>
    <row r="1482" spans="1:14" ht="15.75">
      <c r="A1482" s="32"/>
      <c r="B1482" s="17"/>
      <c r="C1482" s="237" t="s">
        <v>32</v>
      </c>
      <c r="D1482" s="237"/>
      <c r="E1482" s="30">
        <v>5</v>
      </c>
      <c r="F1482" s="31">
        <f>(E1482/E1478)*100</f>
        <v>45.454545454545453</v>
      </c>
      <c r="G1482" s="33"/>
      <c r="H1482" s="20" t="s">
        <v>33</v>
      </c>
      <c r="I1482" s="20"/>
      <c r="J1482" s="25"/>
      <c r="K1482" s="25"/>
      <c r="L1482" s="15"/>
      <c r="M1482" s="15"/>
      <c r="N1482" s="15"/>
    </row>
    <row r="1483" spans="1:14" ht="15.75">
      <c r="A1483" s="32"/>
      <c r="B1483" s="17"/>
      <c r="C1483" s="237" t="s">
        <v>34</v>
      </c>
      <c r="D1483" s="237"/>
      <c r="E1483" s="30">
        <v>0</v>
      </c>
      <c r="F1483" s="31">
        <f>(E1483/E1478)*100</f>
        <v>0</v>
      </c>
      <c r="G1483" s="33"/>
      <c r="H1483" s="20"/>
      <c r="I1483" s="20"/>
      <c r="J1483" s="25"/>
      <c r="K1483" s="25"/>
      <c r="L1483" s="15"/>
      <c r="M1483" s="15"/>
      <c r="N1483" s="15"/>
    </row>
    <row r="1484" spans="1:14" ht="16.5" thickBot="1">
      <c r="A1484" s="32"/>
      <c r="B1484" s="17"/>
      <c r="C1484" s="238" t="s">
        <v>35</v>
      </c>
      <c r="D1484" s="238"/>
      <c r="E1484" s="34"/>
      <c r="F1484" s="35">
        <f>(E1484/E1478)*100</f>
        <v>0</v>
      </c>
      <c r="G1484" s="33"/>
      <c r="H1484" s="20"/>
      <c r="I1484" s="20"/>
      <c r="J1484" s="29"/>
      <c r="K1484" s="29"/>
      <c r="L1484" s="1"/>
      <c r="M1484" s="15"/>
      <c r="N1484" s="15"/>
    </row>
    <row r="1485" spans="1:14" ht="15.75">
      <c r="A1485" s="32"/>
      <c r="B1485" s="17"/>
      <c r="C1485" s="15"/>
      <c r="D1485" s="15"/>
      <c r="E1485" s="15"/>
      <c r="F1485" s="25"/>
      <c r="G1485" s="33"/>
      <c r="H1485" s="28"/>
      <c r="I1485" s="28"/>
      <c r="J1485" s="25"/>
      <c r="K1485" s="28"/>
      <c r="L1485" s="15"/>
      <c r="M1485" s="15"/>
      <c r="N1485" s="15"/>
    </row>
    <row r="1486" spans="1:14" ht="15.75">
      <c r="A1486" s="32"/>
      <c r="B1486" s="9"/>
      <c r="C1486" s="18"/>
      <c r="D1486" s="36"/>
      <c r="E1486" s="20"/>
      <c r="F1486" s="20"/>
      <c r="G1486" s="21"/>
      <c r="H1486" s="25"/>
      <c r="I1486" s="25"/>
      <c r="J1486" s="25"/>
      <c r="K1486" s="22"/>
      <c r="L1486" s="15"/>
      <c r="M1486" s="1"/>
      <c r="N1486" s="1"/>
    </row>
    <row r="1487" spans="1:14" ht="15.75">
      <c r="A1487" s="37" t="s">
        <v>36</v>
      </c>
      <c r="B1487" s="9"/>
      <c r="C1487" s="10"/>
      <c r="D1487" s="10"/>
      <c r="E1487" s="12"/>
      <c r="F1487" s="12"/>
      <c r="G1487" s="13"/>
      <c r="H1487" s="38"/>
      <c r="I1487" s="38"/>
      <c r="J1487" s="38"/>
      <c r="K1487" s="12"/>
      <c r="L1487" s="15"/>
      <c r="M1487" s="36"/>
      <c r="N1487" s="36"/>
    </row>
    <row r="1488" spans="1:14" ht="15.75">
      <c r="A1488" s="11" t="s">
        <v>37</v>
      </c>
      <c r="B1488" s="9"/>
      <c r="C1488" s="39"/>
      <c r="D1488" s="40"/>
      <c r="E1488" s="10"/>
      <c r="F1488" s="38"/>
      <c r="G1488" s="13"/>
      <c r="H1488" s="38"/>
      <c r="I1488" s="38"/>
      <c r="J1488" s="38"/>
      <c r="K1488" s="12"/>
      <c r="L1488" s="15"/>
      <c r="M1488" s="18"/>
      <c r="N1488" s="18"/>
    </row>
    <row r="1489" spans="1:14" ht="15.75">
      <c r="A1489" s="11" t="s">
        <v>38</v>
      </c>
      <c r="B1489" s="9"/>
      <c r="C1489" s="10"/>
      <c r="D1489" s="40"/>
      <c r="E1489" s="10"/>
      <c r="F1489" s="38"/>
      <c r="G1489" s="13"/>
      <c r="H1489" s="41"/>
      <c r="I1489" s="41"/>
      <c r="J1489" s="41"/>
      <c r="K1489" s="12"/>
      <c r="L1489" s="15"/>
      <c r="M1489" s="15"/>
      <c r="N1489" s="15"/>
    </row>
    <row r="1490" spans="1:14" ht="15.75">
      <c r="A1490" s="11" t="s">
        <v>39</v>
      </c>
      <c r="B1490" s="39"/>
      <c r="C1490" s="10"/>
      <c r="D1490" s="40"/>
      <c r="E1490" s="10"/>
      <c r="F1490" s="38"/>
      <c r="G1490" s="42"/>
      <c r="H1490" s="41"/>
      <c r="I1490" s="41"/>
      <c r="J1490" s="41"/>
      <c r="K1490" s="12"/>
      <c r="L1490" s="15"/>
      <c r="M1490" s="15"/>
      <c r="N1490" s="15"/>
    </row>
    <row r="1491" spans="1:14" ht="15.75">
      <c r="A1491" s="11" t="s">
        <v>40</v>
      </c>
      <c r="B1491" s="32"/>
      <c r="C1491" s="10"/>
      <c r="D1491" s="43"/>
      <c r="E1491" s="38"/>
      <c r="F1491" s="38"/>
      <c r="G1491" s="42"/>
      <c r="H1491" s="41"/>
      <c r="I1491" s="41"/>
      <c r="J1491" s="41"/>
      <c r="K1491" s="38"/>
      <c r="L1491" s="15"/>
      <c r="M1491" s="15"/>
      <c r="N1491" s="15"/>
    </row>
    <row r="1494" spans="1:14" ht="16.5" thickBot="1">
      <c r="A1494" s="44"/>
      <c r="B1494" s="3"/>
      <c r="C1494" s="4"/>
      <c r="D1494" s="4"/>
      <c r="E1494" s="4"/>
      <c r="F1494" s="5"/>
      <c r="G1494" s="5"/>
      <c r="H1494" s="5"/>
      <c r="I1494" s="5"/>
      <c r="J1494" s="5"/>
      <c r="K1494" s="5"/>
      <c r="L1494" s="4"/>
      <c r="M1494" s="6"/>
      <c r="N1494" s="7"/>
    </row>
    <row r="1495" spans="1:14" ht="15.75" thickBot="1">
      <c r="A1495" s="239" t="s">
        <v>0</v>
      </c>
      <c r="B1495" s="239"/>
      <c r="C1495" s="239"/>
      <c r="D1495" s="239"/>
      <c r="E1495" s="239"/>
      <c r="F1495" s="239"/>
      <c r="G1495" s="239"/>
      <c r="H1495" s="239"/>
      <c r="I1495" s="239"/>
      <c r="J1495" s="239"/>
      <c r="K1495" s="239"/>
      <c r="L1495" s="239"/>
      <c r="M1495" s="239"/>
      <c r="N1495" s="239"/>
    </row>
    <row r="1496" spans="1:14" ht="15.75" thickBot="1">
      <c r="A1496" s="239"/>
      <c r="B1496" s="239"/>
      <c r="C1496" s="239"/>
      <c r="D1496" s="239"/>
      <c r="E1496" s="239"/>
      <c r="F1496" s="239"/>
      <c r="G1496" s="239"/>
      <c r="H1496" s="239"/>
      <c r="I1496" s="239"/>
      <c r="J1496" s="239"/>
      <c r="K1496" s="239"/>
      <c r="L1496" s="239"/>
      <c r="M1496" s="239"/>
      <c r="N1496" s="239"/>
    </row>
    <row r="1497" spans="1:14">
      <c r="A1497" s="239"/>
      <c r="B1497" s="239"/>
      <c r="C1497" s="239"/>
      <c r="D1497" s="239"/>
      <c r="E1497" s="239"/>
      <c r="F1497" s="239"/>
      <c r="G1497" s="239"/>
      <c r="H1497" s="239"/>
      <c r="I1497" s="239"/>
      <c r="J1497" s="239"/>
      <c r="K1497" s="239"/>
      <c r="L1497" s="239"/>
      <c r="M1497" s="239"/>
      <c r="N1497" s="239"/>
    </row>
    <row r="1498" spans="1:14" ht="15.75">
      <c r="A1498" s="247" t="s">
        <v>1</v>
      </c>
      <c r="B1498" s="247"/>
      <c r="C1498" s="247"/>
      <c r="D1498" s="247"/>
      <c r="E1498" s="247"/>
      <c r="F1498" s="247"/>
      <c r="G1498" s="247"/>
      <c r="H1498" s="247"/>
      <c r="I1498" s="247"/>
      <c r="J1498" s="247"/>
      <c r="K1498" s="247"/>
      <c r="L1498" s="247"/>
      <c r="M1498" s="247"/>
      <c r="N1498" s="247"/>
    </row>
    <row r="1499" spans="1:14" ht="15.75">
      <c r="A1499" s="247" t="s">
        <v>2</v>
      </c>
      <c r="B1499" s="247"/>
      <c r="C1499" s="247"/>
      <c r="D1499" s="247"/>
      <c r="E1499" s="247"/>
      <c r="F1499" s="247"/>
      <c r="G1499" s="247"/>
      <c r="H1499" s="247"/>
      <c r="I1499" s="247"/>
      <c r="J1499" s="247"/>
      <c r="K1499" s="247"/>
      <c r="L1499" s="247"/>
      <c r="M1499" s="247"/>
      <c r="N1499" s="247"/>
    </row>
    <row r="1500" spans="1:14" ht="16.5" thickBot="1">
      <c r="A1500" s="241" t="s">
        <v>3</v>
      </c>
      <c r="B1500" s="241"/>
      <c r="C1500" s="241"/>
      <c r="D1500" s="241"/>
      <c r="E1500" s="241"/>
      <c r="F1500" s="241"/>
      <c r="G1500" s="241"/>
      <c r="H1500" s="241"/>
      <c r="I1500" s="241"/>
      <c r="J1500" s="241"/>
      <c r="K1500" s="241"/>
      <c r="L1500" s="241"/>
      <c r="M1500" s="241"/>
      <c r="N1500" s="241"/>
    </row>
    <row r="1502" spans="1:14" ht="15.75">
      <c r="A1502" s="242" t="s">
        <v>82</v>
      </c>
      <c r="B1502" s="242"/>
      <c r="C1502" s="242"/>
      <c r="D1502" s="242"/>
      <c r="E1502" s="242"/>
      <c r="F1502" s="242"/>
      <c r="G1502" s="242"/>
      <c r="H1502" s="242"/>
      <c r="I1502" s="242"/>
      <c r="J1502" s="242"/>
      <c r="K1502" s="242"/>
      <c r="L1502" s="242"/>
      <c r="M1502" s="242"/>
      <c r="N1502" s="242"/>
    </row>
    <row r="1503" spans="1:14" ht="15.75">
      <c r="A1503" s="242" t="s">
        <v>5</v>
      </c>
      <c r="B1503" s="242"/>
      <c r="C1503" s="242"/>
      <c r="D1503" s="242"/>
      <c r="E1503" s="242"/>
      <c r="F1503" s="242"/>
      <c r="G1503" s="242"/>
      <c r="H1503" s="242"/>
      <c r="I1503" s="242"/>
      <c r="J1503" s="242"/>
      <c r="K1503" s="242"/>
      <c r="L1503" s="242"/>
      <c r="M1503" s="242"/>
      <c r="N1503" s="242"/>
    </row>
    <row r="1504" spans="1:14" ht="13.9" customHeight="1">
      <c r="A1504" s="243" t="s">
        <v>6</v>
      </c>
      <c r="B1504" s="235" t="s">
        <v>7</v>
      </c>
      <c r="C1504" s="235" t="s">
        <v>8</v>
      </c>
      <c r="D1504" s="243" t="s">
        <v>9</v>
      </c>
      <c r="E1504" s="243" t="s">
        <v>10</v>
      </c>
      <c r="F1504" s="249" t="s">
        <v>11</v>
      </c>
      <c r="G1504" s="249" t="s">
        <v>12</v>
      </c>
      <c r="H1504" s="244" t="s">
        <v>13</v>
      </c>
      <c r="I1504" s="244" t="s">
        <v>14</v>
      </c>
      <c r="J1504" s="244" t="s">
        <v>15</v>
      </c>
      <c r="K1504" s="248" t="s">
        <v>16</v>
      </c>
      <c r="L1504" s="235" t="s">
        <v>17</v>
      </c>
      <c r="M1504" s="235" t="s">
        <v>18</v>
      </c>
      <c r="N1504" s="235" t="s">
        <v>19</v>
      </c>
    </row>
    <row r="1505" spans="1:14" ht="15" customHeight="1">
      <c r="A1505" s="243"/>
      <c r="B1505" s="235"/>
      <c r="C1505" s="235"/>
      <c r="D1505" s="243"/>
      <c r="E1505" s="243"/>
      <c r="F1505" s="249"/>
      <c r="G1505" s="249"/>
      <c r="H1505" s="244"/>
      <c r="I1505" s="244"/>
      <c r="J1505" s="244"/>
      <c r="K1505" s="248"/>
      <c r="L1505" s="235"/>
      <c r="M1505" s="235"/>
      <c r="N1505" s="235"/>
    </row>
    <row r="1506" spans="1:14" ht="15.75">
      <c r="A1506" s="2">
        <v>1</v>
      </c>
      <c r="B1506" s="3">
        <v>42894</v>
      </c>
      <c r="C1506" s="4" t="s">
        <v>192</v>
      </c>
      <c r="D1506" s="4" t="s">
        <v>47</v>
      </c>
      <c r="E1506" s="4" t="s">
        <v>23</v>
      </c>
      <c r="F1506" s="5">
        <v>450.5</v>
      </c>
      <c r="G1506" s="5">
        <v>454</v>
      </c>
      <c r="H1506" s="5">
        <v>448.5</v>
      </c>
      <c r="I1506" s="5">
        <v>446.5</v>
      </c>
      <c r="J1506" s="5">
        <v>444.5</v>
      </c>
      <c r="K1506" s="5">
        <v>454</v>
      </c>
      <c r="L1506" s="4">
        <v>2000</v>
      </c>
      <c r="M1506" s="6">
        <f>IF(D1506="BUY",(K1506-F1506)*(L1506),(F1506-K1506)*(L1506))</f>
        <v>-7000</v>
      </c>
      <c r="N1506" s="7">
        <f>M1506/(L1506)/F1506%</f>
        <v>-0.7769145394006659</v>
      </c>
    </row>
    <row r="1507" spans="1:14" ht="15.75">
      <c r="A1507" s="2">
        <v>2</v>
      </c>
      <c r="B1507" s="3">
        <v>42894</v>
      </c>
      <c r="C1507" s="4" t="s">
        <v>192</v>
      </c>
      <c r="D1507" s="4" t="s">
        <v>21</v>
      </c>
      <c r="E1507" s="4" t="s">
        <v>66</v>
      </c>
      <c r="F1507" s="5">
        <v>130</v>
      </c>
      <c r="G1507" s="5">
        <v>128.5</v>
      </c>
      <c r="H1507" s="5">
        <v>131</v>
      </c>
      <c r="I1507" s="5">
        <v>132</v>
      </c>
      <c r="J1507" s="5">
        <v>133</v>
      </c>
      <c r="K1507" s="5">
        <v>131</v>
      </c>
      <c r="L1507" s="4">
        <v>6000</v>
      </c>
      <c r="M1507" s="6">
        <f>IF(D1507="BUY",(K1507-F1507)*(L1507),(F1507-K1507)*(L1507))</f>
        <v>6000</v>
      </c>
      <c r="N1507" s="7">
        <f>M1507/(L1507)/F1507%</f>
        <v>0.76923076923076916</v>
      </c>
    </row>
    <row r="1509" spans="1:14" ht="15.75">
      <c r="A1509" s="8" t="s">
        <v>24</v>
      </c>
      <c r="B1509" s="9"/>
      <c r="C1509" s="10"/>
      <c r="D1509" s="11"/>
      <c r="E1509" s="12"/>
      <c r="F1509" s="12"/>
      <c r="G1509" s="13"/>
      <c r="H1509" s="12"/>
      <c r="I1509" s="12"/>
      <c r="J1509" s="12"/>
      <c r="K1509" s="14"/>
      <c r="L1509" s="15"/>
      <c r="M1509" s="1"/>
      <c r="N1509" s="16"/>
    </row>
    <row r="1510" spans="1:14" ht="15.75">
      <c r="A1510" s="8" t="s">
        <v>25</v>
      </c>
      <c r="B1510" s="17"/>
      <c r="C1510" s="10"/>
      <c r="D1510" s="11"/>
      <c r="E1510" s="12"/>
      <c r="F1510" s="12"/>
      <c r="G1510" s="13"/>
      <c r="H1510" s="12"/>
      <c r="I1510" s="12"/>
      <c r="J1510" s="12"/>
      <c r="K1510" s="14"/>
      <c r="L1510" s="15"/>
      <c r="M1510" s="1"/>
      <c r="N1510" s="1"/>
    </row>
    <row r="1511" spans="1:14" ht="15.75">
      <c r="A1511" s="8" t="s">
        <v>25</v>
      </c>
      <c r="B1511" s="17"/>
      <c r="C1511" s="18"/>
      <c r="D1511" s="19"/>
      <c r="E1511" s="20"/>
      <c r="F1511" s="20"/>
      <c r="G1511" s="21"/>
      <c r="H1511" s="20"/>
      <c r="I1511" s="20"/>
      <c r="J1511" s="20"/>
      <c r="K1511" s="20"/>
      <c r="L1511" s="15"/>
      <c r="M1511" s="15"/>
      <c r="N1511" s="15"/>
    </row>
    <row r="1512" spans="1:14" ht="16.5" thickBot="1">
      <c r="A1512" s="18"/>
      <c r="B1512" s="17"/>
      <c r="C1512" s="20"/>
      <c r="D1512" s="20"/>
      <c r="E1512" s="20"/>
      <c r="F1512" s="22"/>
      <c r="G1512" s="23"/>
      <c r="H1512" s="24" t="s">
        <v>26</v>
      </c>
      <c r="I1512" s="24"/>
      <c r="J1512" s="25"/>
      <c r="K1512" s="25"/>
      <c r="L1512" s="15"/>
      <c r="M1512" s="15"/>
      <c r="N1512" s="15"/>
    </row>
    <row r="1513" spans="1:14" ht="15.75">
      <c r="A1513" s="18"/>
      <c r="B1513" s="17"/>
      <c r="C1513" s="236" t="s">
        <v>27</v>
      </c>
      <c r="D1513" s="236"/>
      <c r="E1513" s="26">
        <v>2</v>
      </c>
      <c r="F1513" s="27">
        <f>F1514+F1515+F1516+F1517+F1518+F1519</f>
        <v>100</v>
      </c>
      <c r="G1513" s="20">
        <v>2</v>
      </c>
      <c r="H1513" s="28">
        <f>G1514/G1513%</f>
        <v>50</v>
      </c>
      <c r="I1513" s="28"/>
      <c r="J1513" s="28"/>
      <c r="K1513" s="29"/>
      <c r="L1513" s="15"/>
      <c r="M1513" s="1"/>
      <c r="N1513" s="1"/>
    </row>
    <row r="1514" spans="1:14" ht="15.75">
      <c r="A1514" s="18"/>
      <c r="B1514" s="17"/>
      <c r="C1514" s="237" t="s">
        <v>28</v>
      </c>
      <c r="D1514" s="237"/>
      <c r="E1514" s="30">
        <v>1</v>
      </c>
      <c r="F1514" s="31">
        <f>(E1514/E1513)*100</f>
        <v>50</v>
      </c>
      <c r="G1514" s="20">
        <v>1</v>
      </c>
      <c r="H1514" s="25"/>
      <c r="I1514" s="25"/>
      <c r="J1514" s="20"/>
      <c r="K1514" s="25"/>
      <c r="L1514" s="1"/>
      <c r="M1514" s="20" t="s">
        <v>29</v>
      </c>
      <c r="N1514" s="20"/>
    </row>
    <row r="1515" spans="1:14" ht="15.75">
      <c r="A1515" s="32"/>
      <c r="B1515" s="17"/>
      <c r="C1515" s="237" t="s">
        <v>30</v>
      </c>
      <c r="D1515" s="237"/>
      <c r="E1515" s="30">
        <v>0</v>
      </c>
      <c r="F1515" s="31">
        <f>(E1515/E1513)*100</f>
        <v>0</v>
      </c>
      <c r="G1515" s="33"/>
      <c r="H1515" s="20"/>
      <c r="I1515" s="20"/>
      <c r="J1515" s="20"/>
      <c r="K1515" s="25"/>
      <c r="L1515" s="15"/>
      <c r="M1515" s="18"/>
      <c r="N1515" s="18"/>
    </row>
    <row r="1516" spans="1:14" ht="15.75">
      <c r="A1516" s="32"/>
      <c r="B1516" s="17"/>
      <c r="C1516" s="237" t="s">
        <v>31</v>
      </c>
      <c r="D1516" s="237"/>
      <c r="E1516" s="30">
        <v>0</v>
      </c>
      <c r="F1516" s="31">
        <f>(E1516/E1513)*100</f>
        <v>0</v>
      </c>
      <c r="G1516" s="33"/>
      <c r="H1516" s="20"/>
      <c r="I1516" s="20"/>
      <c r="J1516" s="20"/>
      <c r="K1516" s="25"/>
      <c r="L1516" s="15"/>
      <c r="M1516" s="15"/>
      <c r="N1516" s="15"/>
    </row>
    <row r="1517" spans="1:14" ht="15.75">
      <c r="A1517" s="32"/>
      <c r="B1517" s="17"/>
      <c r="C1517" s="237" t="s">
        <v>32</v>
      </c>
      <c r="D1517" s="237"/>
      <c r="E1517" s="30">
        <v>1</v>
      </c>
      <c r="F1517" s="31">
        <f>(E1517/E1513)*100</f>
        <v>50</v>
      </c>
      <c r="G1517" s="33"/>
      <c r="H1517" s="20" t="s">
        <v>33</v>
      </c>
      <c r="I1517" s="20"/>
      <c r="J1517" s="25"/>
      <c r="K1517" s="25"/>
      <c r="L1517" s="15"/>
      <c r="M1517" s="15"/>
      <c r="N1517" s="15"/>
    </row>
    <row r="1518" spans="1:14" ht="15.75">
      <c r="A1518" s="32"/>
      <c r="B1518" s="17"/>
      <c r="C1518" s="237" t="s">
        <v>34</v>
      </c>
      <c r="D1518" s="237"/>
      <c r="E1518" s="30">
        <v>0</v>
      </c>
      <c r="F1518" s="31">
        <f>(E1518/E1513)*100</f>
        <v>0</v>
      </c>
      <c r="G1518" s="33"/>
      <c r="H1518" s="20"/>
      <c r="I1518" s="20"/>
      <c r="J1518" s="25"/>
      <c r="K1518" s="25"/>
      <c r="L1518" s="15"/>
      <c r="M1518" s="15"/>
      <c r="N1518" s="15"/>
    </row>
    <row r="1519" spans="1:14" ht="16.5" thickBot="1">
      <c r="A1519" s="32"/>
      <c r="B1519" s="17"/>
      <c r="C1519" s="238" t="s">
        <v>35</v>
      </c>
      <c r="D1519" s="238"/>
      <c r="E1519" s="34"/>
      <c r="F1519" s="35">
        <f>(E1519/E1513)*100</f>
        <v>0</v>
      </c>
      <c r="G1519" s="33"/>
      <c r="H1519" s="20"/>
      <c r="I1519" s="20"/>
      <c r="J1519" s="29"/>
      <c r="K1519" s="29"/>
      <c r="L1519" s="1"/>
      <c r="M1519" s="15"/>
      <c r="N1519" s="15"/>
    </row>
    <row r="1520" spans="1:14" ht="15.75">
      <c r="A1520" s="32"/>
      <c r="B1520" s="17"/>
      <c r="C1520" s="15"/>
      <c r="D1520" s="15"/>
      <c r="E1520" s="15"/>
      <c r="F1520" s="25"/>
      <c r="G1520" s="33"/>
      <c r="H1520" s="28"/>
      <c r="I1520" s="28"/>
      <c r="J1520" s="25"/>
      <c r="K1520" s="28"/>
      <c r="L1520" s="15"/>
      <c r="M1520" s="15"/>
      <c r="N1520" s="15"/>
    </row>
    <row r="1521" spans="1:14" ht="15.75">
      <c r="A1521" s="32"/>
      <c r="B1521" s="9"/>
      <c r="C1521" s="18"/>
      <c r="D1521" s="36"/>
      <c r="E1521" s="20"/>
      <c r="F1521" s="20"/>
      <c r="G1521" s="21"/>
      <c r="H1521" s="25"/>
      <c r="I1521" s="25"/>
      <c r="J1521" s="25"/>
      <c r="K1521" s="22"/>
      <c r="L1521" s="15"/>
      <c r="M1521" s="1"/>
      <c r="N1521" s="1"/>
    </row>
    <row r="1522" spans="1:14" ht="15.75">
      <c r="A1522" s="37" t="s">
        <v>36</v>
      </c>
      <c r="B1522" s="9"/>
      <c r="C1522" s="10"/>
      <c r="D1522" s="10"/>
      <c r="E1522" s="12"/>
      <c r="F1522" s="12"/>
      <c r="G1522" s="13"/>
      <c r="H1522" s="38"/>
      <c r="I1522" s="38"/>
      <c r="J1522" s="38"/>
      <c r="K1522" s="12"/>
      <c r="L1522" s="15"/>
      <c r="M1522" s="36"/>
      <c r="N1522" s="36"/>
    </row>
    <row r="1523" spans="1:14" ht="15.75">
      <c r="A1523" s="11" t="s">
        <v>37</v>
      </c>
      <c r="B1523" s="9"/>
      <c r="C1523" s="39"/>
      <c r="D1523" s="40"/>
      <c r="E1523" s="10"/>
      <c r="F1523" s="38"/>
      <c r="G1523" s="13"/>
      <c r="H1523" s="38"/>
      <c r="I1523" s="38"/>
      <c r="J1523" s="38"/>
      <c r="K1523" s="12"/>
      <c r="L1523" s="15"/>
      <c r="M1523" s="18"/>
      <c r="N1523" s="18"/>
    </row>
    <row r="1524" spans="1:14" ht="15.75">
      <c r="A1524" s="11" t="s">
        <v>38</v>
      </c>
      <c r="B1524" s="9"/>
      <c r="C1524" s="10"/>
      <c r="D1524" s="40"/>
      <c r="E1524" s="10"/>
      <c r="F1524" s="38"/>
      <c r="G1524" s="13"/>
      <c r="H1524" s="41"/>
      <c r="I1524" s="41"/>
      <c r="J1524" s="41"/>
      <c r="K1524" s="12"/>
      <c r="L1524" s="15"/>
      <c r="M1524" s="15"/>
      <c r="N1524" s="15"/>
    </row>
    <row r="1525" spans="1:14" ht="15.75">
      <c r="A1525" s="11" t="s">
        <v>39</v>
      </c>
      <c r="B1525" s="39"/>
      <c r="C1525" s="10"/>
      <c r="D1525" s="40"/>
      <c r="E1525" s="10"/>
      <c r="F1525" s="38"/>
      <c r="G1525" s="42"/>
      <c r="H1525" s="41"/>
      <c r="I1525" s="41"/>
      <c r="J1525" s="41"/>
      <c r="K1525" s="12"/>
      <c r="L1525" s="15"/>
      <c r="M1525" s="15"/>
      <c r="N1525" s="15"/>
    </row>
    <row r="1526" spans="1:14" ht="15.75">
      <c r="A1526" s="11" t="s">
        <v>40</v>
      </c>
      <c r="B1526" s="32"/>
      <c r="C1526" s="10"/>
      <c r="D1526" s="43"/>
      <c r="E1526" s="38"/>
      <c r="F1526" s="38"/>
      <c r="G1526" s="42"/>
      <c r="H1526" s="41"/>
      <c r="I1526" s="41"/>
      <c r="J1526" s="41"/>
      <c r="K1526" s="38"/>
      <c r="L1526" s="15"/>
      <c r="M1526" s="15"/>
      <c r="N1526" s="15"/>
    </row>
    <row r="1527" spans="1:14">
      <c r="M1527" t="s">
        <v>230</v>
      </c>
    </row>
  </sheetData>
  <mergeCells count="999">
    <mergeCell ref="C55:D55"/>
    <mergeCell ref="C56:D56"/>
    <mergeCell ref="C57:D57"/>
    <mergeCell ref="C58:D58"/>
    <mergeCell ref="C59:D59"/>
    <mergeCell ref="C60:D60"/>
    <mergeCell ref="C61:D61"/>
    <mergeCell ref="F40:F41"/>
    <mergeCell ref="G40:G41"/>
    <mergeCell ref="C40:C41"/>
    <mergeCell ref="D40:D41"/>
    <mergeCell ref="E40:E41"/>
    <mergeCell ref="H40:H41"/>
    <mergeCell ref="I40:I41"/>
    <mergeCell ref="J40:J41"/>
    <mergeCell ref="K40:K41"/>
    <mergeCell ref="L40:L41"/>
    <mergeCell ref="M40:M41"/>
    <mergeCell ref="N40:N41"/>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A66:N68"/>
    <mergeCell ref="A69:N69"/>
    <mergeCell ref="A70:N70"/>
    <mergeCell ref="A71:N71"/>
    <mergeCell ref="A72:N72"/>
    <mergeCell ref="A73:N73"/>
    <mergeCell ref="C21:D21"/>
    <mergeCell ref="C22:D22"/>
    <mergeCell ref="C23:D23"/>
    <mergeCell ref="C24:D24"/>
    <mergeCell ref="C25:D25"/>
    <mergeCell ref="C26:D26"/>
    <mergeCell ref="C27:D27"/>
    <mergeCell ref="A32:N34"/>
    <mergeCell ref="A35:N35"/>
    <mergeCell ref="A36:N36"/>
    <mergeCell ref="A37:N37"/>
    <mergeCell ref="A38:N38"/>
    <mergeCell ref="A39:N39"/>
    <mergeCell ref="A40:A41"/>
    <mergeCell ref="B40:B41"/>
    <mergeCell ref="J74:J75"/>
    <mergeCell ref="K74:K75"/>
    <mergeCell ref="L74:L75"/>
    <mergeCell ref="M74:M75"/>
    <mergeCell ref="N74:N75"/>
    <mergeCell ref="A93:N95"/>
    <mergeCell ref="A96:N96"/>
    <mergeCell ref="A97:N97"/>
    <mergeCell ref="A98:N98"/>
    <mergeCell ref="A74:A75"/>
    <mergeCell ref="B74:B75"/>
    <mergeCell ref="C74:C75"/>
    <mergeCell ref="D74:D75"/>
    <mergeCell ref="E74:E75"/>
    <mergeCell ref="F74:F75"/>
    <mergeCell ref="G74:G75"/>
    <mergeCell ref="H74:H75"/>
    <mergeCell ref="I74:I75"/>
    <mergeCell ref="A99:N99"/>
    <mergeCell ref="A100:N100"/>
    <mergeCell ref="C83:D83"/>
    <mergeCell ref="C84:D84"/>
    <mergeCell ref="C85:D85"/>
    <mergeCell ref="C86:D86"/>
    <mergeCell ref="C87:D87"/>
    <mergeCell ref="C88:D88"/>
    <mergeCell ref="C89:D89"/>
    <mergeCell ref="A101:A102"/>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C163:D163"/>
    <mergeCell ref="C164:D164"/>
    <mergeCell ref="C165:D165"/>
    <mergeCell ref="C118:D118"/>
    <mergeCell ref="C119:D119"/>
    <mergeCell ref="C120:D120"/>
    <mergeCell ref="C121:D121"/>
    <mergeCell ref="C122:D122"/>
    <mergeCell ref="C123:D123"/>
    <mergeCell ref="C124:D124"/>
    <mergeCell ref="C166:D166"/>
    <mergeCell ref="A128:N130"/>
    <mergeCell ref="A131:N131"/>
    <mergeCell ref="A132:N132"/>
    <mergeCell ref="A133:N133"/>
    <mergeCell ref="A134:N134"/>
    <mergeCell ref="A135:N135"/>
    <mergeCell ref="A136:A137"/>
    <mergeCell ref="B136:B137"/>
    <mergeCell ref="C136:C137"/>
    <mergeCell ref="D136:D137"/>
    <mergeCell ref="E136:E137"/>
    <mergeCell ref="F136:F137"/>
    <mergeCell ref="G136:G137"/>
    <mergeCell ref="H136:H137"/>
    <mergeCell ref="I136:I137"/>
    <mergeCell ref="J136:J137"/>
    <mergeCell ref="K136:K137"/>
    <mergeCell ref="L136:L137"/>
    <mergeCell ref="M136:M137"/>
    <mergeCell ref="N136:N137"/>
    <mergeCell ref="C160:D160"/>
    <mergeCell ref="C161:D161"/>
    <mergeCell ref="C162:D162"/>
    <mergeCell ref="C295:D295"/>
    <mergeCell ref="C296:D296"/>
    <mergeCell ref="C297:D297"/>
    <mergeCell ref="C255:D255"/>
    <mergeCell ref="A218:N220"/>
    <mergeCell ref="A221:N221"/>
    <mergeCell ref="A222:N222"/>
    <mergeCell ref="A223:N223"/>
    <mergeCell ref="A224:N224"/>
    <mergeCell ref="A225:N225"/>
    <mergeCell ref="A226:A227"/>
    <mergeCell ref="B226:B227"/>
    <mergeCell ref="C226:C227"/>
    <mergeCell ref="D226:D227"/>
    <mergeCell ref="E226:E227"/>
    <mergeCell ref="F226:F227"/>
    <mergeCell ref="G226:G227"/>
    <mergeCell ref="H226:H227"/>
    <mergeCell ref="I226:I227"/>
    <mergeCell ref="J226:J227"/>
    <mergeCell ref="K226:K227"/>
    <mergeCell ref="L226:L227"/>
    <mergeCell ref="M226:M227"/>
    <mergeCell ref="N226:N227"/>
    <mergeCell ref="C298:D298"/>
    <mergeCell ref="A259:N261"/>
    <mergeCell ref="A262:N262"/>
    <mergeCell ref="A263:N263"/>
    <mergeCell ref="A264:N264"/>
    <mergeCell ref="A265:N265"/>
    <mergeCell ref="A266:N266"/>
    <mergeCell ref="A267:A268"/>
    <mergeCell ref="B267:B268"/>
    <mergeCell ref="C267:C268"/>
    <mergeCell ref="D267:D268"/>
    <mergeCell ref="E267:E268"/>
    <mergeCell ref="F267:F268"/>
    <mergeCell ref="G267:G268"/>
    <mergeCell ref="H267:H268"/>
    <mergeCell ref="I267:I268"/>
    <mergeCell ref="J267:J268"/>
    <mergeCell ref="K267:K268"/>
    <mergeCell ref="L267:L268"/>
    <mergeCell ref="M267:M268"/>
    <mergeCell ref="N267:N268"/>
    <mergeCell ref="C292:D292"/>
    <mergeCell ref="C293:D293"/>
    <mergeCell ref="C294:D294"/>
    <mergeCell ref="C474:D474"/>
    <mergeCell ref="C475:D475"/>
    <mergeCell ref="C476:D476"/>
    <mergeCell ref="I401:I402"/>
    <mergeCell ref="A302:N304"/>
    <mergeCell ref="A305:N305"/>
    <mergeCell ref="A306:N306"/>
    <mergeCell ref="A307:N307"/>
    <mergeCell ref="A308:N308"/>
    <mergeCell ref="A309:N309"/>
    <mergeCell ref="A310:A311"/>
    <mergeCell ref="B310:B311"/>
    <mergeCell ref="C310:C311"/>
    <mergeCell ref="D310:D311"/>
    <mergeCell ref="E310:E311"/>
    <mergeCell ref="F310:F311"/>
    <mergeCell ref="G310:G311"/>
    <mergeCell ref="H310:H311"/>
    <mergeCell ref="I310:I311"/>
    <mergeCell ref="J310:J311"/>
    <mergeCell ref="K310:K311"/>
    <mergeCell ref="L310:L311"/>
    <mergeCell ref="M310:M311"/>
    <mergeCell ref="N310:N311"/>
    <mergeCell ref="C433:D433"/>
    <mergeCell ref="A393:N395"/>
    <mergeCell ref="A396:N396"/>
    <mergeCell ref="A397:N397"/>
    <mergeCell ref="A398:N398"/>
    <mergeCell ref="A399:N399"/>
    <mergeCell ref="A400:N400"/>
    <mergeCell ref="A401:A402"/>
    <mergeCell ref="B401:B402"/>
    <mergeCell ref="C401:C402"/>
    <mergeCell ref="D401:D402"/>
    <mergeCell ref="E401:E402"/>
    <mergeCell ref="F401:F402"/>
    <mergeCell ref="G401:G402"/>
    <mergeCell ref="H401:H402"/>
    <mergeCell ref="J401:J402"/>
    <mergeCell ref="K401:K402"/>
    <mergeCell ref="L401:L402"/>
    <mergeCell ref="M401:M402"/>
    <mergeCell ref="N401:N402"/>
    <mergeCell ref="C427:D427"/>
    <mergeCell ref="C431:D431"/>
    <mergeCell ref="C432:D432"/>
    <mergeCell ref="C430:D430"/>
    <mergeCell ref="A351:N351"/>
    <mergeCell ref="A352:N352"/>
    <mergeCell ref="A353:N353"/>
    <mergeCell ref="A354:N354"/>
    <mergeCell ref="A355:A356"/>
    <mergeCell ref="B355:B356"/>
    <mergeCell ref="C355:C356"/>
    <mergeCell ref="D355:D356"/>
    <mergeCell ref="E355:E356"/>
    <mergeCell ref="F355:F356"/>
    <mergeCell ref="G355:G356"/>
    <mergeCell ref="H355:H356"/>
    <mergeCell ref="I355:I356"/>
    <mergeCell ref="J355:J356"/>
    <mergeCell ref="K355:K356"/>
    <mergeCell ref="L355:L356"/>
    <mergeCell ref="M355:M356"/>
    <mergeCell ref="N355:N356"/>
    <mergeCell ref="J539:J540"/>
    <mergeCell ref="K539:K540"/>
    <mergeCell ref="C539:C540"/>
    <mergeCell ref="D539:D540"/>
    <mergeCell ref="E539:E540"/>
    <mergeCell ref="F539:F540"/>
    <mergeCell ref="G539:G540"/>
    <mergeCell ref="H539:H540"/>
    <mergeCell ref="I539:I540"/>
    <mergeCell ref="C523:D523"/>
    <mergeCell ref="C524:D524"/>
    <mergeCell ref="C525:D525"/>
    <mergeCell ref="A531:N533"/>
    <mergeCell ref="A534:N534"/>
    <mergeCell ref="A535:N535"/>
    <mergeCell ref="A536:N536"/>
    <mergeCell ref="A537:N537"/>
    <mergeCell ref="C479:D479"/>
    <mergeCell ref="E493:E494"/>
    <mergeCell ref="F493:F494"/>
    <mergeCell ref="G493:G494"/>
    <mergeCell ref="H493:H494"/>
    <mergeCell ref="I493:I494"/>
    <mergeCell ref="J493:J494"/>
    <mergeCell ref="K493:K494"/>
    <mergeCell ref="M493:M494"/>
    <mergeCell ref="L493:L494"/>
    <mergeCell ref="N493:N494"/>
    <mergeCell ref="A439:N441"/>
    <mergeCell ref="A442:N442"/>
    <mergeCell ref="A443:N443"/>
    <mergeCell ref="A444:N444"/>
    <mergeCell ref="A445:N445"/>
    <mergeCell ref="A446:N446"/>
    <mergeCell ref="A447:A448"/>
    <mergeCell ref="B447:B448"/>
    <mergeCell ref="C447:C448"/>
    <mergeCell ref="D447:D448"/>
    <mergeCell ref="E447:E448"/>
    <mergeCell ref="F447:F448"/>
    <mergeCell ref="G447:G448"/>
    <mergeCell ref="H447:H448"/>
    <mergeCell ref="I447:I448"/>
    <mergeCell ref="J447:J448"/>
    <mergeCell ref="K447:K448"/>
    <mergeCell ref="L447:L448"/>
    <mergeCell ref="C477:D477"/>
    <mergeCell ref="C478:D478"/>
    <mergeCell ref="M447:M448"/>
    <mergeCell ref="N447:N448"/>
    <mergeCell ref="C473:D473"/>
    <mergeCell ref="A538:N538"/>
    <mergeCell ref="A577:N579"/>
    <mergeCell ref="A580:N580"/>
    <mergeCell ref="A581:N581"/>
    <mergeCell ref="L539:L540"/>
    <mergeCell ref="M539:M540"/>
    <mergeCell ref="N539:N540"/>
    <mergeCell ref="A539:A540"/>
    <mergeCell ref="B539:B540"/>
    <mergeCell ref="A485:N487"/>
    <mergeCell ref="A488:N488"/>
    <mergeCell ref="A489:N489"/>
    <mergeCell ref="A490:N490"/>
    <mergeCell ref="A491:N491"/>
    <mergeCell ref="A492:N492"/>
    <mergeCell ref="A493:A494"/>
    <mergeCell ref="B493:B494"/>
    <mergeCell ref="C493:C494"/>
    <mergeCell ref="D493:D494"/>
    <mergeCell ref="A582:N582"/>
    <mergeCell ref="A583:N583"/>
    <mergeCell ref="A584:N584"/>
    <mergeCell ref="C565:D565"/>
    <mergeCell ref="C566:D566"/>
    <mergeCell ref="C567:D567"/>
    <mergeCell ref="C568:D568"/>
    <mergeCell ref="C569:D569"/>
    <mergeCell ref="C570:D570"/>
    <mergeCell ref="C571:D571"/>
    <mergeCell ref="J585:J586"/>
    <mergeCell ref="K585:K586"/>
    <mergeCell ref="L585:L586"/>
    <mergeCell ref="M585:M586"/>
    <mergeCell ref="N585:N586"/>
    <mergeCell ref="A621:N623"/>
    <mergeCell ref="A624:N624"/>
    <mergeCell ref="A625:N625"/>
    <mergeCell ref="A626:N626"/>
    <mergeCell ref="A585:A586"/>
    <mergeCell ref="B585:B586"/>
    <mergeCell ref="C585:C586"/>
    <mergeCell ref="D585:D586"/>
    <mergeCell ref="E585:E586"/>
    <mergeCell ref="F585:F586"/>
    <mergeCell ref="G585:G586"/>
    <mergeCell ref="H585:H586"/>
    <mergeCell ref="I585:I586"/>
    <mergeCell ref="A627:N627"/>
    <mergeCell ref="A628:N628"/>
    <mergeCell ref="C609:D609"/>
    <mergeCell ref="C610:D610"/>
    <mergeCell ref="C611:D611"/>
    <mergeCell ref="C612:D612"/>
    <mergeCell ref="C613:D613"/>
    <mergeCell ref="C614:D614"/>
    <mergeCell ref="C615:D615"/>
    <mergeCell ref="A629:A630"/>
    <mergeCell ref="B629:B630"/>
    <mergeCell ref="C629:C630"/>
    <mergeCell ref="D629:D630"/>
    <mergeCell ref="E629:E630"/>
    <mergeCell ref="F629:F630"/>
    <mergeCell ref="G629:G630"/>
    <mergeCell ref="H629:H630"/>
    <mergeCell ref="I629:I630"/>
    <mergeCell ref="A755:N757"/>
    <mergeCell ref="A758:N758"/>
    <mergeCell ref="A759:N759"/>
    <mergeCell ref="A760:N760"/>
    <mergeCell ref="A761:N761"/>
    <mergeCell ref="A762:N762"/>
    <mergeCell ref="A763:A764"/>
    <mergeCell ref="B763:B764"/>
    <mergeCell ref="C763:C764"/>
    <mergeCell ref="D763:D764"/>
    <mergeCell ref="E763:E764"/>
    <mergeCell ref="F763:F764"/>
    <mergeCell ref="G763:G764"/>
    <mergeCell ref="H763:H764"/>
    <mergeCell ref="I763:I764"/>
    <mergeCell ref="J763:J764"/>
    <mergeCell ref="K763:K764"/>
    <mergeCell ref="L763:L764"/>
    <mergeCell ref="M763:M764"/>
    <mergeCell ref="N763:N764"/>
    <mergeCell ref="A838:N840"/>
    <mergeCell ref="A841:N841"/>
    <mergeCell ref="A842:N842"/>
    <mergeCell ref="A843:N843"/>
    <mergeCell ref="A844:N844"/>
    <mergeCell ref="A845:N845"/>
    <mergeCell ref="L804:L805"/>
    <mergeCell ref="M804:M805"/>
    <mergeCell ref="N804:N805"/>
    <mergeCell ref="C826:D826"/>
    <mergeCell ref="C827:D827"/>
    <mergeCell ref="C828:D828"/>
    <mergeCell ref="C829:D829"/>
    <mergeCell ref="C830:D830"/>
    <mergeCell ref="C831:D831"/>
    <mergeCell ref="C832:D832"/>
    <mergeCell ref="J846:J847"/>
    <mergeCell ref="K846:K847"/>
    <mergeCell ref="L846:L847"/>
    <mergeCell ref="M846:M847"/>
    <mergeCell ref="N846:N847"/>
    <mergeCell ref="A879:N881"/>
    <mergeCell ref="A882:N882"/>
    <mergeCell ref="A883:N883"/>
    <mergeCell ref="A884:N884"/>
    <mergeCell ref="A846:A847"/>
    <mergeCell ref="B846:B847"/>
    <mergeCell ref="C846:C847"/>
    <mergeCell ref="D846:D847"/>
    <mergeCell ref="E846:E847"/>
    <mergeCell ref="F846:F847"/>
    <mergeCell ref="G846:G847"/>
    <mergeCell ref="H846:H847"/>
    <mergeCell ref="I846:I847"/>
    <mergeCell ref="A885:N885"/>
    <mergeCell ref="A886:N886"/>
    <mergeCell ref="C867:D867"/>
    <mergeCell ref="C868:D868"/>
    <mergeCell ref="C869:D869"/>
    <mergeCell ref="C870:D870"/>
    <mergeCell ref="C871:D871"/>
    <mergeCell ref="C872:D872"/>
    <mergeCell ref="C873:D873"/>
    <mergeCell ref="A887:A888"/>
    <mergeCell ref="B887:B888"/>
    <mergeCell ref="C887:C888"/>
    <mergeCell ref="D887:D888"/>
    <mergeCell ref="E887:E888"/>
    <mergeCell ref="F887:F888"/>
    <mergeCell ref="G887:G888"/>
    <mergeCell ref="H887:H888"/>
    <mergeCell ref="I887:I888"/>
    <mergeCell ref="J887:J888"/>
    <mergeCell ref="K887:K888"/>
    <mergeCell ref="L887:L888"/>
    <mergeCell ref="M887:M888"/>
    <mergeCell ref="N887:N888"/>
    <mergeCell ref="C945:D945"/>
    <mergeCell ref="C946:D946"/>
    <mergeCell ref="C947:D947"/>
    <mergeCell ref="C900:D900"/>
    <mergeCell ref="C901:D901"/>
    <mergeCell ref="C902:D902"/>
    <mergeCell ref="C903:D903"/>
    <mergeCell ref="C904:D904"/>
    <mergeCell ref="C905:D905"/>
    <mergeCell ref="C906:D906"/>
    <mergeCell ref="I921:I922"/>
    <mergeCell ref="J921:J922"/>
    <mergeCell ref="K921:K922"/>
    <mergeCell ref="L921:L922"/>
    <mergeCell ref="M921:M922"/>
    <mergeCell ref="N921:N922"/>
    <mergeCell ref="C942:D942"/>
    <mergeCell ref="C943:D943"/>
    <mergeCell ref="C944:D944"/>
    <mergeCell ref="A1001:N1003"/>
    <mergeCell ref="A1004:N1004"/>
    <mergeCell ref="A1005:N1005"/>
    <mergeCell ref="A1006:N1006"/>
    <mergeCell ref="A1007:N1007"/>
    <mergeCell ref="A1008:N1008"/>
    <mergeCell ref="A1009:A1010"/>
    <mergeCell ref="B1009:B1010"/>
    <mergeCell ref="C1009:C1010"/>
    <mergeCell ref="D1009:D1010"/>
    <mergeCell ref="E1009:E1010"/>
    <mergeCell ref="F1009:F1010"/>
    <mergeCell ref="G1009:G1010"/>
    <mergeCell ref="H1009:H1010"/>
    <mergeCell ref="I1009:I1010"/>
    <mergeCell ref="J1009:J1010"/>
    <mergeCell ref="K1009:K1010"/>
    <mergeCell ref="L1009:L1010"/>
    <mergeCell ref="M1009:M1010"/>
    <mergeCell ref="N1009:N1010"/>
    <mergeCell ref="A1088:N1090"/>
    <mergeCell ref="A1091:N1091"/>
    <mergeCell ref="A1092:N1092"/>
    <mergeCell ref="A1093:N1093"/>
    <mergeCell ref="A1095:N1095"/>
    <mergeCell ref="A1096:N1096"/>
    <mergeCell ref="L1052:L1053"/>
    <mergeCell ref="M1052:M1053"/>
    <mergeCell ref="N1052:N1053"/>
    <mergeCell ref="C1076:D1076"/>
    <mergeCell ref="C1077:D1077"/>
    <mergeCell ref="C1078:D1078"/>
    <mergeCell ref="C1079:D1079"/>
    <mergeCell ref="C1080:D1080"/>
    <mergeCell ref="C1081:D1081"/>
    <mergeCell ref="C1082:D1082"/>
    <mergeCell ref="A1097:A1098"/>
    <mergeCell ref="B1097:B1098"/>
    <mergeCell ref="C1097:C1098"/>
    <mergeCell ref="D1097:D1098"/>
    <mergeCell ref="E1097:E1098"/>
    <mergeCell ref="F1097:F1098"/>
    <mergeCell ref="G1097:G1098"/>
    <mergeCell ref="H1097:H1098"/>
    <mergeCell ref="I1097:I1098"/>
    <mergeCell ref="J1097:J1098"/>
    <mergeCell ref="K1097:K1098"/>
    <mergeCell ref="L1097:L1098"/>
    <mergeCell ref="M1097:M1098"/>
    <mergeCell ref="N1097:N1098"/>
    <mergeCell ref="C1160:D1160"/>
    <mergeCell ref="C1161:D1161"/>
    <mergeCell ref="C1162:D1162"/>
    <mergeCell ref="C1118:D1118"/>
    <mergeCell ref="C1119:D1119"/>
    <mergeCell ref="C1120:D1120"/>
    <mergeCell ref="C1121:D1121"/>
    <mergeCell ref="C1122:D1122"/>
    <mergeCell ref="C1123:D1123"/>
    <mergeCell ref="C1124:D1124"/>
    <mergeCell ref="I1140:I1141"/>
    <mergeCell ref="J1140:J1141"/>
    <mergeCell ref="K1140:K1141"/>
    <mergeCell ref="L1140:L1141"/>
    <mergeCell ref="M1140:M1141"/>
    <mergeCell ref="N1140:N1141"/>
    <mergeCell ref="C1157:D1157"/>
    <mergeCell ref="C1158:D1158"/>
    <mergeCell ref="C1159:D1159"/>
    <mergeCell ref="A1211:N1213"/>
    <mergeCell ref="A1214:N1214"/>
    <mergeCell ref="A1215:N1215"/>
    <mergeCell ref="A1216:N1216"/>
    <mergeCell ref="A1218:N1218"/>
    <mergeCell ref="A1219:N1219"/>
    <mergeCell ref="A1220:A1221"/>
    <mergeCell ref="B1220:B1221"/>
    <mergeCell ref="C1220:C1221"/>
    <mergeCell ref="D1220:D1221"/>
    <mergeCell ref="E1220:E1221"/>
    <mergeCell ref="F1220:F1221"/>
    <mergeCell ref="G1220:G1221"/>
    <mergeCell ref="H1220:H1221"/>
    <mergeCell ref="I1220:I1221"/>
    <mergeCell ref="J1220:J1221"/>
    <mergeCell ref="K1220:K1221"/>
    <mergeCell ref="L1220:L1221"/>
    <mergeCell ref="M1220:M1221"/>
    <mergeCell ref="N1220:N1221"/>
    <mergeCell ref="C1328:D1328"/>
    <mergeCell ref="C1329:D1329"/>
    <mergeCell ref="C1330:D1330"/>
    <mergeCell ref="C1331:D1331"/>
    <mergeCell ref="C1332:D1332"/>
    <mergeCell ref="C1333:D1333"/>
    <mergeCell ref="L1265:L1266"/>
    <mergeCell ref="M1265:M1266"/>
    <mergeCell ref="N1265:N1266"/>
    <mergeCell ref="C1286:D1286"/>
    <mergeCell ref="C1287:D1287"/>
    <mergeCell ref="C1288:D1288"/>
    <mergeCell ref="C1289:D1289"/>
    <mergeCell ref="C1290:D1290"/>
    <mergeCell ref="C1291:D1291"/>
    <mergeCell ref="C1292:D1292"/>
    <mergeCell ref="C1366:D1366"/>
    <mergeCell ref="C1367:D1367"/>
    <mergeCell ref="C1368:D1368"/>
    <mergeCell ref="C1334:D1334"/>
    <mergeCell ref="A1299:N1301"/>
    <mergeCell ref="A1302:N1302"/>
    <mergeCell ref="A1303:N1303"/>
    <mergeCell ref="A1304:N1304"/>
    <mergeCell ref="A1306:N1306"/>
    <mergeCell ref="A1307:N1307"/>
    <mergeCell ref="A1308:A1309"/>
    <mergeCell ref="B1308:B1309"/>
    <mergeCell ref="C1308:C1309"/>
    <mergeCell ref="D1308:D1309"/>
    <mergeCell ref="E1308:E1309"/>
    <mergeCell ref="F1308:F1309"/>
    <mergeCell ref="G1308:G1309"/>
    <mergeCell ref="H1308:H1309"/>
    <mergeCell ref="I1308:I1309"/>
    <mergeCell ref="J1308:J1309"/>
    <mergeCell ref="K1308:K1309"/>
    <mergeCell ref="L1308:L1309"/>
    <mergeCell ref="M1308:M1309"/>
    <mergeCell ref="N1308:N1309"/>
    <mergeCell ref="C1384:C1385"/>
    <mergeCell ref="D1384:D1385"/>
    <mergeCell ref="E1384:E1385"/>
    <mergeCell ref="F1384:F1385"/>
    <mergeCell ref="G1384:G1385"/>
    <mergeCell ref="H1384:H1385"/>
    <mergeCell ref="I1384:I1385"/>
    <mergeCell ref="J1384:J1385"/>
    <mergeCell ref="K1384:K1385"/>
    <mergeCell ref="A1502:N1502"/>
    <mergeCell ref="A1503:N1503"/>
    <mergeCell ref="C1481:D1481"/>
    <mergeCell ref="C1482:D1482"/>
    <mergeCell ref="C1483:D1483"/>
    <mergeCell ref="C1484:D1484"/>
    <mergeCell ref="A1495:N1497"/>
    <mergeCell ref="C1518:D1518"/>
    <mergeCell ref="C1519:D1519"/>
    <mergeCell ref="C1513:D1513"/>
    <mergeCell ref="C1514:D1514"/>
    <mergeCell ref="C1515:D1515"/>
    <mergeCell ref="C1516:D1516"/>
    <mergeCell ref="C1517:D1517"/>
    <mergeCell ref="K1504:K1505"/>
    <mergeCell ref="L1504:L1505"/>
    <mergeCell ref="F1504:F1505"/>
    <mergeCell ref="G1504:G1505"/>
    <mergeCell ref="H1504:H1505"/>
    <mergeCell ref="I1504:I1505"/>
    <mergeCell ref="J1504:J1505"/>
    <mergeCell ref="C1504:C1505"/>
    <mergeCell ref="D1504:D1505"/>
    <mergeCell ref="E1504:E1505"/>
    <mergeCell ref="M1504:M1505"/>
    <mergeCell ref="N1504:N1505"/>
    <mergeCell ref="A1504:A1505"/>
    <mergeCell ref="B1504:B1505"/>
    <mergeCell ref="C1480:D1480"/>
    <mergeCell ref="A1455:N1455"/>
    <mergeCell ref="A1457:N1457"/>
    <mergeCell ref="A1458:N1458"/>
    <mergeCell ref="A1459:A1460"/>
    <mergeCell ref="B1459:B1460"/>
    <mergeCell ref="C1459:C1460"/>
    <mergeCell ref="D1459:D1460"/>
    <mergeCell ref="E1459:E1460"/>
    <mergeCell ref="F1459:F1460"/>
    <mergeCell ref="G1459:G1460"/>
    <mergeCell ref="H1459:H1460"/>
    <mergeCell ref="I1459:I1460"/>
    <mergeCell ref="J1459:J1460"/>
    <mergeCell ref="K1459:K1460"/>
    <mergeCell ref="L1459:L1460"/>
    <mergeCell ref="M1459:M1460"/>
    <mergeCell ref="A1498:N1498"/>
    <mergeCell ref="A1499:N1499"/>
    <mergeCell ref="A1500:N1500"/>
    <mergeCell ref="A1454:N1454"/>
    <mergeCell ref="C1437:D1437"/>
    <mergeCell ref="C1438:D1438"/>
    <mergeCell ref="C1439:D1439"/>
    <mergeCell ref="C1440:D1440"/>
    <mergeCell ref="C1441:D1441"/>
    <mergeCell ref="N1459:N1460"/>
    <mergeCell ref="C1478:D1478"/>
    <mergeCell ref="C1479:D1479"/>
    <mergeCell ref="J1422:J1423"/>
    <mergeCell ref="K1422:K1423"/>
    <mergeCell ref="L1422:L1423"/>
    <mergeCell ref="M1422:M1423"/>
    <mergeCell ref="N1422:N1423"/>
    <mergeCell ref="C1442:D1442"/>
    <mergeCell ref="C1443:D1443"/>
    <mergeCell ref="A1450:N1452"/>
    <mergeCell ref="A1453:N1453"/>
    <mergeCell ref="A1422:A1423"/>
    <mergeCell ref="B1422:B1423"/>
    <mergeCell ref="C1422:C1423"/>
    <mergeCell ref="D1422:D1423"/>
    <mergeCell ref="E1422:E1423"/>
    <mergeCell ref="F1422:F1423"/>
    <mergeCell ref="G1422:G1423"/>
    <mergeCell ref="H1422:H1423"/>
    <mergeCell ref="I1422:I1423"/>
    <mergeCell ref="A1413:N1415"/>
    <mergeCell ref="A1416:N1416"/>
    <mergeCell ref="A1417:N1417"/>
    <mergeCell ref="A1418:N1418"/>
    <mergeCell ref="A1420:N1420"/>
    <mergeCell ref="A1421:N1421"/>
    <mergeCell ref="A1375:N1377"/>
    <mergeCell ref="A1378:N1378"/>
    <mergeCell ref="A1379:N1379"/>
    <mergeCell ref="A1380:N1380"/>
    <mergeCell ref="A1382:N1382"/>
    <mergeCell ref="C1405:D1405"/>
    <mergeCell ref="C1406:D1406"/>
    <mergeCell ref="C1400:D1400"/>
    <mergeCell ref="C1401:D1401"/>
    <mergeCell ref="C1402:D1402"/>
    <mergeCell ref="C1403:D1403"/>
    <mergeCell ref="C1404:D1404"/>
    <mergeCell ref="A1383:N1383"/>
    <mergeCell ref="A1384:A1385"/>
    <mergeCell ref="B1384:B1385"/>
    <mergeCell ref="L1384:L1385"/>
    <mergeCell ref="M1384:M1385"/>
    <mergeCell ref="N1384:N1385"/>
    <mergeCell ref="C1369:D1369"/>
    <mergeCell ref="A1340:N1342"/>
    <mergeCell ref="A1343:N1343"/>
    <mergeCell ref="A1344:N1344"/>
    <mergeCell ref="A1345:N1345"/>
    <mergeCell ref="A1347:N1347"/>
    <mergeCell ref="A1348:N1348"/>
    <mergeCell ref="A1349:A1350"/>
    <mergeCell ref="B1349:B1350"/>
    <mergeCell ref="C1349:C1350"/>
    <mergeCell ref="D1349:D1350"/>
    <mergeCell ref="E1349:E1350"/>
    <mergeCell ref="F1349:F1350"/>
    <mergeCell ref="G1349:G1350"/>
    <mergeCell ref="H1349:H1350"/>
    <mergeCell ref="I1349:I1350"/>
    <mergeCell ref="J1349:J1350"/>
    <mergeCell ref="K1349:K1350"/>
    <mergeCell ref="L1349:L1350"/>
    <mergeCell ref="M1349:M1350"/>
    <mergeCell ref="N1349:N1350"/>
    <mergeCell ref="C1363:D1363"/>
    <mergeCell ref="C1364:D1364"/>
    <mergeCell ref="C1365:D1365"/>
    <mergeCell ref="A1256:N1258"/>
    <mergeCell ref="A1259:N1259"/>
    <mergeCell ref="A1260:N1260"/>
    <mergeCell ref="A1261:N1261"/>
    <mergeCell ref="A1263:N1263"/>
    <mergeCell ref="C1244:D1244"/>
    <mergeCell ref="C1245:D1245"/>
    <mergeCell ref="C1246:D1246"/>
    <mergeCell ref="C1247:D1247"/>
    <mergeCell ref="C1248:D1248"/>
    <mergeCell ref="C1249:D1249"/>
    <mergeCell ref="C1250:D1250"/>
    <mergeCell ref="A1264:N1264"/>
    <mergeCell ref="A1265:A1266"/>
    <mergeCell ref="B1265:B1266"/>
    <mergeCell ref="C1265:C1266"/>
    <mergeCell ref="D1265:D1266"/>
    <mergeCell ref="E1265:E1266"/>
    <mergeCell ref="F1265:F1266"/>
    <mergeCell ref="G1265:G1266"/>
    <mergeCell ref="H1265:H1266"/>
    <mergeCell ref="I1265:I1266"/>
    <mergeCell ref="J1265:J1266"/>
    <mergeCell ref="K1265:K1266"/>
    <mergeCell ref="C1204:D1204"/>
    <mergeCell ref="A1170:N1172"/>
    <mergeCell ref="A1173:N1173"/>
    <mergeCell ref="A1174:N1174"/>
    <mergeCell ref="A1175:N1175"/>
    <mergeCell ref="A1177:N1177"/>
    <mergeCell ref="A1178:N1178"/>
    <mergeCell ref="A1179:A1180"/>
    <mergeCell ref="B1179:B1180"/>
    <mergeCell ref="C1179:C1180"/>
    <mergeCell ref="D1179:D1180"/>
    <mergeCell ref="E1179:E1180"/>
    <mergeCell ref="F1179:F1180"/>
    <mergeCell ref="G1179:G1180"/>
    <mergeCell ref="H1179:H1180"/>
    <mergeCell ref="I1179:I1180"/>
    <mergeCell ref="J1179:J1180"/>
    <mergeCell ref="K1179:K1180"/>
    <mergeCell ref="L1179:L1180"/>
    <mergeCell ref="M1179:M1180"/>
    <mergeCell ref="N1179:N1180"/>
    <mergeCell ref="C1198:D1198"/>
    <mergeCell ref="C1199:D1199"/>
    <mergeCell ref="C1200:D1200"/>
    <mergeCell ref="C1201:D1201"/>
    <mergeCell ref="C1202:D1202"/>
    <mergeCell ref="C1203:D1203"/>
    <mergeCell ref="C1163:D1163"/>
    <mergeCell ref="A1131:N1133"/>
    <mergeCell ref="A1134:N1134"/>
    <mergeCell ref="A1135:N1135"/>
    <mergeCell ref="A1136:N1136"/>
    <mergeCell ref="A1138:N1138"/>
    <mergeCell ref="A1139:N1139"/>
    <mergeCell ref="A1140:A1141"/>
    <mergeCell ref="B1140:B1141"/>
    <mergeCell ref="C1140:C1141"/>
    <mergeCell ref="D1140:D1141"/>
    <mergeCell ref="E1140:E1141"/>
    <mergeCell ref="F1140:F1141"/>
    <mergeCell ref="G1140:G1141"/>
    <mergeCell ref="H1140:H1141"/>
    <mergeCell ref="A1044:N1046"/>
    <mergeCell ref="A1047:N1047"/>
    <mergeCell ref="A1048:N1048"/>
    <mergeCell ref="A1049:N1049"/>
    <mergeCell ref="A1050:N1050"/>
    <mergeCell ref="C1031:D1031"/>
    <mergeCell ref="C1032:D1032"/>
    <mergeCell ref="C1033:D1033"/>
    <mergeCell ref="C1034:D1034"/>
    <mergeCell ref="C1035:D1035"/>
    <mergeCell ref="C1036:D1036"/>
    <mergeCell ref="C1037:D1037"/>
    <mergeCell ref="A1051:N1051"/>
    <mergeCell ref="A1052:A1053"/>
    <mergeCell ref="B1052:B1053"/>
    <mergeCell ref="C1052:C1053"/>
    <mergeCell ref="D1052:D1053"/>
    <mergeCell ref="E1052:E1053"/>
    <mergeCell ref="F1052:F1053"/>
    <mergeCell ref="G1052:G1053"/>
    <mergeCell ref="H1052:H1053"/>
    <mergeCell ref="I1052:I1053"/>
    <mergeCell ref="J1052:J1053"/>
    <mergeCell ref="K1052:K1053"/>
    <mergeCell ref="C994:D994"/>
    <mergeCell ref="A955:N957"/>
    <mergeCell ref="A958:N958"/>
    <mergeCell ref="A959:N959"/>
    <mergeCell ref="A960:N960"/>
    <mergeCell ref="A961:N961"/>
    <mergeCell ref="A962:N962"/>
    <mergeCell ref="A963:A964"/>
    <mergeCell ref="B963:B964"/>
    <mergeCell ref="C963:C964"/>
    <mergeCell ref="D963:D964"/>
    <mergeCell ref="E963:E964"/>
    <mergeCell ref="F963:F964"/>
    <mergeCell ref="G963:G964"/>
    <mergeCell ref="H963:H964"/>
    <mergeCell ref="I963:I964"/>
    <mergeCell ref="J963:J964"/>
    <mergeCell ref="K963:K964"/>
    <mergeCell ref="L963:L964"/>
    <mergeCell ref="M963:M964"/>
    <mergeCell ref="N963:N964"/>
    <mergeCell ref="C988:D988"/>
    <mergeCell ref="C989:D989"/>
    <mergeCell ref="C990:D990"/>
    <mergeCell ref="C991:D991"/>
    <mergeCell ref="C992:D992"/>
    <mergeCell ref="C993:D993"/>
    <mergeCell ref="C948:D948"/>
    <mergeCell ref="A913:N915"/>
    <mergeCell ref="A916:N916"/>
    <mergeCell ref="A917:N917"/>
    <mergeCell ref="A918:N918"/>
    <mergeCell ref="A919:N919"/>
    <mergeCell ref="A920:N920"/>
    <mergeCell ref="A921:A922"/>
    <mergeCell ref="B921:B922"/>
    <mergeCell ref="C921:C922"/>
    <mergeCell ref="D921:D922"/>
    <mergeCell ref="E921:E922"/>
    <mergeCell ref="F921:F922"/>
    <mergeCell ref="G921:G922"/>
    <mergeCell ref="H921:H922"/>
    <mergeCell ref="A796:N798"/>
    <mergeCell ref="A799:N799"/>
    <mergeCell ref="A800:N800"/>
    <mergeCell ref="A801:N801"/>
    <mergeCell ref="A802:N802"/>
    <mergeCell ref="C784:D784"/>
    <mergeCell ref="C785:D785"/>
    <mergeCell ref="C786:D786"/>
    <mergeCell ref="C787:D787"/>
    <mergeCell ref="C788:D788"/>
    <mergeCell ref="C789:D789"/>
    <mergeCell ref="C790:D790"/>
    <mergeCell ref="A803:N803"/>
    <mergeCell ref="A804:A805"/>
    <mergeCell ref="B804:B805"/>
    <mergeCell ref="C804:C805"/>
    <mergeCell ref="D804:D805"/>
    <mergeCell ref="E804:E805"/>
    <mergeCell ref="F804:F805"/>
    <mergeCell ref="G804:G805"/>
    <mergeCell ref="H804:H805"/>
    <mergeCell ref="I804:I805"/>
    <mergeCell ref="J804:J805"/>
    <mergeCell ref="K804:K805"/>
    <mergeCell ref="C749:D749"/>
    <mergeCell ref="A710:N712"/>
    <mergeCell ref="A713:N713"/>
    <mergeCell ref="A714:N714"/>
    <mergeCell ref="A715:N715"/>
    <mergeCell ref="A716:N716"/>
    <mergeCell ref="A717:N717"/>
    <mergeCell ref="A718:A719"/>
    <mergeCell ref="B718:B719"/>
    <mergeCell ref="C718:C719"/>
    <mergeCell ref="D718:D719"/>
    <mergeCell ref="E718:E719"/>
    <mergeCell ref="F718:F719"/>
    <mergeCell ref="G718:G719"/>
    <mergeCell ref="H718:H719"/>
    <mergeCell ref="I718:I719"/>
    <mergeCell ref="J718:J719"/>
    <mergeCell ref="K718:K719"/>
    <mergeCell ref="L718:L719"/>
    <mergeCell ref="M718:M719"/>
    <mergeCell ref="N718:N719"/>
    <mergeCell ref="C748:D748"/>
    <mergeCell ref="C743:D743"/>
    <mergeCell ref="C744:D744"/>
    <mergeCell ref="C701:D701"/>
    <mergeCell ref="C702:D702"/>
    <mergeCell ref="C703:D703"/>
    <mergeCell ref="I674:I675"/>
    <mergeCell ref="J674:J675"/>
    <mergeCell ref="K674:K675"/>
    <mergeCell ref="L674:L675"/>
    <mergeCell ref="M674:M675"/>
    <mergeCell ref="C699:D699"/>
    <mergeCell ref="C700:D700"/>
    <mergeCell ref="A670:N670"/>
    <mergeCell ref="A671:N671"/>
    <mergeCell ref="A672:N672"/>
    <mergeCell ref="A673:N673"/>
    <mergeCell ref="A674:A675"/>
    <mergeCell ref="B674:B675"/>
    <mergeCell ref="C674:C675"/>
    <mergeCell ref="D674:D675"/>
    <mergeCell ref="E674:E675"/>
    <mergeCell ref="F674:F675"/>
    <mergeCell ref="G674:G675"/>
    <mergeCell ref="H674:H675"/>
    <mergeCell ref="C745:D745"/>
    <mergeCell ref="C746:D746"/>
    <mergeCell ref="C747:D747"/>
    <mergeCell ref="C519:D519"/>
    <mergeCell ref="J629:J630"/>
    <mergeCell ref="K629:K630"/>
    <mergeCell ref="L629:L630"/>
    <mergeCell ref="M629:M630"/>
    <mergeCell ref="N629:N630"/>
    <mergeCell ref="C654:D654"/>
    <mergeCell ref="C655:D655"/>
    <mergeCell ref="C656:D656"/>
    <mergeCell ref="C657:D657"/>
    <mergeCell ref="C658:D658"/>
    <mergeCell ref="C659:D659"/>
    <mergeCell ref="C660:D660"/>
    <mergeCell ref="N674:N675"/>
    <mergeCell ref="C698:D698"/>
    <mergeCell ref="C704:D704"/>
    <mergeCell ref="A666:N668"/>
    <mergeCell ref="A669:N669"/>
    <mergeCell ref="C520:D520"/>
    <mergeCell ref="C521:D521"/>
    <mergeCell ref="C522:D522"/>
    <mergeCell ref="C337:D337"/>
    <mergeCell ref="C338:D338"/>
    <mergeCell ref="C339:D339"/>
    <mergeCell ref="C340:D340"/>
    <mergeCell ref="C341:D341"/>
    <mergeCell ref="C342:D342"/>
    <mergeCell ref="C343:D343"/>
    <mergeCell ref="A347:N349"/>
    <mergeCell ref="A350:N350"/>
    <mergeCell ref="C381:D381"/>
    <mergeCell ref="C382:D382"/>
    <mergeCell ref="C383:D383"/>
    <mergeCell ref="C384:D384"/>
    <mergeCell ref="C385:D385"/>
    <mergeCell ref="C386:D386"/>
    <mergeCell ref="C387:D387"/>
    <mergeCell ref="C428:D428"/>
    <mergeCell ref="C429:D429"/>
    <mergeCell ref="C249:D249"/>
    <mergeCell ref="C250:D250"/>
    <mergeCell ref="C251:D251"/>
    <mergeCell ref="C252:D252"/>
    <mergeCell ref="C253:D253"/>
    <mergeCell ref="C254:D254"/>
    <mergeCell ref="C214:D214"/>
    <mergeCell ref="A170:N172"/>
    <mergeCell ref="A173:N173"/>
    <mergeCell ref="A174:N174"/>
    <mergeCell ref="A175:N175"/>
    <mergeCell ref="A176:N176"/>
    <mergeCell ref="A177:N177"/>
    <mergeCell ref="A178:A179"/>
    <mergeCell ref="B178:B179"/>
    <mergeCell ref="C178:C179"/>
    <mergeCell ref="D178:D179"/>
    <mergeCell ref="E178:E179"/>
    <mergeCell ref="F178:F179"/>
    <mergeCell ref="G178:G179"/>
    <mergeCell ref="H178:H179"/>
    <mergeCell ref="I178:I179"/>
    <mergeCell ref="J178:J179"/>
    <mergeCell ref="K178:K179"/>
    <mergeCell ref="L178:L179"/>
    <mergeCell ref="M178:M179"/>
    <mergeCell ref="N178:N179"/>
    <mergeCell ref="C208:D208"/>
    <mergeCell ref="C209:D209"/>
    <mergeCell ref="C210:D210"/>
    <mergeCell ref="C211:D211"/>
    <mergeCell ref="C212:D212"/>
    <mergeCell ref="C213:D213"/>
  </mergeCells>
  <conditionalFormatting sqref="N1433 N1424:N1431 N1474 N1506:N1507 N1461:N1472 N1396 N1359 N1386:N1394 N1351:N1357 N1324 N1310:N1322 N1267:N1282 N1240 N1222:N1238 N1181:N1192 N1194 N1142:N1153 N1099:N1114 N1072 N1054:N1070 N1011:N1027 N965:N984 N923:N938 N889:N896 N848:N863 N806:N822 N765:N780 N720:N739 N676:N694 N631:N650 N587:N605 N541:N561 N495:N515 N449:N469 N403:N423 N357:N377 N312:N333 N269:N290 N228:N247 N180:N206 N138:N158 N103:N116 N76:N81 N42:N52 N12:N19">
    <cfRule type="cellIs" dxfId="3" priority="174" operator="lessThan">
      <formula>0</formula>
    </cfRule>
    <cfRule type="cellIs" dxfId="2" priority="175" operator="greaterThan">
      <formula>0</formula>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P1132"/>
  <sheetViews>
    <sheetView zoomScale="115" zoomScaleNormal="115" workbookViewId="0">
      <selection activeCell="I24" sqref="I24"/>
    </sheetView>
  </sheetViews>
  <sheetFormatPr defaultRowHeight="12.75"/>
  <cols>
    <col min="1" max="1" width="8.5703125" style="56" customWidth="1"/>
    <col min="2" max="2" width="13.28515625" style="56" customWidth="1"/>
    <col min="3" max="3" width="16.5703125" style="56" customWidth="1"/>
    <col min="4" max="4" width="10.140625" style="56" customWidth="1"/>
    <col min="5" max="5" width="31.5703125" style="56" customWidth="1"/>
    <col min="6" max="6" width="11.5703125" style="56" customWidth="1"/>
    <col min="7" max="7" width="10.28515625" style="56" customWidth="1"/>
    <col min="8" max="8" width="11" style="56" customWidth="1"/>
    <col min="9" max="9" width="10.7109375" style="56" customWidth="1"/>
    <col min="10" max="10" width="10" style="56" customWidth="1"/>
    <col min="11" max="11" width="12.5703125" style="56" customWidth="1"/>
    <col min="12" max="12" width="6.5703125" style="56"/>
    <col min="13" max="13" width="12.85546875" style="56" customWidth="1"/>
    <col min="14" max="14" width="10.42578125" style="56" customWidth="1"/>
    <col min="15" max="1024" width="8.5703125" style="56"/>
    <col min="1025" max="16384" width="9.140625" style="56"/>
  </cols>
  <sheetData>
    <row r="1" spans="1:14" ht="13.5" thickBot="1"/>
    <row r="2" spans="1:14">
      <c r="A2" s="250" t="s">
        <v>0</v>
      </c>
      <c r="B2" s="251"/>
      <c r="C2" s="251"/>
      <c r="D2" s="251"/>
      <c r="E2" s="251"/>
      <c r="F2" s="251"/>
      <c r="G2" s="251"/>
      <c r="H2" s="251"/>
      <c r="I2" s="251"/>
      <c r="J2" s="251"/>
      <c r="K2" s="251"/>
      <c r="L2" s="251"/>
      <c r="M2" s="251"/>
      <c r="N2" s="252"/>
    </row>
    <row r="3" spans="1:14">
      <c r="A3" s="253"/>
      <c r="B3" s="254"/>
      <c r="C3" s="254"/>
      <c r="D3" s="254"/>
      <c r="E3" s="254"/>
      <c r="F3" s="254"/>
      <c r="G3" s="254"/>
      <c r="H3" s="254"/>
      <c r="I3" s="254"/>
      <c r="J3" s="254"/>
      <c r="K3" s="254"/>
      <c r="L3" s="254"/>
      <c r="M3" s="254"/>
      <c r="N3" s="255"/>
    </row>
    <row r="4" spans="1:14">
      <c r="A4" s="253"/>
      <c r="B4" s="254"/>
      <c r="C4" s="254"/>
      <c r="D4" s="254"/>
      <c r="E4" s="254"/>
      <c r="F4" s="254"/>
      <c r="G4" s="254"/>
      <c r="H4" s="254"/>
      <c r="I4" s="254"/>
      <c r="J4" s="254"/>
      <c r="K4" s="254"/>
      <c r="L4" s="254"/>
      <c r="M4" s="254"/>
      <c r="N4" s="255"/>
    </row>
    <row r="5" spans="1:14" ht="15">
      <c r="A5" s="256" t="s">
        <v>389</v>
      </c>
      <c r="B5" s="257"/>
      <c r="C5" s="257"/>
      <c r="D5" s="257"/>
      <c r="E5" s="257"/>
      <c r="F5" s="257"/>
      <c r="G5" s="257"/>
      <c r="H5" s="257"/>
      <c r="I5" s="257"/>
      <c r="J5" s="257"/>
      <c r="K5" s="257"/>
      <c r="L5" s="257"/>
      <c r="M5" s="257"/>
      <c r="N5" s="258"/>
    </row>
    <row r="6" spans="1:14" ht="15">
      <c r="A6" s="256" t="s">
        <v>390</v>
      </c>
      <c r="B6" s="257"/>
      <c r="C6" s="257"/>
      <c r="D6" s="257"/>
      <c r="E6" s="257"/>
      <c r="F6" s="257"/>
      <c r="G6" s="257"/>
      <c r="H6" s="257"/>
      <c r="I6" s="257"/>
      <c r="J6" s="257"/>
      <c r="K6" s="257"/>
      <c r="L6" s="257"/>
      <c r="M6" s="257"/>
      <c r="N6" s="258"/>
    </row>
    <row r="7" spans="1:14" ht="13.5" thickBot="1">
      <c r="A7" s="259" t="s">
        <v>3</v>
      </c>
      <c r="B7" s="260"/>
      <c r="C7" s="260"/>
      <c r="D7" s="260"/>
      <c r="E7" s="260"/>
      <c r="F7" s="260"/>
      <c r="G7" s="260"/>
      <c r="H7" s="260"/>
      <c r="I7" s="260"/>
      <c r="J7" s="260"/>
      <c r="K7" s="260"/>
      <c r="L7" s="260"/>
      <c r="M7" s="260"/>
      <c r="N7" s="261"/>
    </row>
    <row r="8" spans="1:14">
      <c r="A8" s="262" t="s">
        <v>498</v>
      </c>
      <c r="B8" s="263"/>
      <c r="C8" s="263"/>
      <c r="D8" s="263"/>
      <c r="E8" s="263"/>
      <c r="F8" s="263"/>
      <c r="G8" s="263"/>
      <c r="H8" s="263"/>
      <c r="I8" s="263"/>
      <c r="J8" s="263"/>
      <c r="K8" s="263"/>
      <c r="L8" s="263"/>
      <c r="M8" s="263"/>
      <c r="N8" s="264"/>
    </row>
    <row r="9" spans="1:14">
      <c r="A9" s="265" t="s">
        <v>5</v>
      </c>
      <c r="B9" s="266"/>
      <c r="C9" s="266"/>
      <c r="D9" s="266"/>
      <c r="E9" s="266"/>
      <c r="F9" s="266"/>
      <c r="G9" s="266"/>
      <c r="H9" s="266"/>
      <c r="I9" s="266"/>
      <c r="J9" s="266"/>
      <c r="K9" s="266"/>
      <c r="L9" s="266"/>
      <c r="M9" s="266"/>
      <c r="N9" s="267"/>
    </row>
    <row r="10" spans="1:14">
      <c r="A10" s="268" t="s">
        <v>6</v>
      </c>
      <c r="B10" s="270" t="s">
        <v>7</v>
      </c>
      <c r="C10" s="270" t="s">
        <v>8</v>
      </c>
      <c r="D10" s="268" t="s">
        <v>9</v>
      </c>
      <c r="E10" s="268" t="s">
        <v>10</v>
      </c>
      <c r="F10" s="270" t="s">
        <v>11</v>
      </c>
      <c r="G10" s="270" t="s">
        <v>12</v>
      </c>
      <c r="H10" s="270" t="s">
        <v>13</v>
      </c>
      <c r="I10" s="270" t="s">
        <v>14</v>
      </c>
      <c r="J10" s="270" t="s">
        <v>15</v>
      </c>
      <c r="K10" s="272" t="s">
        <v>16</v>
      </c>
      <c r="L10" s="270" t="s">
        <v>17</v>
      </c>
      <c r="M10" s="270" t="s">
        <v>18</v>
      </c>
      <c r="N10" s="270" t="s">
        <v>19</v>
      </c>
    </row>
    <row r="11" spans="1:14">
      <c r="A11" s="269"/>
      <c r="B11" s="271"/>
      <c r="C11" s="271"/>
      <c r="D11" s="269"/>
      <c r="E11" s="269"/>
      <c r="F11" s="271"/>
      <c r="G11" s="271"/>
      <c r="H11" s="271"/>
      <c r="I11" s="271"/>
      <c r="J11" s="271"/>
      <c r="K11" s="273"/>
      <c r="L11" s="271"/>
      <c r="M11" s="271"/>
      <c r="N11" s="271"/>
    </row>
    <row r="12" spans="1:14">
      <c r="A12" s="57">
        <v>1</v>
      </c>
      <c r="B12" s="58">
        <v>43910</v>
      </c>
      <c r="C12" s="59" t="s">
        <v>368</v>
      </c>
      <c r="D12" s="57" t="s">
        <v>47</v>
      </c>
      <c r="E12" s="57" t="s">
        <v>298</v>
      </c>
      <c r="F12" s="57">
        <v>580</v>
      </c>
      <c r="G12" s="57">
        <v>584</v>
      </c>
      <c r="H12" s="57">
        <v>573</v>
      </c>
      <c r="I12" s="57">
        <v>566</v>
      </c>
      <c r="J12" s="57">
        <v>560</v>
      </c>
      <c r="K12" s="57" t="s">
        <v>421</v>
      </c>
      <c r="L12" s="57">
        <v>600</v>
      </c>
      <c r="M12" s="60">
        <v>0</v>
      </c>
      <c r="N12" s="61">
        <v>0</v>
      </c>
    </row>
    <row r="13" spans="1:14">
      <c r="A13" s="57">
        <v>2</v>
      </c>
      <c r="B13" s="58">
        <v>43909</v>
      </c>
      <c r="C13" s="59" t="s">
        <v>368</v>
      </c>
      <c r="D13" s="57" t="s">
        <v>47</v>
      </c>
      <c r="E13" s="57" t="s">
        <v>67</v>
      </c>
      <c r="F13" s="57">
        <v>99</v>
      </c>
      <c r="G13" s="57">
        <v>101</v>
      </c>
      <c r="H13" s="57">
        <v>98</v>
      </c>
      <c r="I13" s="57">
        <v>97</v>
      </c>
      <c r="J13" s="57">
        <v>96</v>
      </c>
      <c r="K13" s="57">
        <v>98</v>
      </c>
      <c r="L13" s="57">
        <v>3500</v>
      </c>
      <c r="M13" s="60">
        <f t="shared" ref="M13" si="0">IF(D13="BUY",(K13-F13)*(L13),(F13-K13)*(L13))</f>
        <v>3500</v>
      </c>
      <c r="N13" s="61">
        <f t="shared" ref="N13" si="1">M13/(L13)/F13%</f>
        <v>1.0101010101010102</v>
      </c>
    </row>
    <row r="14" spans="1:14">
      <c r="A14" s="57">
        <v>3</v>
      </c>
      <c r="B14" s="58">
        <v>43907</v>
      </c>
      <c r="C14" s="59" t="s">
        <v>368</v>
      </c>
      <c r="D14" s="57" t="s">
        <v>47</v>
      </c>
      <c r="E14" s="57" t="s">
        <v>52</v>
      </c>
      <c r="F14" s="57">
        <v>218</v>
      </c>
      <c r="G14" s="57">
        <v>221</v>
      </c>
      <c r="H14" s="57">
        <v>216.5</v>
      </c>
      <c r="I14" s="57">
        <v>215</v>
      </c>
      <c r="J14" s="57">
        <v>213.5</v>
      </c>
      <c r="K14" s="57">
        <v>213.5</v>
      </c>
      <c r="L14" s="57">
        <v>3000</v>
      </c>
      <c r="M14" s="60">
        <f t="shared" ref="M14" si="2">IF(D14="BUY",(K14-F14)*(L14),(F14-K14)*(L14))</f>
        <v>13500</v>
      </c>
      <c r="N14" s="61">
        <f t="shared" ref="N14" si="3">M14/(L14)/F14%</f>
        <v>2.0642201834862384</v>
      </c>
    </row>
    <row r="15" spans="1:14">
      <c r="A15" s="57">
        <v>4</v>
      </c>
      <c r="B15" s="58">
        <v>43902</v>
      </c>
      <c r="C15" s="59" t="s">
        <v>368</v>
      </c>
      <c r="D15" s="57" t="s">
        <v>47</v>
      </c>
      <c r="E15" s="57" t="s">
        <v>65</v>
      </c>
      <c r="F15" s="57">
        <v>80.5</v>
      </c>
      <c r="G15" s="57">
        <v>82.5</v>
      </c>
      <c r="H15" s="57">
        <v>79.5</v>
      </c>
      <c r="I15" s="57">
        <v>78.5</v>
      </c>
      <c r="J15" s="57">
        <v>77.5</v>
      </c>
      <c r="K15" s="57">
        <v>79.5</v>
      </c>
      <c r="L15" s="57">
        <v>3500</v>
      </c>
      <c r="M15" s="60">
        <f t="shared" ref="M15" si="4">IF(D15="BUY",(K15-F15)*(L15),(F15-K15)*(L15))</f>
        <v>3500</v>
      </c>
      <c r="N15" s="61">
        <f t="shared" ref="N15" si="5">M15/(L15)/F15%</f>
        <v>1.2422360248447204</v>
      </c>
    </row>
    <row r="16" spans="1:14">
      <c r="A16" s="57">
        <v>5</v>
      </c>
      <c r="B16" s="58">
        <v>43901</v>
      </c>
      <c r="C16" s="59" t="s">
        <v>368</v>
      </c>
      <c r="D16" s="57" t="s">
        <v>47</v>
      </c>
      <c r="E16" s="57" t="s">
        <v>297</v>
      </c>
      <c r="F16" s="57">
        <v>639</v>
      </c>
      <c r="G16" s="57">
        <v>652</v>
      </c>
      <c r="H16" s="57">
        <v>633</v>
      </c>
      <c r="I16" s="57">
        <v>628</v>
      </c>
      <c r="J16" s="57">
        <v>622</v>
      </c>
      <c r="K16" s="57">
        <v>622</v>
      </c>
      <c r="L16" s="57">
        <v>700</v>
      </c>
      <c r="M16" s="60">
        <f t="shared" ref="M16:M17" si="6">IF(D16="BUY",(K16-F16)*(L16),(F16-K16)*(L16))</f>
        <v>11900</v>
      </c>
      <c r="N16" s="61">
        <f t="shared" ref="N16:N17" si="7">M16/(L16)/F16%</f>
        <v>2.6604068857589986</v>
      </c>
    </row>
    <row r="17" spans="1:14">
      <c r="A17" s="57">
        <v>6</v>
      </c>
      <c r="B17" s="58">
        <v>43895</v>
      </c>
      <c r="C17" s="59" t="s">
        <v>368</v>
      </c>
      <c r="D17" s="57" t="s">
        <v>47</v>
      </c>
      <c r="E17" s="57" t="s">
        <v>388</v>
      </c>
      <c r="F17" s="57">
        <v>285.5</v>
      </c>
      <c r="G17" s="57">
        <v>293</v>
      </c>
      <c r="H17" s="57">
        <v>282</v>
      </c>
      <c r="I17" s="57">
        <v>279</v>
      </c>
      <c r="J17" s="57">
        <v>276</v>
      </c>
      <c r="K17" s="57">
        <v>276</v>
      </c>
      <c r="L17" s="57">
        <v>1200</v>
      </c>
      <c r="M17" s="60">
        <f t="shared" si="6"/>
        <v>11400</v>
      </c>
      <c r="N17" s="61">
        <f t="shared" si="7"/>
        <v>3.3274956217162872</v>
      </c>
    </row>
    <row r="18" spans="1:14">
      <c r="A18" s="57">
        <v>7</v>
      </c>
      <c r="B18" s="58">
        <v>43894</v>
      </c>
      <c r="C18" s="59" t="s">
        <v>368</v>
      </c>
      <c r="D18" s="57" t="s">
        <v>47</v>
      </c>
      <c r="E18" s="57" t="s">
        <v>57</v>
      </c>
      <c r="F18" s="57">
        <v>682</v>
      </c>
      <c r="G18" s="57">
        <v>287.5</v>
      </c>
      <c r="H18" s="57">
        <v>679</v>
      </c>
      <c r="I18" s="57">
        <v>676</v>
      </c>
      <c r="J18" s="57">
        <v>673</v>
      </c>
      <c r="K18" s="57">
        <v>679</v>
      </c>
      <c r="L18" s="57">
        <v>1200</v>
      </c>
      <c r="M18" s="60">
        <f t="shared" ref="M18" si="8">IF(D18="BUY",(K18-F18)*(L18),(F18-K18)*(L18))</f>
        <v>3600</v>
      </c>
      <c r="N18" s="61">
        <f t="shared" ref="N18" si="9">M18/(L18)/F18%</f>
        <v>0.43988269794721407</v>
      </c>
    </row>
    <row r="19" spans="1:14" ht="13.5" thickBot="1">
      <c r="A19" s="64"/>
      <c r="B19" s="63"/>
      <c r="C19" s="14"/>
      <c r="D19" s="14"/>
      <c r="E19" s="14"/>
      <c r="F19" s="69"/>
      <c r="G19" s="70"/>
      <c r="H19" s="71" t="s">
        <v>26</v>
      </c>
      <c r="I19" s="71"/>
      <c r="J19" s="72"/>
      <c r="K19" s="72"/>
    </row>
    <row r="20" spans="1:14">
      <c r="A20" s="64"/>
      <c r="B20" s="63"/>
      <c r="C20" s="274" t="s">
        <v>27</v>
      </c>
      <c r="D20" s="275"/>
      <c r="E20" s="73">
        <v>6</v>
      </c>
      <c r="F20" s="74">
        <f>F21+F22+F23+F24+F25+F26</f>
        <v>100</v>
      </c>
      <c r="G20" s="14">
        <v>6</v>
      </c>
      <c r="H20" s="75">
        <f>G21/G20%</f>
        <v>100</v>
      </c>
      <c r="I20" s="75"/>
      <c r="J20" s="75"/>
    </row>
    <row r="21" spans="1:14">
      <c r="A21" s="64"/>
      <c r="B21" s="63"/>
      <c r="C21" s="276" t="s">
        <v>28</v>
      </c>
      <c r="D21" s="277"/>
      <c r="E21" s="77">
        <v>6</v>
      </c>
      <c r="F21" s="78">
        <f>(E21/E20)*100</f>
        <v>100</v>
      </c>
      <c r="G21" s="14">
        <v>6</v>
      </c>
      <c r="H21" s="72"/>
      <c r="I21" s="72"/>
      <c r="J21" s="14"/>
    </row>
    <row r="22" spans="1:14">
      <c r="A22" s="79"/>
      <c r="B22" s="63"/>
      <c r="C22" s="276" t="s">
        <v>30</v>
      </c>
      <c r="D22" s="277"/>
      <c r="E22" s="77">
        <v>0</v>
      </c>
      <c r="F22" s="78">
        <f>(E22/E20)*100</f>
        <v>0</v>
      </c>
      <c r="G22" s="80"/>
      <c r="H22" s="14"/>
      <c r="I22" s="14"/>
      <c r="J22" s="14"/>
      <c r="K22" s="72"/>
    </row>
    <row r="23" spans="1:14">
      <c r="A23" s="79"/>
      <c r="B23" s="63"/>
      <c r="C23" s="276" t="s">
        <v>31</v>
      </c>
      <c r="D23" s="277"/>
      <c r="E23" s="77">
        <v>0</v>
      </c>
      <c r="F23" s="78">
        <f>(E23/E20)*100</f>
        <v>0</v>
      </c>
      <c r="G23" s="80"/>
      <c r="H23" s="14"/>
      <c r="I23" s="14"/>
      <c r="J23" s="14"/>
      <c r="K23" s="76"/>
    </row>
    <row r="24" spans="1:14">
      <c r="A24" s="79"/>
      <c r="B24" s="63"/>
      <c r="C24" s="276" t="s">
        <v>32</v>
      </c>
      <c r="D24" s="277"/>
      <c r="E24" s="77">
        <v>0</v>
      </c>
      <c r="F24" s="78">
        <f>(E24/E20)*100</f>
        <v>0</v>
      </c>
      <c r="G24" s="80"/>
      <c r="H24" s="14" t="s">
        <v>33</v>
      </c>
      <c r="I24" s="14"/>
      <c r="K24" s="72"/>
    </row>
    <row r="25" spans="1:14">
      <c r="A25" s="79"/>
      <c r="B25" s="63"/>
      <c r="C25" s="276" t="s">
        <v>34</v>
      </c>
      <c r="D25" s="277"/>
      <c r="E25" s="77"/>
      <c r="F25" s="78">
        <f>(E25/E20)*100</f>
        <v>0</v>
      </c>
      <c r="G25" s="80"/>
      <c r="H25" s="14"/>
      <c r="I25" s="14"/>
      <c r="J25" s="72"/>
      <c r="K25" s="14"/>
    </row>
    <row r="26" spans="1:14" ht="13.5" thickBot="1">
      <c r="A26" s="79"/>
      <c r="B26" s="63"/>
      <c r="C26" s="278" t="s">
        <v>35</v>
      </c>
      <c r="D26" s="279"/>
      <c r="E26" s="81"/>
      <c r="F26" s="82">
        <f>(E26/E20)*100</f>
        <v>0</v>
      </c>
      <c r="G26" s="80"/>
      <c r="H26" s="14"/>
      <c r="I26" s="14"/>
    </row>
    <row r="27" spans="1:14">
      <c r="A27" s="202" t="s">
        <v>36</v>
      </c>
      <c r="B27" s="203"/>
      <c r="C27" s="203"/>
      <c r="D27" s="204"/>
      <c r="E27" s="204"/>
      <c r="F27" s="205"/>
      <c r="G27" s="205"/>
      <c r="H27" s="206"/>
      <c r="I27" s="207"/>
      <c r="J27" s="201"/>
      <c r="K27" s="207"/>
      <c r="L27" s="201"/>
      <c r="M27" s="201"/>
      <c r="N27" s="201"/>
    </row>
    <row r="28" spans="1:14">
      <c r="A28" s="208" t="s">
        <v>473</v>
      </c>
      <c r="B28" s="203"/>
      <c r="C28" s="203"/>
      <c r="D28" s="209"/>
      <c r="E28" s="202"/>
      <c r="F28" s="204"/>
      <c r="G28" s="207"/>
      <c r="H28" s="206"/>
      <c r="I28" s="207"/>
      <c r="J28" s="207"/>
      <c r="K28" s="207"/>
      <c r="L28" s="205"/>
      <c r="M28" s="201"/>
      <c r="N28" s="201"/>
    </row>
    <row r="29" spans="1:14" ht="13.5" thickBot="1">
      <c r="A29" s="201" t="s">
        <v>474</v>
      </c>
      <c r="B29" s="210"/>
      <c r="C29" s="211"/>
      <c r="D29" s="212"/>
      <c r="E29" s="213"/>
      <c r="F29" s="213"/>
      <c r="G29" s="206"/>
      <c r="H29" s="205"/>
      <c r="I29" s="205"/>
      <c r="J29" s="205"/>
      <c r="K29" s="213"/>
      <c r="L29" s="201"/>
      <c r="M29" s="201"/>
      <c r="N29" s="201"/>
    </row>
    <row r="30" spans="1:14">
      <c r="A30" s="250" t="s">
        <v>0</v>
      </c>
      <c r="B30" s="251"/>
      <c r="C30" s="251"/>
      <c r="D30" s="251"/>
      <c r="E30" s="251"/>
      <c r="F30" s="251"/>
      <c r="G30" s="251"/>
      <c r="H30" s="251"/>
      <c r="I30" s="251"/>
      <c r="J30" s="251"/>
      <c r="K30" s="251"/>
      <c r="L30" s="251"/>
      <c r="M30" s="251"/>
      <c r="N30" s="252"/>
    </row>
    <row r="31" spans="1:14">
      <c r="A31" s="253"/>
      <c r="B31" s="254"/>
      <c r="C31" s="254"/>
      <c r="D31" s="254"/>
      <c r="E31" s="254"/>
      <c r="F31" s="254"/>
      <c r="G31" s="254"/>
      <c r="H31" s="254"/>
      <c r="I31" s="254"/>
      <c r="J31" s="254"/>
      <c r="K31" s="254"/>
      <c r="L31" s="254"/>
      <c r="M31" s="254"/>
      <c r="N31" s="255"/>
    </row>
    <row r="32" spans="1:14">
      <c r="A32" s="253"/>
      <c r="B32" s="254"/>
      <c r="C32" s="254"/>
      <c r="D32" s="254"/>
      <c r="E32" s="254"/>
      <c r="F32" s="254"/>
      <c r="G32" s="254"/>
      <c r="H32" s="254"/>
      <c r="I32" s="254"/>
      <c r="J32" s="254"/>
      <c r="K32" s="254"/>
      <c r="L32" s="254"/>
      <c r="M32" s="254"/>
      <c r="N32" s="255"/>
    </row>
    <row r="33" spans="1:14" ht="15">
      <c r="A33" s="256" t="s">
        <v>389</v>
      </c>
      <c r="B33" s="257"/>
      <c r="C33" s="257"/>
      <c r="D33" s="257"/>
      <c r="E33" s="257"/>
      <c r="F33" s="257"/>
      <c r="G33" s="257"/>
      <c r="H33" s="257"/>
      <c r="I33" s="257"/>
      <c r="J33" s="257"/>
      <c r="K33" s="257"/>
      <c r="L33" s="257"/>
      <c r="M33" s="257"/>
      <c r="N33" s="258"/>
    </row>
    <row r="34" spans="1:14" ht="15">
      <c r="A34" s="256" t="s">
        <v>390</v>
      </c>
      <c r="B34" s="257"/>
      <c r="C34" s="257"/>
      <c r="D34" s="257"/>
      <c r="E34" s="257"/>
      <c r="F34" s="257"/>
      <c r="G34" s="257"/>
      <c r="H34" s="257"/>
      <c r="I34" s="257"/>
      <c r="J34" s="257"/>
      <c r="K34" s="257"/>
      <c r="L34" s="257"/>
      <c r="M34" s="257"/>
      <c r="N34" s="258"/>
    </row>
    <row r="35" spans="1:14" ht="13.5" thickBot="1">
      <c r="A35" s="259" t="s">
        <v>3</v>
      </c>
      <c r="B35" s="260"/>
      <c r="C35" s="260"/>
      <c r="D35" s="260"/>
      <c r="E35" s="260"/>
      <c r="F35" s="260"/>
      <c r="G35" s="260"/>
      <c r="H35" s="260"/>
      <c r="I35" s="260"/>
      <c r="J35" s="260"/>
      <c r="K35" s="260"/>
      <c r="L35" s="260"/>
      <c r="M35" s="260"/>
      <c r="N35" s="261"/>
    </row>
    <row r="36" spans="1:14">
      <c r="A36" s="262" t="s">
        <v>492</v>
      </c>
      <c r="B36" s="263"/>
      <c r="C36" s="263"/>
      <c r="D36" s="263"/>
      <c r="E36" s="263"/>
      <c r="F36" s="263"/>
      <c r="G36" s="263"/>
      <c r="H36" s="263"/>
      <c r="I36" s="263"/>
      <c r="J36" s="263"/>
      <c r="K36" s="263"/>
      <c r="L36" s="263"/>
      <c r="M36" s="263"/>
      <c r="N36" s="264"/>
    </row>
    <row r="37" spans="1:14">
      <c r="A37" s="265" t="s">
        <v>5</v>
      </c>
      <c r="B37" s="266"/>
      <c r="C37" s="266"/>
      <c r="D37" s="266"/>
      <c r="E37" s="266"/>
      <c r="F37" s="266"/>
      <c r="G37" s="266"/>
      <c r="H37" s="266"/>
      <c r="I37" s="266"/>
      <c r="J37" s="266"/>
      <c r="K37" s="266"/>
      <c r="L37" s="266"/>
      <c r="M37" s="266"/>
      <c r="N37" s="267"/>
    </row>
    <row r="38" spans="1:14">
      <c r="A38" s="268" t="s">
        <v>6</v>
      </c>
      <c r="B38" s="270" t="s">
        <v>7</v>
      </c>
      <c r="C38" s="270" t="s">
        <v>8</v>
      </c>
      <c r="D38" s="268" t="s">
        <v>9</v>
      </c>
      <c r="E38" s="268" t="s">
        <v>10</v>
      </c>
      <c r="F38" s="270" t="s">
        <v>11</v>
      </c>
      <c r="G38" s="270" t="s">
        <v>12</v>
      </c>
      <c r="H38" s="270" t="s">
        <v>13</v>
      </c>
      <c r="I38" s="270" t="s">
        <v>14</v>
      </c>
      <c r="J38" s="270" t="s">
        <v>15</v>
      </c>
      <c r="K38" s="272" t="s">
        <v>16</v>
      </c>
      <c r="L38" s="270" t="s">
        <v>17</v>
      </c>
      <c r="M38" s="270" t="s">
        <v>18</v>
      </c>
      <c r="N38" s="270" t="s">
        <v>19</v>
      </c>
    </row>
    <row r="39" spans="1:14">
      <c r="A39" s="269"/>
      <c r="B39" s="271"/>
      <c r="C39" s="271"/>
      <c r="D39" s="269"/>
      <c r="E39" s="269"/>
      <c r="F39" s="271"/>
      <c r="G39" s="271"/>
      <c r="H39" s="271"/>
      <c r="I39" s="271"/>
      <c r="J39" s="271"/>
      <c r="K39" s="273"/>
      <c r="L39" s="271"/>
      <c r="M39" s="271"/>
      <c r="N39" s="271"/>
    </row>
    <row r="40" spans="1:14">
      <c r="A40" s="57">
        <v>1</v>
      </c>
      <c r="B40" s="58">
        <v>43889</v>
      </c>
      <c r="C40" s="59" t="s">
        <v>339</v>
      </c>
      <c r="D40" s="57" t="s">
        <v>47</v>
      </c>
      <c r="E40" s="57" t="s">
        <v>323</v>
      </c>
      <c r="F40" s="57">
        <v>143</v>
      </c>
      <c r="G40" s="57">
        <v>146</v>
      </c>
      <c r="H40" s="57">
        <v>141.5</v>
      </c>
      <c r="I40" s="57">
        <v>140</v>
      </c>
      <c r="J40" s="57">
        <v>138.5</v>
      </c>
      <c r="K40" s="57">
        <v>141.5</v>
      </c>
      <c r="L40" s="57">
        <v>3334</v>
      </c>
      <c r="M40" s="60">
        <f t="shared" ref="M40" si="10">IF(D40="BUY",(K40-F40)*(L40),(F40-K40)*(L40))</f>
        <v>5001</v>
      </c>
      <c r="N40" s="61">
        <f t="shared" ref="N40" si="11">M40/(L40)/F40%</f>
        <v>1.048951048951049</v>
      </c>
    </row>
    <row r="41" spans="1:14">
      <c r="A41" s="57">
        <v>2</v>
      </c>
      <c r="B41" s="58">
        <v>43880</v>
      </c>
      <c r="C41" s="59" t="s">
        <v>339</v>
      </c>
      <c r="D41" s="57" t="s">
        <v>21</v>
      </c>
      <c r="E41" s="57" t="s">
        <v>23</v>
      </c>
      <c r="F41" s="57">
        <v>727</v>
      </c>
      <c r="G41" s="57">
        <v>720</v>
      </c>
      <c r="H41" s="57">
        <v>731</v>
      </c>
      <c r="I41" s="57">
        <v>735</v>
      </c>
      <c r="J41" s="57">
        <v>739</v>
      </c>
      <c r="K41" s="57">
        <v>735</v>
      </c>
      <c r="L41" s="57">
        <v>1000</v>
      </c>
      <c r="M41" s="60">
        <f t="shared" ref="M41" si="12">IF(D41="BUY",(K41-F41)*(L41),(F41-K41)*(L41))</f>
        <v>8000</v>
      </c>
      <c r="N41" s="61">
        <f t="shared" ref="N41" si="13">M41/(L41)/F41%</f>
        <v>1.1004126547455297</v>
      </c>
    </row>
    <row r="42" spans="1:14">
      <c r="A42" s="57">
        <v>3</v>
      </c>
      <c r="B42" s="58">
        <v>43875</v>
      </c>
      <c r="C42" s="59" t="s">
        <v>339</v>
      </c>
      <c r="D42" s="57" t="s">
        <v>47</v>
      </c>
      <c r="E42" s="57" t="s">
        <v>295</v>
      </c>
      <c r="F42" s="57">
        <v>517</v>
      </c>
      <c r="G42" s="57">
        <v>525</v>
      </c>
      <c r="H42" s="57">
        <v>513</v>
      </c>
      <c r="I42" s="57">
        <v>509</v>
      </c>
      <c r="J42" s="57">
        <v>505</v>
      </c>
      <c r="K42" s="57">
        <v>512</v>
      </c>
      <c r="L42" s="57">
        <v>1000</v>
      </c>
      <c r="M42" s="60">
        <f t="shared" ref="M42:M46" si="14">IF(D42="BUY",(K42-F42)*(L42),(F42-K42)*(L42))</f>
        <v>5000</v>
      </c>
      <c r="N42" s="61">
        <f t="shared" ref="N42:N46" si="15">M42/(L42)/F42%</f>
        <v>0.96711798839458418</v>
      </c>
    </row>
    <row r="43" spans="1:14">
      <c r="A43" s="57">
        <v>4</v>
      </c>
      <c r="B43" s="58">
        <v>43872</v>
      </c>
      <c r="C43" s="59" t="s">
        <v>339</v>
      </c>
      <c r="D43" s="57" t="s">
        <v>21</v>
      </c>
      <c r="E43" s="57" t="s">
        <v>77</v>
      </c>
      <c r="F43" s="57">
        <v>390</v>
      </c>
      <c r="G43" s="57">
        <v>387</v>
      </c>
      <c r="H43" s="57">
        <v>392</v>
      </c>
      <c r="I43" s="57">
        <v>393.5</v>
      </c>
      <c r="J43" s="57">
        <v>395</v>
      </c>
      <c r="K43" s="57">
        <v>392</v>
      </c>
      <c r="L43" s="57">
        <v>2300</v>
      </c>
      <c r="M43" s="60">
        <f t="shared" si="14"/>
        <v>4600</v>
      </c>
      <c r="N43" s="61">
        <f t="shared" si="15"/>
        <v>0.51282051282051289</v>
      </c>
    </row>
    <row r="44" spans="1:14">
      <c r="A44" s="57">
        <v>5</v>
      </c>
      <c r="B44" s="58">
        <v>43866</v>
      </c>
      <c r="C44" s="59" t="s">
        <v>339</v>
      </c>
      <c r="D44" s="57" t="s">
        <v>21</v>
      </c>
      <c r="E44" s="57" t="s">
        <v>22</v>
      </c>
      <c r="F44" s="57">
        <v>502</v>
      </c>
      <c r="G44" s="57">
        <v>497</v>
      </c>
      <c r="H44" s="57">
        <v>504.5</v>
      </c>
      <c r="I44" s="57">
        <v>507</v>
      </c>
      <c r="J44" s="57">
        <v>509.5</v>
      </c>
      <c r="K44" s="57">
        <v>504.5</v>
      </c>
      <c r="L44" s="57">
        <v>1800</v>
      </c>
      <c r="M44" s="60">
        <f t="shared" si="14"/>
        <v>4500</v>
      </c>
      <c r="N44" s="61">
        <f t="shared" si="15"/>
        <v>0.4980079681274901</v>
      </c>
    </row>
    <row r="45" spans="1:14">
      <c r="A45" s="57">
        <v>6</v>
      </c>
      <c r="B45" s="58">
        <v>43864</v>
      </c>
      <c r="C45" s="59" t="s">
        <v>339</v>
      </c>
      <c r="D45" s="57" t="s">
        <v>21</v>
      </c>
      <c r="E45" s="57" t="s">
        <v>365</v>
      </c>
      <c r="F45" s="57">
        <v>1885</v>
      </c>
      <c r="G45" s="57">
        <v>1867</v>
      </c>
      <c r="H45" s="57">
        <v>1895</v>
      </c>
      <c r="I45" s="57">
        <v>1905</v>
      </c>
      <c r="J45" s="57">
        <v>1915</v>
      </c>
      <c r="K45" s="57">
        <v>1895</v>
      </c>
      <c r="L45" s="57">
        <v>500</v>
      </c>
      <c r="M45" s="60">
        <f t="shared" ref="M45" si="16">IF(D45="BUY",(K45-F45)*(L45),(F45-K45)*(L45))</f>
        <v>5000</v>
      </c>
      <c r="N45" s="61">
        <f t="shared" ref="N45" si="17">M45/(L45)/F45%</f>
        <v>0.53050397877984079</v>
      </c>
    </row>
    <row r="46" spans="1:14">
      <c r="A46" s="57">
        <v>7</v>
      </c>
      <c r="B46" s="58">
        <v>43866</v>
      </c>
      <c r="C46" s="59" t="s">
        <v>339</v>
      </c>
      <c r="D46" s="57" t="s">
        <v>21</v>
      </c>
      <c r="E46" s="57" t="s">
        <v>126</v>
      </c>
      <c r="F46" s="57">
        <v>472</v>
      </c>
      <c r="G46" s="57">
        <v>467</v>
      </c>
      <c r="H46" s="57">
        <v>475</v>
      </c>
      <c r="I46" s="57">
        <v>478</v>
      </c>
      <c r="J46" s="57">
        <v>481</v>
      </c>
      <c r="K46" s="57">
        <v>475</v>
      </c>
      <c r="L46" s="57">
        <v>1500</v>
      </c>
      <c r="M46" s="60">
        <f t="shared" si="14"/>
        <v>4500</v>
      </c>
      <c r="N46" s="61">
        <f t="shared" si="15"/>
        <v>0.63559322033898313</v>
      </c>
    </row>
    <row r="47" spans="1:14" ht="13.5" thickBot="1">
      <c r="A47" s="64"/>
      <c r="B47" s="63"/>
      <c r="C47" s="14"/>
      <c r="D47" s="14"/>
      <c r="E47" s="14"/>
      <c r="F47" s="69"/>
      <c r="G47" s="70"/>
      <c r="H47" s="71" t="s">
        <v>26</v>
      </c>
      <c r="I47" s="71"/>
      <c r="J47" s="72"/>
      <c r="K47" s="72"/>
    </row>
    <row r="48" spans="1:14">
      <c r="A48" s="64"/>
      <c r="B48" s="63"/>
      <c r="C48" s="274" t="s">
        <v>27</v>
      </c>
      <c r="D48" s="275"/>
      <c r="E48" s="73">
        <v>7</v>
      </c>
      <c r="F48" s="74">
        <f>F49+F50+F51+F52+F53+F54</f>
        <v>100</v>
      </c>
      <c r="G48" s="14">
        <v>7</v>
      </c>
      <c r="H48" s="75">
        <f>G49/G48%</f>
        <v>99.999999999999986</v>
      </c>
      <c r="I48" s="75"/>
      <c r="J48" s="75"/>
    </row>
    <row r="49" spans="1:14">
      <c r="A49" s="64"/>
      <c r="B49" s="63"/>
      <c r="C49" s="276" t="s">
        <v>28</v>
      </c>
      <c r="D49" s="277"/>
      <c r="E49" s="77">
        <v>7</v>
      </c>
      <c r="F49" s="78">
        <f>(E49/E48)*100</f>
        <v>100</v>
      </c>
      <c r="G49" s="14">
        <v>7</v>
      </c>
      <c r="H49" s="72"/>
      <c r="I49" s="72"/>
      <c r="J49" s="14"/>
    </row>
    <row r="50" spans="1:14">
      <c r="A50" s="79"/>
      <c r="B50" s="63"/>
      <c r="C50" s="276" t="s">
        <v>30</v>
      </c>
      <c r="D50" s="277"/>
      <c r="E50" s="77">
        <v>0</v>
      </c>
      <c r="F50" s="78">
        <f>(E50/E48)*100</f>
        <v>0</v>
      </c>
      <c r="G50" s="80"/>
      <c r="H50" s="14"/>
      <c r="I50" s="14"/>
      <c r="J50" s="14"/>
      <c r="K50" s="72"/>
    </row>
    <row r="51" spans="1:14">
      <c r="A51" s="79"/>
      <c r="B51" s="63"/>
      <c r="C51" s="276" t="s">
        <v>31</v>
      </c>
      <c r="D51" s="277"/>
      <c r="E51" s="77">
        <v>0</v>
      </c>
      <c r="F51" s="78">
        <f>(E51/E48)*100</f>
        <v>0</v>
      </c>
      <c r="G51" s="80"/>
      <c r="H51" s="14"/>
      <c r="I51" s="14"/>
      <c r="J51" s="14"/>
      <c r="K51" s="76"/>
    </row>
    <row r="52" spans="1:14">
      <c r="A52" s="79"/>
      <c r="B52" s="63"/>
      <c r="C52" s="276" t="s">
        <v>32</v>
      </c>
      <c r="D52" s="277"/>
      <c r="E52" s="77">
        <v>0</v>
      </c>
      <c r="F52" s="78">
        <f>(E52/E48)*100</f>
        <v>0</v>
      </c>
      <c r="G52" s="80"/>
      <c r="H52" s="14" t="s">
        <v>33</v>
      </c>
      <c r="I52" s="14"/>
      <c r="K52" s="72"/>
    </row>
    <row r="53" spans="1:14">
      <c r="A53" s="79"/>
      <c r="B53" s="63"/>
      <c r="C53" s="276" t="s">
        <v>34</v>
      </c>
      <c r="D53" s="277"/>
      <c r="E53" s="77"/>
      <c r="F53" s="78">
        <f>(E53/E48)*100</f>
        <v>0</v>
      </c>
      <c r="G53" s="80"/>
      <c r="H53" s="14"/>
      <c r="I53" s="14"/>
      <c r="J53" s="72"/>
      <c r="K53" s="14"/>
    </row>
    <row r="54" spans="1:14" ht="13.5" thickBot="1">
      <c r="A54" s="79"/>
      <c r="B54" s="63"/>
      <c r="C54" s="278" t="s">
        <v>35</v>
      </c>
      <c r="D54" s="279"/>
      <c r="E54" s="81"/>
      <c r="F54" s="82">
        <f>(E54/E48)*100</f>
        <v>0</v>
      </c>
      <c r="G54" s="80"/>
      <c r="H54" s="14"/>
      <c r="I54" s="14"/>
    </row>
    <row r="55" spans="1:14">
      <c r="A55" s="202" t="s">
        <v>36</v>
      </c>
      <c r="B55" s="203"/>
      <c r="C55" s="203"/>
      <c r="D55" s="204"/>
      <c r="E55" s="204"/>
      <c r="F55" s="205"/>
      <c r="G55" s="205"/>
      <c r="H55" s="206"/>
      <c r="I55" s="207"/>
      <c r="J55" s="201"/>
      <c r="K55" s="207"/>
      <c r="L55" s="201"/>
      <c r="M55" s="201"/>
      <c r="N55" s="201"/>
    </row>
    <row r="56" spans="1:14">
      <c r="A56" s="208" t="s">
        <v>473</v>
      </c>
      <c r="B56" s="203"/>
      <c r="C56" s="203"/>
      <c r="D56" s="209"/>
      <c r="E56" s="202"/>
      <c r="F56" s="204"/>
      <c r="G56" s="207"/>
      <c r="H56" s="206"/>
      <c r="I56" s="207"/>
      <c r="J56" s="207"/>
      <c r="K56" s="207"/>
      <c r="L56" s="205"/>
      <c r="M56" s="201"/>
      <c r="N56" s="201"/>
    </row>
    <row r="57" spans="1:14" ht="13.5" thickBot="1">
      <c r="A57" s="201" t="s">
        <v>474</v>
      </c>
      <c r="B57" s="210"/>
      <c r="C57" s="211"/>
      <c r="D57" s="212"/>
      <c r="E57" s="213"/>
      <c r="F57" s="213"/>
      <c r="G57" s="206"/>
      <c r="H57" s="205"/>
      <c r="I57" s="205"/>
      <c r="J57" s="205"/>
      <c r="K57" s="213"/>
      <c r="L57" s="201"/>
      <c r="M57" s="201"/>
      <c r="N57" s="201"/>
    </row>
    <row r="58" spans="1:14">
      <c r="A58" s="250" t="s">
        <v>0</v>
      </c>
      <c r="B58" s="251"/>
      <c r="C58" s="251"/>
      <c r="D58" s="251"/>
      <c r="E58" s="251"/>
      <c r="F58" s="251"/>
      <c r="G58" s="251"/>
      <c r="H58" s="251"/>
      <c r="I58" s="251"/>
      <c r="J58" s="251"/>
      <c r="K58" s="251"/>
      <c r="L58" s="251"/>
      <c r="M58" s="251"/>
      <c r="N58" s="252"/>
    </row>
    <row r="59" spans="1:14">
      <c r="A59" s="253"/>
      <c r="B59" s="254"/>
      <c r="C59" s="254"/>
      <c r="D59" s="254"/>
      <c r="E59" s="254"/>
      <c r="F59" s="254"/>
      <c r="G59" s="254"/>
      <c r="H59" s="254"/>
      <c r="I59" s="254"/>
      <c r="J59" s="254"/>
      <c r="K59" s="254"/>
      <c r="L59" s="254"/>
      <c r="M59" s="254"/>
      <c r="N59" s="255"/>
    </row>
    <row r="60" spans="1:14">
      <c r="A60" s="253"/>
      <c r="B60" s="254"/>
      <c r="C60" s="254"/>
      <c r="D60" s="254"/>
      <c r="E60" s="254"/>
      <c r="F60" s="254"/>
      <c r="G60" s="254"/>
      <c r="H60" s="254"/>
      <c r="I60" s="254"/>
      <c r="J60" s="254"/>
      <c r="K60" s="254"/>
      <c r="L60" s="254"/>
      <c r="M60" s="254"/>
      <c r="N60" s="255"/>
    </row>
    <row r="61" spans="1:14" ht="15">
      <c r="A61" s="256" t="s">
        <v>389</v>
      </c>
      <c r="B61" s="257"/>
      <c r="C61" s="257"/>
      <c r="D61" s="257"/>
      <c r="E61" s="257"/>
      <c r="F61" s="257"/>
      <c r="G61" s="257"/>
      <c r="H61" s="257"/>
      <c r="I61" s="257"/>
      <c r="J61" s="257"/>
      <c r="K61" s="257"/>
      <c r="L61" s="257"/>
      <c r="M61" s="257"/>
      <c r="N61" s="258"/>
    </row>
    <row r="62" spans="1:14" ht="15">
      <c r="A62" s="256" t="s">
        <v>390</v>
      </c>
      <c r="B62" s="257"/>
      <c r="C62" s="257"/>
      <c r="D62" s="257"/>
      <c r="E62" s="257"/>
      <c r="F62" s="257"/>
      <c r="G62" s="257"/>
      <c r="H62" s="257"/>
      <c r="I62" s="257"/>
      <c r="J62" s="257"/>
      <c r="K62" s="257"/>
      <c r="L62" s="257"/>
      <c r="M62" s="257"/>
      <c r="N62" s="258"/>
    </row>
    <row r="63" spans="1:14" ht="13.5" thickBot="1">
      <c r="A63" s="259" t="s">
        <v>3</v>
      </c>
      <c r="B63" s="260"/>
      <c r="C63" s="260"/>
      <c r="D63" s="260"/>
      <c r="E63" s="260"/>
      <c r="F63" s="260"/>
      <c r="G63" s="260"/>
      <c r="H63" s="260"/>
      <c r="I63" s="260"/>
      <c r="J63" s="260"/>
      <c r="K63" s="260"/>
      <c r="L63" s="260"/>
      <c r="M63" s="260"/>
      <c r="N63" s="261"/>
    </row>
    <row r="64" spans="1:14">
      <c r="A64" s="262" t="s">
        <v>486</v>
      </c>
      <c r="B64" s="263"/>
      <c r="C64" s="263"/>
      <c r="D64" s="263"/>
      <c r="E64" s="263"/>
      <c r="F64" s="263"/>
      <c r="G64" s="263"/>
      <c r="H64" s="263"/>
      <c r="I64" s="263"/>
      <c r="J64" s="263"/>
      <c r="K64" s="263"/>
      <c r="L64" s="263"/>
      <c r="M64" s="263"/>
      <c r="N64" s="264"/>
    </row>
    <row r="65" spans="1:14">
      <c r="A65" s="265" t="s">
        <v>5</v>
      </c>
      <c r="B65" s="266"/>
      <c r="C65" s="266"/>
      <c r="D65" s="266"/>
      <c r="E65" s="266"/>
      <c r="F65" s="266"/>
      <c r="G65" s="266"/>
      <c r="H65" s="266"/>
      <c r="I65" s="266"/>
      <c r="J65" s="266"/>
      <c r="K65" s="266"/>
      <c r="L65" s="266"/>
      <c r="M65" s="266"/>
      <c r="N65" s="267"/>
    </row>
    <row r="66" spans="1:14">
      <c r="A66" s="268" t="s">
        <v>6</v>
      </c>
      <c r="B66" s="270" t="s">
        <v>7</v>
      </c>
      <c r="C66" s="270" t="s">
        <v>8</v>
      </c>
      <c r="D66" s="268" t="s">
        <v>9</v>
      </c>
      <c r="E66" s="268" t="s">
        <v>10</v>
      </c>
      <c r="F66" s="270" t="s">
        <v>11</v>
      </c>
      <c r="G66" s="270" t="s">
        <v>12</v>
      </c>
      <c r="H66" s="270" t="s">
        <v>13</v>
      </c>
      <c r="I66" s="270" t="s">
        <v>14</v>
      </c>
      <c r="J66" s="270" t="s">
        <v>15</v>
      </c>
      <c r="K66" s="272" t="s">
        <v>16</v>
      </c>
      <c r="L66" s="270" t="s">
        <v>17</v>
      </c>
      <c r="M66" s="270" t="s">
        <v>18</v>
      </c>
      <c r="N66" s="270" t="s">
        <v>19</v>
      </c>
    </row>
    <row r="67" spans="1:14">
      <c r="A67" s="269"/>
      <c r="B67" s="271"/>
      <c r="C67" s="271"/>
      <c r="D67" s="269"/>
      <c r="E67" s="269"/>
      <c r="F67" s="271"/>
      <c r="G67" s="271"/>
      <c r="H67" s="271"/>
      <c r="I67" s="271"/>
      <c r="J67" s="271"/>
      <c r="K67" s="273"/>
      <c r="L67" s="271"/>
      <c r="M67" s="271"/>
      <c r="N67" s="271"/>
    </row>
    <row r="68" spans="1:14">
      <c r="A68" s="57">
        <v>1</v>
      </c>
      <c r="B68" s="58">
        <v>43861</v>
      </c>
      <c r="C68" s="59" t="s">
        <v>339</v>
      </c>
      <c r="D68" s="57" t="s">
        <v>47</v>
      </c>
      <c r="E68" s="57" t="s">
        <v>490</v>
      </c>
      <c r="F68" s="57">
        <v>1334</v>
      </c>
      <c r="G68" s="57">
        <v>1345.5</v>
      </c>
      <c r="H68" s="57">
        <v>1327</v>
      </c>
      <c r="I68" s="57">
        <v>1321</v>
      </c>
      <c r="J68" s="57">
        <v>1315</v>
      </c>
      <c r="K68" s="57">
        <v>1327</v>
      </c>
      <c r="L68" s="57">
        <v>700</v>
      </c>
      <c r="M68" s="60">
        <f t="shared" ref="M68:M69" si="18">IF(D68="BUY",(K68-F68)*(L68),(F68-K68)*(L68))</f>
        <v>4900</v>
      </c>
      <c r="N68" s="61">
        <f t="shared" ref="N68:N69" si="19">M68/(L68)/F68%</f>
        <v>0.52473763118440775</v>
      </c>
    </row>
    <row r="69" spans="1:14">
      <c r="A69" s="57">
        <v>1</v>
      </c>
      <c r="B69" s="58">
        <v>43859</v>
      </c>
      <c r="C69" s="59" t="s">
        <v>339</v>
      </c>
      <c r="D69" s="57" t="s">
        <v>21</v>
      </c>
      <c r="E69" s="57" t="s">
        <v>71</v>
      </c>
      <c r="F69" s="57">
        <v>4430</v>
      </c>
      <c r="G69" s="57">
        <v>4400</v>
      </c>
      <c r="H69" s="57">
        <v>4448</v>
      </c>
      <c r="I69" s="57">
        <v>4466</v>
      </c>
      <c r="J69" s="57">
        <v>4484</v>
      </c>
      <c r="K69" s="57">
        <v>4448</v>
      </c>
      <c r="L69" s="57">
        <v>250</v>
      </c>
      <c r="M69" s="60">
        <f t="shared" si="18"/>
        <v>4500</v>
      </c>
      <c r="N69" s="61">
        <f t="shared" si="19"/>
        <v>0.40632054176072235</v>
      </c>
    </row>
    <row r="70" spans="1:14">
      <c r="A70" s="57">
        <v>1</v>
      </c>
      <c r="B70" s="58">
        <v>43853</v>
      </c>
      <c r="C70" s="59" t="s">
        <v>339</v>
      </c>
      <c r="D70" s="57" t="s">
        <v>21</v>
      </c>
      <c r="E70" s="57" t="s">
        <v>74</v>
      </c>
      <c r="F70" s="57">
        <v>584</v>
      </c>
      <c r="G70" s="57">
        <v>574</v>
      </c>
      <c r="H70" s="57">
        <v>590</v>
      </c>
      <c r="I70" s="57">
        <v>596</v>
      </c>
      <c r="J70" s="57">
        <v>602</v>
      </c>
      <c r="K70" s="57">
        <v>590</v>
      </c>
      <c r="L70" s="57">
        <v>600</v>
      </c>
      <c r="M70" s="60">
        <f t="shared" ref="M70" si="20">IF(D70="BUY",(K70-F70)*(L70),(F70-K70)*(L70))</f>
        <v>3600</v>
      </c>
      <c r="N70" s="61">
        <f t="shared" ref="N70" si="21">M70/(L70)/F70%</f>
        <v>1.0273972602739727</v>
      </c>
    </row>
    <row r="71" spans="1:14">
      <c r="A71" s="57">
        <v>2</v>
      </c>
      <c r="B71" s="58">
        <v>43851</v>
      </c>
      <c r="C71" s="59" t="s">
        <v>339</v>
      </c>
      <c r="D71" s="57" t="s">
        <v>21</v>
      </c>
      <c r="E71" s="57" t="s">
        <v>131</v>
      </c>
      <c r="F71" s="57">
        <v>240</v>
      </c>
      <c r="G71" s="57">
        <v>236</v>
      </c>
      <c r="H71" s="57">
        <v>242</v>
      </c>
      <c r="I71" s="57">
        <v>244</v>
      </c>
      <c r="J71" s="57">
        <v>246</v>
      </c>
      <c r="K71" s="57">
        <v>244</v>
      </c>
      <c r="L71" s="57">
        <v>2000</v>
      </c>
      <c r="M71" s="60">
        <f t="shared" ref="M71" si="22">IF(D71="BUY",(K71-F71)*(L71),(F71-K71)*(L71))</f>
        <v>8000</v>
      </c>
      <c r="N71" s="61">
        <f t="shared" ref="N71" si="23">M71/(L71)/F71%</f>
        <v>1.6666666666666667</v>
      </c>
    </row>
    <row r="72" spans="1:14">
      <c r="A72" s="57">
        <v>3</v>
      </c>
      <c r="B72" s="58">
        <v>43847</v>
      </c>
      <c r="C72" s="59" t="s">
        <v>339</v>
      </c>
      <c r="D72" s="57" t="s">
        <v>21</v>
      </c>
      <c r="E72" s="57" t="s">
        <v>488</v>
      </c>
      <c r="F72" s="57">
        <v>109</v>
      </c>
      <c r="G72" s="57">
        <v>107.5</v>
      </c>
      <c r="H72" s="57">
        <v>109.8</v>
      </c>
      <c r="I72" s="57">
        <v>110.5</v>
      </c>
      <c r="J72" s="57">
        <v>111.3</v>
      </c>
      <c r="K72" s="57">
        <v>107.5</v>
      </c>
      <c r="L72" s="57">
        <v>6000</v>
      </c>
      <c r="M72" s="60">
        <f t="shared" ref="M72" si="24">IF(D72="BUY",(K72-F72)*(L72),(F72-K72)*(L72))</f>
        <v>-9000</v>
      </c>
      <c r="N72" s="61">
        <f t="shared" ref="N72" si="25">M72/(L72)/F72%</f>
        <v>-1.3761467889908257</v>
      </c>
    </row>
    <row r="73" spans="1:14">
      <c r="A73" s="57">
        <v>4</v>
      </c>
      <c r="B73" s="58">
        <v>43846</v>
      </c>
      <c r="C73" s="59" t="s">
        <v>339</v>
      </c>
      <c r="D73" s="57" t="s">
        <v>21</v>
      </c>
      <c r="E73" s="57" t="s">
        <v>130</v>
      </c>
      <c r="F73" s="57">
        <v>258.5</v>
      </c>
      <c r="G73" s="57">
        <v>255.5</v>
      </c>
      <c r="H73" s="57">
        <v>260</v>
      </c>
      <c r="I73" s="57">
        <v>261.5</v>
      </c>
      <c r="J73" s="57">
        <v>263</v>
      </c>
      <c r="K73" s="57">
        <v>260</v>
      </c>
      <c r="L73" s="57">
        <v>3300</v>
      </c>
      <c r="M73" s="60">
        <f t="shared" ref="M73" si="26">IF(D73="BUY",(K73-F73)*(L73),(F73-K73)*(L73))</f>
        <v>4950</v>
      </c>
      <c r="N73" s="61">
        <f t="shared" ref="N73" si="27">M73/(L73)/F73%</f>
        <v>0.58027079303675044</v>
      </c>
    </row>
    <row r="74" spans="1:14">
      <c r="A74" s="57">
        <v>5</v>
      </c>
      <c r="B74" s="58">
        <v>43845</v>
      </c>
      <c r="C74" s="59" t="s">
        <v>339</v>
      </c>
      <c r="D74" s="57" t="s">
        <v>21</v>
      </c>
      <c r="E74" s="57" t="s">
        <v>269</v>
      </c>
      <c r="F74" s="57">
        <v>458</v>
      </c>
      <c r="G74" s="57">
        <v>452.5</v>
      </c>
      <c r="H74" s="57">
        <v>461</v>
      </c>
      <c r="I74" s="57">
        <v>464</v>
      </c>
      <c r="J74" s="57">
        <v>467</v>
      </c>
      <c r="K74" s="57">
        <v>461</v>
      </c>
      <c r="L74" s="57">
        <v>1300</v>
      </c>
      <c r="M74" s="60">
        <f t="shared" ref="M74" si="28">IF(D74="BUY",(K74-F74)*(L74),(F74-K74)*(L74))</f>
        <v>3900</v>
      </c>
      <c r="N74" s="61">
        <f t="shared" ref="N74" si="29">M74/(L74)/F74%</f>
        <v>0.65502183406113534</v>
      </c>
    </row>
    <row r="75" spans="1:14">
      <c r="A75" s="57">
        <v>6</v>
      </c>
      <c r="B75" s="58">
        <v>43840</v>
      </c>
      <c r="C75" s="59" t="s">
        <v>339</v>
      </c>
      <c r="D75" s="57" t="s">
        <v>21</v>
      </c>
      <c r="E75" s="57" t="s">
        <v>89</v>
      </c>
      <c r="F75" s="57">
        <v>740</v>
      </c>
      <c r="G75" s="57">
        <v>728</v>
      </c>
      <c r="H75" s="57">
        <v>746</v>
      </c>
      <c r="I75" s="57">
        <v>752</v>
      </c>
      <c r="J75" s="57">
        <v>758</v>
      </c>
      <c r="K75" s="57">
        <v>746</v>
      </c>
      <c r="L75" s="57">
        <v>800</v>
      </c>
      <c r="M75" s="60">
        <f t="shared" ref="M75" si="30">IF(D75="BUY",(K75-F75)*(L75),(F75-K75)*(L75))</f>
        <v>4800</v>
      </c>
      <c r="N75" s="61">
        <f t="shared" ref="N75" si="31">M75/(L75)/F75%</f>
        <v>0.81081081081081074</v>
      </c>
    </row>
    <row r="76" spans="1:14">
      <c r="A76" s="57">
        <v>7</v>
      </c>
      <c r="B76" s="58">
        <v>43839</v>
      </c>
      <c r="C76" s="59" t="s">
        <v>339</v>
      </c>
      <c r="D76" s="57" t="s">
        <v>21</v>
      </c>
      <c r="E76" s="57" t="s">
        <v>120</v>
      </c>
      <c r="F76" s="57">
        <v>547.5</v>
      </c>
      <c r="G76" s="57">
        <v>543.5</v>
      </c>
      <c r="H76" s="57">
        <v>551</v>
      </c>
      <c r="I76" s="57">
        <v>554</v>
      </c>
      <c r="J76" s="57">
        <v>557</v>
      </c>
      <c r="K76" s="57">
        <v>543.5</v>
      </c>
      <c r="L76" s="57">
        <v>1375</v>
      </c>
      <c r="M76" s="60">
        <f t="shared" ref="M76:M78" si="32">IF(D76="BUY",(K76-F76)*(L76),(F76-K76)*(L76))</f>
        <v>-5500</v>
      </c>
      <c r="N76" s="61">
        <f t="shared" ref="N76:N78" si="33">M76/(L76)/F76%</f>
        <v>-0.73059360730593614</v>
      </c>
    </row>
    <row r="77" spans="1:14">
      <c r="A77" s="57">
        <v>8</v>
      </c>
      <c r="B77" s="58">
        <v>43838</v>
      </c>
      <c r="C77" s="59" t="s">
        <v>339</v>
      </c>
      <c r="D77" s="57" t="s">
        <v>21</v>
      </c>
      <c r="E77" s="57" t="s">
        <v>126</v>
      </c>
      <c r="F77" s="57">
        <v>476</v>
      </c>
      <c r="G77" s="57">
        <v>469</v>
      </c>
      <c r="H77" s="57">
        <v>480</v>
      </c>
      <c r="I77" s="57">
        <v>484</v>
      </c>
      <c r="J77" s="57">
        <v>488</v>
      </c>
      <c r="K77" s="57">
        <v>480</v>
      </c>
      <c r="L77" s="57">
        <v>1061</v>
      </c>
      <c r="M77" s="60">
        <f t="shared" si="32"/>
        <v>4244</v>
      </c>
      <c r="N77" s="61">
        <f t="shared" si="33"/>
        <v>0.84033613445378152</v>
      </c>
    </row>
    <row r="78" spans="1:14">
      <c r="A78" s="57">
        <v>9</v>
      </c>
      <c r="B78" s="58">
        <v>43832</v>
      </c>
      <c r="C78" s="59" t="s">
        <v>339</v>
      </c>
      <c r="D78" s="57" t="s">
        <v>21</v>
      </c>
      <c r="E78" s="57" t="s">
        <v>57</v>
      </c>
      <c r="F78" s="57">
        <v>762</v>
      </c>
      <c r="G78" s="57">
        <v>756.5</v>
      </c>
      <c r="H78" s="57">
        <v>765</v>
      </c>
      <c r="I78" s="57">
        <v>768</v>
      </c>
      <c r="J78" s="57">
        <v>771</v>
      </c>
      <c r="K78" s="57">
        <v>756.5</v>
      </c>
      <c r="L78" s="57">
        <v>1200</v>
      </c>
      <c r="M78" s="60">
        <f t="shared" si="32"/>
        <v>-6600</v>
      </c>
      <c r="N78" s="61">
        <f t="shared" si="33"/>
        <v>-0.72178477690288712</v>
      </c>
    </row>
    <row r="79" spans="1:14" ht="13.5" thickBot="1">
      <c r="A79" s="64"/>
      <c r="B79" s="63"/>
      <c r="C79" s="14"/>
      <c r="D79" s="14"/>
      <c r="E79" s="14"/>
      <c r="F79" s="69"/>
      <c r="G79" s="70"/>
      <c r="H79" s="71" t="s">
        <v>26</v>
      </c>
      <c r="I79" s="71"/>
      <c r="J79" s="72"/>
      <c r="K79" s="72"/>
    </row>
    <row r="80" spans="1:14">
      <c r="A80" s="64"/>
      <c r="B80" s="63"/>
      <c r="C80" s="274" t="s">
        <v>27</v>
      </c>
      <c r="D80" s="275"/>
      <c r="E80" s="73">
        <v>6</v>
      </c>
      <c r="F80" s="74">
        <f>F81+F82+F83+F84+F85+F86</f>
        <v>99.999999999999986</v>
      </c>
      <c r="G80" s="14">
        <v>6</v>
      </c>
      <c r="H80" s="75">
        <f>G81/G80%</f>
        <v>66.666666666666671</v>
      </c>
      <c r="I80" s="75"/>
      <c r="J80" s="75"/>
    </row>
    <row r="81" spans="1:14">
      <c r="A81" s="64"/>
      <c r="B81" s="63"/>
      <c r="C81" s="276" t="s">
        <v>28</v>
      </c>
      <c r="D81" s="277"/>
      <c r="E81" s="77">
        <v>4</v>
      </c>
      <c r="F81" s="78">
        <f>(E81/E80)*100</f>
        <v>66.666666666666657</v>
      </c>
      <c r="G81" s="14">
        <v>4</v>
      </c>
      <c r="H81" s="72"/>
      <c r="I81" s="72"/>
      <c r="J81" s="14"/>
    </row>
    <row r="82" spans="1:14">
      <c r="A82" s="79"/>
      <c r="B82" s="63"/>
      <c r="C82" s="276" t="s">
        <v>30</v>
      </c>
      <c r="D82" s="277"/>
      <c r="E82" s="77">
        <v>0</v>
      </c>
      <c r="F82" s="78">
        <f>(E82/E80)*100</f>
        <v>0</v>
      </c>
      <c r="G82" s="80"/>
      <c r="H82" s="14"/>
      <c r="I82" s="14"/>
      <c r="J82" s="14"/>
      <c r="K82" s="72"/>
    </row>
    <row r="83" spans="1:14">
      <c r="A83" s="79"/>
      <c r="B83" s="63"/>
      <c r="C83" s="276" t="s">
        <v>31</v>
      </c>
      <c r="D83" s="277"/>
      <c r="E83" s="77">
        <v>0</v>
      </c>
      <c r="F83" s="78">
        <f>(E83/E80)*100</f>
        <v>0</v>
      </c>
      <c r="G83" s="80"/>
      <c r="H83" s="14"/>
      <c r="I83" s="14"/>
      <c r="J83" s="14"/>
      <c r="K83" s="76"/>
    </row>
    <row r="84" spans="1:14">
      <c r="A84" s="79"/>
      <c r="B84" s="63"/>
      <c r="C84" s="276" t="s">
        <v>32</v>
      </c>
      <c r="D84" s="277"/>
      <c r="E84" s="77">
        <v>2</v>
      </c>
      <c r="F84" s="78">
        <f>(E84/E80)*100</f>
        <v>33.333333333333329</v>
      </c>
      <c r="G84" s="80"/>
      <c r="H84" s="14" t="s">
        <v>33</v>
      </c>
      <c r="I84" s="14"/>
      <c r="K84" s="72"/>
    </row>
    <row r="85" spans="1:14">
      <c r="A85" s="79"/>
      <c r="B85" s="63"/>
      <c r="C85" s="276" t="s">
        <v>34</v>
      </c>
      <c r="D85" s="277"/>
      <c r="E85" s="77">
        <v>0</v>
      </c>
      <c r="F85" s="78">
        <f>(E85/E80)*100</f>
        <v>0</v>
      </c>
      <c r="G85" s="80"/>
      <c r="H85" s="14"/>
      <c r="I85" s="14"/>
      <c r="J85" s="72"/>
      <c r="K85" s="14"/>
    </row>
    <row r="86" spans="1:14" ht="13.5" thickBot="1">
      <c r="A86" s="79"/>
      <c r="B86" s="63"/>
      <c r="C86" s="278" t="s">
        <v>35</v>
      </c>
      <c r="D86" s="279"/>
      <c r="E86" s="81"/>
      <c r="F86" s="82">
        <f>(E86/E80)*100</f>
        <v>0</v>
      </c>
      <c r="G86" s="80"/>
      <c r="H86" s="14"/>
      <c r="I86" s="14"/>
    </row>
    <row r="87" spans="1:14">
      <c r="A87" s="202" t="s">
        <v>36</v>
      </c>
      <c r="B87" s="203"/>
      <c r="C87" s="203"/>
      <c r="D87" s="204"/>
      <c r="E87" s="204"/>
      <c r="F87" s="205"/>
      <c r="G87" s="205"/>
      <c r="H87" s="206"/>
      <c r="I87" s="207"/>
      <c r="J87" s="201"/>
      <c r="K87" s="207"/>
      <c r="L87" s="201"/>
      <c r="M87" s="201"/>
      <c r="N87" s="201"/>
    </row>
    <row r="88" spans="1:14">
      <c r="A88" s="208" t="s">
        <v>473</v>
      </c>
      <c r="B88" s="203"/>
      <c r="C88" s="203"/>
      <c r="D88" s="209"/>
      <c r="E88" s="202"/>
      <c r="F88" s="204"/>
      <c r="G88" s="207"/>
      <c r="H88" s="206"/>
      <c r="I88" s="207"/>
      <c r="J88" s="207"/>
      <c r="K88" s="207"/>
      <c r="L88" s="205"/>
      <c r="M88" s="201"/>
      <c r="N88" s="201"/>
    </row>
    <row r="89" spans="1:14" ht="13.5" thickBot="1">
      <c r="A89" s="201" t="s">
        <v>474</v>
      </c>
      <c r="B89" s="210"/>
      <c r="C89" s="211"/>
      <c r="D89" s="212"/>
      <c r="E89" s="213"/>
      <c r="F89" s="213"/>
      <c r="G89" s="206"/>
      <c r="H89" s="205"/>
      <c r="I89" s="205"/>
      <c r="J89" s="205"/>
      <c r="K89" s="213"/>
      <c r="L89" s="201"/>
      <c r="M89" s="201"/>
      <c r="N89" s="201"/>
    </row>
    <row r="90" spans="1:14">
      <c r="A90" s="250" t="s">
        <v>0</v>
      </c>
      <c r="B90" s="251"/>
      <c r="C90" s="251"/>
      <c r="D90" s="251"/>
      <c r="E90" s="251"/>
      <c r="F90" s="251"/>
      <c r="G90" s="251"/>
      <c r="H90" s="251"/>
      <c r="I90" s="251"/>
      <c r="J90" s="251"/>
      <c r="K90" s="251"/>
      <c r="L90" s="251"/>
      <c r="M90" s="251"/>
      <c r="N90" s="252"/>
    </row>
    <row r="91" spans="1:14">
      <c r="A91" s="253"/>
      <c r="B91" s="254"/>
      <c r="C91" s="254"/>
      <c r="D91" s="254"/>
      <c r="E91" s="254"/>
      <c r="F91" s="254"/>
      <c r="G91" s="254"/>
      <c r="H91" s="254"/>
      <c r="I91" s="254"/>
      <c r="J91" s="254"/>
      <c r="K91" s="254"/>
      <c r="L91" s="254"/>
      <c r="M91" s="254"/>
      <c r="N91" s="255"/>
    </row>
    <row r="92" spans="1:14">
      <c r="A92" s="253"/>
      <c r="B92" s="254"/>
      <c r="C92" s="254"/>
      <c r="D92" s="254"/>
      <c r="E92" s="254"/>
      <c r="F92" s="254"/>
      <c r="G92" s="254"/>
      <c r="H92" s="254"/>
      <c r="I92" s="254"/>
      <c r="J92" s="254"/>
      <c r="K92" s="254"/>
      <c r="L92" s="254"/>
      <c r="M92" s="254"/>
      <c r="N92" s="255"/>
    </row>
    <row r="93" spans="1:14" ht="15">
      <c r="A93" s="256" t="s">
        <v>389</v>
      </c>
      <c r="B93" s="257"/>
      <c r="C93" s="257"/>
      <c r="D93" s="257"/>
      <c r="E93" s="257"/>
      <c r="F93" s="257"/>
      <c r="G93" s="257"/>
      <c r="H93" s="257"/>
      <c r="I93" s="257"/>
      <c r="J93" s="257"/>
      <c r="K93" s="257"/>
      <c r="L93" s="257"/>
      <c r="M93" s="257"/>
      <c r="N93" s="258"/>
    </row>
    <row r="94" spans="1:14" ht="15">
      <c r="A94" s="256" t="s">
        <v>390</v>
      </c>
      <c r="B94" s="257"/>
      <c r="C94" s="257"/>
      <c r="D94" s="257"/>
      <c r="E94" s="257"/>
      <c r="F94" s="257"/>
      <c r="G94" s="257"/>
      <c r="H94" s="257"/>
      <c r="I94" s="257"/>
      <c r="J94" s="257"/>
      <c r="K94" s="257"/>
      <c r="L94" s="257"/>
      <c r="M94" s="257"/>
      <c r="N94" s="258"/>
    </row>
    <row r="95" spans="1:14" ht="13.5" thickBot="1">
      <c r="A95" s="259" t="s">
        <v>3</v>
      </c>
      <c r="B95" s="260"/>
      <c r="C95" s="260"/>
      <c r="D95" s="260"/>
      <c r="E95" s="260"/>
      <c r="F95" s="260"/>
      <c r="G95" s="260"/>
      <c r="H95" s="260"/>
      <c r="I95" s="260"/>
      <c r="J95" s="260"/>
      <c r="K95" s="260"/>
      <c r="L95" s="260"/>
      <c r="M95" s="260"/>
      <c r="N95" s="261"/>
    </row>
    <row r="96" spans="1:14">
      <c r="A96" s="262" t="s">
        <v>481</v>
      </c>
      <c r="B96" s="263"/>
      <c r="C96" s="263"/>
      <c r="D96" s="263"/>
      <c r="E96" s="263"/>
      <c r="F96" s="263"/>
      <c r="G96" s="263"/>
      <c r="H96" s="263"/>
      <c r="I96" s="263"/>
      <c r="J96" s="263"/>
      <c r="K96" s="263"/>
      <c r="L96" s="263"/>
      <c r="M96" s="263"/>
      <c r="N96" s="264"/>
    </row>
    <row r="97" spans="1:14">
      <c r="A97" s="265" t="s">
        <v>5</v>
      </c>
      <c r="B97" s="266"/>
      <c r="C97" s="266"/>
      <c r="D97" s="266"/>
      <c r="E97" s="266"/>
      <c r="F97" s="266"/>
      <c r="G97" s="266"/>
      <c r="H97" s="266"/>
      <c r="I97" s="266"/>
      <c r="J97" s="266"/>
      <c r="K97" s="266"/>
      <c r="L97" s="266"/>
      <c r="M97" s="266"/>
      <c r="N97" s="267"/>
    </row>
    <row r="98" spans="1:14">
      <c r="A98" s="268" t="s">
        <v>6</v>
      </c>
      <c r="B98" s="270" t="s">
        <v>7</v>
      </c>
      <c r="C98" s="270" t="s">
        <v>8</v>
      </c>
      <c r="D98" s="268" t="s">
        <v>9</v>
      </c>
      <c r="E98" s="268" t="s">
        <v>10</v>
      </c>
      <c r="F98" s="270" t="s">
        <v>11</v>
      </c>
      <c r="G98" s="270" t="s">
        <v>12</v>
      </c>
      <c r="H98" s="270" t="s">
        <v>13</v>
      </c>
      <c r="I98" s="270" t="s">
        <v>14</v>
      </c>
      <c r="J98" s="270" t="s">
        <v>15</v>
      </c>
      <c r="K98" s="272" t="s">
        <v>16</v>
      </c>
      <c r="L98" s="270" t="s">
        <v>17</v>
      </c>
      <c r="M98" s="270" t="s">
        <v>18</v>
      </c>
      <c r="N98" s="270" t="s">
        <v>19</v>
      </c>
    </row>
    <row r="99" spans="1:14">
      <c r="A99" s="269"/>
      <c r="B99" s="271"/>
      <c r="C99" s="271"/>
      <c r="D99" s="269"/>
      <c r="E99" s="269"/>
      <c r="F99" s="271"/>
      <c r="G99" s="271"/>
      <c r="H99" s="271"/>
      <c r="I99" s="271"/>
      <c r="J99" s="271"/>
      <c r="K99" s="273"/>
      <c r="L99" s="271"/>
      <c r="M99" s="271"/>
      <c r="N99" s="271"/>
    </row>
    <row r="100" spans="1:14">
      <c r="A100" s="57">
        <v>1</v>
      </c>
      <c r="B100" s="58">
        <v>43829</v>
      </c>
      <c r="C100" s="59" t="s">
        <v>339</v>
      </c>
      <c r="D100" s="57" t="s">
        <v>21</v>
      </c>
      <c r="E100" s="57" t="s">
        <v>115</v>
      </c>
      <c r="F100" s="57">
        <v>184.5</v>
      </c>
      <c r="G100" s="57">
        <v>182.5</v>
      </c>
      <c r="H100" s="57">
        <v>185.5</v>
      </c>
      <c r="I100" s="57">
        <v>186.5</v>
      </c>
      <c r="J100" s="57">
        <v>187.5</v>
      </c>
      <c r="K100" s="57">
        <v>185.5</v>
      </c>
      <c r="L100" s="57">
        <v>4300</v>
      </c>
      <c r="M100" s="60">
        <f t="shared" ref="M100:M101" si="34">IF(D100="BUY",(K100-F100)*(L100),(F100-K100)*(L100))</f>
        <v>4300</v>
      </c>
      <c r="N100" s="61">
        <f t="shared" ref="N100:N101" si="35">M100/(L100)/F100%</f>
        <v>0.5420054200542006</v>
      </c>
    </row>
    <row r="101" spans="1:14">
      <c r="A101" s="57">
        <v>2</v>
      </c>
      <c r="B101" s="58">
        <v>43826</v>
      </c>
      <c r="C101" s="59" t="s">
        <v>339</v>
      </c>
      <c r="D101" s="57" t="s">
        <v>21</v>
      </c>
      <c r="E101" s="57" t="s">
        <v>484</v>
      </c>
      <c r="F101" s="57">
        <v>1635</v>
      </c>
      <c r="G101" s="57">
        <v>1615</v>
      </c>
      <c r="H101" s="57">
        <v>1645</v>
      </c>
      <c r="I101" s="57">
        <v>1655</v>
      </c>
      <c r="J101" s="57">
        <v>1665</v>
      </c>
      <c r="K101" s="57">
        <v>1655</v>
      </c>
      <c r="L101" s="57">
        <v>500</v>
      </c>
      <c r="M101" s="60">
        <f t="shared" si="34"/>
        <v>10000</v>
      </c>
      <c r="N101" s="61">
        <f t="shared" si="35"/>
        <v>1.2232415902140672</v>
      </c>
    </row>
    <row r="102" spans="1:14">
      <c r="A102" s="57">
        <v>3</v>
      </c>
      <c r="B102" s="58">
        <v>43818</v>
      </c>
      <c r="C102" s="59" t="s">
        <v>339</v>
      </c>
      <c r="D102" s="57" t="s">
        <v>21</v>
      </c>
      <c r="E102" s="57" t="s">
        <v>454</v>
      </c>
      <c r="F102" s="57">
        <v>1850</v>
      </c>
      <c r="G102" s="57">
        <v>1830</v>
      </c>
      <c r="H102" s="57">
        <v>1860</v>
      </c>
      <c r="I102" s="57">
        <v>1870</v>
      </c>
      <c r="J102" s="57">
        <v>1880</v>
      </c>
      <c r="K102" s="57">
        <v>1830</v>
      </c>
      <c r="L102" s="57">
        <v>400</v>
      </c>
      <c r="M102" s="60">
        <f t="shared" ref="M102" si="36">IF(D102="BUY",(K102-F102)*(L102),(F102-K102)*(L102))</f>
        <v>-8000</v>
      </c>
      <c r="N102" s="61">
        <f t="shared" ref="N102" si="37">M102/(L102)/F102%</f>
        <v>-1.0810810810810811</v>
      </c>
    </row>
    <row r="103" spans="1:14">
      <c r="A103" s="57">
        <v>4</v>
      </c>
      <c r="B103" s="58">
        <v>43817</v>
      </c>
      <c r="C103" s="59" t="s">
        <v>339</v>
      </c>
      <c r="D103" s="57" t="s">
        <v>21</v>
      </c>
      <c r="E103" s="57" t="s">
        <v>58</v>
      </c>
      <c r="F103" s="57">
        <v>1780</v>
      </c>
      <c r="G103" s="57">
        <v>1765</v>
      </c>
      <c r="H103" s="57">
        <v>1788</v>
      </c>
      <c r="I103" s="57">
        <v>1796</v>
      </c>
      <c r="J103" s="57">
        <v>1804</v>
      </c>
      <c r="K103" s="57">
        <v>1804</v>
      </c>
      <c r="L103" s="57">
        <v>600</v>
      </c>
      <c r="M103" s="60">
        <f t="shared" ref="M103" si="38">IF(D103="BUY",(K103-F103)*(L103),(F103-K103)*(L103))</f>
        <v>14400</v>
      </c>
      <c r="N103" s="61">
        <f t="shared" ref="N103" si="39">M103/(L103)/F103%</f>
        <v>1.348314606741573</v>
      </c>
    </row>
    <row r="104" spans="1:14">
      <c r="A104" s="57">
        <v>5</v>
      </c>
      <c r="B104" s="58">
        <v>43811</v>
      </c>
      <c r="C104" s="59" t="s">
        <v>339</v>
      </c>
      <c r="D104" s="57" t="s">
        <v>21</v>
      </c>
      <c r="E104" s="57" t="s">
        <v>388</v>
      </c>
      <c r="F104" s="57">
        <v>290</v>
      </c>
      <c r="G104" s="57">
        <v>282</v>
      </c>
      <c r="H104" s="57">
        <v>295</v>
      </c>
      <c r="I104" s="57">
        <v>299</v>
      </c>
      <c r="J104" s="57">
        <v>304</v>
      </c>
      <c r="K104" s="57">
        <v>295</v>
      </c>
      <c r="L104" s="57">
        <v>800</v>
      </c>
      <c r="M104" s="60">
        <f t="shared" ref="M104" si="40">IF(D104="BUY",(K104-F104)*(L104),(F104-K104)*(L104))</f>
        <v>4000</v>
      </c>
      <c r="N104" s="61">
        <f t="shared" ref="N104" si="41">M104/(L104)/F104%</f>
        <v>1.7241379310344829</v>
      </c>
    </row>
    <row r="105" spans="1:14">
      <c r="A105" s="57">
        <v>6</v>
      </c>
      <c r="B105" s="58">
        <v>43808</v>
      </c>
      <c r="C105" s="59" t="s">
        <v>339</v>
      </c>
      <c r="D105" s="57" t="s">
        <v>21</v>
      </c>
      <c r="E105" s="57" t="s">
        <v>318</v>
      </c>
      <c r="F105" s="57">
        <v>1038</v>
      </c>
      <c r="G105" s="57">
        <v>1024</v>
      </c>
      <c r="H105" s="57">
        <v>1045</v>
      </c>
      <c r="I105" s="57">
        <v>1052</v>
      </c>
      <c r="J105" s="57">
        <v>1058</v>
      </c>
      <c r="K105" s="57">
        <v>1045</v>
      </c>
      <c r="L105" s="57">
        <v>600</v>
      </c>
      <c r="M105" s="60">
        <f t="shared" ref="M105" si="42">IF(D105="BUY",(K105-F105)*(L105),(F105-K105)*(L105))</f>
        <v>4200</v>
      </c>
      <c r="N105" s="61">
        <f t="shared" ref="N105" si="43">M105/(L105)/F105%</f>
        <v>0.67437379576107892</v>
      </c>
    </row>
    <row r="106" spans="1:14">
      <c r="A106" s="57">
        <v>7</v>
      </c>
      <c r="B106" s="58">
        <v>43804</v>
      </c>
      <c r="C106" s="59" t="s">
        <v>339</v>
      </c>
      <c r="D106" s="57" t="s">
        <v>21</v>
      </c>
      <c r="E106" s="57" t="s">
        <v>336</v>
      </c>
      <c r="F106" s="57">
        <v>1700</v>
      </c>
      <c r="G106" s="57">
        <v>1685</v>
      </c>
      <c r="H106" s="57">
        <v>1708</v>
      </c>
      <c r="I106" s="57">
        <v>1716</v>
      </c>
      <c r="J106" s="57">
        <v>1724</v>
      </c>
      <c r="K106" s="57">
        <v>1708</v>
      </c>
      <c r="L106" s="57">
        <v>550</v>
      </c>
      <c r="M106" s="60">
        <f t="shared" ref="M106" si="44">IF(D106="BUY",(K106-F106)*(L106),(F106-K106)*(L106))</f>
        <v>4400</v>
      </c>
      <c r="N106" s="61">
        <f t="shared" ref="N106" si="45">M106/(L106)/F106%</f>
        <v>0.47058823529411764</v>
      </c>
    </row>
    <row r="107" spans="1:14">
      <c r="A107" s="57">
        <v>8</v>
      </c>
      <c r="B107" s="58">
        <v>43803</v>
      </c>
      <c r="C107" s="59" t="s">
        <v>339</v>
      </c>
      <c r="D107" s="57" t="s">
        <v>21</v>
      </c>
      <c r="E107" s="57" t="s">
        <v>467</v>
      </c>
      <c r="F107" s="57">
        <v>373</v>
      </c>
      <c r="G107" s="57">
        <v>367</v>
      </c>
      <c r="H107" s="57">
        <v>376.5</v>
      </c>
      <c r="I107" s="57">
        <v>380</v>
      </c>
      <c r="J107" s="57">
        <v>383</v>
      </c>
      <c r="K107" s="57">
        <v>367</v>
      </c>
      <c r="L107" s="57">
        <v>1200</v>
      </c>
      <c r="M107" s="60">
        <f t="shared" ref="M107" si="46">IF(D107="BUY",(K107-F107)*(L107),(F107-K107)*(L107))</f>
        <v>-7200</v>
      </c>
      <c r="N107" s="61">
        <f t="shared" ref="N107" si="47">M107/(L107)/F107%</f>
        <v>-1.6085790884718498</v>
      </c>
    </row>
    <row r="108" spans="1:14" ht="13.5" thickBot="1">
      <c r="A108" s="64"/>
      <c r="B108" s="63"/>
      <c r="C108" s="14"/>
      <c r="D108" s="14"/>
      <c r="E108" s="14"/>
      <c r="F108" s="69"/>
      <c r="G108" s="70"/>
      <c r="H108" s="71" t="s">
        <v>26</v>
      </c>
      <c r="I108" s="71"/>
      <c r="J108" s="72"/>
      <c r="K108" s="72"/>
    </row>
    <row r="109" spans="1:14">
      <c r="A109" s="64"/>
      <c r="B109" s="63"/>
      <c r="C109" s="274" t="s">
        <v>27</v>
      </c>
      <c r="D109" s="275"/>
      <c r="E109" s="73">
        <v>8</v>
      </c>
      <c r="F109" s="74">
        <f>F110+F111+F112+F113+F114+F115</f>
        <v>100</v>
      </c>
      <c r="G109" s="14">
        <v>8</v>
      </c>
      <c r="H109" s="75">
        <f>G110/G109%</f>
        <v>75</v>
      </c>
      <c r="I109" s="75"/>
      <c r="J109" s="75"/>
    </row>
    <row r="110" spans="1:14">
      <c r="A110" s="64"/>
      <c r="B110" s="63"/>
      <c r="C110" s="276" t="s">
        <v>28</v>
      </c>
      <c r="D110" s="277"/>
      <c r="E110" s="77">
        <v>6</v>
      </c>
      <c r="F110" s="78">
        <f>(E110/E109)*100</f>
        <v>75</v>
      </c>
      <c r="G110" s="14">
        <v>6</v>
      </c>
      <c r="H110" s="72"/>
      <c r="I110" s="72"/>
      <c r="J110" s="14"/>
    </row>
    <row r="111" spans="1:14">
      <c r="A111" s="79"/>
      <c r="B111" s="63"/>
      <c r="C111" s="276" t="s">
        <v>30</v>
      </c>
      <c r="D111" s="277"/>
      <c r="E111" s="77">
        <v>0</v>
      </c>
      <c r="F111" s="78">
        <f>(E111/E109)*100</f>
        <v>0</v>
      </c>
      <c r="G111" s="80"/>
      <c r="H111" s="14"/>
      <c r="I111" s="14"/>
      <c r="J111" s="14"/>
      <c r="K111" s="72"/>
    </row>
    <row r="112" spans="1:14">
      <c r="A112" s="79"/>
      <c r="B112" s="63"/>
      <c r="C112" s="276" t="s">
        <v>31</v>
      </c>
      <c r="D112" s="277"/>
      <c r="E112" s="77">
        <v>0</v>
      </c>
      <c r="F112" s="78">
        <f>(E112/E109)*100</f>
        <v>0</v>
      </c>
      <c r="G112" s="80"/>
      <c r="H112" s="14"/>
      <c r="I112" s="14"/>
      <c r="J112" s="14"/>
      <c r="K112" s="76"/>
    </row>
    <row r="113" spans="1:14">
      <c r="A113" s="79"/>
      <c r="B113" s="63"/>
      <c r="C113" s="276" t="s">
        <v>32</v>
      </c>
      <c r="D113" s="277"/>
      <c r="E113" s="77">
        <v>2</v>
      </c>
      <c r="F113" s="78">
        <f>(E113/E109)*100</f>
        <v>25</v>
      </c>
      <c r="G113" s="80"/>
      <c r="H113" s="14" t="s">
        <v>33</v>
      </c>
      <c r="I113" s="14"/>
      <c r="K113" s="72"/>
    </row>
    <row r="114" spans="1:14">
      <c r="A114" s="79"/>
      <c r="B114" s="63"/>
      <c r="C114" s="276" t="s">
        <v>34</v>
      </c>
      <c r="D114" s="277"/>
      <c r="E114" s="77">
        <v>0</v>
      </c>
      <c r="F114" s="78">
        <f>(E114/E109)*100</f>
        <v>0</v>
      </c>
      <c r="G114" s="80"/>
      <c r="H114" s="14"/>
      <c r="I114" s="14"/>
      <c r="J114" s="72"/>
      <c r="K114" s="14"/>
    </row>
    <row r="115" spans="1:14" ht="13.5" thickBot="1">
      <c r="A115" s="79"/>
      <c r="B115" s="63"/>
      <c r="C115" s="278" t="s">
        <v>35</v>
      </c>
      <c r="D115" s="279"/>
      <c r="E115" s="81"/>
      <c r="F115" s="82">
        <f>(E115/E109)*100</f>
        <v>0</v>
      </c>
      <c r="G115" s="80"/>
      <c r="H115" s="14"/>
      <c r="I115" s="14"/>
    </row>
    <row r="116" spans="1:14">
      <c r="A116" s="202" t="s">
        <v>36</v>
      </c>
      <c r="B116" s="203"/>
      <c r="C116" s="203"/>
      <c r="D116" s="204"/>
      <c r="E116" s="204"/>
      <c r="F116" s="205"/>
      <c r="G116" s="205"/>
      <c r="H116" s="206"/>
      <c r="I116" s="207"/>
      <c r="J116" s="201"/>
      <c r="K116" s="207"/>
      <c r="L116" s="201"/>
      <c r="M116" s="201"/>
      <c r="N116" s="201"/>
    </row>
    <row r="117" spans="1:14">
      <c r="A117" s="208" t="s">
        <v>473</v>
      </c>
      <c r="B117" s="203"/>
      <c r="C117" s="203"/>
      <c r="D117" s="209"/>
      <c r="E117" s="202"/>
      <c r="F117" s="204"/>
      <c r="G117" s="207"/>
      <c r="H117" s="206"/>
      <c r="I117" s="207"/>
      <c r="J117" s="207"/>
      <c r="K117" s="207"/>
      <c r="L117" s="205"/>
      <c r="M117" s="201"/>
      <c r="N117" s="201"/>
    </row>
    <row r="118" spans="1:14" ht="13.5" thickBot="1">
      <c r="A118" s="201" t="s">
        <v>474</v>
      </c>
      <c r="B118" s="210"/>
      <c r="C118" s="211"/>
      <c r="D118" s="212"/>
      <c r="E118" s="213"/>
      <c r="F118" s="213"/>
      <c r="G118" s="206"/>
      <c r="H118" s="205"/>
      <c r="I118" s="205"/>
      <c r="J118" s="205"/>
      <c r="K118" s="213"/>
      <c r="L118" s="201"/>
      <c r="M118" s="201"/>
      <c r="N118" s="201"/>
    </row>
    <row r="119" spans="1:14">
      <c r="A119" s="250" t="s">
        <v>0</v>
      </c>
      <c r="B119" s="251"/>
      <c r="C119" s="251"/>
      <c r="D119" s="251"/>
      <c r="E119" s="251"/>
      <c r="F119" s="251"/>
      <c r="G119" s="251"/>
      <c r="H119" s="251"/>
      <c r="I119" s="251"/>
      <c r="J119" s="251"/>
      <c r="K119" s="251"/>
      <c r="L119" s="251"/>
      <c r="M119" s="251"/>
      <c r="N119" s="252"/>
    </row>
    <row r="120" spans="1:14">
      <c r="A120" s="253"/>
      <c r="B120" s="254"/>
      <c r="C120" s="254"/>
      <c r="D120" s="254"/>
      <c r="E120" s="254"/>
      <c r="F120" s="254"/>
      <c r="G120" s="254"/>
      <c r="H120" s="254"/>
      <c r="I120" s="254"/>
      <c r="J120" s="254"/>
      <c r="K120" s="254"/>
      <c r="L120" s="254"/>
      <c r="M120" s="254"/>
      <c r="N120" s="255"/>
    </row>
    <row r="121" spans="1:14">
      <c r="A121" s="253"/>
      <c r="B121" s="254"/>
      <c r="C121" s="254"/>
      <c r="D121" s="254"/>
      <c r="E121" s="254"/>
      <c r="F121" s="254"/>
      <c r="G121" s="254"/>
      <c r="H121" s="254"/>
      <c r="I121" s="254"/>
      <c r="J121" s="254"/>
      <c r="K121" s="254"/>
      <c r="L121" s="254"/>
      <c r="M121" s="254"/>
      <c r="N121" s="255"/>
    </row>
    <row r="122" spans="1:14" ht="15">
      <c r="A122" s="256" t="s">
        <v>389</v>
      </c>
      <c r="B122" s="257"/>
      <c r="C122" s="257"/>
      <c r="D122" s="257"/>
      <c r="E122" s="257"/>
      <c r="F122" s="257"/>
      <c r="G122" s="257"/>
      <c r="H122" s="257"/>
      <c r="I122" s="257"/>
      <c r="J122" s="257"/>
      <c r="K122" s="257"/>
      <c r="L122" s="257"/>
      <c r="M122" s="257"/>
      <c r="N122" s="258"/>
    </row>
    <row r="123" spans="1:14" ht="15">
      <c r="A123" s="256" t="s">
        <v>390</v>
      </c>
      <c r="B123" s="257"/>
      <c r="C123" s="257"/>
      <c r="D123" s="257"/>
      <c r="E123" s="257"/>
      <c r="F123" s="257"/>
      <c r="G123" s="257"/>
      <c r="H123" s="257"/>
      <c r="I123" s="257"/>
      <c r="J123" s="257"/>
      <c r="K123" s="257"/>
      <c r="L123" s="257"/>
      <c r="M123" s="257"/>
      <c r="N123" s="258"/>
    </row>
    <row r="124" spans="1:14" ht="13.5" thickBot="1">
      <c r="A124" s="259" t="s">
        <v>3</v>
      </c>
      <c r="B124" s="260"/>
      <c r="C124" s="260"/>
      <c r="D124" s="260"/>
      <c r="E124" s="260"/>
      <c r="F124" s="260"/>
      <c r="G124" s="260"/>
      <c r="H124" s="260"/>
      <c r="I124" s="260"/>
      <c r="J124" s="260"/>
      <c r="K124" s="260"/>
      <c r="L124" s="260"/>
      <c r="M124" s="260"/>
      <c r="N124" s="261"/>
    </row>
    <row r="125" spans="1:14">
      <c r="A125" s="262" t="s">
        <v>476</v>
      </c>
      <c r="B125" s="263"/>
      <c r="C125" s="263"/>
      <c r="D125" s="263"/>
      <c r="E125" s="263"/>
      <c r="F125" s="263"/>
      <c r="G125" s="263"/>
      <c r="H125" s="263"/>
      <c r="I125" s="263"/>
      <c r="J125" s="263"/>
      <c r="K125" s="263"/>
      <c r="L125" s="263"/>
      <c r="M125" s="263"/>
      <c r="N125" s="264"/>
    </row>
    <row r="126" spans="1:14">
      <c r="A126" s="265" t="s">
        <v>5</v>
      </c>
      <c r="B126" s="266"/>
      <c r="C126" s="266"/>
      <c r="D126" s="266"/>
      <c r="E126" s="266"/>
      <c r="F126" s="266"/>
      <c r="G126" s="266"/>
      <c r="H126" s="266"/>
      <c r="I126" s="266"/>
      <c r="J126" s="266"/>
      <c r="K126" s="266"/>
      <c r="L126" s="266"/>
      <c r="M126" s="266"/>
      <c r="N126" s="267"/>
    </row>
    <row r="127" spans="1:14">
      <c r="A127" s="268" t="s">
        <v>6</v>
      </c>
      <c r="B127" s="270" t="s">
        <v>7</v>
      </c>
      <c r="C127" s="270" t="s">
        <v>8</v>
      </c>
      <c r="D127" s="268" t="s">
        <v>9</v>
      </c>
      <c r="E127" s="268" t="s">
        <v>10</v>
      </c>
      <c r="F127" s="270" t="s">
        <v>11</v>
      </c>
      <c r="G127" s="270" t="s">
        <v>12</v>
      </c>
      <c r="H127" s="270" t="s">
        <v>13</v>
      </c>
      <c r="I127" s="270" t="s">
        <v>14</v>
      </c>
      <c r="J127" s="270" t="s">
        <v>15</v>
      </c>
      <c r="K127" s="272" t="s">
        <v>16</v>
      </c>
      <c r="L127" s="270" t="s">
        <v>17</v>
      </c>
      <c r="M127" s="270" t="s">
        <v>18</v>
      </c>
      <c r="N127" s="270" t="s">
        <v>19</v>
      </c>
    </row>
    <row r="128" spans="1:14">
      <c r="A128" s="269"/>
      <c r="B128" s="271"/>
      <c r="C128" s="271"/>
      <c r="D128" s="269"/>
      <c r="E128" s="269"/>
      <c r="F128" s="271"/>
      <c r="G128" s="271"/>
      <c r="H128" s="271"/>
      <c r="I128" s="271"/>
      <c r="J128" s="271"/>
      <c r="K128" s="273"/>
      <c r="L128" s="271"/>
      <c r="M128" s="271"/>
      <c r="N128" s="271"/>
    </row>
    <row r="129" spans="1:14">
      <c r="A129" s="57">
        <v>1</v>
      </c>
      <c r="B129" s="58">
        <v>43794</v>
      </c>
      <c r="C129" s="59" t="s">
        <v>339</v>
      </c>
      <c r="D129" s="57" t="s">
        <v>21</v>
      </c>
      <c r="E129" s="57" t="s">
        <v>57</v>
      </c>
      <c r="F129" s="57">
        <v>750</v>
      </c>
      <c r="G129" s="57">
        <v>745</v>
      </c>
      <c r="H129" s="57">
        <v>753.5</v>
      </c>
      <c r="I129" s="57">
        <v>757</v>
      </c>
      <c r="J129" s="57">
        <v>760</v>
      </c>
      <c r="K129" s="57">
        <v>753.5</v>
      </c>
      <c r="L129" s="57">
        <v>1200</v>
      </c>
      <c r="M129" s="60">
        <f t="shared" ref="M129" si="48">IF(D129="BUY",(K129-F129)*(L129),(F129-K129)*(L129))</f>
        <v>4200</v>
      </c>
      <c r="N129" s="61">
        <f t="shared" ref="N129" si="49">M129/(L129)/F129%</f>
        <v>0.46666666666666667</v>
      </c>
    </row>
    <row r="130" spans="1:14">
      <c r="A130" s="57">
        <v>2</v>
      </c>
      <c r="B130" s="58">
        <v>43791</v>
      </c>
      <c r="C130" s="59" t="s">
        <v>339</v>
      </c>
      <c r="D130" s="57" t="s">
        <v>21</v>
      </c>
      <c r="E130" s="57" t="s">
        <v>126</v>
      </c>
      <c r="F130" s="57">
        <v>395</v>
      </c>
      <c r="G130" s="57">
        <v>387</v>
      </c>
      <c r="H130" s="57">
        <v>399</v>
      </c>
      <c r="I130" s="57">
        <v>403</v>
      </c>
      <c r="J130" s="57">
        <v>407</v>
      </c>
      <c r="K130" s="57">
        <v>399</v>
      </c>
      <c r="L130" s="57">
        <v>1061</v>
      </c>
      <c r="M130" s="60">
        <f t="shared" ref="M130:M131" si="50">IF(D130="BUY",(K130-F130)*(L130),(F130-K130)*(L130))</f>
        <v>4244</v>
      </c>
      <c r="N130" s="61">
        <f t="shared" ref="N130:N131" si="51">M130/(L130)/F130%</f>
        <v>1.0126582278481011</v>
      </c>
    </row>
    <row r="131" spans="1:14">
      <c r="A131" s="57">
        <v>3</v>
      </c>
      <c r="B131" s="58">
        <v>43789</v>
      </c>
      <c r="C131" s="59" t="s">
        <v>339</v>
      </c>
      <c r="D131" s="57" t="s">
        <v>21</v>
      </c>
      <c r="E131" s="57" t="s">
        <v>347</v>
      </c>
      <c r="F131" s="57">
        <v>451</v>
      </c>
      <c r="G131" s="57">
        <v>443</v>
      </c>
      <c r="H131" s="57">
        <v>455</v>
      </c>
      <c r="I131" s="57">
        <v>459</v>
      </c>
      <c r="J131" s="57">
        <v>463</v>
      </c>
      <c r="K131" s="57">
        <v>459</v>
      </c>
      <c r="L131" s="57">
        <v>1000</v>
      </c>
      <c r="M131" s="60">
        <f t="shared" si="50"/>
        <v>8000</v>
      </c>
      <c r="N131" s="61">
        <f t="shared" si="51"/>
        <v>1.7738359201773837</v>
      </c>
    </row>
    <row r="132" spans="1:14">
      <c r="A132" s="57">
        <v>4</v>
      </c>
      <c r="B132" s="58">
        <v>43788</v>
      </c>
      <c r="C132" s="59" t="s">
        <v>339</v>
      </c>
      <c r="D132" s="57" t="s">
        <v>21</v>
      </c>
      <c r="E132" s="57" t="s">
        <v>123</v>
      </c>
      <c r="F132" s="57">
        <v>88</v>
      </c>
      <c r="G132" s="57">
        <v>86.8</v>
      </c>
      <c r="H132" s="57">
        <v>88.6</v>
      </c>
      <c r="I132" s="57">
        <v>89.2</v>
      </c>
      <c r="J132" s="57">
        <v>89.8</v>
      </c>
      <c r="K132" s="57">
        <v>88.6</v>
      </c>
      <c r="L132" s="57">
        <v>7000</v>
      </c>
      <c r="M132" s="60">
        <f t="shared" ref="M132:M133" si="52">IF(D132="BUY",(K132-F132)*(L132),(F132-K132)*(L132))</f>
        <v>4199.99999999996</v>
      </c>
      <c r="N132" s="61">
        <f t="shared" ref="N132:N133" si="53">M132/(L132)/F132%</f>
        <v>0.68181818181817533</v>
      </c>
    </row>
    <row r="133" spans="1:14">
      <c r="A133" s="57">
        <v>5</v>
      </c>
      <c r="B133" s="58">
        <v>43784</v>
      </c>
      <c r="C133" s="59" t="s">
        <v>339</v>
      </c>
      <c r="D133" s="57" t="s">
        <v>21</v>
      </c>
      <c r="E133" s="57" t="s">
        <v>266</v>
      </c>
      <c r="F133" s="57">
        <v>1742</v>
      </c>
      <c r="G133" s="57">
        <v>1723</v>
      </c>
      <c r="H133" s="57">
        <v>1752</v>
      </c>
      <c r="I133" s="57">
        <v>1762</v>
      </c>
      <c r="J133" s="57">
        <v>1772</v>
      </c>
      <c r="K133" s="57">
        <v>1762</v>
      </c>
      <c r="L133" s="57">
        <v>400</v>
      </c>
      <c r="M133" s="60">
        <f t="shared" si="52"/>
        <v>8000</v>
      </c>
      <c r="N133" s="61">
        <f t="shared" si="53"/>
        <v>1.1481056257175659</v>
      </c>
    </row>
    <row r="134" spans="1:14">
      <c r="A134" s="57">
        <v>6</v>
      </c>
      <c r="B134" s="58">
        <v>43780</v>
      </c>
      <c r="C134" s="59" t="s">
        <v>339</v>
      </c>
      <c r="D134" s="57" t="s">
        <v>21</v>
      </c>
      <c r="E134" s="57" t="s">
        <v>84</v>
      </c>
      <c r="F134" s="57">
        <v>136</v>
      </c>
      <c r="G134" s="57">
        <v>134</v>
      </c>
      <c r="H134" s="57">
        <v>137</v>
      </c>
      <c r="I134" s="57">
        <v>138</v>
      </c>
      <c r="J134" s="57">
        <v>139</v>
      </c>
      <c r="K134" s="57">
        <v>134</v>
      </c>
      <c r="L134" s="57">
        <v>3500</v>
      </c>
      <c r="M134" s="60">
        <f t="shared" ref="M134" si="54">IF(D134="BUY",(K134-F134)*(L134),(F134-K134)*(L134))</f>
        <v>-7000</v>
      </c>
      <c r="N134" s="61">
        <f t="shared" ref="N134" si="55">M134/(L134)/F134%</f>
        <v>-1.4705882352941175</v>
      </c>
    </row>
    <row r="135" spans="1:14">
      <c r="A135" s="57">
        <v>7</v>
      </c>
      <c r="B135" s="58">
        <v>43776</v>
      </c>
      <c r="C135" s="59" t="s">
        <v>339</v>
      </c>
      <c r="D135" s="57" t="s">
        <v>21</v>
      </c>
      <c r="E135" s="57" t="s">
        <v>477</v>
      </c>
      <c r="F135" s="57">
        <v>500</v>
      </c>
      <c r="G135" s="57">
        <v>496</v>
      </c>
      <c r="H135" s="57">
        <v>502</v>
      </c>
      <c r="I135" s="57">
        <v>504</v>
      </c>
      <c r="J135" s="57">
        <v>506</v>
      </c>
      <c r="K135" s="57">
        <v>504</v>
      </c>
      <c r="L135" s="57">
        <v>2200</v>
      </c>
      <c r="M135" s="60">
        <f t="shared" ref="M135:M137" si="56">IF(D135="BUY",(K135-F135)*(L135),(F135-K135)*(L135))</f>
        <v>8800</v>
      </c>
      <c r="N135" s="61">
        <f t="shared" ref="N135:N137" si="57">M135/(L135)/F135%</f>
        <v>0.8</v>
      </c>
    </row>
    <row r="136" spans="1:14">
      <c r="A136" s="57">
        <v>8</v>
      </c>
      <c r="B136" s="58">
        <v>43773</v>
      </c>
      <c r="C136" s="59" t="s">
        <v>339</v>
      </c>
      <c r="D136" s="57" t="s">
        <v>21</v>
      </c>
      <c r="E136" s="57" t="s">
        <v>248</v>
      </c>
      <c r="F136" s="57">
        <v>264.5</v>
      </c>
      <c r="G136" s="57">
        <v>460.5</v>
      </c>
      <c r="H136" s="57">
        <v>266.5</v>
      </c>
      <c r="I136" s="57">
        <v>268.5</v>
      </c>
      <c r="J136" s="57">
        <v>270.5</v>
      </c>
      <c r="K136" s="57">
        <v>270.5</v>
      </c>
      <c r="L136" s="57">
        <v>1800</v>
      </c>
      <c r="M136" s="60">
        <f t="shared" si="56"/>
        <v>10800</v>
      </c>
      <c r="N136" s="61">
        <f t="shared" si="57"/>
        <v>2.2684310018903591</v>
      </c>
    </row>
    <row r="137" spans="1:14">
      <c r="A137" s="57">
        <v>9</v>
      </c>
      <c r="B137" s="58">
        <v>43770</v>
      </c>
      <c r="C137" s="59" t="s">
        <v>78</v>
      </c>
      <c r="D137" s="57" t="s">
        <v>21</v>
      </c>
      <c r="E137" s="57" t="s">
        <v>126</v>
      </c>
      <c r="F137" s="57">
        <v>393</v>
      </c>
      <c r="G137" s="57">
        <v>385</v>
      </c>
      <c r="H137" s="57">
        <v>397</v>
      </c>
      <c r="I137" s="57">
        <v>401</v>
      </c>
      <c r="J137" s="57">
        <v>405</v>
      </c>
      <c r="K137" s="57">
        <v>401</v>
      </c>
      <c r="L137" s="57">
        <v>1061</v>
      </c>
      <c r="M137" s="60">
        <f t="shared" si="56"/>
        <v>8488</v>
      </c>
      <c r="N137" s="61">
        <f t="shared" si="57"/>
        <v>2.0356234096692112</v>
      </c>
    </row>
    <row r="138" spans="1:14" ht="13.5" thickBot="1">
      <c r="A138" s="64"/>
      <c r="B138" s="63"/>
      <c r="C138" s="14"/>
      <c r="D138" s="14"/>
      <c r="E138" s="14"/>
      <c r="F138" s="69"/>
      <c r="G138" s="70"/>
      <c r="H138" s="71" t="s">
        <v>26</v>
      </c>
      <c r="I138" s="71"/>
      <c r="J138" s="72"/>
      <c r="K138" s="72"/>
    </row>
    <row r="139" spans="1:14">
      <c r="A139" s="64"/>
      <c r="B139" s="63"/>
      <c r="C139" s="274" t="s">
        <v>27</v>
      </c>
      <c r="D139" s="275"/>
      <c r="E139" s="73">
        <v>9</v>
      </c>
      <c r="F139" s="74">
        <f>F140+F141+F142+F143+F144+F145</f>
        <v>100</v>
      </c>
      <c r="G139" s="14">
        <v>9</v>
      </c>
      <c r="H139" s="75">
        <f>G140/G139%</f>
        <v>88.888888888888886</v>
      </c>
      <c r="I139" s="75"/>
      <c r="J139" s="75"/>
    </row>
    <row r="140" spans="1:14">
      <c r="A140" s="64"/>
      <c r="B140" s="63"/>
      <c r="C140" s="276" t="s">
        <v>28</v>
      </c>
      <c r="D140" s="277"/>
      <c r="E140" s="77">
        <v>8</v>
      </c>
      <c r="F140" s="78">
        <f>(E140/E139)*100</f>
        <v>88.888888888888886</v>
      </c>
      <c r="G140" s="14">
        <v>8</v>
      </c>
      <c r="H140" s="72"/>
      <c r="I140" s="72"/>
      <c r="J140" s="14"/>
    </row>
    <row r="141" spans="1:14">
      <c r="A141" s="79"/>
      <c r="B141" s="63"/>
      <c r="C141" s="276" t="s">
        <v>30</v>
      </c>
      <c r="D141" s="277"/>
      <c r="E141" s="77">
        <v>0</v>
      </c>
      <c r="F141" s="78">
        <f>(E141/E139)*100</f>
        <v>0</v>
      </c>
      <c r="G141" s="80"/>
      <c r="H141" s="14"/>
      <c r="I141" s="14"/>
      <c r="J141" s="14"/>
      <c r="K141" s="72"/>
    </row>
    <row r="142" spans="1:14">
      <c r="A142" s="79"/>
      <c r="B142" s="63"/>
      <c r="C142" s="276" t="s">
        <v>31</v>
      </c>
      <c r="D142" s="277"/>
      <c r="E142" s="77">
        <v>0</v>
      </c>
      <c r="F142" s="78">
        <f>(E142/E139)*100</f>
        <v>0</v>
      </c>
      <c r="G142" s="80"/>
      <c r="H142" s="14"/>
      <c r="I142" s="14"/>
      <c r="J142" s="14"/>
      <c r="K142" s="76"/>
    </row>
    <row r="143" spans="1:14">
      <c r="A143" s="79"/>
      <c r="B143" s="63"/>
      <c r="C143" s="276" t="s">
        <v>32</v>
      </c>
      <c r="D143" s="277"/>
      <c r="E143" s="77">
        <v>1</v>
      </c>
      <c r="F143" s="78">
        <f>(E143/E139)*100</f>
        <v>11.111111111111111</v>
      </c>
      <c r="G143" s="80"/>
      <c r="H143" s="14" t="s">
        <v>33</v>
      </c>
      <c r="I143" s="14"/>
      <c r="K143" s="72"/>
    </row>
    <row r="144" spans="1:14">
      <c r="A144" s="79"/>
      <c r="B144" s="63"/>
      <c r="C144" s="276" t="s">
        <v>34</v>
      </c>
      <c r="D144" s="277"/>
      <c r="E144" s="77">
        <v>0</v>
      </c>
      <c r="F144" s="78">
        <f>(E144/E139)*100</f>
        <v>0</v>
      </c>
      <c r="G144" s="80"/>
      <c r="H144" s="14"/>
      <c r="I144" s="14"/>
      <c r="J144" s="72"/>
      <c r="K144" s="14"/>
    </row>
    <row r="145" spans="1:16" ht="13.5" thickBot="1">
      <c r="A145" s="79"/>
      <c r="B145" s="63"/>
      <c r="C145" s="278" t="s">
        <v>35</v>
      </c>
      <c r="D145" s="279"/>
      <c r="E145" s="81"/>
      <c r="F145" s="82">
        <f>(E145/E139)*100</f>
        <v>0</v>
      </c>
      <c r="G145" s="80"/>
      <c r="H145" s="14"/>
      <c r="I145" s="14"/>
    </row>
    <row r="146" spans="1:16" s="201" customFormat="1">
      <c r="A146" s="202" t="s">
        <v>36</v>
      </c>
      <c r="B146" s="203"/>
      <c r="C146" s="203"/>
      <c r="D146" s="204"/>
      <c r="E146" s="204"/>
      <c r="F146" s="205"/>
      <c r="G146" s="205"/>
      <c r="H146" s="206"/>
      <c r="I146" s="207"/>
      <c r="K146" s="207"/>
      <c r="O146" s="56"/>
    </row>
    <row r="147" spans="1:16" s="201" customFormat="1">
      <c r="A147" s="208" t="s">
        <v>473</v>
      </c>
      <c r="B147" s="203"/>
      <c r="C147" s="203"/>
      <c r="D147" s="209"/>
      <c r="E147" s="202"/>
      <c r="F147" s="204"/>
      <c r="G147" s="207"/>
      <c r="H147" s="206"/>
      <c r="I147" s="207"/>
      <c r="J147" s="207"/>
      <c r="K147" s="207"/>
      <c r="L147" s="205"/>
    </row>
    <row r="148" spans="1:16" s="201" customFormat="1" ht="13.5" thickBot="1">
      <c r="A148" s="201" t="s">
        <v>474</v>
      </c>
      <c r="B148" s="210"/>
      <c r="C148" s="211"/>
      <c r="D148" s="212"/>
      <c r="E148" s="213"/>
      <c r="F148" s="213"/>
      <c r="G148" s="206"/>
      <c r="H148" s="205"/>
      <c r="I148" s="205"/>
      <c r="J148" s="205"/>
      <c r="K148" s="213"/>
    </row>
    <row r="149" spans="1:16">
      <c r="A149" s="250" t="s">
        <v>0</v>
      </c>
      <c r="B149" s="251"/>
      <c r="C149" s="251"/>
      <c r="D149" s="251"/>
      <c r="E149" s="251"/>
      <c r="F149" s="251"/>
      <c r="G149" s="251"/>
      <c r="H149" s="251"/>
      <c r="I149" s="251"/>
      <c r="J149" s="251"/>
      <c r="K149" s="251"/>
      <c r="L149" s="251"/>
      <c r="M149" s="251"/>
      <c r="N149" s="252"/>
      <c r="P149" s="201"/>
    </row>
    <row r="150" spans="1:16">
      <c r="A150" s="253"/>
      <c r="B150" s="254"/>
      <c r="C150" s="254"/>
      <c r="D150" s="254"/>
      <c r="E150" s="254"/>
      <c r="F150" s="254"/>
      <c r="G150" s="254"/>
      <c r="H150" s="254"/>
      <c r="I150" s="254"/>
      <c r="J150" s="254"/>
      <c r="K150" s="254"/>
      <c r="L150" s="254"/>
      <c r="M150" s="254"/>
      <c r="N150" s="255"/>
    </row>
    <row r="151" spans="1:16">
      <c r="A151" s="253"/>
      <c r="B151" s="254"/>
      <c r="C151" s="254"/>
      <c r="D151" s="254"/>
      <c r="E151" s="254"/>
      <c r="F151" s="254"/>
      <c r="G151" s="254"/>
      <c r="H151" s="254"/>
      <c r="I151" s="254"/>
      <c r="J151" s="254"/>
      <c r="K151" s="254"/>
      <c r="L151" s="254"/>
      <c r="M151" s="254"/>
      <c r="N151" s="255"/>
    </row>
    <row r="152" spans="1:16" ht="15">
      <c r="A152" s="256" t="s">
        <v>389</v>
      </c>
      <c r="B152" s="257"/>
      <c r="C152" s="257"/>
      <c r="D152" s="257"/>
      <c r="E152" s="257"/>
      <c r="F152" s="257"/>
      <c r="G152" s="257"/>
      <c r="H152" s="257"/>
      <c r="I152" s="257"/>
      <c r="J152" s="257"/>
      <c r="K152" s="257"/>
      <c r="L152" s="257"/>
      <c r="M152" s="257"/>
      <c r="N152" s="258"/>
    </row>
    <row r="153" spans="1:16" ht="15">
      <c r="A153" s="256" t="s">
        <v>390</v>
      </c>
      <c r="B153" s="257"/>
      <c r="C153" s="257"/>
      <c r="D153" s="257"/>
      <c r="E153" s="257"/>
      <c r="F153" s="257"/>
      <c r="G153" s="257"/>
      <c r="H153" s="257"/>
      <c r="I153" s="257"/>
      <c r="J153" s="257"/>
      <c r="K153" s="257"/>
      <c r="L153" s="257"/>
      <c r="M153" s="257"/>
      <c r="N153" s="258"/>
    </row>
    <row r="154" spans="1:16" ht="13.5" thickBot="1">
      <c r="A154" s="259" t="s">
        <v>3</v>
      </c>
      <c r="B154" s="260"/>
      <c r="C154" s="260"/>
      <c r="D154" s="260"/>
      <c r="E154" s="260"/>
      <c r="F154" s="260"/>
      <c r="G154" s="260"/>
      <c r="H154" s="260"/>
      <c r="I154" s="260"/>
      <c r="J154" s="260"/>
      <c r="K154" s="260"/>
      <c r="L154" s="260"/>
      <c r="M154" s="260"/>
      <c r="N154" s="261"/>
    </row>
    <row r="155" spans="1:16">
      <c r="A155" s="262" t="s">
        <v>470</v>
      </c>
      <c r="B155" s="263"/>
      <c r="C155" s="263"/>
      <c r="D155" s="263"/>
      <c r="E155" s="263"/>
      <c r="F155" s="263"/>
      <c r="G155" s="263"/>
      <c r="H155" s="263"/>
      <c r="I155" s="263"/>
      <c r="J155" s="263"/>
      <c r="K155" s="263"/>
      <c r="L155" s="263"/>
      <c r="M155" s="263"/>
      <c r="N155" s="264"/>
    </row>
    <row r="156" spans="1:16">
      <c r="A156" s="265" t="s">
        <v>5</v>
      </c>
      <c r="B156" s="266"/>
      <c r="C156" s="266"/>
      <c r="D156" s="266"/>
      <c r="E156" s="266"/>
      <c r="F156" s="266"/>
      <c r="G156" s="266"/>
      <c r="H156" s="266"/>
      <c r="I156" s="266"/>
      <c r="J156" s="266"/>
      <c r="K156" s="266"/>
      <c r="L156" s="266"/>
      <c r="M156" s="266"/>
      <c r="N156" s="267"/>
    </row>
    <row r="157" spans="1:16">
      <c r="A157" s="268" t="s">
        <v>6</v>
      </c>
      <c r="B157" s="270" t="s">
        <v>7</v>
      </c>
      <c r="C157" s="270" t="s">
        <v>8</v>
      </c>
      <c r="D157" s="268" t="s">
        <v>9</v>
      </c>
      <c r="E157" s="268" t="s">
        <v>10</v>
      </c>
      <c r="F157" s="270" t="s">
        <v>11</v>
      </c>
      <c r="G157" s="270" t="s">
        <v>12</v>
      </c>
      <c r="H157" s="270" t="s">
        <v>13</v>
      </c>
      <c r="I157" s="270" t="s">
        <v>14</v>
      </c>
      <c r="J157" s="270" t="s">
        <v>15</v>
      </c>
      <c r="K157" s="272" t="s">
        <v>16</v>
      </c>
      <c r="L157" s="270" t="s">
        <v>17</v>
      </c>
      <c r="M157" s="270" t="s">
        <v>18</v>
      </c>
      <c r="N157" s="270" t="s">
        <v>19</v>
      </c>
    </row>
    <row r="158" spans="1:16">
      <c r="A158" s="269"/>
      <c r="B158" s="271"/>
      <c r="C158" s="271"/>
      <c r="D158" s="269"/>
      <c r="E158" s="269"/>
      <c r="F158" s="271"/>
      <c r="G158" s="271"/>
      <c r="H158" s="271"/>
      <c r="I158" s="271"/>
      <c r="J158" s="271"/>
      <c r="K158" s="273"/>
      <c r="L158" s="271"/>
      <c r="M158" s="271"/>
      <c r="N158" s="271"/>
    </row>
    <row r="159" spans="1:16">
      <c r="A159" s="57">
        <v>1</v>
      </c>
      <c r="B159" s="58">
        <v>43767</v>
      </c>
      <c r="C159" s="59" t="s">
        <v>339</v>
      </c>
      <c r="D159" s="57" t="s">
        <v>21</v>
      </c>
      <c r="E159" s="57" t="s">
        <v>123</v>
      </c>
      <c r="F159" s="57">
        <v>82.5</v>
      </c>
      <c r="G159" s="57">
        <v>81.3</v>
      </c>
      <c r="H159" s="57">
        <v>83.1</v>
      </c>
      <c r="I159" s="57">
        <v>83.7</v>
      </c>
      <c r="J159" s="57">
        <v>84.3</v>
      </c>
      <c r="K159" s="57">
        <v>84.3</v>
      </c>
      <c r="L159" s="57">
        <v>6000</v>
      </c>
      <c r="M159" s="60">
        <f t="shared" ref="M159:M160" si="58">IF(D159="BUY",(K159-F159)*(L159),(F159-K159)*(L159))</f>
        <v>10799.999999999984</v>
      </c>
      <c r="N159" s="61">
        <f t="shared" ref="N159:N160" si="59">M159/(L159)/F159%</f>
        <v>2.1818181818181785</v>
      </c>
    </row>
    <row r="160" spans="1:16">
      <c r="A160" s="57">
        <v>2</v>
      </c>
      <c r="B160" s="58">
        <v>43763</v>
      </c>
      <c r="C160" s="59" t="s">
        <v>339</v>
      </c>
      <c r="D160" s="57" t="s">
        <v>21</v>
      </c>
      <c r="E160" s="57" t="s">
        <v>271</v>
      </c>
      <c r="F160" s="57">
        <v>2105</v>
      </c>
      <c r="G160" s="57">
        <v>2078</v>
      </c>
      <c r="H160" s="57">
        <v>2120</v>
      </c>
      <c r="I160" s="57">
        <v>2135</v>
      </c>
      <c r="J160" s="57">
        <v>2150</v>
      </c>
      <c r="K160" s="57">
        <v>2120</v>
      </c>
      <c r="L160" s="57">
        <v>250</v>
      </c>
      <c r="M160" s="60">
        <f t="shared" si="58"/>
        <v>3750</v>
      </c>
      <c r="N160" s="61">
        <f t="shared" si="59"/>
        <v>0.71258907363420421</v>
      </c>
    </row>
    <row r="161" spans="1:15">
      <c r="A161" s="57">
        <v>3</v>
      </c>
      <c r="B161" s="58">
        <v>43760</v>
      </c>
      <c r="C161" s="59" t="s">
        <v>339</v>
      </c>
      <c r="D161" s="57" t="s">
        <v>21</v>
      </c>
      <c r="E161" s="57" t="s">
        <v>22</v>
      </c>
      <c r="F161" s="57">
        <v>538</v>
      </c>
      <c r="G161" s="57">
        <v>533</v>
      </c>
      <c r="H161" s="57">
        <v>540.5</v>
      </c>
      <c r="I161" s="57">
        <v>543</v>
      </c>
      <c r="J161" s="57">
        <v>545.5</v>
      </c>
      <c r="K161" s="57">
        <v>533</v>
      </c>
      <c r="L161" s="57">
        <v>1800</v>
      </c>
      <c r="M161" s="60">
        <f t="shared" ref="M161" si="60">IF(D161="BUY",(K161-F161)*(L161),(F161-K161)*(L161))</f>
        <v>-9000</v>
      </c>
      <c r="N161" s="61">
        <f t="shared" ref="N161" si="61">M161/(L161)/F161%</f>
        <v>-0.92936802973977695</v>
      </c>
    </row>
    <row r="162" spans="1:15">
      <c r="A162" s="57">
        <v>4</v>
      </c>
      <c r="B162" s="58">
        <v>43756</v>
      </c>
      <c r="C162" s="59" t="s">
        <v>339</v>
      </c>
      <c r="D162" s="57" t="s">
        <v>21</v>
      </c>
      <c r="E162" s="57" t="s">
        <v>174</v>
      </c>
      <c r="F162" s="57">
        <v>144</v>
      </c>
      <c r="G162" s="57">
        <v>142</v>
      </c>
      <c r="H162" s="57">
        <v>145</v>
      </c>
      <c r="I162" s="57">
        <v>146</v>
      </c>
      <c r="J162" s="57">
        <v>147</v>
      </c>
      <c r="K162" s="57">
        <v>146</v>
      </c>
      <c r="L162" s="57">
        <v>3750</v>
      </c>
      <c r="M162" s="60">
        <f t="shared" ref="M162" si="62">IF(D162="BUY",(K162-F162)*(L162),(F162-K162)*(L162))</f>
        <v>7500</v>
      </c>
      <c r="N162" s="61">
        <f t="shared" ref="N162" si="63">M162/(L162)/F162%</f>
        <v>1.3888888888888888</v>
      </c>
    </row>
    <row r="163" spans="1:15">
      <c r="A163" s="57">
        <v>5</v>
      </c>
      <c r="B163" s="58">
        <v>43755</v>
      </c>
      <c r="C163" s="59" t="s">
        <v>339</v>
      </c>
      <c r="D163" s="57" t="s">
        <v>21</v>
      </c>
      <c r="E163" s="57" t="s">
        <v>269</v>
      </c>
      <c r="F163" s="57">
        <v>382</v>
      </c>
      <c r="G163" s="57">
        <v>374</v>
      </c>
      <c r="H163" s="57">
        <v>386</v>
      </c>
      <c r="I163" s="57">
        <v>390</v>
      </c>
      <c r="J163" s="57">
        <v>394</v>
      </c>
      <c r="K163" s="57">
        <v>390</v>
      </c>
      <c r="L163" s="57">
        <v>1000</v>
      </c>
      <c r="M163" s="60">
        <f t="shared" ref="M163:M165" si="64">IF(D163="BUY",(K163-F163)*(L163),(F163-K163)*(L163))</f>
        <v>8000</v>
      </c>
      <c r="N163" s="61">
        <f t="shared" ref="N163:N165" si="65">M163/(L163)/F163%</f>
        <v>2.0942408376963351</v>
      </c>
    </row>
    <row r="164" spans="1:15">
      <c r="A164" s="57">
        <v>6</v>
      </c>
      <c r="B164" s="58">
        <v>43754</v>
      </c>
      <c r="C164" s="59" t="s">
        <v>339</v>
      </c>
      <c r="D164" s="57" t="s">
        <v>21</v>
      </c>
      <c r="E164" s="57" t="s">
        <v>59</v>
      </c>
      <c r="F164" s="57">
        <v>448</v>
      </c>
      <c r="G164" s="57">
        <v>440</v>
      </c>
      <c r="H164" s="57">
        <v>452</v>
      </c>
      <c r="I164" s="57">
        <v>456</v>
      </c>
      <c r="J164" s="57">
        <v>460</v>
      </c>
      <c r="K164" s="57">
        <v>452</v>
      </c>
      <c r="L164" s="57">
        <v>1000</v>
      </c>
      <c r="M164" s="60">
        <f t="shared" si="64"/>
        <v>4000</v>
      </c>
      <c r="N164" s="61">
        <f t="shared" si="65"/>
        <v>0.89285714285714279</v>
      </c>
    </row>
    <row r="165" spans="1:15">
      <c r="A165" s="57">
        <v>7</v>
      </c>
      <c r="B165" s="58">
        <v>43753</v>
      </c>
      <c r="C165" s="59" t="s">
        <v>339</v>
      </c>
      <c r="D165" s="57" t="s">
        <v>21</v>
      </c>
      <c r="E165" s="57" t="s">
        <v>248</v>
      </c>
      <c r="F165" s="57">
        <v>255</v>
      </c>
      <c r="G165" s="57">
        <v>250</v>
      </c>
      <c r="H165" s="57">
        <v>257.5</v>
      </c>
      <c r="I165" s="57">
        <v>260</v>
      </c>
      <c r="J165" s="57">
        <v>262.5</v>
      </c>
      <c r="K165" s="57">
        <v>260</v>
      </c>
      <c r="L165" s="57">
        <v>1800</v>
      </c>
      <c r="M165" s="60">
        <f t="shared" si="64"/>
        <v>9000</v>
      </c>
      <c r="N165" s="61">
        <f t="shared" si="65"/>
        <v>1.9607843137254903</v>
      </c>
    </row>
    <row r="166" spans="1:15">
      <c r="A166" s="57">
        <v>8</v>
      </c>
      <c r="B166" s="58">
        <v>43747</v>
      </c>
      <c r="C166" s="59" t="s">
        <v>339</v>
      </c>
      <c r="D166" s="57" t="s">
        <v>21</v>
      </c>
      <c r="E166" s="57" t="s">
        <v>194</v>
      </c>
      <c r="F166" s="57">
        <v>759</v>
      </c>
      <c r="G166" s="57">
        <v>749.8</v>
      </c>
      <c r="H166" s="57">
        <v>764</v>
      </c>
      <c r="I166" s="57">
        <v>769</v>
      </c>
      <c r="J166" s="57">
        <v>774</v>
      </c>
      <c r="K166" s="57">
        <v>749.8</v>
      </c>
      <c r="L166" s="57">
        <v>800</v>
      </c>
      <c r="M166" s="60">
        <f t="shared" ref="M166" si="66">IF(D166="BUY",(K166-F166)*(L166),(F166-K166)*(L166))</f>
        <v>-7360.0000000000364</v>
      </c>
      <c r="N166" s="61">
        <f t="shared" ref="N166:N168" si="67">M166/(L166)/F166%</f>
        <v>-1.2121212121212182</v>
      </c>
    </row>
    <row r="167" spans="1:15">
      <c r="A167" s="57">
        <v>9</v>
      </c>
      <c r="B167" s="58">
        <v>43742</v>
      </c>
      <c r="C167" s="59" t="s">
        <v>339</v>
      </c>
      <c r="D167" s="57" t="s">
        <v>47</v>
      </c>
      <c r="E167" s="57" t="s">
        <v>126</v>
      </c>
      <c r="F167" s="57">
        <v>335</v>
      </c>
      <c r="G167" s="57">
        <v>343</v>
      </c>
      <c r="H167" s="57">
        <v>331</v>
      </c>
      <c r="I167" s="57">
        <v>327</v>
      </c>
      <c r="J167" s="57">
        <v>323</v>
      </c>
      <c r="K167" s="57">
        <v>331</v>
      </c>
      <c r="L167" s="57">
        <v>1061</v>
      </c>
      <c r="M167" s="60">
        <f t="shared" ref="M167" si="68">IF(D167="BUY",(K167-F167)*(L167),(F167-K167)*(L167))</f>
        <v>4244</v>
      </c>
      <c r="N167" s="61">
        <f t="shared" si="67"/>
        <v>1.1940298507462686</v>
      </c>
    </row>
    <row r="168" spans="1:15">
      <c r="A168" s="57">
        <v>10</v>
      </c>
      <c r="B168" s="58">
        <v>43741</v>
      </c>
      <c r="C168" s="59" t="s">
        <v>339</v>
      </c>
      <c r="D168" s="57" t="s">
        <v>21</v>
      </c>
      <c r="E168" s="57" t="s">
        <v>22</v>
      </c>
      <c r="F168" s="57">
        <v>531</v>
      </c>
      <c r="G168" s="57">
        <v>527</v>
      </c>
      <c r="H168" s="57">
        <v>533</v>
      </c>
      <c r="I168" s="57">
        <v>535</v>
      </c>
      <c r="J168" s="57">
        <v>537</v>
      </c>
      <c r="K168" s="57">
        <v>537</v>
      </c>
      <c r="L168" s="57">
        <v>1800</v>
      </c>
      <c r="M168" s="60">
        <f t="shared" ref="M168" si="69">IF(D168="BUY",(K168-F168)*(L168),(F168-K168)*(L168))</f>
        <v>10800</v>
      </c>
      <c r="N168" s="61">
        <f t="shared" si="67"/>
        <v>1.1299435028248588</v>
      </c>
    </row>
    <row r="169" spans="1:15" s="187" customFormat="1" ht="13.5">
      <c r="A169" s="181" t="s">
        <v>25</v>
      </c>
      <c r="B169" s="182"/>
      <c r="C169" s="183"/>
      <c r="D169" s="184"/>
      <c r="E169" s="185"/>
      <c r="F169" s="185"/>
      <c r="G169" s="186"/>
      <c r="H169" s="185"/>
      <c r="I169" s="185"/>
      <c r="J169" s="185"/>
      <c r="K169" s="185"/>
      <c r="O169" s="56"/>
    </row>
    <row r="170" spans="1:15" s="187" customFormat="1" ht="13.5">
      <c r="A170" s="188" t="s">
        <v>462</v>
      </c>
      <c r="B170" s="182"/>
      <c r="C170" s="183"/>
      <c r="D170" s="184"/>
      <c r="E170" s="185"/>
      <c r="F170" s="185"/>
      <c r="G170" s="186"/>
      <c r="H170" s="189"/>
      <c r="I170" s="189"/>
      <c r="J170" s="189"/>
      <c r="K170" s="185"/>
      <c r="O170" s="56"/>
    </row>
    <row r="171" spans="1:15" ht="13.5" thickBot="1">
      <c r="A171" s="64"/>
      <c r="B171" s="63"/>
      <c r="C171" s="14"/>
      <c r="D171" s="14"/>
      <c r="E171" s="14"/>
      <c r="F171" s="69"/>
      <c r="G171" s="70"/>
      <c r="H171" s="71" t="s">
        <v>26</v>
      </c>
      <c r="I171" s="71"/>
      <c r="J171" s="72"/>
      <c r="K171" s="72"/>
    </row>
    <row r="172" spans="1:15">
      <c r="A172" s="64"/>
      <c r="B172" s="63"/>
      <c r="C172" s="274" t="s">
        <v>27</v>
      </c>
      <c r="D172" s="275"/>
      <c r="E172" s="73">
        <v>10</v>
      </c>
      <c r="F172" s="74">
        <f>F173+F174+F175+F176+F177+F178</f>
        <v>100</v>
      </c>
      <c r="G172" s="14">
        <v>10</v>
      </c>
      <c r="H172" s="75">
        <f>G173/G172%</f>
        <v>80</v>
      </c>
      <c r="I172" s="75"/>
      <c r="J172" s="75"/>
    </row>
    <row r="173" spans="1:15">
      <c r="A173" s="64"/>
      <c r="B173" s="63"/>
      <c r="C173" s="276" t="s">
        <v>28</v>
      </c>
      <c r="D173" s="277"/>
      <c r="E173" s="77">
        <v>8</v>
      </c>
      <c r="F173" s="78">
        <f>(E173/E172)*100</f>
        <v>80</v>
      </c>
      <c r="G173" s="14">
        <v>8</v>
      </c>
      <c r="H173" s="72"/>
      <c r="I173" s="72"/>
      <c r="J173" s="14"/>
    </row>
    <row r="174" spans="1:15">
      <c r="A174" s="79"/>
      <c r="B174" s="63"/>
      <c r="C174" s="276" t="s">
        <v>30</v>
      </c>
      <c r="D174" s="277"/>
      <c r="E174" s="77">
        <v>0</v>
      </c>
      <c r="F174" s="78">
        <f>(E174/E172)*100</f>
        <v>0</v>
      </c>
      <c r="G174" s="80"/>
      <c r="H174" s="14"/>
      <c r="I174" s="14"/>
      <c r="J174" s="14"/>
      <c r="K174" s="72"/>
    </row>
    <row r="175" spans="1:15">
      <c r="A175" s="79"/>
      <c r="B175" s="63"/>
      <c r="C175" s="276" t="s">
        <v>31</v>
      </c>
      <c r="D175" s="277"/>
      <c r="E175" s="77">
        <v>0</v>
      </c>
      <c r="F175" s="78">
        <f>(E175/E172)*100</f>
        <v>0</v>
      </c>
      <c r="G175" s="80"/>
      <c r="H175" s="14"/>
      <c r="I175" s="14"/>
      <c r="J175" s="14"/>
      <c r="K175" s="76"/>
      <c r="O175" s="187"/>
    </row>
    <row r="176" spans="1:15">
      <c r="A176" s="79"/>
      <c r="B176" s="63"/>
      <c r="C176" s="276" t="s">
        <v>32</v>
      </c>
      <c r="D176" s="277"/>
      <c r="E176" s="77">
        <v>2</v>
      </c>
      <c r="F176" s="78">
        <f>(E176/E172)*100</f>
        <v>20</v>
      </c>
      <c r="G176" s="80"/>
      <c r="H176" s="14" t="s">
        <v>33</v>
      </c>
      <c r="I176" s="14"/>
      <c r="K176" s="72"/>
    </row>
    <row r="177" spans="1:14">
      <c r="A177" s="79"/>
      <c r="B177" s="63"/>
      <c r="C177" s="276" t="s">
        <v>34</v>
      </c>
      <c r="D177" s="277"/>
      <c r="E177" s="77">
        <v>0</v>
      </c>
      <c r="F177" s="78">
        <f>(E177/E172)*100</f>
        <v>0</v>
      </c>
      <c r="G177" s="80"/>
      <c r="H177" s="14"/>
      <c r="I177" s="14"/>
      <c r="J177" s="72"/>
      <c r="K177" s="14"/>
    </row>
    <row r="178" spans="1:14" ht="13.5" thickBot="1">
      <c r="A178" s="79"/>
      <c r="B178" s="63"/>
      <c r="C178" s="278" t="s">
        <v>35</v>
      </c>
      <c r="D178" s="279"/>
      <c r="E178" s="81"/>
      <c r="F178" s="82">
        <f>(E178/E172)*100</f>
        <v>0</v>
      </c>
      <c r="G178" s="80"/>
      <c r="H178" s="14"/>
      <c r="I178" s="14"/>
    </row>
    <row r="179" spans="1:14" s="199" customFormat="1" ht="13.5">
      <c r="A179" s="37" t="s">
        <v>36</v>
      </c>
      <c r="B179" s="9"/>
      <c r="C179" s="9"/>
      <c r="D179" s="10"/>
      <c r="E179" s="10"/>
      <c r="F179" s="12"/>
      <c r="G179" s="12"/>
      <c r="H179" s="13"/>
      <c r="I179" s="38"/>
      <c r="K179" s="38"/>
    </row>
    <row r="180" spans="1:14" s="199" customFormat="1" ht="13.5">
      <c r="A180" s="11" t="s">
        <v>37</v>
      </c>
      <c r="B180" s="9"/>
      <c r="C180" s="9"/>
      <c r="D180" s="39"/>
      <c r="E180" s="40"/>
      <c r="F180" s="10"/>
      <c r="G180" s="38"/>
      <c r="H180" s="13"/>
      <c r="I180" s="38"/>
      <c r="J180" s="38"/>
      <c r="K180" s="38"/>
      <c r="L180" s="12"/>
    </row>
    <row r="181" spans="1:14" s="199" customFormat="1" ht="14.25" thickBot="1">
      <c r="A181" s="11" t="s">
        <v>40</v>
      </c>
      <c r="B181" s="200"/>
      <c r="C181" s="39"/>
      <c r="D181" s="10"/>
      <c r="E181" s="43"/>
      <c r="F181" s="38"/>
      <c r="G181" s="38"/>
      <c r="H181" s="42"/>
      <c r="I181" s="41"/>
      <c r="J181" s="41"/>
      <c r="K181" s="41"/>
      <c r="L181" s="38"/>
      <c r="N181" s="10"/>
    </row>
    <row r="182" spans="1:14">
      <c r="A182" s="250" t="s">
        <v>0</v>
      </c>
      <c r="B182" s="251"/>
      <c r="C182" s="251"/>
      <c r="D182" s="251"/>
      <c r="E182" s="251"/>
      <c r="F182" s="251"/>
      <c r="G182" s="251"/>
      <c r="H182" s="251"/>
      <c r="I182" s="251"/>
      <c r="J182" s="251"/>
      <c r="K182" s="251"/>
      <c r="L182" s="251"/>
      <c r="M182" s="251"/>
      <c r="N182" s="252"/>
    </row>
    <row r="183" spans="1:14">
      <c r="A183" s="253"/>
      <c r="B183" s="254"/>
      <c r="C183" s="254"/>
      <c r="D183" s="254"/>
      <c r="E183" s="254"/>
      <c r="F183" s="254"/>
      <c r="G183" s="254"/>
      <c r="H183" s="254"/>
      <c r="I183" s="254"/>
      <c r="J183" s="254"/>
      <c r="K183" s="254"/>
      <c r="L183" s="254"/>
      <c r="M183" s="254"/>
      <c r="N183" s="255"/>
    </row>
    <row r="184" spans="1:14">
      <c r="A184" s="253"/>
      <c r="B184" s="254"/>
      <c r="C184" s="254"/>
      <c r="D184" s="254"/>
      <c r="E184" s="254"/>
      <c r="F184" s="254"/>
      <c r="G184" s="254"/>
      <c r="H184" s="254"/>
      <c r="I184" s="254"/>
      <c r="J184" s="254"/>
      <c r="K184" s="254"/>
      <c r="L184" s="254"/>
      <c r="M184" s="254"/>
      <c r="N184" s="255"/>
    </row>
    <row r="185" spans="1:14" ht="15">
      <c r="A185" s="256" t="s">
        <v>389</v>
      </c>
      <c r="B185" s="257"/>
      <c r="C185" s="257"/>
      <c r="D185" s="257"/>
      <c r="E185" s="257"/>
      <c r="F185" s="257"/>
      <c r="G185" s="257"/>
      <c r="H185" s="257"/>
      <c r="I185" s="257"/>
      <c r="J185" s="257"/>
      <c r="K185" s="257"/>
      <c r="L185" s="257"/>
      <c r="M185" s="257"/>
      <c r="N185" s="258"/>
    </row>
    <row r="186" spans="1:14" ht="15">
      <c r="A186" s="256" t="s">
        <v>390</v>
      </c>
      <c r="B186" s="257"/>
      <c r="C186" s="257"/>
      <c r="D186" s="257"/>
      <c r="E186" s="257"/>
      <c r="F186" s="257"/>
      <c r="G186" s="257"/>
      <c r="H186" s="257"/>
      <c r="I186" s="257"/>
      <c r="J186" s="257"/>
      <c r="K186" s="257"/>
      <c r="L186" s="257"/>
      <c r="M186" s="257"/>
      <c r="N186" s="258"/>
    </row>
    <row r="187" spans="1:14" ht="13.5" thickBot="1">
      <c r="A187" s="259" t="s">
        <v>3</v>
      </c>
      <c r="B187" s="260"/>
      <c r="C187" s="260"/>
      <c r="D187" s="260"/>
      <c r="E187" s="260"/>
      <c r="F187" s="260"/>
      <c r="G187" s="260"/>
      <c r="H187" s="260"/>
      <c r="I187" s="260"/>
      <c r="J187" s="260"/>
      <c r="K187" s="260"/>
      <c r="L187" s="260"/>
      <c r="M187" s="260"/>
      <c r="N187" s="261"/>
    </row>
    <row r="188" spans="1:14">
      <c r="A188" s="262" t="s">
        <v>464</v>
      </c>
      <c r="B188" s="263"/>
      <c r="C188" s="263"/>
      <c r="D188" s="263"/>
      <c r="E188" s="263"/>
      <c r="F188" s="263"/>
      <c r="G188" s="263"/>
      <c r="H188" s="263"/>
      <c r="I188" s="263"/>
      <c r="J188" s="263"/>
      <c r="K188" s="263"/>
      <c r="L188" s="263"/>
      <c r="M188" s="263"/>
      <c r="N188" s="264"/>
    </row>
    <row r="189" spans="1:14">
      <c r="A189" s="265" t="s">
        <v>5</v>
      </c>
      <c r="B189" s="266"/>
      <c r="C189" s="266"/>
      <c r="D189" s="266"/>
      <c r="E189" s="266"/>
      <c r="F189" s="266"/>
      <c r="G189" s="266"/>
      <c r="H189" s="266"/>
      <c r="I189" s="266"/>
      <c r="J189" s="266"/>
      <c r="K189" s="266"/>
      <c r="L189" s="266"/>
      <c r="M189" s="266"/>
      <c r="N189" s="267"/>
    </row>
    <row r="190" spans="1:14">
      <c r="A190" s="268" t="s">
        <v>6</v>
      </c>
      <c r="B190" s="270" t="s">
        <v>7</v>
      </c>
      <c r="C190" s="270" t="s">
        <v>8</v>
      </c>
      <c r="D190" s="268" t="s">
        <v>9</v>
      </c>
      <c r="E190" s="268" t="s">
        <v>10</v>
      </c>
      <c r="F190" s="270" t="s">
        <v>11</v>
      </c>
      <c r="G190" s="270" t="s">
        <v>12</v>
      </c>
      <c r="H190" s="270" t="s">
        <v>13</v>
      </c>
      <c r="I190" s="270" t="s">
        <v>14</v>
      </c>
      <c r="J190" s="270" t="s">
        <v>15</v>
      </c>
      <c r="K190" s="272" t="s">
        <v>16</v>
      </c>
      <c r="L190" s="270" t="s">
        <v>17</v>
      </c>
      <c r="M190" s="270" t="s">
        <v>18</v>
      </c>
      <c r="N190" s="270" t="s">
        <v>19</v>
      </c>
    </row>
    <row r="191" spans="1:14">
      <c r="A191" s="269"/>
      <c r="B191" s="271"/>
      <c r="C191" s="271"/>
      <c r="D191" s="269"/>
      <c r="E191" s="269"/>
      <c r="F191" s="271"/>
      <c r="G191" s="271"/>
      <c r="H191" s="271"/>
      <c r="I191" s="271"/>
      <c r="J191" s="271"/>
      <c r="K191" s="273"/>
      <c r="L191" s="271"/>
      <c r="M191" s="271"/>
      <c r="N191" s="271"/>
    </row>
    <row r="192" spans="1:14">
      <c r="A192" s="57">
        <v>1</v>
      </c>
      <c r="B192" s="58">
        <v>43738</v>
      </c>
      <c r="C192" s="59" t="s">
        <v>339</v>
      </c>
      <c r="D192" s="57" t="s">
        <v>21</v>
      </c>
      <c r="E192" s="57" t="s">
        <v>98</v>
      </c>
      <c r="F192" s="57">
        <v>1890</v>
      </c>
      <c r="G192" s="57">
        <v>1875</v>
      </c>
      <c r="H192" s="57">
        <v>1898</v>
      </c>
      <c r="I192" s="57">
        <v>1906</v>
      </c>
      <c r="J192" s="57">
        <v>1914</v>
      </c>
      <c r="K192" s="57">
        <v>1898</v>
      </c>
      <c r="L192" s="57">
        <v>600</v>
      </c>
      <c r="M192" s="60">
        <f t="shared" ref="M192" si="70">IF(D192="BUY",(K192-F192)*(L192),(F192-K192)*(L192))</f>
        <v>4800</v>
      </c>
      <c r="N192" s="61">
        <f t="shared" ref="N192" si="71">M192/(L192)/F192%</f>
        <v>0.42328042328042331</v>
      </c>
    </row>
    <row r="193" spans="1:14">
      <c r="A193" s="57">
        <v>2</v>
      </c>
      <c r="B193" s="58">
        <v>43732</v>
      </c>
      <c r="C193" s="59" t="s">
        <v>339</v>
      </c>
      <c r="D193" s="57" t="s">
        <v>21</v>
      </c>
      <c r="E193" s="57" t="s">
        <v>277</v>
      </c>
      <c r="F193" s="57">
        <v>390</v>
      </c>
      <c r="G193" s="57">
        <v>384.5</v>
      </c>
      <c r="H193" s="57">
        <v>393</v>
      </c>
      <c r="I193" s="57">
        <v>396</v>
      </c>
      <c r="J193" s="57">
        <v>399</v>
      </c>
      <c r="K193" s="57">
        <v>393</v>
      </c>
      <c r="L193" s="57">
        <v>1500</v>
      </c>
      <c r="M193" s="60">
        <f t="shared" ref="M193" si="72">IF(D193="BUY",(K193-F193)*(L193),(F193-K193)*(L193))</f>
        <v>4500</v>
      </c>
      <c r="N193" s="61">
        <f t="shared" ref="N193" si="73">M193/(L193)/F193%</f>
        <v>0.76923076923076927</v>
      </c>
    </row>
    <row r="194" spans="1:14">
      <c r="A194" s="57">
        <v>3</v>
      </c>
      <c r="B194" s="58">
        <v>43731</v>
      </c>
      <c r="C194" s="59" t="s">
        <v>339</v>
      </c>
      <c r="D194" s="57" t="s">
        <v>21</v>
      </c>
      <c r="E194" s="57" t="s">
        <v>84</v>
      </c>
      <c r="F194" s="57">
        <v>143</v>
      </c>
      <c r="G194" s="57">
        <v>141</v>
      </c>
      <c r="H194" s="57">
        <v>144</v>
      </c>
      <c r="I194" s="57">
        <v>145</v>
      </c>
      <c r="J194" s="57">
        <v>146</v>
      </c>
      <c r="K194" s="57">
        <v>144</v>
      </c>
      <c r="L194" s="57">
        <v>3500</v>
      </c>
      <c r="M194" s="60">
        <f t="shared" ref="M194" si="74">IF(D194="BUY",(K194-F194)*(L194),(F194-K194)*(L194))</f>
        <v>3500</v>
      </c>
      <c r="N194" s="61">
        <f t="shared" ref="N194" si="75">M194/(L194)/F194%</f>
        <v>0.69930069930069938</v>
      </c>
    </row>
    <row r="195" spans="1:14">
      <c r="A195" s="57">
        <v>4</v>
      </c>
      <c r="B195" s="58">
        <v>43725</v>
      </c>
      <c r="C195" s="59" t="s">
        <v>339</v>
      </c>
      <c r="D195" s="57" t="s">
        <v>47</v>
      </c>
      <c r="E195" s="57" t="s">
        <v>467</v>
      </c>
      <c r="F195" s="57">
        <v>350</v>
      </c>
      <c r="G195" s="57">
        <v>356</v>
      </c>
      <c r="H195" s="57">
        <v>346.5</v>
      </c>
      <c r="I195" s="57">
        <v>343</v>
      </c>
      <c r="J195" s="57">
        <v>340</v>
      </c>
      <c r="K195" s="57">
        <v>356</v>
      </c>
      <c r="L195" s="57">
        <v>1200</v>
      </c>
      <c r="M195" s="60">
        <f t="shared" ref="M195" si="76">IF(D195="BUY",(K195-F195)*(L195),(F195-K195)*(L195))</f>
        <v>-7200</v>
      </c>
      <c r="N195" s="61">
        <f t="shared" ref="N195" si="77">M195/(L195)/F195%</f>
        <v>-1.7142857142857142</v>
      </c>
    </row>
    <row r="196" spans="1:14">
      <c r="A196" s="57">
        <v>5</v>
      </c>
      <c r="B196" s="58">
        <v>43717</v>
      </c>
      <c r="C196" s="59" t="s">
        <v>339</v>
      </c>
      <c r="D196" s="57" t="s">
        <v>21</v>
      </c>
      <c r="E196" s="57" t="s">
        <v>326</v>
      </c>
      <c r="F196" s="57">
        <v>141</v>
      </c>
      <c r="G196" s="57">
        <v>139</v>
      </c>
      <c r="H196" s="57">
        <v>142</v>
      </c>
      <c r="I196" s="57">
        <v>143</v>
      </c>
      <c r="J196" s="57">
        <v>144</v>
      </c>
      <c r="K196" s="57">
        <v>143</v>
      </c>
      <c r="L196" s="57">
        <v>4000</v>
      </c>
      <c r="M196" s="60">
        <f t="shared" ref="M196" si="78">IF(D196="BUY",(K196-F196)*(L196),(F196-K196)*(L196))</f>
        <v>8000</v>
      </c>
      <c r="N196" s="61">
        <f t="shared" ref="N196" si="79">M196/(L196)/F196%</f>
        <v>1.4184397163120568</v>
      </c>
    </row>
    <row r="197" spans="1:14">
      <c r="A197" s="57">
        <v>6</v>
      </c>
      <c r="B197" s="58">
        <v>43712</v>
      </c>
      <c r="C197" s="59" t="s">
        <v>339</v>
      </c>
      <c r="D197" s="57" t="s">
        <v>21</v>
      </c>
      <c r="E197" s="57" t="s">
        <v>268</v>
      </c>
      <c r="F197" s="57">
        <v>2590</v>
      </c>
      <c r="G197" s="57">
        <v>2564</v>
      </c>
      <c r="H197" s="57">
        <v>2605</v>
      </c>
      <c r="I197" s="57">
        <v>2630</v>
      </c>
      <c r="J197" s="57">
        <v>2645</v>
      </c>
      <c r="K197" s="57">
        <v>2605</v>
      </c>
      <c r="L197" s="57">
        <v>250</v>
      </c>
      <c r="M197" s="60">
        <f t="shared" ref="M197" si="80">IF(D197="BUY",(K197-F197)*(L197),(F197-K197)*(L197))</f>
        <v>3750</v>
      </c>
      <c r="N197" s="61">
        <f t="shared" ref="N197" si="81">M197/(L197)/F197%</f>
        <v>0.57915057915057921</v>
      </c>
    </row>
    <row r="198" spans="1:14">
      <c r="A198" s="62" t="s">
        <v>25</v>
      </c>
      <c r="B198" s="63"/>
      <c r="C198" s="64"/>
      <c r="D198" s="65"/>
      <c r="E198" s="14"/>
      <c r="F198" s="14"/>
      <c r="G198" s="66"/>
      <c r="H198" s="14"/>
      <c r="I198" s="14"/>
      <c r="J198" s="14"/>
      <c r="K198" s="14"/>
    </row>
    <row r="199" spans="1:14">
      <c r="A199" s="62" t="s">
        <v>25</v>
      </c>
      <c r="B199" s="63"/>
      <c r="C199" s="64"/>
      <c r="D199" s="65"/>
      <c r="E199" s="14"/>
      <c r="F199" s="14"/>
      <c r="G199" s="66"/>
      <c r="H199" s="14"/>
      <c r="I199" s="14"/>
      <c r="J199" s="14"/>
    </row>
    <row r="200" spans="1:14" ht="13.5" thickBot="1">
      <c r="A200" s="64"/>
      <c r="B200" s="63"/>
      <c r="C200" s="14"/>
      <c r="D200" s="14"/>
      <c r="E200" s="14"/>
      <c r="F200" s="69"/>
      <c r="G200" s="70"/>
      <c r="H200" s="71" t="s">
        <v>26</v>
      </c>
      <c r="I200" s="71"/>
      <c r="J200" s="72"/>
      <c r="K200" s="72"/>
    </row>
    <row r="201" spans="1:14">
      <c r="A201" s="64"/>
      <c r="B201" s="63"/>
      <c r="C201" s="274" t="s">
        <v>27</v>
      </c>
      <c r="D201" s="275"/>
      <c r="E201" s="73">
        <v>6</v>
      </c>
      <c r="F201" s="74">
        <f>F202+F203+F204+F205+F206+F207</f>
        <v>100</v>
      </c>
      <c r="G201" s="14">
        <v>6</v>
      </c>
      <c r="H201" s="75">
        <f>G202/G201%</f>
        <v>83.333333333333343</v>
      </c>
      <c r="I201" s="75"/>
      <c r="J201" s="75"/>
    </row>
    <row r="202" spans="1:14">
      <c r="A202" s="64"/>
      <c r="B202" s="63"/>
      <c r="C202" s="276" t="s">
        <v>28</v>
      </c>
      <c r="D202" s="277"/>
      <c r="E202" s="77">
        <v>5</v>
      </c>
      <c r="F202" s="78">
        <f>(E202/E201)*100</f>
        <v>83.333333333333343</v>
      </c>
      <c r="G202" s="14">
        <v>5</v>
      </c>
      <c r="H202" s="72"/>
      <c r="I202" s="72"/>
      <c r="J202" s="14"/>
    </row>
    <row r="203" spans="1:14">
      <c r="A203" s="79"/>
      <c r="B203" s="63"/>
      <c r="C203" s="276" t="s">
        <v>30</v>
      </c>
      <c r="D203" s="277"/>
      <c r="E203" s="77">
        <v>0</v>
      </c>
      <c r="F203" s="78">
        <f>(E203/E201)*100</f>
        <v>0</v>
      </c>
      <c r="G203" s="80"/>
      <c r="H203" s="14"/>
      <c r="I203" s="14"/>
      <c r="J203" s="14"/>
      <c r="K203" s="72"/>
    </row>
    <row r="204" spans="1:14">
      <c r="A204" s="79"/>
      <c r="B204" s="63"/>
      <c r="C204" s="276" t="s">
        <v>31</v>
      </c>
      <c r="D204" s="277"/>
      <c r="E204" s="77">
        <v>0</v>
      </c>
      <c r="F204" s="78">
        <f>(E204/E201)*100</f>
        <v>0</v>
      </c>
      <c r="G204" s="80"/>
      <c r="H204" s="14"/>
      <c r="I204" s="14"/>
      <c r="J204" s="14"/>
      <c r="K204" s="76"/>
    </row>
    <row r="205" spans="1:14">
      <c r="A205" s="79"/>
      <c r="B205" s="63"/>
      <c r="C205" s="276" t="s">
        <v>32</v>
      </c>
      <c r="D205" s="277"/>
      <c r="E205" s="77">
        <v>1</v>
      </c>
      <c r="F205" s="78">
        <f>(E205/E201)*100</f>
        <v>16.666666666666664</v>
      </c>
      <c r="G205" s="80"/>
      <c r="H205" s="14" t="s">
        <v>33</v>
      </c>
      <c r="I205" s="14"/>
      <c r="K205" s="72"/>
    </row>
    <row r="206" spans="1:14">
      <c r="A206" s="79"/>
      <c r="B206" s="63"/>
      <c r="C206" s="276" t="s">
        <v>34</v>
      </c>
      <c r="D206" s="277"/>
      <c r="E206" s="77">
        <v>0</v>
      </c>
      <c r="F206" s="78">
        <f>(E206/E201)*100</f>
        <v>0</v>
      </c>
      <c r="G206" s="80"/>
      <c r="H206" s="14"/>
      <c r="I206" s="14"/>
      <c r="J206" s="72"/>
      <c r="K206" s="14"/>
    </row>
    <row r="207" spans="1:14" ht="13.5" thickBot="1">
      <c r="A207" s="79"/>
      <c r="B207" s="63"/>
      <c r="C207" s="278" t="s">
        <v>35</v>
      </c>
      <c r="D207" s="279"/>
      <c r="E207" s="81"/>
      <c r="F207" s="82">
        <f>(E207/E201)*100</f>
        <v>0</v>
      </c>
      <c r="G207" s="80"/>
      <c r="H207" s="14"/>
      <c r="I207" s="14"/>
    </row>
    <row r="208" spans="1:14">
      <c r="A208" s="83" t="s">
        <v>36</v>
      </c>
      <c r="B208" s="63"/>
      <c r="C208" s="64"/>
      <c r="D208" s="64"/>
      <c r="E208" s="14"/>
      <c r="F208" s="14"/>
      <c r="G208" s="66"/>
      <c r="H208" s="84"/>
      <c r="I208" s="84"/>
    </row>
    <row r="209" spans="1:14">
      <c r="A209" s="65" t="s">
        <v>37</v>
      </c>
      <c r="B209" s="63"/>
      <c r="C209" s="86"/>
      <c r="D209" s="87"/>
      <c r="E209" s="64"/>
      <c r="F209" s="84"/>
      <c r="G209" s="66"/>
      <c r="H209" s="84"/>
      <c r="I209" s="84"/>
      <c r="J209" s="84"/>
      <c r="K209" s="72"/>
    </row>
    <row r="210" spans="1:14">
      <c r="A210" s="65" t="s">
        <v>38</v>
      </c>
      <c r="B210" s="63"/>
      <c r="C210" s="64"/>
      <c r="D210" s="87"/>
      <c r="E210" s="64"/>
      <c r="F210" s="84"/>
      <c r="G210" s="66"/>
      <c r="H210" s="72"/>
      <c r="I210" s="72"/>
      <c r="J210" s="72"/>
      <c r="K210" s="72"/>
    </row>
    <row r="211" spans="1:14">
      <c r="A211" s="65" t="s">
        <v>39</v>
      </c>
      <c r="B211" s="86"/>
      <c r="C211" s="64"/>
      <c r="D211" s="87"/>
      <c r="E211" s="64"/>
      <c r="F211" s="84"/>
      <c r="G211" s="70"/>
      <c r="H211" s="72"/>
      <c r="I211" s="72"/>
      <c r="J211" s="72"/>
      <c r="K211" s="14"/>
      <c r="N211" s="64"/>
    </row>
    <row r="212" spans="1:14" ht="13.5" thickBot="1">
      <c r="A212" s="65" t="s">
        <v>40</v>
      </c>
      <c r="B212" s="79"/>
      <c r="C212" s="64"/>
      <c r="D212" s="88"/>
      <c r="E212" s="84"/>
      <c r="F212" s="84"/>
      <c r="G212" s="70"/>
      <c r="H212" s="72"/>
      <c r="I212" s="72"/>
      <c r="J212" s="72"/>
      <c r="K212" s="84"/>
    </row>
    <row r="213" spans="1:14">
      <c r="A213" s="250" t="s">
        <v>0</v>
      </c>
      <c r="B213" s="251"/>
      <c r="C213" s="251"/>
      <c r="D213" s="251"/>
      <c r="E213" s="251"/>
      <c r="F213" s="251"/>
      <c r="G213" s="251"/>
      <c r="H213" s="251"/>
      <c r="I213" s="251"/>
      <c r="J213" s="251"/>
      <c r="K213" s="251"/>
      <c r="L213" s="251"/>
      <c r="M213" s="251"/>
      <c r="N213" s="252"/>
    </row>
    <row r="214" spans="1:14">
      <c r="A214" s="253"/>
      <c r="B214" s="254"/>
      <c r="C214" s="254"/>
      <c r="D214" s="254"/>
      <c r="E214" s="254"/>
      <c r="F214" s="254"/>
      <c r="G214" s="254"/>
      <c r="H214" s="254"/>
      <c r="I214" s="254"/>
      <c r="J214" s="254"/>
      <c r="K214" s="254"/>
      <c r="L214" s="254"/>
      <c r="M214" s="254"/>
      <c r="N214" s="255"/>
    </row>
    <row r="215" spans="1:14">
      <c r="A215" s="253"/>
      <c r="B215" s="254"/>
      <c r="C215" s="254"/>
      <c r="D215" s="254"/>
      <c r="E215" s="254"/>
      <c r="F215" s="254"/>
      <c r="G215" s="254"/>
      <c r="H215" s="254"/>
      <c r="I215" s="254"/>
      <c r="J215" s="254"/>
      <c r="K215" s="254"/>
      <c r="L215" s="254"/>
      <c r="M215" s="254"/>
      <c r="N215" s="255"/>
    </row>
    <row r="216" spans="1:14" ht="15">
      <c r="A216" s="256" t="s">
        <v>389</v>
      </c>
      <c r="B216" s="257"/>
      <c r="C216" s="257"/>
      <c r="D216" s="257"/>
      <c r="E216" s="257"/>
      <c r="F216" s="257"/>
      <c r="G216" s="257"/>
      <c r="H216" s="257"/>
      <c r="I216" s="257"/>
      <c r="J216" s="257"/>
      <c r="K216" s="257"/>
      <c r="L216" s="257"/>
      <c r="M216" s="257"/>
      <c r="N216" s="258"/>
    </row>
    <row r="217" spans="1:14" ht="15">
      <c r="A217" s="256" t="s">
        <v>390</v>
      </c>
      <c r="B217" s="257"/>
      <c r="C217" s="257"/>
      <c r="D217" s="257"/>
      <c r="E217" s="257"/>
      <c r="F217" s="257"/>
      <c r="G217" s="257"/>
      <c r="H217" s="257"/>
      <c r="I217" s="257"/>
      <c r="J217" s="257"/>
      <c r="K217" s="257"/>
      <c r="L217" s="257"/>
      <c r="M217" s="257"/>
      <c r="N217" s="258"/>
    </row>
    <row r="218" spans="1:14" ht="13.5" thickBot="1">
      <c r="A218" s="259" t="s">
        <v>3</v>
      </c>
      <c r="B218" s="260"/>
      <c r="C218" s="260"/>
      <c r="D218" s="260"/>
      <c r="E218" s="260"/>
      <c r="F218" s="260"/>
      <c r="G218" s="260"/>
      <c r="H218" s="260"/>
      <c r="I218" s="260"/>
      <c r="J218" s="260"/>
      <c r="K218" s="260"/>
      <c r="L218" s="260"/>
      <c r="M218" s="260"/>
      <c r="N218" s="261"/>
    </row>
    <row r="219" spans="1:14">
      <c r="A219" s="262" t="s">
        <v>456</v>
      </c>
      <c r="B219" s="263"/>
      <c r="C219" s="263"/>
      <c r="D219" s="263"/>
      <c r="E219" s="263"/>
      <c r="F219" s="263"/>
      <c r="G219" s="263"/>
      <c r="H219" s="263"/>
      <c r="I219" s="263"/>
      <c r="J219" s="263"/>
      <c r="K219" s="263"/>
      <c r="L219" s="263"/>
      <c r="M219" s="263"/>
      <c r="N219" s="264"/>
    </row>
    <row r="220" spans="1:14">
      <c r="A220" s="265" t="s">
        <v>5</v>
      </c>
      <c r="B220" s="266"/>
      <c r="C220" s="266"/>
      <c r="D220" s="266"/>
      <c r="E220" s="266"/>
      <c r="F220" s="266"/>
      <c r="G220" s="266"/>
      <c r="H220" s="266"/>
      <c r="I220" s="266"/>
      <c r="J220" s="266"/>
      <c r="K220" s="266"/>
      <c r="L220" s="266"/>
      <c r="M220" s="266"/>
      <c r="N220" s="267"/>
    </row>
    <row r="221" spans="1:14">
      <c r="A221" s="268" t="s">
        <v>6</v>
      </c>
      <c r="B221" s="270" t="s">
        <v>7</v>
      </c>
      <c r="C221" s="270" t="s">
        <v>8</v>
      </c>
      <c r="D221" s="268" t="s">
        <v>9</v>
      </c>
      <c r="E221" s="268" t="s">
        <v>10</v>
      </c>
      <c r="F221" s="270" t="s">
        <v>11</v>
      </c>
      <c r="G221" s="270" t="s">
        <v>12</v>
      </c>
      <c r="H221" s="270" t="s">
        <v>13</v>
      </c>
      <c r="I221" s="270" t="s">
        <v>14</v>
      </c>
      <c r="J221" s="270" t="s">
        <v>15</v>
      </c>
      <c r="K221" s="272" t="s">
        <v>16</v>
      </c>
      <c r="L221" s="270" t="s">
        <v>17</v>
      </c>
      <c r="M221" s="270" t="s">
        <v>18</v>
      </c>
      <c r="N221" s="270" t="s">
        <v>19</v>
      </c>
    </row>
    <row r="222" spans="1:14">
      <c r="A222" s="269"/>
      <c r="B222" s="271"/>
      <c r="C222" s="271"/>
      <c r="D222" s="269"/>
      <c r="E222" s="269"/>
      <c r="F222" s="271"/>
      <c r="G222" s="271"/>
      <c r="H222" s="271"/>
      <c r="I222" s="271"/>
      <c r="J222" s="271"/>
      <c r="K222" s="273"/>
      <c r="L222" s="271"/>
      <c r="M222" s="271"/>
      <c r="N222" s="271"/>
    </row>
    <row r="223" spans="1:14">
      <c r="A223" s="57">
        <v>1</v>
      </c>
      <c r="B223" s="58">
        <v>43705</v>
      </c>
      <c r="C223" s="59" t="s">
        <v>339</v>
      </c>
      <c r="D223" s="57" t="s">
        <v>21</v>
      </c>
      <c r="E223" s="57" t="s">
        <v>233</v>
      </c>
      <c r="F223" s="57">
        <v>1117</v>
      </c>
      <c r="G223" s="57">
        <v>1103</v>
      </c>
      <c r="H223" s="57">
        <v>1123</v>
      </c>
      <c r="I223" s="57">
        <v>1129</v>
      </c>
      <c r="J223" s="57">
        <v>1135</v>
      </c>
      <c r="K223" s="57">
        <v>1129</v>
      </c>
      <c r="L223" s="57">
        <v>700</v>
      </c>
      <c r="M223" s="60">
        <f t="shared" ref="M223" si="82">IF(D223="BUY",(K223-F223)*(L223),(F223-K223)*(L223))</f>
        <v>8400</v>
      </c>
      <c r="N223" s="61">
        <f t="shared" ref="N223" si="83">M223/(L223)/F223%</f>
        <v>1.0743061772605194</v>
      </c>
    </row>
    <row r="224" spans="1:14">
      <c r="A224" s="57">
        <v>2</v>
      </c>
      <c r="B224" s="58">
        <v>43703</v>
      </c>
      <c r="C224" s="59" t="s">
        <v>339</v>
      </c>
      <c r="D224" s="57" t="s">
        <v>21</v>
      </c>
      <c r="E224" s="57" t="s">
        <v>460</v>
      </c>
      <c r="F224" s="57">
        <v>97</v>
      </c>
      <c r="G224" s="57">
        <v>94</v>
      </c>
      <c r="H224" s="57">
        <v>98.5</v>
      </c>
      <c r="I224" s="57">
        <v>100</v>
      </c>
      <c r="J224" s="57">
        <v>101.5</v>
      </c>
      <c r="K224" s="57">
        <v>98.5</v>
      </c>
      <c r="L224" s="57">
        <v>3300</v>
      </c>
      <c r="M224" s="60">
        <f t="shared" ref="M224" si="84">IF(D224="BUY",(K224-F224)*(L224),(F224-K224)*(L224))</f>
        <v>4950</v>
      </c>
      <c r="N224" s="61">
        <f t="shared" ref="N224" si="85">M224/(L224)/F224%</f>
        <v>1.5463917525773196</v>
      </c>
    </row>
    <row r="225" spans="1:14">
      <c r="A225" s="57">
        <v>3</v>
      </c>
      <c r="B225" s="58">
        <v>43686</v>
      </c>
      <c r="C225" s="59" t="s">
        <v>339</v>
      </c>
      <c r="D225" s="57" t="s">
        <v>21</v>
      </c>
      <c r="E225" s="57" t="s">
        <v>388</v>
      </c>
      <c r="F225" s="57">
        <v>483</v>
      </c>
      <c r="G225" s="57">
        <v>473</v>
      </c>
      <c r="H225" s="57">
        <v>488</v>
      </c>
      <c r="I225" s="57">
        <v>493</v>
      </c>
      <c r="J225" s="57">
        <v>498</v>
      </c>
      <c r="K225" s="57">
        <v>498</v>
      </c>
      <c r="L225" s="57">
        <v>800</v>
      </c>
      <c r="M225" s="60">
        <f t="shared" ref="M225" si="86">IF(D225="BUY",(K225-F225)*(L225),(F225-K225)*(L225))</f>
        <v>12000</v>
      </c>
      <c r="N225" s="61">
        <f t="shared" ref="N225" si="87">M225/(L225)/F225%</f>
        <v>3.1055900621118013</v>
      </c>
    </row>
    <row r="226" spans="1:14">
      <c r="A226" s="57">
        <v>4</v>
      </c>
      <c r="B226" s="58">
        <v>43684</v>
      </c>
      <c r="C226" s="59" t="s">
        <v>339</v>
      </c>
      <c r="D226" s="57" t="s">
        <v>21</v>
      </c>
      <c r="E226" s="57" t="s">
        <v>298</v>
      </c>
      <c r="F226" s="57">
        <v>1000</v>
      </c>
      <c r="G226" s="57">
        <v>985</v>
      </c>
      <c r="H226" s="57">
        <v>1008</v>
      </c>
      <c r="I226" s="57">
        <v>1016</v>
      </c>
      <c r="J226" s="57">
        <v>1024</v>
      </c>
      <c r="K226" s="57">
        <v>1016</v>
      </c>
      <c r="L226" s="57">
        <v>600</v>
      </c>
      <c r="M226" s="60">
        <f t="shared" ref="M226:M228" si="88">IF(D226="BUY",(K226-F226)*(L226),(F226-K226)*(L226))</f>
        <v>9600</v>
      </c>
      <c r="N226" s="61">
        <f t="shared" ref="N226:N228" si="89">M226/(L226)/F226%</f>
        <v>1.6</v>
      </c>
    </row>
    <row r="227" spans="1:14">
      <c r="A227" s="57">
        <v>5</v>
      </c>
      <c r="B227" s="58">
        <v>43683</v>
      </c>
      <c r="C227" s="59" t="s">
        <v>339</v>
      </c>
      <c r="D227" s="57" t="s">
        <v>21</v>
      </c>
      <c r="E227" s="57" t="s">
        <v>398</v>
      </c>
      <c r="F227" s="57">
        <v>50</v>
      </c>
      <c r="G227" s="57">
        <v>48</v>
      </c>
      <c r="H227" s="57">
        <v>51</v>
      </c>
      <c r="I227" s="57">
        <v>52</v>
      </c>
      <c r="J227" s="57">
        <v>53</v>
      </c>
      <c r="K227" s="57">
        <v>52</v>
      </c>
      <c r="L227" s="57">
        <v>4000</v>
      </c>
      <c r="M227" s="60">
        <f t="shared" si="88"/>
        <v>8000</v>
      </c>
      <c r="N227" s="61">
        <f t="shared" si="89"/>
        <v>4</v>
      </c>
    </row>
    <row r="228" spans="1:14">
      <c r="A228" s="57">
        <v>6</v>
      </c>
      <c r="B228" s="58">
        <v>43679</v>
      </c>
      <c r="C228" s="59" t="s">
        <v>339</v>
      </c>
      <c r="D228" s="57" t="s">
        <v>21</v>
      </c>
      <c r="E228" s="57" t="s">
        <v>314</v>
      </c>
      <c r="F228" s="57">
        <v>429.3</v>
      </c>
      <c r="G228" s="57">
        <v>422</v>
      </c>
      <c r="H228" s="57">
        <v>433</v>
      </c>
      <c r="I228" s="57">
        <v>437</v>
      </c>
      <c r="J228" s="57">
        <v>441</v>
      </c>
      <c r="K228" s="57">
        <v>422</v>
      </c>
      <c r="L228" s="57">
        <v>1000</v>
      </c>
      <c r="M228" s="60">
        <f t="shared" si="88"/>
        <v>-7300.0000000000109</v>
      </c>
      <c r="N228" s="61">
        <f t="shared" si="89"/>
        <v>-1.700442580945728</v>
      </c>
    </row>
    <row r="229" spans="1:14">
      <c r="A229" s="62" t="s">
        <v>25</v>
      </c>
      <c r="B229" s="63"/>
      <c r="C229" s="64"/>
      <c r="D229" s="65"/>
      <c r="E229" s="14"/>
      <c r="F229" s="14"/>
      <c r="G229" s="66"/>
      <c r="H229" s="14"/>
      <c r="I229" s="14"/>
      <c r="J229" s="14"/>
      <c r="K229" s="14"/>
    </row>
    <row r="230" spans="1:14">
      <c r="A230" s="62" t="s">
        <v>25</v>
      </c>
      <c r="B230" s="63"/>
      <c r="C230" s="64"/>
      <c r="D230" s="65"/>
      <c r="E230" s="14"/>
      <c r="F230" s="14"/>
      <c r="G230" s="66"/>
      <c r="H230" s="14"/>
      <c r="I230" s="14"/>
      <c r="J230" s="14"/>
    </row>
    <row r="231" spans="1:14" ht="13.5" thickBot="1">
      <c r="A231" s="64"/>
      <c r="B231" s="63"/>
      <c r="C231" s="14"/>
      <c r="D231" s="14"/>
      <c r="E231" s="14"/>
      <c r="F231" s="69"/>
      <c r="G231" s="70"/>
      <c r="H231" s="71" t="s">
        <v>26</v>
      </c>
      <c r="I231" s="71"/>
      <c r="J231" s="72"/>
      <c r="K231" s="72"/>
    </row>
    <row r="232" spans="1:14">
      <c r="A232" s="64"/>
      <c r="B232" s="63"/>
      <c r="C232" s="274" t="s">
        <v>27</v>
      </c>
      <c r="D232" s="275"/>
      <c r="E232" s="73">
        <v>6</v>
      </c>
      <c r="F232" s="74">
        <f>F233+F234+F235+F236+F237+F238</f>
        <v>100</v>
      </c>
      <c r="G232" s="14">
        <v>6</v>
      </c>
      <c r="H232" s="75">
        <f>G233/G232%</f>
        <v>83.333333333333343</v>
      </c>
      <c r="I232" s="75"/>
      <c r="J232" s="75"/>
    </row>
    <row r="233" spans="1:14">
      <c r="A233" s="64"/>
      <c r="B233" s="63"/>
      <c r="C233" s="276" t="s">
        <v>28</v>
      </c>
      <c r="D233" s="277"/>
      <c r="E233" s="77">
        <v>5</v>
      </c>
      <c r="F233" s="78">
        <f>(E233/E232)*100</f>
        <v>83.333333333333343</v>
      </c>
      <c r="G233" s="14">
        <v>5</v>
      </c>
      <c r="H233" s="72"/>
      <c r="I233" s="72"/>
      <c r="J233" s="14"/>
      <c r="K233" s="72"/>
    </row>
    <row r="234" spans="1:14">
      <c r="A234" s="79"/>
      <c r="B234" s="63"/>
      <c r="C234" s="276" t="s">
        <v>30</v>
      </c>
      <c r="D234" s="277"/>
      <c r="E234" s="77">
        <v>0</v>
      </c>
      <c r="F234" s="78">
        <f>(E234/E232)*100</f>
        <v>0</v>
      </c>
      <c r="G234" s="80"/>
      <c r="H234" s="14"/>
      <c r="I234" s="14"/>
      <c r="J234" s="14"/>
      <c r="K234" s="76"/>
    </row>
    <row r="235" spans="1:14">
      <c r="A235" s="79"/>
      <c r="B235" s="63"/>
      <c r="C235" s="276" t="s">
        <v>31</v>
      </c>
      <c r="D235" s="277"/>
      <c r="E235" s="77">
        <v>0</v>
      </c>
      <c r="F235" s="78">
        <f>(E235/E232)*100</f>
        <v>0</v>
      </c>
      <c r="G235" s="80"/>
      <c r="H235" s="14"/>
      <c r="I235" s="14"/>
      <c r="J235" s="14"/>
    </row>
    <row r="236" spans="1:14">
      <c r="A236" s="79"/>
      <c r="B236" s="63"/>
      <c r="C236" s="276" t="s">
        <v>32</v>
      </c>
      <c r="D236" s="277"/>
      <c r="E236" s="77">
        <v>1</v>
      </c>
      <c r="F236" s="78">
        <f>(E236/E232)*100</f>
        <v>16.666666666666664</v>
      </c>
      <c r="G236" s="80"/>
      <c r="H236" s="14" t="s">
        <v>33</v>
      </c>
      <c r="I236" s="14"/>
      <c r="K236" s="72"/>
    </row>
    <row r="237" spans="1:14">
      <c r="A237" s="79"/>
      <c r="B237" s="63"/>
      <c r="C237" s="276" t="s">
        <v>34</v>
      </c>
      <c r="D237" s="277"/>
      <c r="E237" s="77">
        <v>0</v>
      </c>
      <c r="F237" s="78">
        <f>(E237/E232)*100</f>
        <v>0</v>
      </c>
      <c r="G237" s="80"/>
      <c r="H237" s="14"/>
      <c r="I237" s="14"/>
      <c r="J237" s="72"/>
      <c r="K237" s="14"/>
    </row>
    <row r="238" spans="1:14" ht="13.5" thickBot="1">
      <c r="A238" s="79"/>
      <c r="B238" s="63"/>
      <c r="C238" s="278" t="s">
        <v>35</v>
      </c>
      <c r="D238" s="279"/>
      <c r="E238" s="81"/>
      <c r="F238" s="82">
        <f>(E238/E232)*100</f>
        <v>0</v>
      </c>
      <c r="G238" s="80"/>
      <c r="H238" s="14"/>
      <c r="I238" s="14"/>
      <c r="K238" s="72"/>
    </row>
    <row r="239" spans="1:14">
      <c r="A239" s="83" t="s">
        <v>36</v>
      </c>
      <c r="B239" s="63"/>
      <c r="C239" s="64"/>
      <c r="D239" s="64"/>
      <c r="E239" s="14"/>
      <c r="F239" s="14"/>
      <c r="G239" s="66"/>
      <c r="H239" s="84"/>
      <c r="I239" s="84"/>
      <c r="K239" s="72"/>
    </row>
    <row r="240" spans="1:14">
      <c r="A240" s="65" t="s">
        <v>37</v>
      </c>
      <c r="B240" s="63"/>
      <c r="C240" s="86"/>
      <c r="D240" s="87"/>
      <c r="E240" s="64"/>
      <c r="F240" s="84"/>
      <c r="G240" s="66"/>
      <c r="H240" s="84"/>
      <c r="I240" s="84"/>
      <c r="J240" s="84"/>
      <c r="K240" s="14"/>
    </row>
    <row r="241" spans="1:14">
      <c r="A241" s="65" t="s">
        <v>38</v>
      </c>
      <c r="B241" s="63"/>
      <c r="C241" s="64"/>
      <c r="D241" s="87"/>
      <c r="E241" s="64"/>
      <c r="F241" s="84"/>
      <c r="G241" s="66"/>
      <c r="H241" s="72"/>
      <c r="I241" s="72"/>
      <c r="J241" s="72"/>
      <c r="K241" s="14"/>
    </row>
    <row r="242" spans="1:14">
      <c r="A242" s="65" t="s">
        <v>39</v>
      </c>
      <c r="B242" s="86"/>
      <c r="C242" s="64"/>
      <c r="D242" s="87"/>
      <c r="E242" s="64"/>
      <c r="F242" s="84"/>
      <c r="G242" s="70"/>
      <c r="H242" s="72"/>
      <c r="I242" s="72"/>
      <c r="J242" s="72"/>
      <c r="K242" s="14"/>
      <c r="N242" s="64"/>
    </row>
    <row r="243" spans="1:14" ht="13.5" thickBot="1">
      <c r="A243" s="65" t="s">
        <v>40</v>
      </c>
      <c r="B243" s="79"/>
      <c r="C243" s="64"/>
      <c r="D243" s="88"/>
      <c r="E243" s="84"/>
      <c r="F243" s="84"/>
      <c r="G243" s="70"/>
      <c r="H243" s="72"/>
      <c r="I243" s="72"/>
      <c r="J243" s="72"/>
      <c r="K243" s="84"/>
    </row>
    <row r="244" spans="1:14">
      <c r="A244" s="250" t="s">
        <v>0</v>
      </c>
      <c r="B244" s="251"/>
      <c r="C244" s="251"/>
      <c r="D244" s="251"/>
      <c r="E244" s="251"/>
      <c r="F244" s="251"/>
      <c r="G244" s="251"/>
      <c r="H244" s="251"/>
      <c r="I244" s="251"/>
      <c r="J244" s="251"/>
      <c r="K244" s="251"/>
      <c r="L244" s="251"/>
      <c r="M244" s="251"/>
      <c r="N244" s="252"/>
    </row>
    <row r="245" spans="1:14">
      <c r="A245" s="253"/>
      <c r="B245" s="254"/>
      <c r="C245" s="254"/>
      <c r="D245" s="254"/>
      <c r="E245" s="254"/>
      <c r="F245" s="254"/>
      <c r="G245" s="254"/>
      <c r="H245" s="254"/>
      <c r="I245" s="254"/>
      <c r="J245" s="254"/>
      <c r="K245" s="254"/>
      <c r="L245" s="254"/>
      <c r="M245" s="254"/>
      <c r="N245" s="255"/>
    </row>
    <row r="246" spans="1:14">
      <c r="A246" s="253"/>
      <c r="B246" s="254"/>
      <c r="C246" s="254"/>
      <c r="D246" s="254"/>
      <c r="E246" s="254"/>
      <c r="F246" s="254"/>
      <c r="G246" s="254"/>
      <c r="H246" s="254"/>
      <c r="I246" s="254"/>
      <c r="J246" s="254"/>
      <c r="K246" s="254"/>
      <c r="L246" s="254"/>
      <c r="M246" s="254"/>
      <c r="N246" s="255"/>
    </row>
    <row r="247" spans="1:14" ht="15">
      <c r="A247" s="256" t="s">
        <v>389</v>
      </c>
      <c r="B247" s="257"/>
      <c r="C247" s="257"/>
      <c r="D247" s="257"/>
      <c r="E247" s="257"/>
      <c r="F247" s="257"/>
      <c r="G247" s="257"/>
      <c r="H247" s="257"/>
      <c r="I247" s="257"/>
      <c r="J247" s="257"/>
      <c r="K247" s="257"/>
      <c r="L247" s="257"/>
      <c r="M247" s="257"/>
      <c r="N247" s="258"/>
    </row>
    <row r="248" spans="1:14" ht="15">
      <c r="A248" s="256" t="s">
        <v>390</v>
      </c>
      <c r="B248" s="257"/>
      <c r="C248" s="257"/>
      <c r="D248" s="257"/>
      <c r="E248" s="257"/>
      <c r="F248" s="257"/>
      <c r="G248" s="257"/>
      <c r="H248" s="257"/>
      <c r="I248" s="257"/>
      <c r="J248" s="257"/>
      <c r="K248" s="257"/>
      <c r="L248" s="257"/>
      <c r="M248" s="257"/>
      <c r="N248" s="258"/>
    </row>
    <row r="249" spans="1:14" ht="13.5" thickBot="1">
      <c r="A249" s="259" t="s">
        <v>3</v>
      </c>
      <c r="B249" s="260"/>
      <c r="C249" s="260"/>
      <c r="D249" s="260"/>
      <c r="E249" s="260"/>
      <c r="F249" s="260"/>
      <c r="G249" s="260"/>
      <c r="H249" s="260"/>
      <c r="I249" s="260"/>
      <c r="J249" s="260"/>
      <c r="K249" s="260"/>
      <c r="L249" s="260"/>
      <c r="M249" s="260"/>
      <c r="N249" s="261"/>
    </row>
    <row r="250" spans="1:14">
      <c r="A250" s="262" t="s">
        <v>452</v>
      </c>
      <c r="B250" s="263"/>
      <c r="C250" s="263"/>
      <c r="D250" s="263"/>
      <c r="E250" s="263"/>
      <c r="F250" s="263"/>
      <c r="G250" s="263"/>
      <c r="H250" s="263"/>
      <c r="I250" s="263"/>
      <c r="J250" s="263"/>
      <c r="K250" s="263"/>
      <c r="L250" s="263"/>
      <c r="M250" s="263"/>
      <c r="N250" s="264"/>
    </row>
    <row r="251" spans="1:14">
      <c r="A251" s="265" t="s">
        <v>5</v>
      </c>
      <c r="B251" s="266"/>
      <c r="C251" s="266"/>
      <c r="D251" s="266"/>
      <c r="E251" s="266"/>
      <c r="F251" s="266"/>
      <c r="G251" s="266"/>
      <c r="H251" s="266"/>
      <c r="I251" s="266"/>
      <c r="J251" s="266"/>
      <c r="K251" s="266"/>
      <c r="L251" s="266"/>
      <c r="M251" s="266"/>
      <c r="N251" s="267"/>
    </row>
    <row r="252" spans="1:14">
      <c r="A252" s="268" t="s">
        <v>6</v>
      </c>
      <c r="B252" s="270" t="s">
        <v>7</v>
      </c>
      <c r="C252" s="270" t="s">
        <v>8</v>
      </c>
      <c r="D252" s="268" t="s">
        <v>9</v>
      </c>
      <c r="E252" s="268" t="s">
        <v>10</v>
      </c>
      <c r="F252" s="270" t="s">
        <v>11</v>
      </c>
      <c r="G252" s="270" t="s">
        <v>12</v>
      </c>
      <c r="H252" s="270" t="s">
        <v>13</v>
      </c>
      <c r="I252" s="270" t="s">
        <v>14</v>
      </c>
      <c r="J252" s="270" t="s">
        <v>15</v>
      </c>
      <c r="K252" s="272" t="s">
        <v>16</v>
      </c>
      <c r="L252" s="270" t="s">
        <v>17</v>
      </c>
      <c r="M252" s="270" t="s">
        <v>18</v>
      </c>
      <c r="N252" s="270" t="s">
        <v>19</v>
      </c>
    </row>
    <row r="253" spans="1:14">
      <c r="A253" s="269"/>
      <c r="B253" s="271"/>
      <c r="C253" s="271"/>
      <c r="D253" s="269"/>
      <c r="E253" s="269"/>
      <c r="F253" s="271"/>
      <c r="G253" s="271"/>
      <c r="H253" s="271"/>
      <c r="I253" s="271"/>
      <c r="J253" s="271"/>
      <c r="K253" s="273"/>
      <c r="L253" s="271"/>
      <c r="M253" s="271"/>
      <c r="N253" s="271"/>
    </row>
    <row r="254" spans="1:14">
      <c r="A254" s="57">
        <v>1</v>
      </c>
      <c r="B254" s="58">
        <v>43677</v>
      </c>
      <c r="C254" s="59" t="s">
        <v>339</v>
      </c>
      <c r="D254" s="57" t="s">
        <v>21</v>
      </c>
      <c r="E254" s="57" t="s">
        <v>271</v>
      </c>
      <c r="F254" s="57">
        <v>2205</v>
      </c>
      <c r="G254" s="57">
        <v>2176</v>
      </c>
      <c r="H254" s="57">
        <v>2220</v>
      </c>
      <c r="I254" s="57">
        <v>2235</v>
      </c>
      <c r="J254" s="57">
        <v>2250</v>
      </c>
      <c r="K254" s="57">
        <v>2220</v>
      </c>
      <c r="L254" s="57">
        <v>250</v>
      </c>
      <c r="M254" s="60">
        <f t="shared" ref="M254:M255" si="90">IF(D254="BUY",(K254-F254)*(L254),(F254-K254)*(L254))</f>
        <v>3750</v>
      </c>
      <c r="N254" s="61">
        <f t="shared" ref="N254:N255" si="91">M254/(L254)/F254%</f>
        <v>0.68027210884353739</v>
      </c>
    </row>
    <row r="255" spans="1:14">
      <c r="A255" s="57">
        <v>2</v>
      </c>
      <c r="B255" s="58">
        <v>43676</v>
      </c>
      <c r="C255" s="59" t="s">
        <v>339</v>
      </c>
      <c r="D255" s="57" t="s">
        <v>47</v>
      </c>
      <c r="E255" s="57" t="s">
        <v>81</v>
      </c>
      <c r="F255" s="57">
        <v>1193</v>
      </c>
      <c r="G255" s="57">
        <v>1207</v>
      </c>
      <c r="H255" s="57">
        <v>1185</v>
      </c>
      <c r="I255" s="57">
        <v>1177</v>
      </c>
      <c r="J255" s="57">
        <v>1169</v>
      </c>
      <c r="K255" s="57">
        <v>1177</v>
      </c>
      <c r="L255" s="57">
        <v>500</v>
      </c>
      <c r="M255" s="60">
        <f t="shared" si="90"/>
        <v>8000</v>
      </c>
      <c r="N255" s="61">
        <f t="shared" si="91"/>
        <v>1.3411567476948869</v>
      </c>
    </row>
    <row r="256" spans="1:14">
      <c r="A256" s="57">
        <v>3</v>
      </c>
      <c r="B256" s="58">
        <v>43672</v>
      </c>
      <c r="C256" s="59" t="s">
        <v>339</v>
      </c>
      <c r="D256" s="57" t="s">
        <v>21</v>
      </c>
      <c r="E256" s="57" t="s">
        <v>58</v>
      </c>
      <c r="F256" s="57">
        <v>1535</v>
      </c>
      <c r="G256" s="57">
        <v>1518</v>
      </c>
      <c r="H256" s="57">
        <v>1545</v>
      </c>
      <c r="I256" s="57">
        <v>1555</v>
      </c>
      <c r="J256" s="57">
        <v>1565</v>
      </c>
      <c r="K256" s="57">
        <v>1518</v>
      </c>
      <c r="L256" s="57">
        <v>400</v>
      </c>
      <c r="M256" s="60">
        <f t="shared" ref="M256" si="92">IF(D256="BUY",(K256-F256)*(L256),(F256-K256)*(L256))</f>
        <v>-6800</v>
      </c>
      <c r="N256" s="61">
        <f t="shared" ref="N256" si="93">M256/(L256)/F256%</f>
        <v>-1.1074918566775245</v>
      </c>
    </row>
    <row r="257" spans="1:14">
      <c r="A257" s="57">
        <v>4</v>
      </c>
      <c r="B257" s="58">
        <v>43671</v>
      </c>
      <c r="C257" s="59" t="s">
        <v>339</v>
      </c>
      <c r="D257" s="57" t="s">
        <v>21</v>
      </c>
      <c r="E257" s="57" t="s">
        <v>57</v>
      </c>
      <c r="F257" s="57">
        <v>730</v>
      </c>
      <c r="G257" s="57">
        <v>723</v>
      </c>
      <c r="H257" s="57">
        <v>733.5</v>
      </c>
      <c r="I257" s="57">
        <v>737</v>
      </c>
      <c r="J257" s="57">
        <v>740.5</v>
      </c>
      <c r="K257" s="57">
        <v>733.5</v>
      </c>
      <c r="L257" s="57">
        <v>1200</v>
      </c>
      <c r="M257" s="60">
        <f t="shared" ref="M257:M258" si="94">IF(D257="BUY",(K257-F257)*(L257),(F257-K257)*(L257))</f>
        <v>4200</v>
      </c>
      <c r="N257" s="61">
        <f t="shared" ref="N257" si="95">M257/(L257)/F257%</f>
        <v>0.47945205479452058</v>
      </c>
    </row>
    <row r="258" spans="1:14">
      <c r="A258" s="57">
        <v>5</v>
      </c>
      <c r="B258" s="58">
        <v>43670</v>
      </c>
      <c r="C258" s="59" t="s">
        <v>339</v>
      </c>
      <c r="D258" s="57" t="s">
        <v>47</v>
      </c>
      <c r="E258" s="57" t="s">
        <v>453</v>
      </c>
      <c r="F258" s="57">
        <v>652</v>
      </c>
      <c r="G258" s="57">
        <v>660</v>
      </c>
      <c r="H258" s="57">
        <v>646</v>
      </c>
      <c r="I258" s="57">
        <v>641</v>
      </c>
      <c r="J258" s="57">
        <v>636</v>
      </c>
      <c r="K258" s="57">
        <v>641</v>
      </c>
      <c r="L258" s="57">
        <v>800</v>
      </c>
      <c r="M258" s="60">
        <f t="shared" si="94"/>
        <v>8800</v>
      </c>
      <c r="N258" s="61">
        <f t="shared" ref="N258" si="96">M258/(L258)/F258%</f>
        <v>1.6871165644171779</v>
      </c>
    </row>
    <row r="259" spans="1:14">
      <c r="A259" s="57">
        <v>6</v>
      </c>
      <c r="B259" s="58">
        <v>43662</v>
      </c>
      <c r="C259" s="59" t="s">
        <v>339</v>
      </c>
      <c r="D259" s="57" t="s">
        <v>21</v>
      </c>
      <c r="E259" s="57" t="s">
        <v>81</v>
      </c>
      <c r="F259" s="57">
        <v>1294</v>
      </c>
      <c r="G259" s="57">
        <v>1280</v>
      </c>
      <c r="H259" s="57">
        <v>1302</v>
      </c>
      <c r="I259" s="57">
        <v>1310</v>
      </c>
      <c r="J259" s="57">
        <v>1318</v>
      </c>
      <c r="K259" s="57">
        <v>1280</v>
      </c>
      <c r="L259" s="57">
        <v>500</v>
      </c>
      <c r="M259" s="60">
        <f t="shared" ref="M259" si="97">IF(D259="BUY",(K259-F259)*(L259),(F259-K259)*(L259))</f>
        <v>-7000</v>
      </c>
      <c r="N259" s="61">
        <f t="shared" ref="N259" si="98">M259/(L259)/F259%</f>
        <v>-1.081916537867079</v>
      </c>
    </row>
    <row r="260" spans="1:14">
      <c r="A260" s="57">
        <v>7</v>
      </c>
      <c r="B260" s="58">
        <v>43656</v>
      </c>
      <c r="C260" s="59" t="s">
        <v>339</v>
      </c>
      <c r="D260" s="57" t="s">
        <v>21</v>
      </c>
      <c r="E260" s="57" t="s">
        <v>241</v>
      </c>
      <c r="F260" s="57">
        <v>82</v>
      </c>
      <c r="G260" s="57">
        <v>80</v>
      </c>
      <c r="H260" s="57">
        <v>83</v>
      </c>
      <c r="I260" s="57">
        <v>84</v>
      </c>
      <c r="J260" s="57">
        <v>85</v>
      </c>
      <c r="K260" s="57">
        <v>82.8</v>
      </c>
      <c r="L260" s="57">
        <v>4000</v>
      </c>
      <c r="M260" s="60">
        <f t="shared" ref="M260" si="99">IF(D260="BUY",(K260-F260)*(L260),(F260-K260)*(L260))</f>
        <v>3199.9999999999886</v>
      </c>
      <c r="N260" s="61">
        <f t="shared" ref="N260" si="100">M260/(L260)/F260%</f>
        <v>0.97560975609755751</v>
      </c>
    </row>
    <row r="261" spans="1:14">
      <c r="A261" s="57">
        <v>8</v>
      </c>
      <c r="B261" s="58">
        <v>43655</v>
      </c>
      <c r="C261" s="59" t="s">
        <v>339</v>
      </c>
      <c r="D261" s="57" t="s">
        <v>21</v>
      </c>
      <c r="E261" s="57" t="s">
        <v>52</v>
      </c>
      <c r="F261" s="57">
        <v>361</v>
      </c>
      <c r="G261" s="57">
        <v>358</v>
      </c>
      <c r="H261" s="57">
        <v>362.5</v>
      </c>
      <c r="I261" s="57">
        <v>264</v>
      </c>
      <c r="J261" s="57">
        <v>265.5</v>
      </c>
      <c r="K261" s="57">
        <v>362.5</v>
      </c>
      <c r="L261" s="57">
        <v>3000</v>
      </c>
      <c r="M261" s="60">
        <f t="shared" ref="M261:M262" si="101">IF(D261="BUY",(K261-F261)*(L261),(F261-K261)*(L261))</f>
        <v>4500</v>
      </c>
      <c r="N261" s="61">
        <f t="shared" ref="N261:N262" si="102">M261/(L261)/F261%</f>
        <v>0.41551246537396125</v>
      </c>
    </row>
    <row r="262" spans="1:14">
      <c r="A262" s="57">
        <v>9</v>
      </c>
      <c r="B262" s="58">
        <v>43650</v>
      </c>
      <c r="C262" s="59" t="s">
        <v>339</v>
      </c>
      <c r="D262" s="57" t="s">
        <v>21</v>
      </c>
      <c r="E262" s="57" t="s">
        <v>93</v>
      </c>
      <c r="F262" s="57">
        <v>705</v>
      </c>
      <c r="G262" s="57">
        <v>697</v>
      </c>
      <c r="H262" s="57">
        <v>709</v>
      </c>
      <c r="I262" s="57">
        <v>713</v>
      </c>
      <c r="J262" s="57">
        <v>717</v>
      </c>
      <c r="K262" s="57">
        <v>709</v>
      </c>
      <c r="L262" s="57">
        <v>2000</v>
      </c>
      <c r="M262" s="60">
        <f t="shared" si="101"/>
        <v>8000</v>
      </c>
      <c r="N262" s="61">
        <f t="shared" si="102"/>
        <v>0.56737588652482274</v>
      </c>
    </row>
    <row r="263" spans="1:14">
      <c r="A263" s="62" t="s">
        <v>25</v>
      </c>
      <c r="B263" s="63"/>
      <c r="C263" s="64"/>
      <c r="D263" s="65"/>
      <c r="E263" s="14"/>
      <c r="F263" s="14"/>
      <c r="G263" s="66"/>
      <c r="H263" s="14"/>
      <c r="I263" s="14"/>
      <c r="J263" s="14"/>
      <c r="K263" s="14"/>
    </row>
    <row r="264" spans="1:14">
      <c r="A264" s="62" t="s">
        <v>25</v>
      </c>
      <c r="B264" s="63"/>
      <c r="C264" s="64"/>
      <c r="D264" s="65"/>
      <c r="E264" s="14"/>
      <c r="F264" s="14"/>
      <c r="G264" s="66"/>
      <c r="H264" s="14"/>
      <c r="I264" s="14"/>
      <c r="J264" s="14"/>
      <c r="K264" s="14"/>
    </row>
    <row r="265" spans="1:14" ht="13.5" thickBot="1">
      <c r="A265" s="64"/>
      <c r="B265" s="63"/>
      <c r="C265" s="14"/>
      <c r="D265" s="14"/>
      <c r="E265" s="14"/>
      <c r="F265" s="69"/>
      <c r="G265" s="70"/>
      <c r="H265" s="71" t="s">
        <v>26</v>
      </c>
      <c r="I265" s="71"/>
      <c r="J265" s="72"/>
      <c r="K265" s="72"/>
    </row>
    <row r="266" spans="1:14">
      <c r="A266" s="64"/>
      <c r="B266" s="63"/>
      <c r="C266" s="274" t="s">
        <v>27</v>
      </c>
      <c r="D266" s="275"/>
      <c r="E266" s="73">
        <v>9</v>
      </c>
      <c r="F266" s="74">
        <f>F267+F268+F269+F270+F271+F272</f>
        <v>100</v>
      </c>
      <c r="G266" s="14">
        <v>9</v>
      </c>
      <c r="H266" s="75">
        <f>G267/G266%</f>
        <v>77.777777777777786</v>
      </c>
      <c r="I266" s="75"/>
      <c r="J266" s="75"/>
    </row>
    <row r="267" spans="1:14">
      <c r="A267" s="64"/>
      <c r="B267" s="63"/>
      <c r="C267" s="276" t="s">
        <v>28</v>
      </c>
      <c r="D267" s="277"/>
      <c r="E267" s="77">
        <v>7</v>
      </c>
      <c r="F267" s="78">
        <f>(E267/E266)*100</f>
        <v>77.777777777777786</v>
      </c>
      <c r="G267" s="14">
        <v>7</v>
      </c>
      <c r="H267" s="72"/>
      <c r="I267" s="72"/>
      <c r="J267" s="14"/>
      <c r="K267" s="72"/>
    </row>
    <row r="268" spans="1:14">
      <c r="A268" s="79"/>
      <c r="B268" s="63"/>
      <c r="C268" s="276" t="s">
        <v>30</v>
      </c>
      <c r="D268" s="277"/>
      <c r="E268" s="77">
        <v>0</v>
      </c>
      <c r="F268" s="78">
        <f>(E268/E266)*100</f>
        <v>0</v>
      </c>
      <c r="G268" s="80"/>
      <c r="H268" s="14"/>
      <c r="I268" s="14"/>
      <c r="J268" s="14"/>
      <c r="K268" s="76"/>
    </row>
    <row r="269" spans="1:14">
      <c r="A269" s="79"/>
      <c r="B269" s="63"/>
      <c r="C269" s="276" t="s">
        <v>31</v>
      </c>
      <c r="D269" s="277"/>
      <c r="E269" s="77">
        <v>0</v>
      </c>
      <c r="F269" s="78">
        <f>(E269/E266)*100</f>
        <v>0</v>
      </c>
      <c r="G269" s="80"/>
      <c r="H269" s="14"/>
      <c r="I269" s="14"/>
      <c r="J269" s="14"/>
      <c r="K269" s="72"/>
    </row>
    <row r="270" spans="1:14">
      <c r="A270" s="79"/>
      <c r="B270" s="63"/>
      <c r="C270" s="276" t="s">
        <v>32</v>
      </c>
      <c r="D270" s="277"/>
      <c r="E270" s="77">
        <v>2</v>
      </c>
      <c r="F270" s="78">
        <f>(E270/E266)*100</f>
        <v>22.222222222222221</v>
      </c>
      <c r="G270" s="80"/>
      <c r="H270" s="14" t="s">
        <v>33</v>
      </c>
      <c r="I270" s="14"/>
      <c r="K270" s="72"/>
    </row>
    <row r="271" spans="1:14">
      <c r="A271" s="79"/>
      <c r="B271" s="63"/>
      <c r="C271" s="276" t="s">
        <v>34</v>
      </c>
      <c r="D271" s="277"/>
      <c r="E271" s="77">
        <v>0</v>
      </c>
      <c r="F271" s="78">
        <f>(E271/E266)*100</f>
        <v>0</v>
      </c>
      <c r="G271" s="80"/>
      <c r="H271" s="14"/>
      <c r="I271" s="14"/>
      <c r="J271" s="72"/>
    </row>
    <row r="272" spans="1:14" ht="13.5" thickBot="1">
      <c r="A272" s="79"/>
      <c r="B272" s="63"/>
      <c r="C272" s="278" t="s">
        <v>35</v>
      </c>
      <c r="D272" s="279"/>
      <c r="E272" s="81"/>
      <c r="F272" s="82">
        <f>(E272/E266)*100</f>
        <v>0</v>
      </c>
      <c r="G272" s="80"/>
      <c r="H272" s="14"/>
      <c r="I272" s="14"/>
      <c r="K272" s="72"/>
    </row>
    <row r="273" spans="1:14">
      <c r="A273" s="83" t="s">
        <v>36</v>
      </c>
      <c r="B273" s="63"/>
      <c r="C273" s="64"/>
      <c r="D273" s="64"/>
      <c r="E273" s="14"/>
      <c r="F273" s="14"/>
      <c r="G273" s="66"/>
      <c r="H273" s="84"/>
      <c r="I273" s="84"/>
      <c r="K273" s="72"/>
    </row>
    <row r="274" spans="1:14">
      <c r="A274" s="65" t="s">
        <v>37</v>
      </c>
      <c r="B274" s="63"/>
      <c r="C274" s="86"/>
      <c r="D274" s="87"/>
      <c r="E274" s="64"/>
      <c r="F274" s="84"/>
      <c r="G274" s="66"/>
      <c r="H274" s="84"/>
      <c r="I274" s="84"/>
      <c r="J274" s="84"/>
      <c r="K274" s="14"/>
    </row>
    <row r="275" spans="1:14">
      <c r="A275" s="65" t="s">
        <v>38</v>
      </c>
      <c r="B275" s="63"/>
      <c r="C275" s="64"/>
      <c r="D275" s="87"/>
      <c r="E275" s="64"/>
      <c r="F275" s="84"/>
      <c r="G275" s="66"/>
      <c r="H275" s="72"/>
      <c r="I275" s="72"/>
      <c r="J275" s="72"/>
      <c r="K275" s="14"/>
    </row>
    <row r="276" spans="1:14">
      <c r="A276" s="65" t="s">
        <v>39</v>
      </c>
      <c r="B276" s="86"/>
      <c r="C276" s="64"/>
      <c r="D276" s="87"/>
      <c r="E276" s="64"/>
      <c r="F276" s="84"/>
      <c r="G276" s="70"/>
      <c r="H276" s="72"/>
      <c r="I276" s="72"/>
      <c r="J276" s="72"/>
      <c r="K276" s="14"/>
      <c r="N276" s="64"/>
    </row>
    <row r="277" spans="1:14" ht="13.5" thickBot="1">
      <c r="A277" s="65" t="s">
        <v>40</v>
      </c>
      <c r="B277" s="79"/>
      <c r="C277" s="64"/>
      <c r="D277" s="88"/>
      <c r="E277" s="84"/>
      <c r="F277" s="84"/>
      <c r="G277" s="70"/>
      <c r="H277" s="72"/>
      <c r="I277" s="72"/>
      <c r="J277" s="72"/>
      <c r="K277" s="84"/>
    </row>
    <row r="278" spans="1:14">
      <c r="A278" s="250" t="s">
        <v>0</v>
      </c>
      <c r="B278" s="251"/>
      <c r="C278" s="251"/>
      <c r="D278" s="251"/>
      <c r="E278" s="251"/>
      <c r="F278" s="251"/>
      <c r="G278" s="251"/>
      <c r="H278" s="251"/>
      <c r="I278" s="251"/>
      <c r="J278" s="251"/>
      <c r="K278" s="251"/>
      <c r="L278" s="251"/>
      <c r="M278" s="251"/>
      <c r="N278" s="252"/>
    </row>
    <row r="279" spans="1:14">
      <c r="A279" s="253"/>
      <c r="B279" s="254"/>
      <c r="C279" s="254"/>
      <c r="D279" s="254"/>
      <c r="E279" s="254"/>
      <c r="F279" s="254"/>
      <c r="G279" s="254"/>
      <c r="H279" s="254"/>
      <c r="I279" s="254"/>
      <c r="J279" s="254"/>
      <c r="K279" s="254"/>
      <c r="L279" s="254"/>
      <c r="M279" s="254"/>
      <c r="N279" s="255"/>
    </row>
    <row r="280" spans="1:14">
      <c r="A280" s="253"/>
      <c r="B280" s="254"/>
      <c r="C280" s="254"/>
      <c r="D280" s="254"/>
      <c r="E280" s="254"/>
      <c r="F280" s="254"/>
      <c r="G280" s="254"/>
      <c r="H280" s="254"/>
      <c r="I280" s="254"/>
      <c r="J280" s="254"/>
      <c r="K280" s="254"/>
      <c r="L280" s="254"/>
      <c r="M280" s="254"/>
      <c r="N280" s="255"/>
    </row>
    <row r="281" spans="1:14" ht="15">
      <c r="A281" s="256" t="s">
        <v>389</v>
      </c>
      <c r="B281" s="257"/>
      <c r="C281" s="257"/>
      <c r="D281" s="257"/>
      <c r="E281" s="257"/>
      <c r="F281" s="257"/>
      <c r="G281" s="257"/>
      <c r="H281" s="257"/>
      <c r="I281" s="257"/>
      <c r="J281" s="257"/>
      <c r="K281" s="257"/>
      <c r="L281" s="257"/>
      <c r="M281" s="257"/>
      <c r="N281" s="258"/>
    </row>
    <row r="282" spans="1:14" ht="15">
      <c r="A282" s="256" t="s">
        <v>390</v>
      </c>
      <c r="B282" s="257"/>
      <c r="C282" s="257"/>
      <c r="D282" s="257"/>
      <c r="E282" s="257"/>
      <c r="F282" s="257"/>
      <c r="G282" s="257"/>
      <c r="H282" s="257"/>
      <c r="I282" s="257"/>
      <c r="J282" s="257"/>
      <c r="K282" s="257"/>
      <c r="L282" s="257"/>
      <c r="M282" s="257"/>
      <c r="N282" s="258"/>
    </row>
    <row r="283" spans="1:14" ht="13.5" thickBot="1">
      <c r="A283" s="259" t="s">
        <v>3</v>
      </c>
      <c r="B283" s="260"/>
      <c r="C283" s="260"/>
      <c r="D283" s="260"/>
      <c r="E283" s="260"/>
      <c r="F283" s="260"/>
      <c r="G283" s="260"/>
      <c r="H283" s="260"/>
      <c r="I283" s="260"/>
      <c r="J283" s="260"/>
      <c r="K283" s="260"/>
      <c r="L283" s="260"/>
      <c r="M283" s="260"/>
      <c r="N283" s="261"/>
    </row>
    <row r="284" spans="1:14">
      <c r="A284" s="262" t="s">
        <v>447</v>
      </c>
      <c r="B284" s="263"/>
      <c r="C284" s="263"/>
      <c r="D284" s="263"/>
      <c r="E284" s="263"/>
      <c r="F284" s="263"/>
      <c r="G284" s="263"/>
      <c r="H284" s="263"/>
      <c r="I284" s="263"/>
      <c r="J284" s="263"/>
      <c r="K284" s="263"/>
      <c r="L284" s="263"/>
      <c r="M284" s="263"/>
      <c r="N284" s="264"/>
    </row>
    <row r="285" spans="1:14">
      <c r="A285" s="265" t="s">
        <v>5</v>
      </c>
      <c r="B285" s="266"/>
      <c r="C285" s="266"/>
      <c r="D285" s="266"/>
      <c r="E285" s="266"/>
      <c r="F285" s="266"/>
      <c r="G285" s="266"/>
      <c r="H285" s="266"/>
      <c r="I285" s="266"/>
      <c r="J285" s="266"/>
      <c r="K285" s="266"/>
      <c r="L285" s="266"/>
      <c r="M285" s="266"/>
      <c r="N285" s="267"/>
    </row>
    <row r="286" spans="1:14">
      <c r="A286" s="268" t="s">
        <v>6</v>
      </c>
      <c r="B286" s="270" t="s">
        <v>7</v>
      </c>
      <c r="C286" s="270" t="s">
        <v>8</v>
      </c>
      <c r="D286" s="268" t="s">
        <v>9</v>
      </c>
      <c r="E286" s="268" t="s">
        <v>10</v>
      </c>
      <c r="F286" s="270" t="s">
        <v>11</v>
      </c>
      <c r="G286" s="270" t="s">
        <v>12</v>
      </c>
      <c r="H286" s="270" t="s">
        <v>13</v>
      </c>
      <c r="I286" s="270" t="s">
        <v>14</v>
      </c>
      <c r="J286" s="270" t="s">
        <v>15</v>
      </c>
      <c r="K286" s="272" t="s">
        <v>16</v>
      </c>
      <c r="L286" s="270" t="s">
        <v>17</v>
      </c>
      <c r="M286" s="270" t="s">
        <v>18</v>
      </c>
      <c r="N286" s="270" t="s">
        <v>19</v>
      </c>
    </row>
    <row r="287" spans="1:14">
      <c r="A287" s="269"/>
      <c r="B287" s="271"/>
      <c r="C287" s="271"/>
      <c r="D287" s="269"/>
      <c r="E287" s="269"/>
      <c r="F287" s="271"/>
      <c r="G287" s="271"/>
      <c r="H287" s="271"/>
      <c r="I287" s="271"/>
      <c r="J287" s="271"/>
      <c r="K287" s="273"/>
      <c r="L287" s="271"/>
      <c r="M287" s="271"/>
      <c r="N287" s="271"/>
    </row>
    <row r="288" spans="1:14">
      <c r="A288" s="57">
        <v>1</v>
      </c>
      <c r="B288" s="58">
        <v>43642</v>
      </c>
      <c r="C288" s="59" t="s">
        <v>339</v>
      </c>
      <c r="D288" s="57" t="s">
        <v>21</v>
      </c>
      <c r="E288" s="57" t="s">
        <v>126</v>
      </c>
      <c r="F288" s="57">
        <v>509</v>
      </c>
      <c r="G288" s="57">
        <v>499</v>
      </c>
      <c r="H288" s="57">
        <v>513</v>
      </c>
      <c r="I288" s="57">
        <v>517</v>
      </c>
      <c r="J288" s="57">
        <v>521</v>
      </c>
      <c r="K288" s="57">
        <v>513</v>
      </c>
      <c r="L288" s="57">
        <v>1061</v>
      </c>
      <c r="M288" s="60">
        <f t="shared" ref="M288" si="103">IF(D288="BUY",(K288-F288)*(L288),(F288-K288)*(L288))</f>
        <v>4244</v>
      </c>
      <c r="N288" s="61">
        <f t="shared" ref="N288" si="104">M288/(L288)/F288%</f>
        <v>0.78585461689587432</v>
      </c>
    </row>
    <row r="289" spans="1:14">
      <c r="A289" s="57">
        <v>2</v>
      </c>
      <c r="B289" s="58">
        <v>43637</v>
      </c>
      <c r="C289" s="59" t="s">
        <v>339</v>
      </c>
      <c r="D289" s="57" t="s">
        <v>21</v>
      </c>
      <c r="E289" s="57" t="s">
        <v>52</v>
      </c>
      <c r="F289" s="57">
        <v>350</v>
      </c>
      <c r="G289" s="57">
        <v>347</v>
      </c>
      <c r="H289" s="57">
        <v>351.5</v>
      </c>
      <c r="I289" s="57">
        <v>353</v>
      </c>
      <c r="J289" s="57">
        <v>354.5</v>
      </c>
      <c r="K289" s="57">
        <v>351.5</v>
      </c>
      <c r="L289" s="57">
        <v>3000</v>
      </c>
      <c r="M289" s="60">
        <f t="shared" ref="M289" si="105">IF(D289="BUY",(K289-F289)*(L289),(F289-K289)*(L289))</f>
        <v>4500</v>
      </c>
      <c r="N289" s="61">
        <f t="shared" ref="N289" si="106">M289/(L289)/F289%</f>
        <v>0.42857142857142855</v>
      </c>
    </row>
    <row r="290" spans="1:14">
      <c r="A290" s="57">
        <v>3</v>
      </c>
      <c r="B290" s="58">
        <v>43636</v>
      </c>
      <c r="C290" s="59" t="s">
        <v>339</v>
      </c>
      <c r="D290" s="57" t="s">
        <v>21</v>
      </c>
      <c r="E290" s="57" t="s">
        <v>198</v>
      </c>
      <c r="F290" s="57">
        <v>311</v>
      </c>
      <c r="G290" s="57">
        <v>308</v>
      </c>
      <c r="H290" s="57">
        <v>312.5</v>
      </c>
      <c r="I290" s="57">
        <v>314</v>
      </c>
      <c r="J290" s="57">
        <v>315.5</v>
      </c>
      <c r="K290" s="57">
        <v>312.5</v>
      </c>
      <c r="L290" s="57">
        <v>2667</v>
      </c>
      <c r="M290" s="60">
        <f t="shared" ref="M290" si="107">IF(D290="BUY",(K290-F290)*(L290),(F290-K290)*(L290))</f>
        <v>4000.5</v>
      </c>
      <c r="N290" s="61">
        <f t="shared" ref="N290" si="108">M290/(L290)/F290%</f>
        <v>0.48231511254019294</v>
      </c>
    </row>
    <row r="291" spans="1:14">
      <c r="A291" s="57">
        <v>4</v>
      </c>
      <c r="B291" s="58">
        <v>43635</v>
      </c>
      <c r="C291" s="59" t="s">
        <v>339</v>
      </c>
      <c r="D291" s="57" t="s">
        <v>47</v>
      </c>
      <c r="E291" s="57" t="s">
        <v>267</v>
      </c>
      <c r="F291" s="57">
        <v>341</v>
      </c>
      <c r="G291" s="57">
        <v>348</v>
      </c>
      <c r="H291" s="57">
        <v>337</v>
      </c>
      <c r="I291" s="57">
        <v>333</v>
      </c>
      <c r="J291" s="57">
        <v>329</v>
      </c>
      <c r="K291" s="57">
        <v>337</v>
      </c>
      <c r="L291" s="57">
        <v>900</v>
      </c>
      <c r="M291" s="60">
        <f t="shared" ref="M291" si="109">IF(D291="BUY",(K291-F291)*(L291),(F291-K291)*(L291))</f>
        <v>3600</v>
      </c>
      <c r="N291" s="61">
        <f t="shared" ref="N291" si="110">M291/(L291)/F291%</f>
        <v>1.1730205278592374</v>
      </c>
    </row>
    <row r="292" spans="1:14">
      <c r="A292" s="57">
        <v>5</v>
      </c>
      <c r="B292" s="58">
        <v>43629</v>
      </c>
      <c r="C292" s="59" t="s">
        <v>339</v>
      </c>
      <c r="D292" s="57" t="s">
        <v>21</v>
      </c>
      <c r="E292" s="57" t="s">
        <v>112</v>
      </c>
      <c r="F292" s="57">
        <v>697</v>
      </c>
      <c r="G292" s="57">
        <v>685</v>
      </c>
      <c r="H292" s="57">
        <v>705</v>
      </c>
      <c r="I292" s="57">
        <v>713</v>
      </c>
      <c r="J292" s="57">
        <v>721</v>
      </c>
      <c r="K292" s="57">
        <v>705</v>
      </c>
      <c r="L292" s="57">
        <v>500</v>
      </c>
      <c r="M292" s="60">
        <f t="shared" ref="M292" si="111">IF(D292="BUY",(K292-F292)*(L292),(F292-K292)*(L292))</f>
        <v>4000</v>
      </c>
      <c r="N292" s="61">
        <f t="shared" ref="N292" si="112">M292/(L292)/F292%</f>
        <v>1.1477761836441893</v>
      </c>
    </row>
    <row r="293" spans="1:14">
      <c r="A293" s="57">
        <v>6</v>
      </c>
      <c r="B293" s="58">
        <v>43627</v>
      </c>
      <c r="C293" s="59" t="s">
        <v>339</v>
      </c>
      <c r="D293" s="57" t="s">
        <v>21</v>
      </c>
      <c r="E293" s="57" t="s">
        <v>50</v>
      </c>
      <c r="F293" s="57">
        <v>101</v>
      </c>
      <c r="G293" s="57">
        <v>99</v>
      </c>
      <c r="H293" s="57">
        <v>102</v>
      </c>
      <c r="I293" s="57">
        <v>103</v>
      </c>
      <c r="J293" s="57">
        <v>104</v>
      </c>
      <c r="K293" s="57">
        <v>99</v>
      </c>
      <c r="L293" s="57">
        <v>4500</v>
      </c>
      <c r="M293" s="60">
        <f t="shared" ref="M293" si="113">IF(D293="BUY",(K293-F293)*(L293),(F293-K293)*(L293))</f>
        <v>-9000</v>
      </c>
      <c r="N293" s="61">
        <f t="shared" ref="N293" si="114">M293/(L293)/F293%</f>
        <v>-1.9801980198019802</v>
      </c>
    </row>
    <row r="294" spans="1:14">
      <c r="A294" s="57">
        <v>7</v>
      </c>
      <c r="B294" s="58">
        <v>43626</v>
      </c>
      <c r="C294" s="59" t="s">
        <v>339</v>
      </c>
      <c r="D294" s="57" t="s">
        <v>21</v>
      </c>
      <c r="E294" s="57" t="s">
        <v>67</v>
      </c>
      <c r="F294" s="57">
        <v>198</v>
      </c>
      <c r="G294" s="57">
        <v>196</v>
      </c>
      <c r="H294" s="57">
        <v>199</v>
      </c>
      <c r="I294" s="57">
        <v>200</v>
      </c>
      <c r="J294" s="57">
        <v>201</v>
      </c>
      <c r="K294" s="57">
        <v>199</v>
      </c>
      <c r="L294" s="57">
        <v>3500</v>
      </c>
      <c r="M294" s="60">
        <f t="shared" ref="M294" si="115">IF(D294="BUY",(K294-F294)*(L294),(F294-K294)*(L294))</f>
        <v>3500</v>
      </c>
      <c r="N294" s="61">
        <f t="shared" ref="N294" si="116">M294/(L294)/F294%</f>
        <v>0.50505050505050508</v>
      </c>
    </row>
    <row r="295" spans="1:14">
      <c r="A295" s="57">
        <v>8</v>
      </c>
      <c r="B295" s="58">
        <v>43620</v>
      </c>
      <c r="C295" s="59" t="s">
        <v>339</v>
      </c>
      <c r="D295" s="57" t="s">
        <v>21</v>
      </c>
      <c r="E295" s="57" t="s">
        <v>269</v>
      </c>
      <c r="F295" s="57">
        <v>570</v>
      </c>
      <c r="G295" s="57">
        <v>563</v>
      </c>
      <c r="H295" s="57">
        <v>574</v>
      </c>
      <c r="I295" s="57">
        <v>578</v>
      </c>
      <c r="J295" s="57">
        <v>582</v>
      </c>
      <c r="K295" s="57">
        <v>574</v>
      </c>
      <c r="L295" s="57">
        <v>1100</v>
      </c>
      <c r="M295" s="60">
        <f t="shared" ref="M295" si="117">IF(D295="BUY",(K295-F295)*(L295),(F295-K295)*(L295))</f>
        <v>4400</v>
      </c>
      <c r="N295" s="61">
        <f t="shared" ref="N295" si="118">M295/(L295)/F295%</f>
        <v>0.70175438596491224</v>
      </c>
    </row>
    <row r="296" spans="1:14">
      <c r="A296" s="62" t="s">
        <v>25</v>
      </c>
      <c r="B296" s="63"/>
      <c r="C296" s="64"/>
      <c r="D296" s="65"/>
      <c r="E296" s="14"/>
      <c r="F296" s="14"/>
      <c r="G296" s="66"/>
      <c r="H296" s="14"/>
      <c r="I296" s="14"/>
      <c r="J296" s="14"/>
      <c r="K296" s="14"/>
    </row>
    <row r="297" spans="1:14">
      <c r="A297" s="62" t="s">
        <v>25</v>
      </c>
      <c r="B297" s="63"/>
      <c r="C297" s="64"/>
      <c r="D297" s="65"/>
      <c r="E297" s="14"/>
      <c r="F297" s="14"/>
      <c r="G297" s="66"/>
      <c r="H297" s="14"/>
      <c r="I297" s="14"/>
      <c r="J297" s="14"/>
      <c r="K297" s="14"/>
    </row>
    <row r="298" spans="1:14" ht="13.5" thickBot="1">
      <c r="A298" s="64"/>
      <c r="B298" s="63"/>
      <c r="C298" s="14"/>
      <c r="D298" s="14"/>
      <c r="E298" s="14"/>
      <c r="F298" s="69"/>
      <c r="G298" s="70"/>
      <c r="H298" s="71" t="s">
        <v>26</v>
      </c>
      <c r="I298" s="71"/>
      <c r="J298" s="72"/>
      <c r="K298" s="72"/>
    </row>
    <row r="299" spans="1:14">
      <c r="A299" s="64"/>
      <c r="B299" s="63"/>
      <c r="C299" s="274" t="s">
        <v>27</v>
      </c>
      <c r="D299" s="275"/>
      <c r="E299" s="73">
        <v>8</v>
      </c>
      <c r="F299" s="74">
        <f>F300+F301+F302+F303+F304+F305</f>
        <v>100</v>
      </c>
      <c r="G299" s="14">
        <v>8</v>
      </c>
      <c r="H299" s="75">
        <f>G300/G299%</f>
        <v>87.5</v>
      </c>
      <c r="I299" s="75"/>
      <c r="J299" s="75"/>
      <c r="K299" s="72"/>
    </row>
    <row r="300" spans="1:14">
      <c r="A300" s="64"/>
      <c r="B300" s="63"/>
      <c r="C300" s="276" t="s">
        <v>28</v>
      </c>
      <c r="D300" s="277"/>
      <c r="E300" s="77">
        <v>7</v>
      </c>
      <c r="F300" s="78">
        <f>(E300/E299)*100</f>
        <v>87.5</v>
      </c>
      <c r="G300" s="14">
        <v>7</v>
      </c>
      <c r="H300" s="72"/>
      <c r="I300" s="72"/>
      <c r="J300" s="14"/>
      <c r="K300" s="72"/>
    </row>
    <row r="301" spans="1:14">
      <c r="A301" s="79"/>
      <c r="B301" s="63"/>
      <c r="C301" s="276" t="s">
        <v>30</v>
      </c>
      <c r="D301" s="277"/>
      <c r="E301" s="77">
        <v>0</v>
      </c>
      <c r="F301" s="78">
        <f>(E301/E299)*100</f>
        <v>0</v>
      </c>
      <c r="G301" s="80"/>
      <c r="H301" s="14"/>
      <c r="I301" s="14"/>
      <c r="J301" s="14"/>
      <c r="K301" s="76"/>
    </row>
    <row r="302" spans="1:14">
      <c r="A302" s="79"/>
      <c r="B302" s="63"/>
      <c r="C302" s="276" t="s">
        <v>31</v>
      </c>
      <c r="D302" s="277"/>
      <c r="E302" s="77">
        <v>0</v>
      </c>
      <c r="F302" s="78">
        <f>(E302/E299)*100</f>
        <v>0</v>
      </c>
      <c r="G302" s="80"/>
      <c r="H302" s="14"/>
      <c r="I302" s="14"/>
      <c r="J302" s="14"/>
    </row>
    <row r="303" spans="1:14">
      <c r="A303" s="79"/>
      <c r="B303" s="63"/>
      <c r="C303" s="276" t="s">
        <v>32</v>
      </c>
      <c r="D303" s="277"/>
      <c r="E303" s="77">
        <v>1</v>
      </c>
      <c r="F303" s="78">
        <f>(E303/E299)*100</f>
        <v>12.5</v>
      </c>
      <c r="G303" s="80"/>
      <c r="H303" s="14" t="s">
        <v>33</v>
      </c>
      <c r="I303" s="14"/>
      <c r="K303" s="72"/>
    </row>
    <row r="304" spans="1:14">
      <c r="A304" s="79"/>
      <c r="B304" s="63"/>
      <c r="C304" s="276" t="s">
        <v>34</v>
      </c>
      <c r="D304" s="277"/>
      <c r="E304" s="77">
        <v>0</v>
      </c>
      <c r="F304" s="78">
        <f>(E304/E299)*100</f>
        <v>0</v>
      </c>
      <c r="G304" s="80"/>
      <c r="H304" s="14"/>
      <c r="I304" s="14"/>
      <c r="J304" s="72"/>
    </row>
    <row r="305" spans="1:14" ht="13.5" thickBot="1">
      <c r="A305" s="79"/>
      <c r="B305" s="63"/>
      <c r="C305" s="278" t="s">
        <v>35</v>
      </c>
      <c r="D305" s="279"/>
      <c r="E305" s="81"/>
      <c r="F305" s="82">
        <f>(E305/E299)*100</f>
        <v>0</v>
      </c>
      <c r="G305" s="80"/>
      <c r="H305" s="14"/>
      <c r="I305" s="14"/>
      <c r="K305" s="72"/>
    </row>
    <row r="306" spans="1:14">
      <c r="A306" s="83" t="s">
        <v>36</v>
      </c>
      <c r="B306" s="63"/>
      <c r="C306" s="64"/>
      <c r="D306" s="64"/>
      <c r="E306" s="14"/>
      <c r="F306" s="14"/>
      <c r="G306" s="66"/>
      <c r="H306" s="84"/>
      <c r="I306" s="84"/>
      <c r="K306" s="72"/>
    </row>
    <row r="307" spans="1:14">
      <c r="A307" s="65" t="s">
        <v>37</v>
      </c>
      <c r="B307" s="63"/>
      <c r="C307" s="86"/>
      <c r="D307" s="87"/>
      <c r="E307" s="64"/>
      <c r="F307" s="84"/>
      <c r="G307" s="66"/>
      <c r="H307" s="84"/>
      <c r="I307" s="84"/>
      <c r="J307" s="84"/>
      <c r="K307" s="14"/>
    </row>
    <row r="308" spans="1:14">
      <c r="A308" s="65" t="s">
        <v>38</v>
      </c>
      <c r="B308" s="63"/>
      <c r="C308" s="64"/>
      <c r="D308" s="87"/>
      <c r="E308" s="64"/>
      <c r="F308" s="84"/>
      <c r="G308" s="66"/>
      <c r="H308" s="72"/>
      <c r="I308" s="72"/>
      <c r="J308" s="72"/>
      <c r="K308" s="14"/>
    </row>
    <row r="309" spans="1:14">
      <c r="A309" s="65" t="s">
        <v>39</v>
      </c>
      <c r="B309" s="86"/>
      <c r="C309" s="64"/>
      <c r="D309" s="87"/>
      <c r="E309" s="64"/>
      <c r="F309" s="84"/>
      <c r="G309" s="70"/>
      <c r="H309" s="72"/>
      <c r="I309" s="72"/>
      <c r="J309" s="72"/>
      <c r="K309" s="14"/>
      <c r="N309" s="64"/>
    </row>
    <row r="310" spans="1:14" ht="13.5" thickBot="1">
      <c r="A310" s="65" t="s">
        <v>40</v>
      </c>
      <c r="B310" s="79"/>
      <c r="C310" s="64"/>
      <c r="D310" s="88"/>
      <c r="E310" s="84"/>
      <c r="F310" s="84"/>
      <c r="G310" s="70"/>
      <c r="H310" s="72"/>
      <c r="I310" s="72"/>
      <c r="J310" s="72"/>
      <c r="K310" s="84"/>
    </row>
    <row r="311" spans="1:14">
      <c r="A311" s="250" t="s">
        <v>0</v>
      </c>
      <c r="B311" s="251"/>
      <c r="C311" s="251"/>
      <c r="D311" s="251"/>
      <c r="E311" s="251"/>
      <c r="F311" s="251"/>
      <c r="G311" s="251"/>
      <c r="H311" s="251"/>
      <c r="I311" s="251"/>
      <c r="J311" s="251"/>
      <c r="K311" s="251"/>
      <c r="L311" s="251"/>
      <c r="M311" s="251"/>
      <c r="N311" s="252"/>
    </row>
    <row r="312" spans="1:14">
      <c r="A312" s="253"/>
      <c r="B312" s="254"/>
      <c r="C312" s="254"/>
      <c r="D312" s="254"/>
      <c r="E312" s="254"/>
      <c r="F312" s="254"/>
      <c r="G312" s="254"/>
      <c r="H312" s="254"/>
      <c r="I312" s="254"/>
      <c r="J312" s="254"/>
      <c r="K312" s="254"/>
      <c r="L312" s="254"/>
      <c r="M312" s="254"/>
      <c r="N312" s="255"/>
    </row>
    <row r="313" spans="1:14">
      <c r="A313" s="253"/>
      <c r="B313" s="254"/>
      <c r="C313" s="254"/>
      <c r="D313" s="254"/>
      <c r="E313" s="254"/>
      <c r="F313" s="254"/>
      <c r="G313" s="254"/>
      <c r="H313" s="254"/>
      <c r="I313" s="254"/>
      <c r="J313" s="254"/>
      <c r="K313" s="254"/>
      <c r="L313" s="254"/>
      <c r="M313" s="254"/>
      <c r="N313" s="255"/>
    </row>
    <row r="314" spans="1:14" ht="15">
      <c r="A314" s="256" t="s">
        <v>389</v>
      </c>
      <c r="B314" s="257"/>
      <c r="C314" s="257"/>
      <c r="D314" s="257"/>
      <c r="E314" s="257"/>
      <c r="F314" s="257"/>
      <c r="G314" s="257"/>
      <c r="H314" s="257"/>
      <c r="I314" s="257"/>
      <c r="J314" s="257"/>
      <c r="K314" s="257"/>
      <c r="L314" s="257"/>
      <c r="M314" s="257"/>
      <c r="N314" s="258"/>
    </row>
    <row r="315" spans="1:14" ht="15">
      <c r="A315" s="256" t="s">
        <v>390</v>
      </c>
      <c r="B315" s="257"/>
      <c r="C315" s="257"/>
      <c r="D315" s="257"/>
      <c r="E315" s="257"/>
      <c r="F315" s="257"/>
      <c r="G315" s="257"/>
      <c r="H315" s="257"/>
      <c r="I315" s="257"/>
      <c r="J315" s="257"/>
      <c r="K315" s="257"/>
      <c r="L315" s="257"/>
      <c r="M315" s="257"/>
      <c r="N315" s="258"/>
    </row>
    <row r="316" spans="1:14" ht="13.5" thickBot="1">
      <c r="A316" s="259" t="s">
        <v>3</v>
      </c>
      <c r="B316" s="260"/>
      <c r="C316" s="260"/>
      <c r="D316" s="260"/>
      <c r="E316" s="260"/>
      <c r="F316" s="260"/>
      <c r="G316" s="260"/>
      <c r="H316" s="260"/>
      <c r="I316" s="260"/>
      <c r="J316" s="260"/>
      <c r="K316" s="260"/>
      <c r="L316" s="260"/>
      <c r="M316" s="260"/>
      <c r="N316" s="261"/>
    </row>
    <row r="317" spans="1:14">
      <c r="A317" s="262" t="s">
        <v>438</v>
      </c>
      <c r="B317" s="263"/>
      <c r="C317" s="263"/>
      <c r="D317" s="263"/>
      <c r="E317" s="263"/>
      <c r="F317" s="263"/>
      <c r="G317" s="263"/>
      <c r="H317" s="263"/>
      <c r="I317" s="263"/>
      <c r="J317" s="263"/>
      <c r="K317" s="263"/>
      <c r="L317" s="263"/>
      <c r="M317" s="263"/>
      <c r="N317" s="264"/>
    </row>
    <row r="318" spans="1:14">
      <c r="A318" s="265" t="s">
        <v>5</v>
      </c>
      <c r="B318" s="266"/>
      <c r="C318" s="266"/>
      <c r="D318" s="266"/>
      <c r="E318" s="266"/>
      <c r="F318" s="266"/>
      <c r="G318" s="266"/>
      <c r="H318" s="266"/>
      <c r="I318" s="266"/>
      <c r="J318" s="266"/>
      <c r="K318" s="266"/>
      <c r="L318" s="266"/>
      <c r="M318" s="266"/>
      <c r="N318" s="267"/>
    </row>
    <row r="319" spans="1:14">
      <c r="A319" s="268" t="s">
        <v>6</v>
      </c>
      <c r="B319" s="270" t="s">
        <v>7</v>
      </c>
      <c r="C319" s="270" t="s">
        <v>8</v>
      </c>
      <c r="D319" s="268" t="s">
        <v>9</v>
      </c>
      <c r="E319" s="268" t="s">
        <v>10</v>
      </c>
      <c r="F319" s="270" t="s">
        <v>11</v>
      </c>
      <c r="G319" s="270" t="s">
        <v>12</v>
      </c>
      <c r="H319" s="270" t="s">
        <v>13</v>
      </c>
      <c r="I319" s="270" t="s">
        <v>14</v>
      </c>
      <c r="J319" s="270" t="s">
        <v>15</v>
      </c>
      <c r="K319" s="272" t="s">
        <v>16</v>
      </c>
      <c r="L319" s="270" t="s">
        <v>17</v>
      </c>
      <c r="M319" s="270" t="s">
        <v>18</v>
      </c>
      <c r="N319" s="270" t="s">
        <v>19</v>
      </c>
    </row>
    <row r="320" spans="1:14">
      <c r="A320" s="269"/>
      <c r="B320" s="271"/>
      <c r="C320" s="271"/>
      <c r="D320" s="269"/>
      <c r="E320" s="269"/>
      <c r="F320" s="271"/>
      <c r="G320" s="271"/>
      <c r="H320" s="271"/>
      <c r="I320" s="271"/>
      <c r="J320" s="271"/>
      <c r="K320" s="273"/>
      <c r="L320" s="271"/>
      <c r="M320" s="271"/>
      <c r="N320" s="271"/>
    </row>
    <row r="321" spans="1:14">
      <c r="A321" s="57">
        <v>1</v>
      </c>
      <c r="B321" s="58">
        <v>43616</v>
      </c>
      <c r="C321" s="59" t="s">
        <v>339</v>
      </c>
      <c r="D321" s="57" t="s">
        <v>21</v>
      </c>
      <c r="E321" s="57" t="s">
        <v>445</v>
      </c>
      <c r="F321" s="57">
        <v>653</v>
      </c>
      <c r="G321" s="57">
        <v>647</v>
      </c>
      <c r="H321" s="57">
        <v>656</v>
      </c>
      <c r="I321" s="57">
        <v>659</v>
      </c>
      <c r="J321" s="57">
        <v>662</v>
      </c>
      <c r="K321" s="57">
        <v>647</v>
      </c>
      <c r="L321" s="57">
        <v>1500</v>
      </c>
      <c r="M321" s="60">
        <f t="shared" ref="M321:M322" si="119">IF(D321="BUY",(K321-F321)*(L321),(F321-K321)*(L321))</f>
        <v>-9000</v>
      </c>
      <c r="N321" s="61">
        <f t="shared" ref="N321:N322" si="120">M321/(L321)/F321%</f>
        <v>-0.9188361408882082</v>
      </c>
    </row>
    <row r="322" spans="1:14">
      <c r="A322" s="57">
        <v>2</v>
      </c>
      <c r="B322" s="58">
        <v>43615</v>
      </c>
      <c r="C322" s="59" t="s">
        <v>339</v>
      </c>
      <c r="D322" s="57" t="s">
        <v>21</v>
      </c>
      <c r="E322" s="57" t="s">
        <v>84</v>
      </c>
      <c r="F322" s="57">
        <v>164</v>
      </c>
      <c r="G322" s="57">
        <v>162</v>
      </c>
      <c r="H322" s="57">
        <v>165</v>
      </c>
      <c r="I322" s="57">
        <v>166</v>
      </c>
      <c r="J322" s="57">
        <v>167</v>
      </c>
      <c r="K322" s="57">
        <v>162</v>
      </c>
      <c r="L322" s="57">
        <v>3500</v>
      </c>
      <c r="M322" s="60">
        <f t="shared" si="119"/>
        <v>-7000</v>
      </c>
      <c r="N322" s="61">
        <f t="shared" si="120"/>
        <v>-1.2195121951219512</v>
      </c>
    </row>
    <row r="323" spans="1:14">
      <c r="A323" s="57">
        <v>3</v>
      </c>
      <c r="B323" s="58">
        <v>43612</v>
      </c>
      <c r="C323" s="59" t="s">
        <v>339</v>
      </c>
      <c r="D323" s="57" t="s">
        <v>21</v>
      </c>
      <c r="E323" s="57" t="s">
        <v>68</v>
      </c>
      <c r="F323" s="57">
        <v>317</v>
      </c>
      <c r="G323" s="57">
        <v>313</v>
      </c>
      <c r="H323" s="57">
        <v>319</v>
      </c>
      <c r="I323" s="57">
        <v>321</v>
      </c>
      <c r="J323" s="57">
        <v>323</v>
      </c>
      <c r="K323" s="57">
        <v>323</v>
      </c>
      <c r="L323" s="57">
        <v>2100</v>
      </c>
      <c r="M323" s="60">
        <f t="shared" ref="M323" si="121">IF(D323="BUY",(K323-F323)*(L323),(F323-K323)*(L323))</f>
        <v>12600</v>
      </c>
      <c r="N323" s="61">
        <f t="shared" ref="N323" si="122">M323/(L323)/F323%</f>
        <v>1.8927444794952681</v>
      </c>
    </row>
    <row r="324" spans="1:14">
      <c r="A324" s="57">
        <v>4</v>
      </c>
      <c r="B324" s="58">
        <v>43608</v>
      </c>
      <c r="C324" s="59" t="s">
        <v>350</v>
      </c>
      <c r="D324" s="57" t="s">
        <v>47</v>
      </c>
      <c r="E324" s="57" t="s">
        <v>176</v>
      </c>
      <c r="F324" s="57">
        <v>741</v>
      </c>
      <c r="G324" s="57">
        <v>747</v>
      </c>
      <c r="H324" s="57">
        <v>737.5</v>
      </c>
      <c r="I324" s="57">
        <v>734</v>
      </c>
      <c r="J324" s="57">
        <v>730</v>
      </c>
      <c r="K324" s="57">
        <v>737.5</v>
      </c>
      <c r="L324" s="57">
        <v>1200</v>
      </c>
      <c r="M324" s="60">
        <f t="shared" ref="M324" si="123">IF(D324="BUY",(K324-F324)*(L324),(F324-K324)*(L324))</f>
        <v>4200</v>
      </c>
      <c r="N324" s="61">
        <f t="shared" ref="N324" si="124">M324/(L324)/F324%</f>
        <v>0.47233468286099867</v>
      </c>
    </row>
    <row r="325" spans="1:14">
      <c r="A325" s="57">
        <v>5</v>
      </c>
      <c r="B325" s="58">
        <v>43607</v>
      </c>
      <c r="C325" s="59" t="s">
        <v>339</v>
      </c>
      <c r="D325" s="57" t="s">
        <v>21</v>
      </c>
      <c r="E325" s="57" t="s">
        <v>48</v>
      </c>
      <c r="F325" s="57">
        <v>142.5</v>
      </c>
      <c r="G325" s="57">
        <v>141.30000000000001</v>
      </c>
      <c r="H325" s="57">
        <v>143.1</v>
      </c>
      <c r="I325" s="57">
        <v>143.69999999999999</v>
      </c>
      <c r="J325" s="57">
        <v>144.30000000000001</v>
      </c>
      <c r="K325" s="57">
        <v>143.1</v>
      </c>
      <c r="L325" s="57">
        <v>6200</v>
      </c>
      <c r="M325" s="60">
        <f t="shared" ref="M325:M326" si="125">IF(D325="BUY",(K325-F325)*(L325),(F325-K325)*(L325))</f>
        <v>3719.9999999999645</v>
      </c>
      <c r="N325" s="61">
        <f t="shared" ref="N325:N326" si="126">M325/(L325)/F325%</f>
        <v>0.42105263157894335</v>
      </c>
    </row>
    <row r="326" spans="1:14">
      <c r="A326" s="57">
        <v>6</v>
      </c>
      <c r="B326" s="58">
        <v>43606</v>
      </c>
      <c r="C326" s="59" t="s">
        <v>339</v>
      </c>
      <c r="D326" s="57" t="s">
        <v>21</v>
      </c>
      <c r="E326" s="57" t="s">
        <v>102</v>
      </c>
      <c r="F326" s="57">
        <v>119</v>
      </c>
      <c r="G326" s="57">
        <v>115</v>
      </c>
      <c r="H326" s="57">
        <v>121</v>
      </c>
      <c r="I326" s="57">
        <v>123</v>
      </c>
      <c r="J326" s="57">
        <v>125</v>
      </c>
      <c r="K326" s="57">
        <v>125</v>
      </c>
      <c r="L326" s="57">
        <v>2200</v>
      </c>
      <c r="M326" s="60">
        <f t="shared" si="125"/>
        <v>13200</v>
      </c>
      <c r="N326" s="61">
        <f t="shared" si="126"/>
        <v>5.0420168067226889</v>
      </c>
    </row>
    <row r="327" spans="1:14">
      <c r="A327" s="57">
        <v>7</v>
      </c>
      <c r="B327" s="58">
        <v>43602</v>
      </c>
      <c r="C327" s="59" t="s">
        <v>339</v>
      </c>
      <c r="D327" s="57" t="s">
        <v>21</v>
      </c>
      <c r="E327" s="57" t="s">
        <v>83</v>
      </c>
      <c r="F327" s="57">
        <v>112.3</v>
      </c>
      <c r="G327" s="57">
        <v>110.3</v>
      </c>
      <c r="H327" s="57">
        <v>113.3</v>
      </c>
      <c r="I327" s="57">
        <v>114.3</v>
      </c>
      <c r="J327" s="57">
        <v>115.3</v>
      </c>
      <c r="K327" s="57">
        <v>115.3</v>
      </c>
      <c r="L327" s="57">
        <v>4000</v>
      </c>
      <c r="M327" s="60">
        <f t="shared" ref="M327" si="127">IF(D327="BUY",(K327-F327)*(L327),(F327-K327)*(L327))</f>
        <v>12000</v>
      </c>
      <c r="N327" s="61">
        <f t="shared" ref="N327" si="128">M327/(L327)/F327%</f>
        <v>2.6714158504007122</v>
      </c>
    </row>
    <row r="328" spans="1:14">
      <c r="A328" s="57">
        <v>8</v>
      </c>
      <c r="B328" s="58">
        <v>43600</v>
      </c>
      <c r="C328" s="59" t="s">
        <v>339</v>
      </c>
      <c r="D328" s="57" t="s">
        <v>47</v>
      </c>
      <c r="E328" s="57" t="s">
        <v>115</v>
      </c>
      <c r="F328" s="57">
        <v>170</v>
      </c>
      <c r="G328" s="57">
        <v>173.5</v>
      </c>
      <c r="H328" s="57">
        <v>168</v>
      </c>
      <c r="I328" s="57">
        <v>166</v>
      </c>
      <c r="J328" s="57">
        <v>164</v>
      </c>
      <c r="K328" s="57">
        <v>168</v>
      </c>
      <c r="L328" s="57">
        <v>2000</v>
      </c>
      <c r="M328" s="60">
        <f t="shared" ref="M328" si="129">IF(D328="BUY",(K328-F328)*(L328),(F328-K328)*(L328))</f>
        <v>4000</v>
      </c>
      <c r="N328" s="61">
        <f t="shared" ref="N328:N329" si="130">M328/(L328)/F328%</f>
        <v>1.1764705882352942</v>
      </c>
    </row>
    <row r="329" spans="1:14">
      <c r="A329" s="57">
        <v>9</v>
      </c>
      <c r="B329" s="58">
        <v>43598</v>
      </c>
      <c r="C329" s="59" t="s">
        <v>339</v>
      </c>
      <c r="D329" s="57" t="s">
        <v>47</v>
      </c>
      <c r="E329" s="57" t="s">
        <v>115</v>
      </c>
      <c r="F329" s="57">
        <v>181.5</v>
      </c>
      <c r="G329" s="57">
        <v>185.5</v>
      </c>
      <c r="H329" s="57">
        <v>179.5</v>
      </c>
      <c r="I329" s="57">
        <v>177.5</v>
      </c>
      <c r="J329" s="57">
        <v>175.5</v>
      </c>
      <c r="K329" s="57">
        <v>179.5</v>
      </c>
      <c r="L329" s="57">
        <v>2000</v>
      </c>
      <c r="M329" s="60">
        <f t="shared" ref="M329" si="131">IF(D329="BUY",(K329-F329)*(L329),(F329-K329)*(L329))</f>
        <v>4000</v>
      </c>
      <c r="N329" s="61">
        <f t="shared" si="130"/>
        <v>1.1019283746556474</v>
      </c>
    </row>
    <row r="330" spans="1:14">
      <c r="A330" s="57">
        <v>10</v>
      </c>
      <c r="B330" s="58">
        <v>43594</v>
      </c>
      <c r="C330" s="59" t="s">
        <v>339</v>
      </c>
      <c r="D330" s="57" t="s">
        <v>21</v>
      </c>
      <c r="E330" s="57" t="s">
        <v>233</v>
      </c>
      <c r="F330" s="57">
        <v>1135</v>
      </c>
      <c r="G330" s="57">
        <v>1123</v>
      </c>
      <c r="H330" s="57">
        <v>1141</v>
      </c>
      <c r="I330" s="57">
        <v>1147</v>
      </c>
      <c r="J330" s="57">
        <v>1153</v>
      </c>
      <c r="K330" s="57">
        <v>1141</v>
      </c>
      <c r="L330" s="57">
        <v>600</v>
      </c>
      <c r="M330" s="60">
        <f t="shared" ref="M330" si="132">IF(D330="BUY",(K330-F330)*(L330),(F330-K330)*(L330))</f>
        <v>3600</v>
      </c>
      <c r="N330" s="61">
        <f t="shared" ref="N330" si="133">M330/(L330)/F330%</f>
        <v>0.52863436123348018</v>
      </c>
    </row>
    <row r="331" spans="1:14">
      <c r="A331" s="57">
        <v>11</v>
      </c>
      <c r="B331" s="58">
        <v>43591</v>
      </c>
      <c r="C331" s="59" t="s">
        <v>339</v>
      </c>
      <c r="D331" s="57" t="s">
        <v>21</v>
      </c>
      <c r="E331" s="57" t="s">
        <v>384</v>
      </c>
      <c r="F331" s="57">
        <v>123.5</v>
      </c>
      <c r="G331" s="57">
        <v>122.3</v>
      </c>
      <c r="H331" s="57">
        <v>124.2</v>
      </c>
      <c r="I331" s="57">
        <v>124.8</v>
      </c>
      <c r="J331" s="57">
        <v>125.5</v>
      </c>
      <c r="K331" s="57">
        <v>124.2</v>
      </c>
      <c r="L331" s="57">
        <v>6500</v>
      </c>
      <c r="M331" s="60">
        <f t="shared" ref="M331" si="134">IF(D331="BUY",(K331-F331)*(L331),(F331-K331)*(L331))</f>
        <v>4550.0000000000182</v>
      </c>
      <c r="N331" s="61">
        <f t="shared" ref="N331" si="135">M331/(L331)/F331%</f>
        <v>0.56680161943320062</v>
      </c>
    </row>
    <row r="332" spans="1:14">
      <c r="A332" s="57">
        <v>12</v>
      </c>
      <c r="B332" s="58">
        <v>43588</v>
      </c>
      <c r="C332" s="59" t="s">
        <v>339</v>
      </c>
      <c r="D332" s="57" t="s">
        <v>21</v>
      </c>
      <c r="E332" s="57" t="s">
        <v>96</v>
      </c>
      <c r="F332" s="57">
        <v>143</v>
      </c>
      <c r="G332" s="57">
        <v>138.5</v>
      </c>
      <c r="H332" s="57">
        <v>146</v>
      </c>
      <c r="I332" s="57">
        <v>149</v>
      </c>
      <c r="J332" s="57">
        <v>152</v>
      </c>
      <c r="K332" s="57">
        <v>138.5</v>
      </c>
      <c r="L332" s="57">
        <v>1500</v>
      </c>
      <c r="M332" s="60">
        <f t="shared" ref="M332" si="136">IF(D332="BUY",(K332-F332)*(L332),(F332-K332)*(L332))</f>
        <v>-6750</v>
      </c>
      <c r="N332" s="61">
        <f t="shared" ref="N332" si="137">M332/(L332)/F332%</f>
        <v>-3.1468531468531471</v>
      </c>
    </row>
    <row r="333" spans="1:14">
      <c r="A333" s="62" t="s">
        <v>25</v>
      </c>
      <c r="B333" s="63"/>
      <c r="C333" s="64"/>
      <c r="D333" s="65"/>
      <c r="E333" s="14"/>
      <c r="F333" s="14"/>
      <c r="G333" s="66"/>
      <c r="H333" s="14"/>
      <c r="I333" s="14"/>
      <c r="J333" s="14"/>
      <c r="K333" s="14"/>
      <c r="M333" s="67"/>
    </row>
    <row r="334" spans="1:14">
      <c r="A334" s="62" t="s">
        <v>25</v>
      </c>
      <c r="B334" s="63"/>
      <c r="C334" s="64"/>
      <c r="D334" s="65"/>
      <c r="E334" s="14"/>
      <c r="F334" s="14"/>
      <c r="G334" s="66"/>
      <c r="H334" s="14"/>
      <c r="I334" s="14"/>
      <c r="J334" s="14"/>
      <c r="K334" s="14"/>
    </row>
    <row r="335" spans="1:14" ht="13.5" thickBot="1">
      <c r="A335" s="64"/>
      <c r="B335" s="63"/>
      <c r="C335" s="14"/>
      <c r="D335" s="14"/>
      <c r="E335" s="14"/>
      <c r="F335" s="69"/>
      <c r="G335" s="70"/>
      <c r="H335" s="71" t="s">
        <v>26</v>
      </c>
      <c r="I335" s="71"/>
      <c r="J335" s="72"/>
      <c r="K335" s="72"/>
    </row>
    <row r="336" spans="1:14">
      <c r="A336" s="64"/>
      <c r="B336" s="63"/>
      <c r="C336" s="274" t="s">
        <v>27</v>
      </c>
      <c r="D336" s="275"/>
      <c r="E336" s="73">
        <v>12</v>
      </c>
      <c r="F336" s="74">
        <f>F337+F338+F339+F340+F341+F342</f>
        <v>100</v>
      </c>
      <c r="G336" s="14">
        <v>12</v>
      </c>
      <c r="H336" s="75">
        <f>G337/G336%</f>
        <v>75</v>
      </c>
      <c r="I336" s="75"/>
      <c r="J336" s="75"/>
    </row>
    <row r="337" spans="1:14">
      <c r="A337" s="64"/>
      <c r="B337" s="63"/>
      <c r="C337" s="276" t="s">
        <v>28</v>
      </c>
      <c r="D337" s="277"/>
      <c r="E337" s="77">
        <v>9</v>
      </c>
      <c r="F337" s="78">
        <f>(E337/E336)*100</f>
        <v>75</v>
      </c>
      <c r="G337" s="14">
        <v>9</v>
      </c>
      <c r="H337" s="72"/>
      <c r="I337" s="72"/>
      <c r="J337" s="14"/>
    </row>
    <row r="338" spans="1:14">
      <c r="A338" s="79"/>
      <c r="B338" s="63"/>
      <c r="C338" s="276" t="s">
        <v>30</v>
      </c>
      <c r="D338" s="277"/>
      <c r="E338" s="77">
        <v>0</v>
      </c>
      <c r="F338" s="78">
        <f>(E338/E336)*100</f>
        <v>0</v>
      </c>
      <c r="G338" s="80"/>
      <c r="H338" s="14"/>
      <c r="I338" s="14"/>
      <c r="J338" s="14"/>
      <c r="K338" s="76"/>
    </row>
    <row r="339" spans="1:14">
      <c r="A339" s="79"/>
      <c r="B339" s="63"/>
      <c r="C339" s="276" t="s">
        <v>31</v>
      </c>
      <c r="D339" s="277"/>
      <c r="E339" s="77">
        <v>0</v>
      </c>
      <c r="F339" s="78">
        <f>(E339/E336)*100</f>
        <v>0</v>
      </c>
      <c r="G339" s="80"/>
      <c r="H339" s="14"/>
      <c r="I339" s="14"/>
      <c r="J339" s="14"/>
    </row>
    <row r="340" spans="1:14">
      <c r="A340" s="79"/>
      <c r="B340" s="63"/>
      <c r="C340" s="276" t="s">
        <v>32</v>
      </c>
      <c r="D340" s="277"/>
      <c r="E340" s="77">
        <v>3</v>
      </c>
      <c r="F340" s="78">
        <f>(E340/E336)*100</f>
        <v>25</v>
      </c>
      <c r="G340" s="80"/>
      <c r="H340" s="14" t="s">
        <v>33</v>
      </c>
      <c r="I340" s="14"/>
      <c r="K340" s="72"/>
    </row>
    <row r="341" spans="1:14">
      <c r="A341" s="79"/>
      <c r="B341" s="63"/>
      <c r="C341" s="276" t="s">
        <v>34</v>
      </c>
      <c r="D341" s="277"/>
      <c r="E341" s="77">
        <v>0</v>
      </c>
      <c r="F341" s="78">
        <f>(E341/E336)*100</f>
        <v>0</v>
      </c>
      <c r="G341" s="80"/>
      <c r="H341" s="14"/>
      <c r="I341" s="14"/>
      <c r="J341" s="72"/>
    </row>
    <row r="342" spans="1:14" ht="13.5" thickBot="1">
      <c r="A342" s="79"/>
      <c r="B342" s="63"/>
      <c r="C342" s="278" t="s">
        <v>35</v>
      </c>
      <c r="D342" s="279"/>
      <c r="E342" s="81"/>
      <c r="F342" s="82">
        <f>(E342/E336)*100</f>
        <v>0</v>
      </c>
      <c r="G342" s="80"/>
      <c r="H342" s="14"/>
      <c r="I342" s="14"/>
      <c r="K342" s="72"/>
    </row>
    <row r="343" spans="1:14">
      <c r="A343" s="83" t="s">
        <v>36</v>
      </c>
      <c r="B343" s="63"/>
      <c r="C343" s="64"/>
      <c r="D343" s="64"/>
      <c r="E343" s="14"/>
      <c r="F343" s="14"/>
      <c r="G343" s="66"/>
      <c r="H343" s="84"/>
      <c r="I343" s="84"/>
      <c r="K343" s="72"/>
    </row>
    <row r="344" spans="1:14">
      <c r="A344" s="65" t="s">
        <v>37</v>
      </c>
      <c r="B344" s="63"/>
      <c r="C344" s="86"/>
      <c r="D344" s="87"/>
      <c r="E344" s="64"/>
      <c r="F344" s="84"/>
      <c r="G344" s="66"/>
      <c r="H344" s="84"/>
      <c r="I344" s="84"/>
      <c r="J344" s="84"/>
      <c r="K344" s="14"/>
    </row>
    <row r="345" spans="1:14">
      <c r="A345" s="65" t="s">
        <v>38</v>
      </c>
      <c r="B345" s="63"/>
      <c r="C345" s="64"/>
      <c r="D345" s="87"/>
      <c r="E345" s="64"/>
      <c r="F345" s="84"/>
      <c r="G345" s="66"/>
      <c r="H345" s="72"/>
      <c r="I345" s="72"/>
      <c r="J345" s="72"/>
      <c r="K345" s="14"/>
    </row>
    <row r="346" spans="1:14">
      <c r="A346" s="65" t="s">
        <v>39</v>
      </c>
      <c r="B346" s="86"/>
      <c r="C346" s="64"/>
      <c r="D346" s="87"/>
      <c r="E346" s="64"/>
      <c r="F346" s="84"/>
      <c r="G346" s="70"/>
      <c r="H346" s="72"/>
      <c r="I346" s="72"/>
      <c r="J346" s="72"/>
      <c r="K346" s="14"/>
      <c r="N346" s="64"/>
    </row>
    <row r="347" spans="1:14" ht="14.25" customHeight="1" thickBot="1">
      <c r="A347" s="65" t="s">
        <v>40</v>
      </c>
      <c r="B347" s="79"/>
      <c r="C347" s="64"/>
      <c r="D347" s="88"/>
      <c r="E347" s="84"/>
      <c r="F347" s="84"/>
      <c r="G347" s="70"/>
      <c r="H347" s="72"/>
      <c r="I347" s="72"/>
      <c r="J347" s="72"/>
      <c r="K347" s="84"/>
    </row>
    <row r="348" spans="1:14">
      <c r="A348" s="250" t="s">
        <v>0</v>
      </c>
      <c r="B348" s="251"/>
      <c r="C348" s="251"/>
      <c r="D348" s="251"/>
      <c r="E348" s="251"/>
      <c r="F348" s="251"/>
      <c r="G348" s="251"/>
      <c r="H348" s="251"/>
      <c r="I348" s="251"/>
      <c r="J348" s="251"/>
      <c r="K348" s="251"/>
      <c r="L348" s="251"/>
      <c r="M348" s="251"/>
      <c r="N348" s="252"/>
    </row>
    <row r="349" spans="1:14">
      <c r="A349" s="253"/>
      <c r="B349" s="254"/>
      <c r="C349" s="254"/>
      <c r="D349" s="254"/>
      <c r="E349" s="254"/>
      <c r="F349" s="254"/>
      <c r="G349" s="254"/>
      <c r="H349" s="254"/>
      <c r="I349" s="254"/>
      <c r="J349" s="254"/>
      <c r="K349" s="254"/>
      <c r="L349" s="254"/>
      <c r="M349" s="254"/>
      <c r="N349" s="255"/>
    </row>
    <row r="350" spans="1:14">
      <c r="A350" s="253"/>
      <c r="B350" s="254"/>
      <c r="C350" s="254"/>
      <c r="D350" s="254"/>
      <c r="E350" s="254"/>
      <c r="F350" s="254"/>
      <c r="G350" s="254"/>
      <c r="H350" s="254"/>
      <c r="I350" s="254"/>
      <c r="J350" s="254"/>
      <c r="K350" s="254"/>
      <c r="L350" s="254"/>
      <c r="M350" s="254"/>
      <c r="N350" s="255"/>
    </row>
    <row r="351" spans="1:14" ht="15">
      <c r="A351" s="256" t="s">
        <v>389</v>
      </c>
      <c r="B351" s="257"/>
      <c r="C351" s="257"/>
      <c r="D351" s="257"/>
      <c r="E351" s="257"/>
      <c r="F351" s="257"/>
      <c r="G351" s="257"/>
      <c r="H351" s="257"/>
      <c r="I351" s="257"/>
      <c r="J351" s="257"/>
      <c r="K351" s="257"/>
      <c r="L351" s="257"/>
      <c r="M351" s="257"/>
      <c r="N351" s="258"/>
    </row>
    <row r="352" spans="1:14" ht="15">
      <c r="A352" s="256" t="s">
        <v>390</v>
      </c>
      <c r="B352" s="257"/>
      <c r="C352" s="257"/>
      <c r="D352" s="257"/>
      <c r="E352" s="257"/>
      <c r="F352" s="257"/>
      <c r="G352" s="257"/>
      <c r="H352" s="257"/>
      <c r="I352" s="257"/>
      <c r="J352" s="257"/>
      <c r="K352" s="257"/>
      <c r="L352" s="257"/>
      <c r="M352" s="257"/>
      <c r="N352" s="258"/>
    </row>
    <row r="353" spans="1:14" ht="13.5" thickBot="1">
      <c r="A353" s="259" t="s">
        <v>3</v>
      </c>
      <c r="B353" s="260"/>
      <c r="C353" s="260"/>
      <c r="D353" s="260"/>
      <c r="E353" s="260"/>
      <c r="F353" s="260"/>
      <c r="G353" s="260"/>
      <c r="H353" s="260"/>
      <c r="I353" s="260"/>
      <c r="J353" s="260"/>
      <c r="K353" s="260"/>
      <c r="L353" s="260"/>
      <c r="M353" s="260"/>
      <c r="N353" s="261"/>
    </row>
    <row r="354" spans="1:14">
      <c r="A354" s="262" t="s">
        <v>432</v>
      </c>
      <c r="B354" s="263"/>
      <c r="C354" s="263"/>
      <c r="D354" s="263"/>
      <c r="E354" s="263"/>
      <c r="F354" s="263"/>
      <c r="G354" s="263"/>
      <c r="H354" s="263"/>
      <c r="I354" s="263"/>
      <c r="J354" s="263"/>
      <c r="K354" s="263"/>
      <c r="L354" s="263"/>
      <c r="M354" s="263"/>
      <c r="N354" s="264"/>
    </row>
    <row r="355" spans="1:14">
      <c r="A355" s="265" t="s">
        <v>5</v>
      </c>
      <c r="B355" s="266"/>
      <c r="C355" s="266"/>
      <c r="D355" s="266"/>
      <c r="E355" s="266"/>
      <c r="F355" s="266"/>
      <c r="G355" s="266"/>
      <c r="H355" s="266"/>
      <c r="I355" s="266"/>
      <c r="J355" s="266"/>
      <c r="K355" s="266"/>
      <c r="L355" s="266"/>
      <c r="M355" s="266"/>
      <c r="N355" s="267"/>
    </row>
    <row r="356" spans="1:14">
      <c r="A356" s="268" t="s">
        <v>6</v>
      </c>
      <c r="B356" s="270" t="s">
        <v>7</v>
      </c>
      <c r="C356" s="270" t="s">
        <v>8</v>
      </c>
      <c r="D356" s="268" t="s">
        <v>9</v>
      </c>
      <c r="E356" s="268" t="s">
        <v>10</v>
      </c>
      <c r="F356" s="270" t="s">
        <v>11</v>
      </c>
      <c r="G356" s="270" t="s">
        <v>12</v>
      </c>
      <c r="H356" s="270" t="s">
        <v>13</v>
      </c>
      <c r="I356" s="270" t="s">
        <v>14</v>
      </c>
      <c r="J356" s="270" t="s">
        <v>15</v>
      </c>
      <c r="K356" s="272" t="s">
        <v>16</v>
      </c>
      <c r="L356" s="270" t="s">
        <v>17</v>
      </c>
      <c r="M356" s="270" t="s">
        <v>18</v>
      </c>
      <c r="N356" s="270" t="s">
        <v>19</v>
      </c>
    </row>
    <row r="357" spans="1:14">
      <c r="A357" s="269"/>
      <c r="B357" s="271"/>
      <c r="C357" s="271"/>
      <c r="D357" s="269"/>
      <c r="E357" s="269"/>
      <c r="F357" s="271"/>
      <c r="G357" s="271"/>
      <c r="H357" s="271"/>
      <c r="I357" s="271"/>
      <c r="J357" s="271"/>
      <c r="K357" s="273"/>
      <c r="L357" s="271"/>
      <c r="M357" s="271"/>
      <c r="N357" s="271"/>
    </row>
    <row r="358" spans="1:14" ht="13.5" customHeight="1">
      <c r="A358" s="57">
        <v>1</v>
      </c>
      <c r="B358" s="58">
        <v>43581</v>
      </c>
      <c r="C358" s="59" t="s">
        <v>339</v>
      </c>
      <c r="D358" s="57" t="s">
        <v>21</v>
      </c>
      <c r="E358" s="57" t="s">
        <v>271</v>
      </c>
      <c r="F358" s="57">
        <v>2235</v>
      </c>
      <c r="G358" s="57">
        <v>2208</v>
      </c>
      <c r="H358" s="57">
        <v>2250</v>
      </c>
      <c r="I358" s="57">
        <v>2265</v>
      </c>
      <c r="J358" s="57">
        <v>2280</v>
      </c>
      <c r="K358" s="57">
        <v>2250</v>
      </c>
      <c r="L358" s="57">
        <v>250</v>
      </c>
      <c r="M358" s="60">
        <f t="shared" ref="M358" si="138">IF(D358="BUY",(K358-F358)*(L358),(F358-K358)*(L358))</f>
        <v>3750</v>
      </c>
      <c r="N358" s="61">
        <f t="shared" ref="N358" si="139">M358/(L358)/F358%</f>
        <v>0.67114093959731536</v>
      </c>
    </row>
    <row r="359" spans="1:14" ht="12.75" customHeight="1">
      <c r="A359" s="57">
        <v>2</v>
      </c>
      <c r="B359" s="58">
        <v>43580</v>
      </c>
      <c r="C359" s="59" t="s">
        <v>339</v>
      </c>
      <c r="D359" s="57" t="s">
        <v>21</v>
      </c>
      <c r="E359" s="57" t="s">
        <v>364</v>
      </c>
      <c r="F359" s="57">
        <v>295</v>
      </c>
      <c r="G359" s="57">
        <v>292</v>
      </c>
      <c r="H359" s="57">
        <v>296.5</v>
      </c>
      <c r="I359" s="57">
        <v>298</v>
      </c>
      <c r="J359" s="57">
        <v>299.5</v>
      </c>
      <c r="K359" s="57">
        <v>296.5</v>
      </c>
      <c r="L359" s="57">
        <v>3200</v>
      </c>
      <c r="M359" s="60">
        <f t="shared" ref="M359:M360" si="140">IF(D359="BUY",(K359-F359)*(L359),(F359-K359)*(L359))</f>
        <v>4800</v>
      </c>
      <c r="N359" s="61">
        <f t="shared" ref="N359:N360" si="141">M359/(L359)/F359%</f>
        <v>0.50847457627118642</v>
      </c>
    </row>
    <row r="360" spans="1:14" ht="12.75" customHeight="1">
      <c r="A360" s="57">
        <v>3</v>
      </c>
      <c r="B360" s="58">
        <v>43578</v>
      </c>
      <c r="C360" s="59" t="s">
        <v>339</v>
      </c>
      <c r="D360" s="57" t="s">
        <v>47</v>
      </c>
      <c r="E360" s="57" t="s">
        <v>415</v>
      </c>
      <c r="F360" s="57">
        <v>1216</v>
      </c>
      <c r="G360" s="57">
        <v>1230</v>
      </c>
      <c r="H360" s="57">
        <v>1208</v>
      </c>
      <c r="I360" s="57">
        <v>1200</v>
      </c>
      <c r="J360" s="57">
        <v>1192</v>
      </c>
      <c r="K360" s="57">
        <v>1200</v>
      </c>
      <c r="L360" s="57">
        <v>500</v>
      </c>
      <c r="M360" s="60">
        <f t="shared" si="140"/>
        <v>8000</v>
      </c>
      <c r="N360" s="61">
        <f t="shared" si="141"/>
        <v>1.3157894736842106</v>
      </c>
    </row>
    <row r="361" spans="1:14" ht="12.75" customHeight="1">
      <c r="A361" s="57">
        <v>4</v>
      </c>
      <c r="B361" s="58">
        <v>43571</v>
      </c>
      <c r="C361" s="59" t="s">
        <v>339</v>
      </c>
      <c r="D361" s="57" t="s">
        <v>21</v>
      </c>
      <c r="E361" s="57" t="s">
        <v>260</v>
      </c>
      <c r="F361" s="57">
        <v>7465</v>
      </c>
      <c r="G361" s="57">
        <v>7370</v>
      </c>
      <c r="H361" s="57">
        <v>7530</v>
      </c>
      <c r="I361" s="57">
        <v>7590</v>
      </c>
      <c r="J361" s="57">
        <v>7650</v>
      </c>
      <c r="K361" s="57">
        <v>7530</v>
      </c>
      <c r="L361" s="57">
        <v>75</v>
      </c>
      <c r="M361" s="60">
        <f t="shared" ref="M361" si="142">IF(D361="BUY",(K361-F361)*(L361),(F361-K361)*(L361))</f>
        <v>4875</v>
      </c>
      <c r="N361" s="61">
        <f t="shared" ref="N361" si="143">M361/(L361)/F361%</f>
        <v>0.87073007367716004</v>
      </c>
    </row>
    <row r="362" spans="1:14" ht="12.75" customHeight="1">
      <c r="A362" s="57">
        <v>5</v>
      </c>
      <c r="B362" s="58">
        <v>43567</v>
      </c>
      <c r="C362" s="59" t="s">
        <v>339</v>
      </c>
      <c r="D362" s="57" t="s">
        <v>21</v>
      </c>
      <c r="E362" s="57" t="s">
        <v>241</v>
      </c>
      <c r="F362" s="57">
        <v>96.5</v>
      </c>
      <c r="G362" s="57">
        <v>94.5</v>
      </c>
      <c r="H362" s="57">
        <v>97.5</v>
      </c>
      <c r="I362" s="57">
        <v>98.5</v>
      </c>
      <c r="J362" s="57">
        <v>99.5</v>
      </c>
      <c r="K362" s="57">
        <v>97.5</v>
      </c>
      <c r="L362" s="57">
        <v>4000</v>
      </c>
      <c r="M362" s="60">
        <f t="shared" ref="M362" si="144">IF(D362="BUY",(K362-F362)*(L362),(F362-K362)*(L362))</f>
        <v>4000</v>
      </c>
      <c r="N362" s="61">
        <f t="shared" ref="N362" si="145">M362/(L362)/F362%</f>
        <v>1.0362694300518136</v>
      </c>
    </row>
    <row r="363" spans="1:14" ht="12.75" customHeight="1">
      <c r="A363" s="57">
        <v>6</v>
      </c>
      <c r="B363" s="58">
        <v>43564</v>
      </c>
      <c r="C363" s="59" t="s">
        <v>339</v>
      </c>
      <c r="D363" s="57" t="s">
        <v>21</v>
      </c>
      <c r="E363" s="57" t="s">
        <v>260</v>
      </c>
      <c r="F363" s="57">
        <v>7260</v>
      </c>
      <c r="G363" s="57">
        <v>7150</v>
      </c>
      <c r="H363" s="57">
        <v>7320</v>
      </c>
      <c r="I363" s="57">
        <v>7380</v>
      </c>
      <c r="J363" s="57">
        <v>7440</v>
      </c>
      <c r="K363" s="57">
        <v>7320</v>
      </c>
      <c r="L363" s="57">
        <v>75</v>
      </c>
      <c r="M363" s="60">
        <f t="shared" ref="M363:M365" si="146">IF(D363="BUY",(K363-F363)*(L363),(F363-K363)*(L363))</f>
        <v>4500</v>
      </c>
      <c r="N363" s="61">
        <f t="shared" ref="N363:N365" si="147">M363/(L363)/F363%</f>
        <v>0.82644628099173556</v>
      </c>
    </row>
    <row r="364" spans="1:14" ht="12.75" customHeight="1">
      <c r="A364" s="57">
        <v>7</v>
      </c>
      <c r="B364" s="58">
        <v>43560</v>
      </c>
      <c r="C364" s="59" t="s">
        <v>339</v>
      </c>
      <c r="D364" s="57" t="s">
        <v>21</v>
      </c>
      <c r="E364" s="57" t="s">
        <v>186</v>
      </c>
      <c r="F364" s="57">
        <v>478.2</v>
      </c>
      <c r="G364" s="57">
        <v>472</v>
      </c>
      <c r="H364" s="57">
        <v>481</v>
      </c>
      <c r="I364" s="57">
        <v>484</v>
      </c>
      <c r="J364" s="57">
        <v>487</v>
      </c>
      <c r="K364" s="57">
        <v>480.7</v>
      </c>
      <c r="L364" s="57">
        <v>1500</v>
      </c>
      <c r="M364" s="60">
        <f t="shared" si="146"/>
        <v>3750</v>
      </c>
      <c r="N364" s="61">
        <f t="shared" si="147"/>
        <v>0.52279381012128812</v>
      </c>
    </row>
    <row r="365" spans="1:14" ht="12.75" customHeight="1">
      <c r="A365" s="57">
        <v>8</v>
      </c>
      <c r="B365" s="58">
        <v>43557</v>
      </c>
      <c r="C365" s="59" t="s">
        <v>339</v>
      </c>
      <c r="D365" s="57" t="s">
        <v>21</v>
      </c>
      <c r="E365" s="57" t="s">
        <v>124</v>
      </c>
      <c r="F365" s="57">
        <v>281</v>
      </c>
      <c r="G365" s="57">
        <v>277</v>
      </c>
      <c r="H365" s="57">
        <v>283.5</v>
      </c>
      <c r="I365" s="57">
        <v>286</v>
      </c>
      <c r="J365" s="57">
        <v>288.5</v>
      </c>
      <c r="K365" s="57">
        <v>283.5</v>
      </c>
      <c r="L365" s="57">
        <v>1750</v>
      </c>
      <c r="M365" s="60">
        <f t="shared" si="146"/>
        <v>4375</v>
      </c>
      <c r="N365" s="61">
        <f t="shared" si="147"/>
        <v>0.88967971530249113</v>
      </c>
    </row>
    <row r="366" spans="1:14">
      <c r="A366" s="62" t="s">
        <v>25</v>
      </c>
      <c r="B366" s="63"/>
      <c r="C366" s="64"/>
      <c r="D366" s="65"/>
      <c r="E366" s="14"/>
      <c r="F366" s="14"/>
      <c r="G366" s="66"/>
      <c r="H366" s="14"/>
      <c r="I366" s="14"/>
      <c r="J366" s="14"/>
      <c r="K366" s="14"/>
      <c r="M366" s="67"/>
    </row>
    <row r="367" spans="1:14">
      <c r="A367" s="62" t="s">
        <v>25</v>
      </c>
      <c r="B367" s="63"/>
      <c r="C367" s="64"/>
      <c r="D367" s="65"/>
      <c r="E367" s="14"/>
      <c r="F367" s="14"/>
      <c r="G367" s="66"/>
      <c r="H367" s="14"/>
      <c r="I367" s="14"/>
      <c r="J367" s="14"/>
      <c r="K367" s="14"/>
    </row>
    <row r="368" spans="1:14" ht="13.5" thickBot="1">
      <c r="A368" s="64"/>
      <c r="B368" s="63"/>
      <c r="C368" s="14"/>
      <c r="D368" s="14"/>
      <c r="E368" s="14"/>
      <c r="F368" s="69"/>
      <c r="G368" s="70"/>
      <c r="H368" s="71" t="s">
        <v>26</v>
      </c>
      <c r="I368" s="71"/>
      <c r="J368" s="72"/>
      <c r="K368" s="72"/>
    </row>
    <row r="369" spans="1:14">
      <c r="A369" s="64"/>
      <c r="B369" s="63"/>
      <c r="C369" s="274" t="s">
        <v>27</v>
      </c>
      <c r="D369" s="275"/>
      <c r="E369" s="73">
        <v>8</v>
      </c>
      <c r="F369" s="74">
        <f>F370+F371+F372+F373+F374+F375</f>
        <v>100</v>
      </c>
      <c r="G369" s="14">
        <v>8</v>
      </c>
      <c r="H369" s="75">
        <f>G370/G369%</f>
        <v>100</v>
      </c>
      <c r="I369" s="75"/>
      <c r="J369" s="75"/>
      <c r="K369" s="76"/>
    </row>
    <row r="370" spans="1:14">
      <c r="A370" s="64"/>
      <c r="B370" s="63"/>
      <c r="C370" s="276" t="s">
        <v>28</v>
      </c>
      <c r="D370" s="277"/>
      <c r="E370" s="77">
        <v>8</v>
      </c>
      <c r="F370" s="78">
        <f>(E370/E369)*100</f>
        <v>100</v>
      </c>
      <c r="G370" s="14">
        <v>8</v>
      </c>
      <c r="H370" s="72"/>
      <c r="I370" s="72"/>
      <c r="J370" s="14"/>
    </row>
    <row r="371" spans="1:14">
      <c r="A371" s="79"/>
      <c r="B371" s="63"/>
      <c r="C371" s="276" t="s">
        <v>30</v>
      </c>
      <c r="D371" s="277"/>
      <c r="E371" s="77">
        <v>0</v>
      </c>
      <c r="F371" s="78">
        <f>(E371/E369)*100</f>
        <v>0</v>
      </c>
      <c r="G371" s="80"/>
      <c r="H371" s="14"/>
      <c r="I371" s="14"/>
      <c r="J371" s="14"/>
      <c r="K371" s="72"/>
    </row>
    <row r="372" spans="1:14">
      <c r="A372" s="79"/>
      <c r="B372" s="63"/>
      <c r="C372" s="276" t="s">
        <v>31</v>
      </c>
      <c r="D372" s="277"/>
      <c r="E372" s="77">
        <v>0</v>
      </c>
      <c r="F372" s="78">
        <f>(E372/E369)*100</f>
        <v>0</v>
      </c>
      <c r="G372" s="80"/>
      <c r="H372" s="14"/>
      <c r="I372" s="14"/>
      <c r="J372" s="14"/>
    </row>
    <row r="373" spans="1:14">
      <c r="A373" s="79"/>
      <c r="B373" s="63"/>
      <c r="C373" s="276" t="s">
        <v>32</v>
      </c>
      <c r="D373" s="277"/>
      <c r="E373" s="77">
        <v>0</v>
      </c>
      <c r="F373" s="78">
        <f>(E373/E369)*100</f>
        <v>0</v>
      </c>
      <c r="G373" s="80"/>
      <c r="H373" s="14" t="s">
        <v>33</v>
      </c>
      <c r="I373" s="14"/>
      <c r="J373" s="72"/>
      <c r="K373" s="72"/>
    </row>
    <row r="374" spans="1:14">
      <c r="A374" s="79"/>
      <c r="B374" s="63"/>
      <c r="C374" s="276" t="s">
        <v>34</v>
      </c>
      <c r="D374" s="277"/>
      <c r="E374" s="77">
        <v>0</v>
      </c>
      <c r="F374" s="78">
        <f>(E374/E369)*100</f>
        <v>0</v>
      </c>
      <c r="G374" s="80"/>
      <c r="H374" s="14"/>
      <c r="I374" s="14"/>
      <c r="K374" s="72"/>
    </row>
    <row r="375" spans="1:14" ht="13.5" thickBot="1">
      <c r="A375" s="79"/>
      <c r="B375" s="63"/>
      <c r="C375" s="278" t="s">
        <v>35</v>
      </c>
      <c r="D375" s="279"/>
      <c r="E375" s="81"/>
      <c r="F375" s="82">
        <f>(E375/E369)*100</f>
        <v>0</v>
      </c>
      <c r="G375" s="80"/>
      <c r="H375" s="14"/>
      <c r="I375" s="14"/>
      <c r="J375" s="72"/>
      <c r="K375" s="76"/>
      <c r="L375" s="67"/>
    </row>
    <row r="376" spans="1:14">
      <c r="A376" s="83" t="s">
        <v>36</v>
      </c>
      <c r="B376" s="63"/>
      <c r="C376" s="64"/>
      <c r="D376" s="64"/>
      <c r="E376" s="14"/>
      <c r="F376" s="14"/>
      <c r="G376" s="66"/>
      <c r="H376" s="84"/>
      <c r="I376" s="84"/>
      <c r="J376" s="84"/>
      <c r="K376" s="14"/>
    </row>
    <row r="377" spans="1:14">
      <c r="A377" s="65" t="s">
        <v>37</v>
      </c>
      <c r="B377" s="63"/>
      <c r="C377" s="86"/>
      <c r="D377" s="87"/>
      <c r="E377" s="64"/>
      <c r="F377" s="84"/>
      <c r="G377" s="66"/>
      <c r="H377" s="84"/>
      <c r="I377" s="84"/>
      <c r="J377" s="84"/>
      <c r="K377" s="14"/>
    </row>
    <row r="378" spans="1:14">
      <c r="A378" s="65" t="s">
        <v>38</v>
      </c>
      <c r="B378" s="63"/>
      <c r="C378" s="64"/>
      <c r="D378" s="87"/>
      <c r="E378" s="64"/>
      <c r="F378" s="84"/>
      <c r="G378" s="66"/>
      <c r="H378" s="72"/>
      <c r="I378" s="72"/>
      <c r="J378" s="72"/>
      <c r="K378" s="14"/>
    </row>
    <row r="379" spans="1:14">
      <c r="A379" s="65" t="s">
        <v>39</v>
      </c>
      <c r="B379" s="86"/>
      <c r="C379" s="64"/>
      <c r="D379" s="87"/>
      <c r="E379" s="64"/>
      <c r="F379" s="84"/>
      <c r="G379" s="70"/>
      <c r="H379" s="72"/>
      <c r="I379" s="72"/>
      <c r="J379" s="72"/>
      <c r="K379" s="14"/>
      <c r="N379" s="64"/>
    </row>
    <row r="380" spans="1:14" ht="13.5" thickBot="1">
      <c r="A380" s="65" t="s">
        <v>40</v>
      </c>
      <c r="B380" s="79"/>
      <c r="C380" s="64"/>
      <c r="D380" s="88"/>
      <c r="E380" s="84"/>
      <c r="F380" s="84"/>
      <c r="G380" s="70"/>
      <c r="H380" s="72"/>
      <c r="I380" s="72"/>
      <c r="J380" s="72"/>
      <c r="K380" s="84"/>
    </row>
    <row r="381" spans="1:14">
      <c r="A381" s="250" t="s">
        <v>0</v>
      </c>
      <c r="B381" s="251"/>
      <c r="C381" s="251"/>
      <c r="D381" s="251"/>
      <c r="E381" s="251"/>
      <c r="F381" s="251"/>
      <c r="G381" s="251"/>
      <c r="H381" s="251"/>
      <c r="I381" s="251"/>
      <c r="J381" s="251"/>
      <c r="K381" s="251"/>
      <c r="L381" s="251"/>
      <c r="M381" s="251"/>
      <c r="N381" s="252"/>
    </row>
    <row r="382" spans="1:14">
      <c r="A382" s="253"/>
      <c r="B382" s="254"/>
      <c r="C382" s="254"/>
      <c r="D382" s="254"/>
      <c r="E382" s="254"/>
      <c r="F382" s="254"/>
      <c r="G382" s="254"/>
      <c r="H382" s="254"/>
      <c r="I382" s="254"/>
      <c r="J382" s="254"/>
      <c r="K382" s="254"/>
      <c r="L382" s="254"/>
      <c r="M382" s="254"/>
      <c r="N382" s="255"/>
    </row>
    <row r="383" spans="1:14">
      <c r="A383" s="253"/>
      <c r="B383" s="254"/>
      <c r="C383" s="254"/>
      <c r="D383" s="254"/>
      <c r="E383" s="254"/>
      <c r="F383" s="254"/>
      <c r="G383" s="254"/>
      <c r="H383" s="254"/>
      <c r="I383" s="254"/>
      <c r="J383" s="254"/>
      <c r="K383" s="254"/>
      <c r="L383" s="254"/>
      <c r="M383" s="254"/>
      <c r="N383" s="255"/>
    </row>
    <row r="384" spans="1:14" ht="15">
      <c r="A384" s="256" t="s">
        <v>389</v>
      </c>
      <c r="B384" s="257"/>
      <c r="C384" s="257"/>
      <c r="D384" s="257"/>
      <c r="E384" s="257"/>
      <c r="F384" s="257"/>
      <c r="G384" s="257"/>
      <c r="H384" s="257"/>
      <c r="I384" s="257"/>
      <c r="J384" s="257"/>
      <c r="K384" s="257"/>
      <c r="L384" s="257"/>
      <c r="M384" s="257"/>
      <c r="N384" s="258"/>
    </row>
    <row r="385" spans="1:14" ht="15">
      <c r="A385" s="256" t="s">
        <v>390</v>
      </c>
      <c r="B385" s="257"/>
      <c r="C385" s="257"/>
      <c r="D385" s="257"/>
      <c r="E385" s="257"/>
      <c r="F385" s="257"/>
      <c r="G385" s="257"/>
      <c r="H385" s="257"/>
      <c r="I385" s="257"/>
      <c r="J385" s="257"/>
      <c r="K385" s="257"/>
      <c r="L385" s="257"/>
      <c r="M385" s="257"/>
      <c r="N385" s="258"/>
    </row>
    <row r="386" spans="1:14" ht="13.5" thickBot="1">
      <c r="A386" s="259" t="s">
        <v>3</v>
      </c>
      <c r="B386" s="260"/>
      <c r="C386" s="260"/>
      <c r="D386" s="260"/>
      <c r="E386" s="260"/>
      <c r="F386" s="260"/>
      <c r="G386" s="260"/>
      <c r="H386" s="260"/>
      <c r="I386" s="260"/>
      <c r="J386" s="260"/>
      <c r="K386" s="260"/>
      <c r="L386" s="260"/>
      <c r="M386" s="260"/>
      <c r="N386" s="261"/>
    </row>
    <row r="387" spans="1:14">
      <c r="A387" s="262" t="s">
        <v>426</v>
      </c>
      <c r="B387" s="263"/>
      <c r="C387" s="263"/>
      <c r="D387" s="263"/>
      <c r="E387" s="263"/>
      <c r="F387" s="263"/>
      <c r="G387" s="263"/>
      <c r="H387" s="263"/>
      <c r="I387" s="263"/>
      <c r="J387" s="263"/>
      <c r="K387" s="263"/>
      <c r="L387" s="263"/>
      <c r="M387" s="263"/>
      <c r="N387" s="264"/>
    </row>
    <row r="388" spans="1:14">
      <c r="A388" s="265" t="s">
        <v>5</v>
      </c>
      <c r="B388" s="266"/>
      <c r="C388" s="266"/>
      <c r="D388" s="266"/>
      <c r="E388" s="266"/>
      <c r="F388" s="266"/>
      <c r="G388" s="266"/>
      <c r="H388" s="266"/>
      <c r="I388" s="266"/>
      <c r="J388" s="266"/>
      <c r="K388" s="266"/>
      <c r="L388" s="266"/>
      <c r="M388" s="266"/>
      <c r="N388" s="267"/>
    </row>
    <row r="389" spans="1:14">
      <c r="A389" s="268" t="s">
        <v>6</v>
      </c>
      <c r="B389" s="270" t="s">
        <v>7</v>
      </c>
      <c r="C389" s="270" t="s">
        <v>8</v>
      </c>
      <c r="D389" s="268" t="s">
        <v>9</v>
      </c>
      <c r="E389" s="268" t="s">
        <v>10</v>
      </c>
      <c r="F389" s="270" t="s">
        <v>11</v>
      </c>
      <c r="G389" s="270" t="s">
        <v>12</v>
      </c>
      <c r="H389" s="270" t="s">
        <v>13</v>
      </c>
      <c r="I389" s="270" t="s">
        <v>14</v>
      </c>
      <c r="J389" s="270" t="s">
        <v>15</v>
      </c>
      <c r="K389" s="272" t="s">
        <v>16</v>
      </c>
      <c r="L389" s="270" t="s">
        <v>17</v>
      </c>
      <c r="M389" s="270" t="s">
        <v>18</v>
      </c>
      <c r="N389" s="270" t="s">
        <v>19</v>
      </c>
    </row>
    <row r="390" spans="1:14">
      <c r="A390" s="269"/>
      <c r="B390" s="271"/>
      <c r="C390" s="271"/>
      <c r="D390" s="269"/>
      <c r="E390" s="269"/>
      <c r="F390" s="271"/>
      <c r="G390" s="271"/>
      <c r="H390" s="271"/>
      <c r="I390" s="271"/>
      <c r="J390" s="271"/>
      <c r="K390" s="273"/>
      <c r="L390" s="271"/>
      <c r="M390" s="271"/>
      <c r="N390" s="271"/>
    </row>
    <row r="391" spans="1:14">
      <c r="A391" s="57">
        <v>1</v>
      </c>
      <c r="B391" s="58">
        <v>43552</v>
      </c>
      <c r="C391" s="59" t="s">
        <v>339</v>
      </c>
      <c r="D391" s="57" t="s">
        <v>21</v>
      </c>
      <c r="E391" s="57" t="s">
        <v>57</v>
      </c>
      <c r="F391" s="57">
        <v>784</v>
      </c>
      <c r="G391" s="57">
        <v>776</v>
      </c>
      <c r="H391" s="57">
        <v>788</v>
      </c>
      <c r="I391" s="57">
        <v>792</v>
      </c>
      <c r="J391" s="57">
        <v>796</v>
      </c>
      <c r="K391" s="57">
        <v>788</v>
      </c>
      <c r="L391" s="57">
        <v>1250</v>
      </c>
      <c r="M391" s="60">
        <f t="shared" ref="M391:M392" si="148">IF(D391="BUY",(K391-F391)*(L391),(F391-K391)*(L391))</f>
        <v>5000</v>
      </c>
      <c r="N391" s="61">
        <f t="shared" ref="N391:N392" si="149">M391/(L391)/F391%</f>
        <v>0.51020408163265307</v>
      </c>
    </row>
    <row r="392" spans="1:14">
      <c r="A392" s="57">
        <v>2</v>
      </c>
      <c r="B392" s="58">
        <v>43551</v>
      </c>
      <c r="C392" s="59" t="s">
        <v>339</v>
      </c>
      <c r="D392" s="57" t="s">
        <v>21</v>
      </c>
      <c r="E392" s="57" t="s">
        <v>124</v>
      </c>
      <c r="F392" s="57">
        <v>269</v>
      </c>
      <c r="G392" s="57">
        <v>264</v>
      </c>
      <c r="H392" s="57">
        <v>271.5</v>
      </c>
      <c r="I392" s="57">
        <v>274</v>
      </c>
      <c r="J392" s="57">
        <v>276.5</v>
      </c>
      <c r="K392" s="57">
        <v>276.5</v>
      </c>
      <c r="L392" s="57">
        <v>1750</v>
      </c>
      <c r="M392" s="60">
        <f t="shared" si="148"/>
        <v>13125</v>
      </c>
      <c r="N392" s="61">
        <f t="shared" si="149"/>
        <v>2.7881040892193307</v>
      </c>
    </row>
    <row r="393" spans="1:14">
      <c r="A393" s="57">
        <v>3</v>
      </c>
      <c r="B393" s="58">
        <v>43550</v>
      </c>
      <c r="C393" s="59" t="s">
        <v>339</v>
      </c>
      <c r="D393" s="57" t="s">
        <v>21</v>
      </c>
      <c r="E393" s="57" t="s">
        <v>67</v>
      </c>
      <c r="F393" s="57">
        <v>208</v>
      </c>
      <c r="G393" s="57">
        <v>206</v>
      </c>
      <c r="H393" s="57">
        <v>209</v>
      </c>
      <c r="I393" s="57">
        <v>210</v>
      </c>
      <c r="J393" s="57">
        <v>211</v>
      </c>
      <c r="K393" s="57">
        <v>209</v>
      </c>
      <c r="L393" s="57">
        <v>3500</v>
      </c>
      <c r="M393" s="60">
        <f t="shared" ref="M393" si="150">IF(D393="BUY",(K393-F393)*(L393),(F393-K393)*(L393))</f>
        <v>3500</v>
      </c>
      <c r="N393" s="61">
        <f t="shared" ref="N393" si="151">M393/(L393)/F393%</f>
        <v>0.48076923076923073</v>
      </c>
    </row>
    <row r="394" spans="1:14">
      <c r="A394" s="57">
        <v>4</v>
      </c>
      <c r="B394" s="58">
        <v>43546</v>
      </c>
      <c r="C394" s="59" t="s">
        <v>339</v>
      </c>
      <c r="D394" s="57" t="s">
        <v>47</v>
      </c>
      <c r="E394" s="57" t="s">
        <v>130</v>
      </c>
      <c r="F394" s="57">
        <v>196.6</v>
      </c>
      <c r="G394" s="57">
        <v>199</v>
      </c>
      <c r="H394" s="57">
        <v>195</v>
      </c>
      <c r="I394" s="57">
        <v>193.5</v>
      </c>
      <c r="J394" s="57">
        <v>191</v>
      </c>
      <c r="K394" s="57">
        <v>191</v>
      </c>
      <c r="L394" s="57">
        <v>2600</v>
      </c>
      <c r="M394" s="60">
        <f t="shared" ref="M394" si="152">IF(D394="BUY",(K394-F394)*(L394),(F394-K394)*(L394))</f>
        <v>14559.999999999985</v>
      </c>
      <c r="N394" s="61">
        <f t="shared" ref="N394" si="153">M394/(L394)/F394%</f>
        <v>2.8484231943031508</v>
      </c>
    </row>
    <row r="395" spans="1:14">
      <c r="A395" s="57">
        <v>5</v>
      </c>
      <c r="B395" s="58">
        <v>43543</v>
      </c>
      <c r="C395" s="59" t="s">
        <v>339</v>
      </c>
      <c r="D395" s="57" t="s">
        <v>21</v>
      </c>
      <c r="E395" s="57" t="s">
        <v>123</v>
      </c>
      <c r="F395" s="57">
        <v>94</v>
      </c>
      <c r="G395" s="57">
        <v>92.5</v>
      </c>
      <c r="H395" s="57">
        <v>94.7</v>
      </c>
      <c r="I395" s="57">
        <v>95.5</v>
      </c>
      <c r="J395" s="57">
        <v>96.3</v>
      </c>
      <c r="K395" s="57">
        <v>94.7</v>
      </c>
      <c r="L395" s="57">
        <v>7000</v>
      </c>
      <c r="M395" s="60">
        <f t="shared" ref="M395" si="154">IF(D395="BUY",(K395-F395)*(L395),(F395-K395)*(L395))</f>
        <v>4900.00000000002</v>
      </c>
      <c r="N395" s="61">
        <f t="shared" ref="N395" si="155">M395/(L395)/F395%</f>
        <v>0.74468085106383286</v>
      </c>
    </row>
    <row r="396" spans="1:14">
      <c r="A396" s="57">
        <v>6</v>
      </c>
      <c r="B396" s="58">
        <v>43538</v>
      </c>
      <c r="C396" s="59" t="s">
        <v>339</v>
      </c>
      <c r="D396" s="57" t="s">
        <v>21</v>
      </c>
      <c r="E396" s="57" t="s">
        <v>48</v>
      </c>
      <c r="F396" s="57">
        <v>136</v>
      </c>
      <c r="G396" s="57">
        <v>134.80000000000001</v>
      </c>
      <c r="H396" s="57">
        <v>136.6</v>
      </c>
      <c r="I396" s="57">
        <v>137.19999999999999</v>
      </c>
      <c r="J396" s="57">
        <v>137.80000000000001</v>
      </c>
      <c r="K396" s="57">
        <v>137.80000000000001</v>
      </c>
      <c r="L396" s="57">
        <v>6000</v>
      </c>
      <c r="M396" s="60">
        <f t="shared" ref="M396" si="156">IF(D396="BUY",(K396-F396)*(L396),(F396-K396)*(L396))</f>
        <v>10800.000000000069</v>
      </c>
      <c r="N396" s="61">
        <f t="shared" ref="N396" si="157">M396/(L396)/F396%</f>
        <v>1.3235294117647143</v>
      </c>
    </row>
    <row r="397" spans="1:14">
      <c r="A397" s="57">
        <v>7</v>
      </c>
      <c r="B397" s="58">
        <v>43535</v>
      </c>
      <c r="C397" s="59" t="s">
        <v>339</v>
      </c>
      <c r="D397" s="57" t="s">
        <v>21</v>
      </c>
      <c r="E397" s="57" t="s">
        <v>23</v>
      </c>
      <c r="F397" s="57">
        <v>627</v>
      </c>
      <c r="G397" s="57">
        <v>619</v>
      </c>
      <c r="H397" s="57">
        <v>631</v>
      </c>
      <c r="I397" s="57">
        <v>635</v>
      </c>
      <c r="J397" s="57">
        <v>639</v>
      </c>
      <c r="K397" s="57">
        <v>619</v>
      </c>
      <c r="L397" s="57">
        <v>1000</v>
      </c>
      <c r="M397" s="60">
        <f t="shared" ref="M397" si="158">IF(D397="BUY",(K397-F397)*(L397),(F397-K397)*(L397))</f>
        <v>-8000</v>
      </c>
      <c r="N397" s="61">
        <f t="shared" ref="N397" si="159">M397/(L397)/F397%</f>
        <v>-1.2759170653907497</v>
      </c>
    </row>
    <row r="398" spans="1:14">
      <c r="A398" s="57">
        <v>8</v>
      </c>
      <c r="B398" s="58">
        <v>43530</v>
      </c>
      <c r="C398" s="59" t="s">
        <v>339</v>
      </c>
      <c r="D398" s="57" t="s">
        <v>21</v>
      </c>
      <c r="E398" s="57" t="s">
        <v>71</v>
      </c>
      <c r="F398" s="57">
        <v>2780</v>
      </c>
      <c r="G398" s="57">
        <v>2755</v>
      </c>
      <c r="H398" s="57">
        <v>2795</v>
      </c>
      <c r="I398" s="57">
        <v>2810</v>
      </c>
      <c r="J398" s="57">
        <v>2835</v>
      </c>
      <c r="K398" s="57">
        <v>2755</v>
      </c>
      <c r="L398" s="57">
        <v>250</v>
      </c>
      <c r="M398" s="60">
        <f t="shared" ref="M398" si="160">IF(D398="BUY",(K398-F398)*(L398),(F398-K398)*(L398))</f>
        <v>-6250</v>
      </c>
      <c r="N398" s="61">
        <f t="shared" ref="N398" si="161">M398/(L398)/F398%</f>
        <v>-0.89928057553956831</v>
      </c>
    </row>
    <row r="399" spans="1:14">
      <c r="A399" s="57">
        <v>9</v>
      </c>
      <c r="B399" s="58">
        <v>43529</v>
      </c>
      <c r="C399" s="59" t="s">
        <v>339</v>
      </c>
      <c r="D399" s="57" t="s">
        <v>21</v>
      </c>
      <c r="E399" s="57" t="s">
        <v>263</v>
      </c>
      <c r="F399" s="57">
        <v>716</v>
      </c>
      <c r="G399" s="57">
        <v>709.5</v>
      </c>
      <c r="H399" s="57">
        <v>720</v>
      </c>
      <c r="I399" s="57">
        <v>723.5</v>
      </c>
      <c r="J399" s="57">
        <v>727</v>
      </c>
      <c r="K399" s="57">
        <v>727</v>
      </c>
      <c r="L399" s="57">
        <v>1100</v>
      </c>
      <c r="M399" s="60">
        <f t="shared" ref="M399:M400" si="162">IF(D399="BUY",(K399-F399)*(L399),(F399-K399)*(L399))</f>
        <v>12100</v>
      </c>
      <c r="N399" s="61">
        <f t="shared" ref="N399:N400" si="163">M399/(L399)/F399%</f>
        <v>1.5363128491620111</v>
      </c>
    </row>
    <row r="400" spans="1:14">
      <c r="A400" s="57">
        <v>10</v>
      </c>
      <c r="B400" s="58">
        <v>43525</v>
      </c>
      <c r="C400" s="59" t="s">
        <v>339</v>
      </c>
      <c r="D400" s="57" t="s">
        <v>21</v>
      </c>
      <c r="E400" s="57" t="s">
        <v>259</v>
      </c>
      <c r="F400" s="57">
        <v>41.4</v>
      </c>
      <c r="G400" s="57">
        <v>40.4</v>
      </c>
      <c r="H400" s="57">
        <v>41.9</v>
      </c>
      <c r="I400" s="57">
        <v>42.4</v>
      </c>
      <c r="J400" s="57">
        <v>42.9</v>
      </c>
      <c r="K400" s="57">
        <v>41.9</v>
      </c>
      <c r="L400" s="57">
        <v>8000</v>
      </c>
      <c r="M400" s="60">
        <f t="shared" si="162"/>
        <v>4000</v>
      </c>
      <c r="N400" s="61">
        <f t="shared" si="163"/>
        <v>1.2077294685990339</v>
      </c>
    </row>
    <row r="401" spans="1:14">
      <c r="A401" s="62" t="s">
        <v>25</v>
      </c>
      <c r="B401" s="63"/>
      <c r="C401" s="64"/>
      <c r="D401" s="65"/>
      <c r="E401" s="14"/>
      <c r="F401" s="14"/>
      <c r="G401" s="66"/>
      <c r="H401" s="14"/>
      <c r="I401" s="14"/>
      <c r="J401" s="14"/>
      <c r="K401" s="14"/>
      <c r="M401" s="67"/>
    </row>
    <row r="402" spans="1:14">
      <c r="A402" s="62" t="s">
        <v>25</v>
      </c>
      <c r="B402" s="63"/>
      <c r="C402" s="64"/>
      <c r="D402" s="65"/>
      <c r="E402" s="14"/>
      <c r="F402" s="14"/>
      <c r="G402" s="66"/>
      <c r="H402" s="14"/>
      <c r="I402" s="14"/>
      <c r="J402" s="14"/>
      <c r="K402" s="14"/>
    </row>
    <row r="403" spans="1:14" ht="13.5" thickBot="1">
      <c r="A403" s="64"/>
      <c r="B403" s="63"/>
      <c r="C403" s="14"/>
      <c r="D403" s="14"/>
      <c r="E403" s="14"/>
      <c r="F403" s="69"/>
      <c r="G403" s="70"/>
      <c r="H403" s="71" t="s">
        <v>26</v>
      </c>
      <c r="I403" s="71"/>
      <c r="J403" s="72"/>
      <c r="K403" s="72"/>
    </row>
    <row r="404" spans="1:14">
      <c r="A404" s="64"/>
      <c r="B404" s="63"/>
      <c r="C404" s="274" t="s">
        <v>27</v>
      </c>
      <c r="D404" s="275"/>
      <c r="E404" s="73">
        <v>10</v>
      </c>
      <c r="F404" s="74">
        <f>F405+F406+F407+F408+F409+F410</f>
        <v>100</v>
      </c>
      <c r="G404" s="14">
        <v>10</v>
      </c>
      <c r="H404" s="75">
        <f>G405/G404%</f>
        <v>80</v>
      </c>
      <c r="I404" s="75"/>
      <c r="J404" s="75"/>
      <c r="K404" s="76"/>
    </row>
    <row r="405" spans="1:14">
      <c r="A405" s="64"/>
      <c r="B405" s="63"/>
      <c r="C405" s="276" t="s">
        <v>28</v>
      </c>
      <c r="D405" s="277"/>
      <c r="E405" s="77">
        <v>8</v>
      </c>
      <c r="F405" s="78">
        <f>(E405/E404)*100</f>
        <v>80</v>
      </c>
      <c r="G405" s="14">
        <v>8</v>
      </c>
      <c r="H405" s="72"/>
      <c r="I405" s="72"/>
      <c r="J405" s="14"/>
      <c r="K405" s="72"/>
    </row>
    <row r="406" spans="1:14">
      <c r="A406" s="79"/>
      <c r="B406" s="63"/>
      <c r="C406" s="276" t="s">
        <v>30</v>
      </c>
      <c r="D406" s="277"/>
      <c r="E406" s="77">
        <v>0</v>
      </c>
      <c r="F406" s="78">
        <f>(E406/E404)*100</f>
        <v>0</v>
      </c>
      <c r="G406" s="80"/>
      <c r="H406" s="14"/>
      <c r="I406" s="14"/>
      <c r="J406" s="14"/>
      <c r="K406" s="72"/>
    </row>
    <row r="407" spans="1:14">
      <c r="A407" s="79"/>
      <c r="B407" s="63"/>
      <c r="C407" s="276" t="s">
        <v>31</v>
      </c>
      <c r="D407" s="277"/>
      <c r="E407" s="77">
        <v>0</v>
      </c>
      <c r="F407" s="78">
        <f>(E407/E404)*100</f>
        <v>0</v>
      </c>
      <c r="G407" s="80"/>
      <c r="H407" s="14"/>
      <c r="I407" s="14"/>
      <c r="J407" s="14"/>
      <c r="K407" s="72"/>
    </row>
    <row r="408" spans="1:14">
      <c r="A408" s="79"/>
      <c r="B408" s="63"/>
      <c r="C408" s="276" t="s">
        <v>32</v>
      </c>
      <c r="D408" s="277"/>
      <c r="E408" s="77">
        <v>2</v>
      </c>
      <c r="F408" s="78">
        <f>(E408/E404)*100</f>
        <v>20</v>
      </c>
      <c r="G408" s="80"/>
      <c r="H408" s="14" t="s">
        <v>33</v>
      </c>
      <c r="I408" s="14"/>
      <c r="J408" s="72"/>
      <c r="K408" s="72"/>
    </row>
    <row r="409" spans="1:14">
      <c r="A409" s="79"/>
      <c r="B409" s="63"/>
      <c r="C409" s="276" t="s">
        <v>34</v>
      </c>
      <c r="D409" s="277"/>
      <c r="E409" s="77">
        <v>0</v>
      </c>
      <c r="F409" s="78">
        <f>(E409/E404)*100</f>
        <v>0</v>
      </c>
      <c r="G409" s="80"/>
      <c r="H409" s="14"/>
      <c r="I409" s="14"/>
      <c r="J409" s="72"/>
      <c r="K409" s="72"/>
    </row>
    <row r="410" spans="1:14" ht="13.5" thickBot="1">
      <c r="A410" s="79"/>
      <c r="B410" s="63"/>
      <c r="C410" s="278" t="s">
        <v>35</v>
      </c>
      <c r="D410" s="279"/>
      <c r="E410" s="81"/>
      <c r="F410" s="82">
        <f>(E410/E404)*100</f>
        <v>0</v>
      </c>
      <c r="G410" s="80"/>
      <c r="H410" s="14"/>
      <c r="I410" s="14"/>
      <c r="J410" s="76"/>
      <c r="K410" s="76"/>
      <c r="L410" s="67"/>
    </row>
    <row r="411" spans="1:14">
      <c r="A411" s="83" t="s">
        <v>36</v>
      </c>
      <c r="B411" s="63"/>
      <c r="C411" s="64"/>
      <c r="D411" s="64"/>
      <c r="E411" s="14"/>
      <c r="F411" s="14"/>
      <c r="G411" s="66"/>
      <c r="H411" s="84"/>
      <c r="I411" s="84"/>
      <c r="J411" s="84"/>
      <c r="K411" s="14"/>
    </row>
    <row r="412" spans="1:14">
      <c r="A412" s="65" t="s">
        <v>37</v>
      </c>
      <c r="B412" s="63"/>
      <c r="C412" s="86"/>
      <c r="D412" s="87"/>
      <c r="E412" s="64"/>
      <c r="F412" s="84"/>
      <c r="G412" s="66"/>
      <c r="H412" s="84"/>
      <c r="I412" s="84"/>
      <c r="J412" s="84"/>
      <c r="K412" s="14"/>
    </row>
    <row r="413" spans="1:14" ht="12" customHeight="1">
      <c r="A413" s="65" t="s">
        <v>38</v>
      </c>
      <c r="B413" s="63"/>
      <c r="C413" s="64"/>
      <c r="D413" s="87"/>
      <c r="E413" s="64"/>
      <c r="F413" s="84"/>
      <c r="G413" s="66"/>
      <c r="H413" s="72"/>
      <c r="I413" s="72"/>
      <c r="J413" s="72"/>
      <c r="K413" s="14"/>
      <c r="N413" s="85"/>
    </row>
    <row r="414" spans="1:14" ht="12" customHeight="1">
      <c r="A414" s="65" t="s">
        <v>39</v>
      </c>
      <c r="B414" s="86"/>
      <c r="C414" s="64"/>
      <c r="D414" s="87"/>
      <c r="E414" s="64"/>
      <c r="F414" s="84"/>
      <c r="G414" s="70"/>
      <c r="H414" s="72"/>
      <c r="I414" s="72"/>
      <c r="J414" s="72"/>
      <c r="K414" s="14"/>
      <c r="N414" s="64"/>
    </row>
    <row r="415" spans="1:14" ht="13.5" thickBot="1">
      <c r="A415" s="65" t="s">
        <v>40</v>
      </c>
      <c r="B415" s="79"/>
      <c r="C415" s="64"/>
      <c r="D415" s="88"/>
      <c r="E415" s="84"/>
      <c r="F415" s="84"/>
      <c r="G415" s="70"/>
      <c r="H415" s="72"/>
      <c r="I415" s="72"/>
      <c r="J415" s="72"/>
      <c r="K415" s="84"/>
    </row>
    <row r="416" spans="1:14">
      <c r="A416" s="250" t="s">
        <v>0</v>
      </c>
      <c r="B416" s="251"/>
      <c r="C416" s="251"/>
      <c r="D416" s="251"/>
      <c r="E416" s="251"/>
      <c r="F416" s="251"/>
      <c r="G416" s="251"/>
      <c r="H416" s="251"/>
      <c r="I416" s="251"/>
      <c r="J416" s="251"/>
      <c r="K416" s="251"/>
      <c r="L416" s="251"/>
      <c r="M416" s="251"/>
      <c r="N416" s="252"/>
    </row>
    <row r="417" spans="1:14">
      <c r="A417" s="253"/>
      <c r="B417" s="254"/>
      <c r="C417" s="254"/>
      <c r="D417" s="254"/>
      <c r="E417" s="254"/>
      <c r="F417" s="254"/>
      <c r="G417" s="254"/>
      <c r="H417" s="254"/>
      <c r="I417" s="254"/>
      <c r="J417" s="254"/>
      <c r="K417" s="254"/>
      <c r="L417" s="254"/>
      <c r="M417" s="254"/>
      <c r="N417" s="255"/>
    </row>
    <row r="418" spans="1:14">
      <c r="A418" s="253"/>
      <c r="B418" s="254"/>
      <c r="C418" s="254"/>
      <c r="D418" s="254"/>
      <c r="E418" s="254"/>
      <c r="F418" s="254"/>
      <c r="G418" s="254"/>
      <c r="H418" s="254"/>
      <c r="I418" s="254"/>
      <c r="J418" s="254"/>
      <c r="K418" s="254"/>
      <c r="L418" s="254"/>
      <c r="M418" s="254"/>
      <c r="N418" s="255"/>
    </row>
    <row r="419" spans="1:14" ht="15">
      <c r="A419" s="256" t="s">
        <v>389</v>
      </c>
      <c r="B419" s="257"/>
      <c r="C419" s="257"/>
      <c r="D419" s="257"/>
      <c r="E419" s="257"/>
      <c r="F419" s="257"/>
      <c r="G419" s="257"/>
      <c r="H419" s="257"/>
      <c r="I419" s="257"/>
      <c r="J419" s="257"/>
      <c r="K419" s="257"/>
      <c r="L419" s="257"/>
      <c r="M419" s="257"/>
      <c r="N419" s="258"/>
    </row>
    <row r="420" spans="1:14" ht="15">
      <c r="A420" s="256" t="s">
        <v>390</v>
      </c>
      <c r="B420" s="257"/>
      <c r="C420" s="257"/>
      <c r="D420" s="257"/>
      <c r="E420" s="257"/>
      <c r="F420" s="257"/>
      <c r="G420" s="257"/>
      <c r="H420" s="257"/>
      <c r="I420" s="257"/>
      <c r="J420" s="257"/>
      <c r="K420" s="257"/>
      <c r="L420" s="257"/>
      <c r="M420" s="257"/>
      <c r="N420" s="258"/>
    </row>
    <row r="421" spans="1:14" ht="13.5" thickBot="1">
      <c r="A421" s="259" t="s">
        <v>3</v>
      </c>
      <c r="B421" s="260"/>
      <c r="C421" s="260"/>
      <c r="D421" s="260"/>
      <c r="E421" s="260"/>
      <c r="F421" s="260"/>
      <c r="G421" s="260"/>
      <c r="H421" s="260"/>
      <c r="I421" s="260"/>
      <c r="J421" s="260"/>
      <c r="K421" s="260"/>
      <c r="L421" s="260"/>
      <c r="M421" s="260"/>
      <c r="N421" s="261"/>
    </row>
    <row r="422" spans="1:14">
      <c r="A422" s="262" t="s">
        <v>419</v>
      </c>
      <c r="B422" s="263"/>
      <c r="C422" s="263"/>
      <c r="D422" s="263"/>
      <c r="E422" s="263"/>
      <c r="F422" s="263"/>
      <c r="G422" s="263"/>
      <c r="H422" s="263"/>
      <c r="I422" s="263"/>
      <c r="J422" s="263"/>
      <c r="K422" s="263"/>
      <c r="L422" s="263"/>
      <c r="M422" s="263"/>
      <c r="N422" s="264"/>
    </row>
    <row r="423" spans="1:14">
      <c r="A423" s="265" t="s">
        <v>5</v>
      </c>
      <c r="B423" s="266"/>
      <c r="C423" s="266"/>
      <c r="D423" s="266"/>
      <c r="E423" s="266"/>
      <c r="F423" s="266"/>
      <c r="G423" s="266"/>
      <c r="H423" s="266"/>
      <c r="I423" s="266"/>
      <c r="J423" s="266"/>
      <c r="K423" s="266"/>
      <c r="L423" s="266"/>
      <c r="M423" s="266"/>
      <c r="N423" s="267"/>
    </row>
    <row r="424" spans="1:14">
      <c r="A424" s="268" t="s">
        <v>6</v>
      </c>
      <c r="B424" s="270" t="s">
        <v>7</v>
      </c>
      <c r="C424" s="270" t="s">
        <v>8</v>
      </c>
      <c r="D424" s="268" t="s">
        <v>9</v>
      </c>
      <c r="E424" s="268" t="s">
        <v>10</v>
      </c>
      <c r="F424" s="270" t="s">
        <v>11</v>
      </c>
      <c r="G424" s="270" t="s">
        <v>12</v>
      </c>
      <c r="H424" s="270" t="s">
        <v>13</v>
      </c>
      <c r="I424" s="270" t="s">
        <v>14</v>
      </c>
      <c r="J424" s="270" t="s">
        <v>15</v>
      </c>
      <c r="K424" s="272" t="s">
        <v>16</v>
      </c>
      <c r="L424" s="270" t="s">
        <v>17</v>
      </c>
      <c r="M424" s="270" t="s">
        <v>18</v>
      </c>
      <c r="N424" s="270" t="s">
        <v>19</v>
      </c>
    </row>
    <row r="425" spans="1:14">
      <c r="A425" s="269"/>
      <c r="B425" s="271"/>
      <c r="C425" s="271"/>
      <c r="D425" s="269"/>
      <c r="E425" s="269"/>
      <c r="F425" s="271"/>
      <c r="G425" s="271"/>
      <c r="H425" s="271"/>
      <c r="I425" s="271"/>
      <c r="J425" s="271"/>
      <c r="K425" s="273"/>
      <c r="L425" s="271"/>
      <c r="M425" s="271"/>
      <c r="N425" s="271"/>
    </row>
    <row r="426" spans="1:14" ht="14.25" customHeight="1">
      <c r="A426" s="57">
        <v>1</v>
      </c>
      <c r="B426" s="58">
        <v>43524</v>
      </c>
      <c r="C426" s="59" t="s">
        <v>339</v>
      </c>
      <c r="D426" s="57" t="s">
        <v>21</v>
      </c>
      <c r="E426" s="57" t="s">
        <v>269</v>
      </c>
      <c r="F426" s="57">
        <v>479</v>
      </c>
      <c r="G426" s="57">
        <v>471</v>
      </c>
      <c r="H426" s="57">
        <v>484</v>
      </c>
      <c r="I426" s="57">
        <v>488</v>
      </c>
      <c r="J426" s="57">
        <v>492</v>
      </c>
      <c r="K426" s="57" t="s">
        <v>421</v>
      </c>
      <c r="L426" s="57">
        <v>1000</v>
      </c>
      <c r="M426" s="60">
        <v>0</v>
      </c>
      <c r="N426" s="61">
        <v>0</v>
      </c>
    </row>
    <row r="427" spans="1:14" ht="14.25" customHeight="1">
      <c r="A427" s="57">
        <v>2</v>
      </c>
      <c r="B427" s="58">
        <v>43521</v>
      </c>
      <c r="C427" s="59" t="s">
        <v>339</v>
      </c>
      <c r="D427" s="57" t="s">
        <v>21</v>
      </c>
      <c r="E427" s="57" t="s">
        <v>115</v>
      </c>
      <c r="F427" s="57">
        <v>182</v>
      </c>
      <c r="G427" s="57">
        <v>179</v>
      </c>
      <c r="H427" s="57">
        <v>183.7</v>
      </c>
      <c r="I427" s="57">
        <v>185.4</v>
      </c>
      <c r="J427" s="57">
        <v>187</v>
      </c>
      <c r="K427" s="57">
        <v>185.4</v>
      </c>
      <c r="L427" s="57">
        <v>2000</v>
      </c>
      <c r="M427" s="60">
        <f>IF(D427="BUY",(K427-F427)*(L427),(F427-K427)*(L427))</f>
        <v>6800.0000000000109</v>
      </c>
      <c r="N427" s="61">
        <f>M427/(L427)/F427%</f>
        <v>1.868131868131871</v>
      </c>
    </row>
    <row r="428" spans="1:14" ht="14.25" customHeight="1">
      <c r="A428" s="57">
        <v>3</v>
      </c>
      <c r="B428" s="58">
        <v>43521</v>
      </c>
      <c r="C428" s="59" t="s">
        <v>339</v>
      </c>
      <c r="D428" s="57" t="s">
        <v>21</v>
      </c>
      <c r="E428" s="57" t="s">
        <v>124</v>
      </c>
      <c r="F428" s="57">
        <v>230</v>
      </c>
      <c r="G428" s="57">
        <v>225.5</v>
      </c>
      <c r="H428" s="57">
        <v>232.5</v>
      </c>
      <c r="I428" s="57">
        <v>23.5</v>
      </c>
      <c r="J428" s="57">
        <v>237.5</v>
      </c>
      <c r="K428" s="57">
        <v>225.5</v>
      </c>
      <c r="L428" s="57">
        <v>1750</v>
      </c>
      <c r="M428" s="60">
        <f>IF(D428="BUY",(K428-F428)*(L428),(F428-K428)*(L428))</f>
        <v>-7875</v>
      </c>
      <c r="N428" s="61">
        <f>M428/(L428)/F428%</f>
        <v>-1.956521739130435</v>
      </c>
    </row>
    <row r="429" spans="1:14" ht="14.25" customHeight="1">
      <c r="A429" s="57">
        <v>4</v>
      </c>
      <c r="B429" s="58">
        <v>43518</v>
      </c>
      <c r="C429" s="59" t="s">
        <v>339</v>
      </c>
      <c r="D429" s="57" t="s">
        <v>21</v>
      </c>
      <c r="E429" s="57" t="s">
        <v>115</v>
      </c>
      <c r="F429" s="57">
        <v>173</v>
      </c>
      <c r="G429" s="57">
        <v>169</v>
      </c>
      <c r="H429" s="57">
        <v>175</v>
      </c>
      <c r="I429" s="57">
        <v>177</v>
      </c>
      <c r="J429" s="57">
        <v>179</v>
      </c>
      <c r="K429" s="57">
        <v>175</v>
      </c>
      <c r="L429" s="57">
        <v>2000</v>
      </c>
      <c r="M429" s="60">
        <f>IF(D429="BUY",(K429-F429)*(L429),(F429-K429)*(L429))</f>
        <v>4000</v>
      </c>
      <c r="N429" s="61">
        <f>M429/(L429)/F429%</f>
        <v>1.1560693641618498</v>
      </c>
    </row>
    <row r="430" spans="1:14" ht="12.75" customHeight="1">
      <c r="A430" s="57">
        <v>5</v>
      </c>
      <c r="B430" s="58">
        <v>43515</v>
      </c>
      <c r="C430" s="59" t="s">
        <v>350</v>
      </c>
      <c r="D430" s="57" t="s">
        <v>47</v>
      </c>
      <c r="E430" s="57" t="s">
        <v>347</v>
      </c>
      <c r="F430" s="57">
        <v>415</v>
      </c>
      <c r="G430" s="57">
        <v>422</v>
      </c>
      <c r="H430" s="57">
        <v>411</v>
      </c>
      <c r="I430" s="57">
        <v>407</v>
      </c>
      <c r="J430" s="57">
        <v>403</v>
      </c>
      <c r="K430" s="57">
        <v>422</v>
      </c>
      <c r="L430" s="57">
        <v>1100</v>
      </c>
      <c r="M430" s="60">
        <f t="shared" ref="M430" si="164">IF(D430="BUY",(K430-F430)*(L430),(F430-K430)*(L430))</f>
        <v>-7700</v>
      </c>
      <c r="N430" s="61">
        <f t="shared" ref="N430" si="165">M430/(L430)/F430%</f>
        <v>-1.6867469879518071</v>
      </c>
    </row>
    <row r="431" spans="1:14" ht="12.75" customHeight="1">
      <c r="A431" s="57">
        <v>6</v>
      </c>
      <c r="B431" s="58">
        <v>43514</v>
      </c>
      <c r="C431" s="59" t="s">
        <v>350</v>
      </c>
      <c r="D431" s="57" t="s">
        <v>47</v>
      </c>
      <c r="E431" s="57" t="s">
        <v>52</v>
      </c>
      <c r="F431" s="57">
        <v>261</v>
      </c>
      <c r="G431" s="57">
        <v>264</v>
      </c>
      <c r="H431" s="57">
        <v>259.5</v>
      </c>
      <c r="I431" s="57">
        <v>258</v>
      </c>
      <c r="J431" s="57">
        <v>256.5</v>
      </c>
      <c r="K431" s="57">
        <v>264</v>
      </c>
      <c r="L431" s="57">
        <v>3000</v>
      </c>
      <c r="M431" s="60">
        <f t="shared" ref="M431:M433" si="166">IF(D431="BUY",(K431-F431)*(L431),(F431-K431)*(L431))</f>
        <v>-9000</v>
      </c>
      <c r="N431" s="61">
        <f t="shared" ref="N431:N433" si="167">M431/(L431)/F431%</f>
        <v>-1.149425287356322</v>
      </c>
    </row>
    <row r="432" spans="1:14" ht="13.5" customHeight="1">
      <c r="A432" s="57">
        <v>7</v>
      </c>
      <c r="B432" s="58">
        <v>43509</v>
      </c>
      <c r="C432" s="59" t="s">
        <v>350</v>
      </c>
      <c r="D432" s="57" t="s">
        <v>47</v>
      </c>
      <c r="E432" s="57" t="s">
        <v>52</v>
      </c>
      <c r="F432" s="57">
        <v>269</v>
      </c>
      <c r="G432" s="57">
        <v>272</v>
      </c>
      <c r="H432" s="57">
        <v>267.5</v>
      </c>
      <c r="I432" s="57">
        <v>266</v>
      </c>
      <c r="J432" s="57">
        <v>264.5</v>
      </c>
      <c r="K432" s="57">
        <v>267.5</v>
      </c>
      <c r="L432" s="57">
        <v>3000</v>
      </c>
      <c r="M432" s="60">
        <f t="shared" ref="M432" si="168">IF(D432="BUY",(K432-F432)*(L432),(F432-K432)*(L432))</f>
        <v>4500</v>
      </c>
      <c r="N432" s="61">
        <f t="shared" ref="N432" si="169">M432/(L432)/F432%</f>
        <v>0.55762081784386619</v>
      </c>
    </row>
    <row r="433" spans="1:14" ht="13.5" customHeight="1">
      <c r="A433" s="57">
        <v>8</v>
      </c>
      <c r="B433" s="58">
        <v>43502</v>
      </c>
      <c r="C433" s="59" t="s">
        <v>339</v>
      </c>
      <c r="D433" s="57" t="s">
        <v>21</v>
      </c>
      <c r="E433" s="57" t="s">
        <v>126</v>
      </c>
      <c r="F433" s="57">
        <v>485</v>
      </c>
      <c r="G433" s="57">
        <v>478</v>
      </c>
      <c r="H433" s="57">
        <v>488.5</v>
      </c>
      <c r="I433" s="57">
        <v>492</v>
      </c>
      <c r="J433" s="57">
        <v>495</v>
      </c>
      <c r="K433" s="57">
        <v>488.5</v>
      </c>
      <c r="L433" s="57">
        <v>1061</v>
      </c>
      <c r="M433" s="60">
        <f t="shared" si="166"/>
        <v>3713.5</v>
      </c>
      <c r="N433" s="61">
        <f t="shared" si="167"/>
        <v>0.72164948453608257</v>
      </c>
    </row>
    <row r="434" spans="1:14" ht="14.25" customHeight="1">
      <c r="A434" s="57">
        <v>9</v>
      </c>
      <c r="B434" s="58">
        <v>43501</v>
      </c>
      <c r="C434" s="59" t="s">
        <v>350</v>
      </c>
      <c r="D434" s="57" t="s">
        <v>21</v>
      </c>
      <c r="E434" s="57" t="s">
        <v>318</v>
      </c>
      <c r="F434" s="57">
        <v>955</v>
      </c>
      <c r="G434" s="57">
        <v>942</v>
      </c>
      <c r="H434" s="57">
        <v>962</v>
      </c>
      <c r="I434" s="57">
        <v>969</v>
      </c>
      <c r="J434" s="57">
        <v>975</v>
      </c>
      <c r="K434" s="57">
        <v>962</v>
      </c>
      <c r="L434" s="57">
        <v>600</v>
      </c>
      <c r="M434" s="60">
        <f t="shared" ref="M434" si="170">IF(D434="BUY",(K434-F434)*(L434),(F434-K434)*(L434))</f>
        <v>4200</v>
      </c>
      <c r="N434" s="61">
        <f t="shared" ref="N434" si="171">M434/(L434)/F434%</f>
        <v>0.73298429319371727</v>
      </c>
    </row>
    <row r="435" spans="1:14">
      <c r="A435" s="62" t="s">
        <v>25</v>
      </c>
      <c r="B435" s="63"/>
      <c r="C435" s="64"/>
      <c r="D435" s="65"/>
      <c r="E435" s="14"/>
      <c r="F435" s="14"/>
      <c r="G435" s="66"/>
      <c r="H435" s="14"/>
      <c r="I435" s="14"/>
      <c r="J435" s="14"/>
      <c r="K435" s="14"/>
      <c r="M435" s="67"/>
    </row>
    <row r="436" spans="1:14">
      <c r="A436" s="62" t="s">
        <v>25</v>
      </c>
      <c r="B436" s="63"/>
      <c r="C436" s="64"/>
      <c r="D436" s="65"/>
      <c r="E436" s="14"/>
      <c r="F436" s="14"/>
      <c r="G436" s="66"/>
      <c r="H436" s="14"/>
      <c r="I436" s="14"/>
      <c r="J436" s="14"/>
      <c r="K436" s="14"/>
    </row>
    <row r="437" spans="1:14" ht="13.5" thickBot="1">
      <c r="A437" s="64"/>
      <c r="B437" s="63"/>
      <c r="C437" s="14"/>
      <c r="D437" s="14"/>
      <c r="E437" s="14"/>
      <c r="F437" s="69"/>
      <c r="G437" s="70"/>
      <c r="H437" s="71" t="s">
        <v>26</v>
      </c>
      <c r="I437" s="71"/>
      <c r="J437" s="72"/>
      <c r="K437" s="72"/>
    </row>
    <row r="438" spans="1:14">
      <c r="A438" s="64"/>
      <c r="B438" s="63"/>
      <c r="C438" s="274" t="s">
        <v>27</v>
      </c>
      <c r="D438" s="275"/>
      <c r="E438" s="73">
        <v>8</v>
      </c>
      <c r="F438" s="74">
        <f>F439+F440+F441+F442+F443+F444</f>
        <v>100</v>
      </c>
      <c r="G438" s="14">
        <v>8</v>
      </c>
      <c r="H438" s="75">
        <f>G439/G438%</f>
        <v>62.5</v>
      </c>
      <c r="I438" s="75"/>
      <c r="J438" s="75"/>
      <c r="K438" s="76"/>
    </row>
    <row r="439" spans="1:14">
      <c r="A439" s="64"/>
      <c r="B439" s="63"/>
      <c r="C439" s="276" t="s">
        <v>28</v>
      </c>
      <c r="D439" s="277"/>
      <c r="E439" s="77">
        <v>5</v>
      </c>
      <c r="F439" s="78">
        <f>(E439/E438)*100</f>
        <v>62.5</v>
      </c>
      <c r="G439" s="14">
        <v>5</v>
      </c>
      <c r="H439" s="72"/>
      <c r="I439" s="72"/>
      <c r="J439" s="14"/>
      <c r="K439" s="72"/>
      <c r="L439" s="67"/>
    </row>
    <row r="440" spans="1:14">
      <c r="A440" s="79"/>
      <c r="B440" s="63"/>
      <c r="C440" s="276" t="s">
        <v>30</v>
      </c>
      <c r="D440" s="277"/>
      <c r="E440" s="77">
        <v>0</v>
      </c>
      <c r="F440" s="78">
        <f>(E440/E438)*100</f>
        <v>0</v>
      </c>
      <c r="G440" s="80"/>
      <c r="H440" s="14"/>
      <c r="I440" s="14"/>
      <c r="J440" s="14"/>
      <c r="K440" s="72"/>
    </row>
    <row r="441" spans="1:14">
      <c r="A441" s="79"/>
      <c r="B441" s="63"/>
      <c r="C441" s="276" t="s">
        <v>31</v>
      </c>
      <c r="D441" s="277"/>
      <c r="E441" s="77">
        <v>0</v>
      </c>
      <c r="F441" s="78">
        <f>(E441/E438)*100</f>
        <v>0</v>
      </c>
      <c r="G441" s="80"/>
      <c r="H441" s="14"/>
      <c r="I441" s="14"/>
      <c r="J441" s="14"/>
      <c r="K441" s="72"/>
    </row>
    <row r="442" spans="1:14">
      <c r="A442" s="79"/>
      <c r="B442" s="63"/>
      <c r="C442" s="276" t="s">
        <v>32</v>
      </c>
      <c r="D442" s="277"/>
      <c r="E442" s="77">
        <v>3</v>
      </c>
      <c r="F442" s="78">
        <f>(E442/E438)*100</f>
        <v>37.5</v>
      </c>
      <c r="G442" s="80"/>
      <c r="H442" s="14" t="s">
        <v>33</v>
      </c>
      <c r="I442" s="14"/>
      <c r="J442" s="72"/>
      <c r="K442" s="72"/>
    </row>
    <row r="443" spans="1:14">
      <c r="A443" s="79"/>
      <c r="B443" s="63"/>
      <c r="C443" s="276" t="s">
        <v>34</v>
      </c>
      <c r="D443" s="277"/>
      <c r="E443" s="77">
        <v>0</v>
      </c>
      <c r="F443" s="78">
        <f>(E443/E438)*100</f>
        <v>0</v>
      </c>
      <c r="G443" s="80"/>
      <c r="H443" s="14"/>
      <c r="I443" s="14"/>
      <c r="J443" s="72"/>
      <c r="K443" s="72"/>
    </row>
    <row r="444" spans="1:14" ht="13.5" thickBot="1">
      <c r="A444" s="79"/>
      <c r="B444" s="63"/>
      <c r="C444" s="278" t="s">
        <v>35</v>
      </c>
      <c r="D444" s="279"/>
      <c r="E444" s="81"/>
      <c r="F444" s="82">
        <f>(E444/E438)*100</f>
        <v>0</v>
      </c>
      <c r="G444" s="80"/>
      <c r="H444" s="14"/>
      <c r="I444" s="14"/>
      <c r="J444" s="76"/>
      <c r="K444" s="76"/>
      <c r="L444" s="67"/>
    </row>
    <row r="445" spans="1:14">
      <c r="A445" s="83" t="s">
        <v>36</v>
      </c>
      <c r="B445" s="63"/>
      <c r="C445" s="64"/>
      <c r="D445" s="64"/>
      <c r="E445" s="14"/>
      <c r="F445" s="14"/>
      <c r="G445" s="66"/>
      <c r="H445" s="84"/>
      <c r="I445" s="84"/>
      <c r="J445" s="84"/>
      <c r="K445" s="14"/>
      <c r="N445" s="85"/>
    </row>
    <row r="446" spans="1:14">
      <c r="A446" s="65" t="s">
        <v>37</v>
      </c>
      <c r="B446" s="63"/>
      <c r="C446" s="86"/>
      <c r="D446" s="87"/>
      <c r="E446" s="64"/>
      <c r="F446" s="84"/>
      <c r="G446" s="66"/>
      <c r="H446" s="84"/>
      <c r="I446" s="84"/>
      <c r="J446" s="84"/>
      <c r="K446" s="14"/>
      <c r="M446" s="85"/>
    </row>
    <row r="447" spans="1:14">
      <c r="A447" s="65" t="s">
        <v>38</v>
      </c>
      <c r="B447" s="63"/>
      <c r="C447" s="64"/>
      <c r="D447" s="87"/>
      <c r="E447" s="64"/>
      <c r="F447" s="84"/>
      <c r="G447" s="66"/>
      <c r="H447" s="72"/>
      <c r="I447" s="72"/>
      <c r="J447" s="72"/>
      <c r="K447" s="14"/>
      <c r="M447" s="64"/>
    </row>
    <row r="448" spans="1:14">
      <c r="A448" s="65" t="s">
        <v>39</v>
      </c>
      <c r="B448" s="86"/>
      <c r="C448" s="64"/>
      <c r="D448" s="87"/>
      <c r="E448" s="64"/>
      <c r="F448" s="84"/>
      <c r="G448" s="70"/>
      <c r="H448" s="72"/>
      <c r="I448" s="72"/>
      <c r="J448" s="72"/>
      <c r="K448" s="14"/>
      <c r="N448" s="64"/>
    </row>
    <row r="449" spans="1:14" ht="13.5" thickBot="1">
      <c r="A449" s="65" t="s">
        <v>40</v>
      </c>
      <c r="B449" s="79"/>
      <c r="C449" s="64"/>
      <c r="D449" s="88"/>
      <c r="E449" s="84"/>
      <c r="F449" s="84"/>
      <c r="G449" s="70"/>
      <c r="H449" s="72"/>
      <c r="I449" s="72"/>
      <c r="J449" s="72"/>
      <c r="K449" s="84"/>
    </row>
    <row r="450" spans="1:14">
      <c r="A450" s="250" t="s">
        <v>0</v>
      </c>
      <c r="B450" s="251"/>
      <c r="C450" s="251"/>
      <c r="D450" s="251"/>
      <c r="E450" s="251"/>
      <c r="F450" s="251"/>
      <c r="G450" s="251"/>
      <c r="H450" s="251"/>
      <c r="I450" s="251"/>
      <c r="J450" s="251"/>
      <c r="K450" s="251"/>
      <c r="L450" s="251"/>
      <c r="M450" s="251"/>
      <c r="N450" s="252"/>
    </row>
    <row r="451" spans="1:14">
      <c r="A451" s="253"/>
      <c r="B451" s="254"/>
      <c r="C451" s="254"/>
      <c r="D451" s="254"/>
      <c r="E451" s="254"/>
      <c r="F451" s="254"/>
      <c r="G451" s="254"/>
      <c r="H451" s="254"/>
      <c r="I451" s="254"/>
      <c r="J451" s="254"/>
      <c r="K451" s="254"/>
      <c r="L451" s="254"/>
      <c r="M451" s="254"/>
      <c r="N451" s="255"/>
    </row>
    <row r="452" spans="1:14">
      <c r="A452" s="253"/>
      <c r="B452" s="254"/>
      <c r="C452" s="254"/>
      <c r="D452" s="254"/>
      <c r="E452" s="254"/>
      <c r="F452" s="254"/>
      <c r="G452" s="254"/>
      <c r="H452" s="254"/>
      <c r="I452" s="254"/>
      <c r="J452" s="254"/>
      <c r="K452" s="254"/>
      <c r="L452" s="254"/>
      <c r="M452" s="254"/>
      <c r="N452" s="255"/>
    </row>
    <row r="453" spans="1:14" ht="15">
      <c r="A453" s="256" t="s">
        <v>389</v>
      </c>
      <c r="B453" s="257"/>
      <c r="C453" s="257"/>
      <c r="D453" s="257"/>
      <c r="E453" s="257"/>
      <c r="F453" s="257"/>
      <c r="G453" s="257"/>
      <c r="H453" s="257"/>
      <c r="I453" s="257"/>
      <c r="J453" s="257"/>
      <c r="K453" s="257"/>
      <c r="L453" s="257"/>
      <c r="M453" s="257"/>
      <c r="N453" s="258"/>
    </row>
    <row r="454" spans="1:14" ht="15">
      <c r="A454" s="256" t="s">
        <v>390</v>
      </c>
      <c r="B454" s="257"/>
      <c r="C454" s="257"/>
      <c r="D454" s="257"/>
      <c r="E454" s="257"/>
      <c r="F454" s="257"/>
      <c r="G454" s="257"/>
      <c r="H454" s="257"/>
      <c r="I454" s="257"/>
      <c r="J454" s="257"/>
      <c r="K454" s="257"/>
      <c r="L454" s="257"/>
      <c r="M454" s="257"/>
      <c r="N454" s="258"/>
    </row>
    <row r="455" spans="1:14" ht="13.5" thickBot="1">
      <c r="A455" s="259" t="s">
        <v>3</v>
      </c>
      <c r="B455" s="260"/>
      <c r="C455" s="260"/>
      <c r="D455" s="260"/>
      <c r="E455" s="260"/>
      <c r="F455" s="260"/>
      <c r="G455" s="260"/>
      <c r="H455" s="260"/>
      <c r="I455" s="260"/>
      <c r="J455" s="260"/>
      <c r="K455" s="260"/>
      <c r="L455" s="260"/>
      <c r="M455" s="260"/>
      <c r="N455" s="261"/>
    </row>
    <row r="456" spans="1:14">
      <c r="A456" s="262" t="s">
        <v>410</v>
      </c>
      <c r="B456" s="263"/>
      <c r="C456" s="263"/>
      <c r="D456" s="263"/>
      <c r="E456" s="263"/>
      <c r="F456" s="263"/>
      <c r="G456" s="263"/>
      <c r="H456" s="263"/>
      <c r="I456" s="263"/>
      <c r="J456" s="263"/>
      <c r="K456" s="263"/>
      <c r="L456" s="263"/>
      <c r="M456" s="263"/>
      <c r="N456" s="264"/>
    </row>
    <row r="457" spans="1:14">
      <c r="A457" s="265" t="s">
        <v>5</v>
      </c>
      <c r="B457" s="266"/>
      <c r="C457" s="266"/>
      <c r="D457" s="266"/>
      <c r="E457" s="266"/>
      <c r="F457" s="266"/>
      <c r="G457" s="266"/>
      <c r="H457" s="266"/>
      <c r="I457" s="266"/>
      <c r="J457" s="266"/>
      <c r="K457" s="266"/>
      <c r="L457" s="266"/>
      <c r="M457" s="266"/>
      <c r="N457" s="267"/>
    </row>
    <row r="458" spans="1:14">
      <c r="A458" s="268" t="s">
        <v>6</v>
      </c>
      <c r="B458" s="270" t="s">
        <v>7</v>
      </c>
      <c r="C458" s="270" t="s">
        <v>8</v>
      </c>
      <c r="D458" s="268" t="s">
        <v>9</v>
      </c>
      <c r="E458" s="268" t="s">
        <v>10</v>
      </c>
      <c r="F458" s="270" t="s">
        <v>11</v>
      </c>
      <c r="G458" s="270" t="s">
        <v>12</v>
      </c>
      <c r="H458" s="270" t="s">
        <v>13</v>
      </c>
      <c r="I458" s="270" t="s">
        <v>14</v>
      </c>
      <c r="J458" s="270" t="s">
        <v>15</v>
      </c>
      <c r="K458" s="272" t="s">
        <v>16</v>
      </c>
      <c r="L458" s="270" t="s">
        <v>17</v>
      </c>
      <c r="M458" s="270" t="s">
        <v>18</v>
      </c>
      <c r="N458" s="270" t="s">
        <v>19</v>
      </c>
    </row>
    <row r="459" spans="1:14">
      <c r="A459" s="269"/>
      <c r="B459" s="271"/>
      <c r="C459" s="271"/>
      <c r="D459" s="269"/>
      <c r="E459" s="269"/>
      <c r="F459" s="271"/>
      <c r="G459" s="271"/>
      <c r="H459" s="271"/>
      <c r="I459" s="271"/>
      <c r="J459" s="271"/>
      <c r="K459" s="273"/>
      <c r="L459" s="271"/>
      <c r="M459" s="271"/>
      <c r="N459" s="271"/>
    </row>
    <row r="460" spans="1:14" ht="14.25" customHeight="1">
      <c r="A460" s="57">
        <v>1</v>
      </c>
      <c r="B460" s="58">
        <v>43496</v>
      </c>
      <c r="C460" s="59" t="s">
        <v>350</v>
      </c>
      <c r="D460" s="57" t="s">
        <v>21</v>
      </c>
      <c r="E460" s="57" t="s">
        <v>126</v>
      </c>
      <c r="F460" s="57">
        <v>480</v>
      </c>
      <c r="G460" s="57">
        <v>473</v>
      </c>
      <c r="H460" s="57">
        <v>483.5</v>
      </c>
      <c r="I460" s="57">
        <v>487</v>
      </c>
      <c r="J460" s="57">
        <v>190</v>
      </c>
      <c r="K460" s="57">
        <v>483.5</v>
      </c>
      <c r="L460" s="57">
        <v>1061</v>
      </c>
      <c r="M460" s="60">
        <f t="shared" ref="M460:M461" si="172">IF(D460="BUY",(K460-F460)*(L460),(F460-K460)*(L460))</f>
        <v>3713.5</v>
      </c>
      <c r="N460" s="61">
        <f t="shared" ref="N460:N461" si="173">M460/(L460)/F460%</f>
        <v>0.72916666666666674</v>
      </c>
    </row>
    <row r="461" spans="1:14" ht="13.5" customHeight="1">
      <c r="A461" s="57">
        <v>2</v>
      </c>
      <c r="B461" s="58">
        <v>43493</v>
      </c>
      <c r="C461" s="59" t="s">
        <v>350</v>
      </c>
      <c r="D461" s="57" t="s">
        <v>47</v>
      </c>
      <c r="E461" s="57" t="s">
        <v>322</v>
      </c>
      <c r="F461" s="57">
        <v>240</v>
      </c>
      <c r="G461" s="57">
        <v>244</v>
      </c>
      <c r="H461" s="57">
        <v>238</v>
      </c>
      <c r="I461" s="57">
        <v>236</v>
      </c>
      <c r="J461" s="57">
        <v>234</v>
      </c>
      <c r="K461" s="57">
        <v>244</v>
      </c>
      <c r="L461" s="57">
        <v>2000</v>
      </c>
      <c r="M461" s="60">
        <f t="shared" si="172"/>
        <v>-8000</v>
      </c>
      <c r="N461" s="61">
        <f t="shared" si="173"/>
        <v>-1.6666666666666667</v>
      </c>
    </row>
    <row r="462" spans="1:14" ht="13.5" customHeight="1">
      <c r="A462" s="57">
        <v>3</v>
      </c>
      <c r="B462" s="58">
        <v>43490</v>
      </c>
      <c r="C462" s="59" t="s">
        <v>350</v>
      </c>
      <c r="D462" s="57" t="s">
        <v>47</v>
      </c>
      <c r="E462" s="57" t="s">
        <v>417</v>
      </c>
      <c r="F462" s="57">
        <v>86.5</v>
      </c>
      <c r="G462" s="57">
        <v>90.5</v>
      </c>
      <c r="H462" s="57">
        <v>84.5</v>
      </c>
      <c r="I462" s="57">
        <v>82.5</v>
      </c>
      <c r="J462" s="57">
        <v>80.5</v>
      </c>
      <c r="K462" s="57">
        <v>84.75</v>
      </c>
      <c r="L462" s="57">
        <v>2000</v>
      </c>
      <c r="M462" s="60">
        <f t="shared" ref="M462:M463" si="174">IF(D462="BUY",(K462-F462)*(L462),(F462-K462)*(L462))</f>
        <v>3500</v>
      </c>
      <c r="N462" s="61">
        <f t="shared" ref="N462:N463" si="175">M462/(L462)/F462%</f>
        <v>2.0231213872832372</v>
      </c>
    </row>
    <row r="463" spans="1:14" ht="12.75" customHeight="1">
      <c r="A463" s="57">
        <v>4</v>
      </c>
      <c r="B463" s="58">
        <v>43490</v>
      </c>
      <c r="C463" s="59" t="s">
        <v>350</v>
      </c>
      <c r="D463" s="57" t="s">
        <v>47</v>
      </c>
      <c r="E463" s="57" t="s">
        <v>276</v>
      </c>
      <c r="F463" s="57">
        <v>118</v>
      </c>
      <c r="G463" s="57">
        <v>122</v>
      </c>
      <c r="H463" s="57">
        <v>116</v>
      </c>
      <c r="I463" s="57">
        <v>114</v>
      </c>
      <c r="J463" s="57">
        <v>112</v>
      </c>
      <c r="K463" s="57">
        <v>112</v>
      </c>
      <c r="L463" s="57">
        <v>2000</v>
      </c>
      <c r="M463" s="60">
        <f t="shared" si="174"/>
        <v>12000</v>
      </c>
      <c r="N463" s="61">
        <f t="shared" si="175"/>
        <v>5.0847457627118651</v>
      </c>
    </row>
    <row r="464" spans="1:14" ht="14.25" customHeight="1">
      <c r="A464" s="57">
        <v>5</v>
      </c>
      <c r="B464" s="58">
        <v>43488</v>
      </c>
      <c r="C464" s="59" t="s">
        <v>350</v>
      </c>
      <c r="D464" s="57" t="s">
        <v>47</v>
      </c>
      <c r="E464" s="57" t="s">
        <v>83</v>
      </c>
      <c r="F464" s="57">
        <v>112</v>
      </c>
      <c r="G464" s="57">
        <v>114</v>
      </c>
      <c r="H464" s="57">
        <v>111</v>
      </c>
      <c r="I464" s="57">
        <v>110</v>
      </c>
      <c r="J464" s="57">
        <v>109</v>
      </c>
      <c r="K464" s="57">
        <v>114</v>
      </c>
      <c r="L464" s="57">
        <v>4000</v>
      </c>
      <c r="M464" s="60">
        <f t="shared" ref="M464" si="176">IF(D464="BUY",(K464-F464)*(L464),(F464-K464)*(L464))</f>
        <v>-8000</v>
      </c>
      <c r="N464" s="61">
        <f t="shared" ref="N464" si="177">M464/(L464)/F464%</f>
        <v>-1.7857142857142856</v>
      </c>
    </row>
    <row r="465" spans="1:14" ht="14.25" customHeight="1">
      <c r="A465" s="57">
        <v>6</v>
      </c>
      <c r="B465" s="58">
        <v>43487</v>
      </c>
      <c r="C465" s="59" t="s">
        <v>339</v>
      </c>
      <c r="D465" s="57" t="s">
        <v>21</v>
      </c>
      <c r="E465" s="57" t="s">
        <v>386</v>
      </c>
      <c r="F465" s="57">
        <v>1300</v>
      </c>
      <c r="G465" s="57">
        <v>1286</v>
      </c>
      <c r="H465" s="57">
        <v>1307</v>
      </c>
      <c r="I465" s="57">
        <v>1314</v>
      </c>
      <c r="J465" s="57">
        <v>1321</v>
      </c>
      <c r="K465" s="57">
        <v>1286</v>
      </c>
      <c r="L465" s="57">
        <v>500</v>
      </c>
      <c r="M465" s="60">
        <f t="shared" ref="M465" si="178">IF(D465="BUY",(K465-F465)*(L465),(F465-K465)*(L465))</f>
        <v>-7000</v>
      </c>
      <c r="N465" s="61">
        <f t="shared" ref="N465" si="179">M465/(L465)/F465%</f>
        <v>-1.0769230769230769</v>
      </c>
    </row>
    <row r="466" spans="1:14" ht="14.25" customHeight="1">
      <c r="A466" s="57">
        <v>7</v>
      </c>
      <c r="B466" s="58">
        <v>43486</v>
      </c>
      <c r="C466" s="59" t="s">
        <v>339</v>
      </c>
      <c r="D466" s="57" t="s">
        <v>47</v>
      </c>
      <c r="E466" s="57" t="s">
        <v>241</v>
      </c>
      <c r="F466" s="57">
        <v>91</v>
      </c>
      <c r="G466" s="57">
        <v>93</v>
      </c>
      <c r="H466" s="57">
        <v>90</v>
      </c>
      <c r="I466" s="57">
        <v>89</v>
      </c>
      <c r="J466" s="57">
        <v>88</v>
      </c>
      <c r="K466" s="57">
        <v>89</v>
      </c>
      <c r="L466" s="57">
        <v>4000</v>
      </c>
      <c r="M466" s="60">
        <f t="shared" ref="M466" si="180">IF(D466="BUY",(K466-F466)*(L466),(F466-K466)*(L466))</f>
        <v>8000</v>
      </c>
      <c r="N466" s="61">
        <f t="shared" ref="N466" si="181">M466/(L466)/F466%</f>
        <v>2.1978021978021975</v>
      </c>
    </row>
    <row r="467" spans="1:14" ht="12.75" customHeight="1">
      <c r="A467" s="57">
        <v>8</v>
      </c>
      <c r="B467" s="58">
        <v>43480</v>
      </c>
      <c r="C467" s="59" t="s">
        <v>339</v>
      </c>
      <c r="D467" s="57" t="s">
        <v>21</v>
      </c>
      <c r="E467" s="57" t="s">
        <v>415</v>
      </c>
      <c r="F467" s="57">
        <v>1165</v>
      </c>
      <c r="G467" s="57">
        <v>1152</v>
      </c>
      <c r="H467" s="57">
        <v>1173</v>
      </c>
      <c r="I467" s="57">
        <v>1181</v>
      </c>
      <c r="J467" s="57">
        <v>1189</v>
      </c>
      <c r="K467" s="57">
        <v>1173</v>
      </c>
      <c r="L467" s="57">
        <v>500</v>
      </c>
      <c r="M467" s="60">
        <f t="shared" ref="M467" si="182">IF(D467="BUY",(K467-F467)*(L467),(F467-K467)*(L467))</f>
        <v>4000</v>
      </c>
      <c r="N467" s="61">
        <f t="shared" ref="N467" si="183">M467/(L467)/F467%</f>
        <v>0.68669527896995708</v>
      </c>
    </row>
    <row r="468" spans="1:14" ht="13.5" customHeight="1">
      <c r="A468" s="57">
        <v>9</v>
      </c>
      <c r="B468" s="58">
        <v>43479</v>
      </c>
      <c r="C468" s="59" t="s">
        <v>339</v>
      </c>
      <c r="D468" s="57" t="s">
        <v>21</v>
      </c>
      <c r="E468" s="57" t="s">
        <v>386</v>
      </c>
      <c r="F468" s="57">
        <v>1185</v>
      </c>
      <c r="G468" s="57">
        <v>1170</v>
      </c>
      <c r="H468" s="57">
        <v>1193</v>
      </c>
      <c r="I468" s="57">
        <v>1201</v>
      </c>
      <c r="J468" s="57">
        <v>1209</v>
      </c>
      <c r="K468" s="57">
        <v>1193</v>
      </c>
      <c r="L468" s="57">
        <v>750</v>
      </c>
      <c r="M468" s="60">
        <f t="shared" ref="M468" si="184">IF(D468="BUY",(K468-F468)*(L468),(F468-K468)*(L468))</f>
        <v>6000</v>
      </c>
      <c r="N468" s="61">
        <f t="shared" ref="N468" si="185">M468/(L468)/F468%</f>
        <v>0.67510548523206748</v>
      </c>
    </row>
    <row r="469" spans="1:14" ht="12.75" customHeight="1">
      <c r="A469" s="57">
        <v>10</v>
      </c>
      <c r="B469" s="58">
        <v>43475</v>
      </c>
      <c r="C469" s="59" t="s">
        <v>339</v>
      </c>
      <c r="D469" s="57" t="s">
        <v>21</v>
      </c>
      <c r="E469" s="57" t="s">
        <v>351</v>
      </c>
      <c r="F469" s="57">
        <v>93</v>
      </c>
      <c r="G469" s="57">
        <v>91.5</v>
      </c>
      <c r="H469" s="57">
        <v>93.7</v>
      </c>
      <c r="I469" s="57">
        <v>94</v>
      </c>
      <c r="J469" s="57">
        <v>95.2</v>
      </c>
      <c r="K469" s="57">
        <v>93.7</v>
      </c>
      <c r="L469" s="57">
        <v>8000</v>
      </c>
      <c r="M469" s="60">
        <f t="shared" ref="M469:M471" si="186">IF(D469="BUY",(K469-F469)*(L469),(F469-K469)*(L469))</f>
        <v>5600.0000000000227</v>
      </c>
      <c r="N469" s="61">
        <f t="shared" ref="N469" si="187">M469/(L469)/F469%</f>
        <v>0.75268817204301375</v>
      </c>
    </row>
    <row r="470" spans="1:14" ht="12.75" customHeight="1">
      <c r="A470" s="57">
        <v>11</v>
      </c>
      <c r="B470" s="58">
        <v>43474</v>
      </c>
      <c r="C470" s="59" t="s">
        <v>339</v>
      </c>
      <c r="D470" s="57" t="s">
        <v>21</v>
      </c>
      <c r="E470" s="57" t="s">
        <v>298</v>
      </c>
      <c r="F470" s="57">
        <v>1214</v>
      </c>
      <c r="G470" s="57">
        <v>1199</v>
      </c>
      <c r="H470" s="57">
        <v>1222</v>
      </c>
      <c r="I470" s="57">
        <v>1230</v>
      </c>
      <c r="J470" s="57">
        <v>1238</v>
      </c>
      <c r="K470" s="57">
        <v>1222</v>
      </c>
      <c r="L470" s="57">
        <v>600</v>
      </c>
      <c r="M470" s="60">
        <f t="shared" si="186"/>
        <v>4800</v>
      </c>
      <c r="N470" s="61">
        <f t="shared" ref="N470" si="188">M470/(L470)/F470%</f>
        <v>0.65897858319604607</v>
      </c>
    </row>
    <row r="471" spans="1:14" ht="13.5" customHeight="1">
      <c r="A471" s="57">
        <v>12</v>
      </c>
      <c r="B471" s="58">
        <v>43473</v>
      </c>
      <c r="C471" s="59" t="s">
        <v>339</v>
      </c>
      <c r="D471" s="57" t="s">
        <v>21</v>
      </c>
      <c r="E471" s="57" t="s">
        <v>57</v>
      </c>
      <c r="F471" s="57">
        <v>650</v>
      </c>
      <c r="G471" s="57">
        <v>643</v>
      </c>
      <c r="H471" s="57">
        <v>654</v>
      </c>
      <c r="I471" s="57">
        <v>658</v>
      </c>
      <c r="J471" s="57">
        <v>662</v>
      </c>
      <c r="K471" s="57">
        <v>653.79999999999995</v>
      </c>
      <c r="L471" s="57">
        <v>1200</v>
      </c>
      <c r="M471" s="60">
        <f t="shared" si="186"/>
        <v>4559.9999999999454</v>
      </c>
      <c r="N471" s="61">
        <f t="shared" ref="N471" si="189">M471/(L471)/F471%</f>
        <v>0.58461538461537765</v>
      </c>
    </row>
    <row r="472" spans="1:14" ht="12.75" customHeight="1">
      <c r="A472" s="57">
        <v>13</v>
      </c>
      <c r="B472" s="58">
        <v>43472</v>
      </c>
      <c r="C472" s="59" t="s">
        <v>339</v>
      </c>
      <c r="D472" s="57" t="s">
        <v>47</v>
      </c>
      <c r="E472" s="57" t="s">
        <v>104</v>
      </c>
      <c r="F472" s="57">
        <v>941</v>
      </c>
      <c r="G472" s="57">
        <v>955</v>
      </c>
      <c r="H472" s="57">
        <v>934</v>
      </c>
      <c r="I472" s="57">
        <v>927</v>
      </c>
      <c r="J472" s="57">
        <v>920</v>
      </c>
      <c r="K472" s="57">
        <v>934</v>
      </c>
      <c r="L472" s="57">
        <v>750</v>
      </c>
      <c r="M472" s="60">
        <f t="shared" ref="M472" si="190">IF(D472="BUY",(K472-F472)*(L472),(F472-K472)*(L472))</f>
        <v>5250</v>
      </c>
      <c r="N472" s="61">
        <f t="shared" ref="N472" si="191">M472/(L472)/F472%</f>
        <v>0.74388947927736448</v>
      </c>
    </row>
    <row r="473" spans="1:14" ht="12.75" customHeight="1">
      <c r="A473" s="57">
        <v>14</v>
      </c>
      <c r="B473" s="58">
        <v>43469</v>
      </c>
      <c r="C473" s="59" t="s">
        <v>339</v>
      </c>
      <c r="D473" s="57" t="s">
        <v>21</v>
      </c>
      <c r="E473" s="57" t="s">
        <v>320</v>
      </c>
      <c r="F473" s="57">
        <v>90.8</v>
      </c>
      <c r="G473" s="57">
        <v>89.6</v>
      </c>
      <c r="H473" s="57">
        <v>91.4</v>
      </c>
      <c r="I473" s="57">
        <v>92</v>
      </c>
      <c r="J473" s="57">
        <v>92.6</v>
      </c>
      <c r="K473" s="57">
        <v>92.6</v>
      </c>
      <c r="L473" s="57">
        <v>7000</v>
      </c>
      <c r="M473" s="60">
        <f t="shared" ref="M473" si="192">IF(D473="BUY",(K473-F473)*(L473),(F473-K473)*(L473))</f>
        <v>12599.99999999998</v>
      </c>
      <c r="N473" s="61">
        <f t="shared" ref="N473" si="193">M473/(L473)/F473%</f>
        <v>1.9823788546255476</v>
      </c>
    </row>
    <row r="474" spans="1:14">
      <c r="A474" s="62" t="s">
        <v>25</v>
      </c>
      <c r="B474" s="63"/>
      <c r="C474" s="64"/>
      <c r="D474" s="65"/>
      <c r="E474" s="14"/>
      <c r="F474" s="14"/>
      <c r="G474" s="66"/>
      <c r="H474" s="14"/>
      <c r="I474" s="14"/>
      <c r="J474" s="14"/>
      <c r="K474" s="14"/>
      <c r="M474" s="67"/>
    </row>
    <row r="475" spans="1:14">
      <c r="A475" s="62" t="s">
        <v>25</v>
      </c>
      <c r="B475" s="63"/>
      <c r="C475" s="64"/>
      <c r="D475" s="65"/>
      <c r="E475" s="14"/>
      <c r="F475" s="14"/>
      <c r="G475" s="66"/>
      <c r="H475" s="14"/>
      <c r="I475" s="14"/>
      <c r="J475" s="14"/>
      <c r="K475" s="14"/>
    </row>
    <row r="476" spans="1:14" ht="13.5" thickBot="1">
      <c r="A476" s="64"/>
      <c r="B476" s="63"/>
      <c r="C476" s="14"/>
      <c r="D476" s="14"/>
      <c r="E476" s="14"/>
      <c r="F476" s="69"/>
      <c r="G476" s="70"/>
      <c r="H476" s="71" t="s">
        <v>26</v>
      </c>
      <c r="I476" s="71"/>
      <c r="J476" s="72"/>
      <c r="K476" s="72"/>
    </row>
    <row r="477" spans="1:14">
      <c r="A477" s="64"/>
      <c r="B477" s="63"/>
      <c r="C477" s="274" t="s">
        <v>27</v>
      </c>
      <c r="D477" s="275"/>
      <c r="E477" s="73">
        <v>14</v>
      </c>
      <c r="F477" s="74">
        <f>F478+F479+F480+F481+F482+F483</f>
        <v>100</v>
      </c>
      <c r="G477" s="14">
        <v>14</v>
      </c>
      <c r="H477" s="75">
        <f>G478/G477%</f>
        <v>78.571428571428569</v>
      </c>
      <c r="I477" s="75"/>
      <c r="J477" s="75"/>
      <c r="K477" s="76"/>
    </row>
    <row r="478" spans="1:14">
      <c r="A478" s="64"/>
      <c r="B478" s="63"/>
      <c r="C478" s="276" t="s">
        <v>28</v>
      </c>
      <c r="D478" s="277"/>
      <c r="E478" s="77">
        <v>11</v>
      </c>
      <c r="F478" s="78">
        <f>(E478/E477)*100</f>
        <v>78.571428571428569</v>
      </c>
      <c r="G478" s="14">
        <v>11</v>
      </c>
      <c r="H478" s="72"/>
      <c r="I478" s="72"/>
      <c r="J478" s="14"/>
      <c r="K478" s="72"/>
      <c r="L478" s="67"/>
    </row>
    <row r="479" spans="1:14">
      <c r="A479" s="79"/>
      <c r="B479" s="63"/>
      <c r="C479" s="276" t="s">
        <v>30</v>
      </c>
      <c r="D479" s="277"/>
      <c r="E479" s="77">
        <v>0</v>
      </c>
      <c r="F479" s="78">
        <f>(E479/E477)*100</f>
        <v>0</v>
      </c>
      <c r="G479" s="80"/>
      <c r="H479" s="14"/>
      <c r="I479" s="14"/>
      <c r="J479" s="14"/>
      <c r="K479" s="72"/>
    </row>
    <row r="480" spans="1:14">
      <c r="A480" s="79"/>
      <c r="B480" s="63"/>
      <c r="C480" s="276" t="s">
        <v>31</v>
      </c>
      <c r="D480" s="277"/>
      <c r="E480" s="77">
        <v>0</v>
      </c>
      <c r="F480" s="78">
        <f>(E480/E477)*100</f>
        <v>0</v>
      </c>
      <c r="G480" s="80"/>
      <c r="H480" s="14"/>
      <c r="I480" s="14"/>
      <c r="J480" s="14"/>
      <c r="K480" s="72"/>
      <c r="M480" s="64"/>
      <c r="N480" s="14" t="s">
        <v>29</v>
      </c>
    </row>
    <row r="481" spans="1:14">
      <c r="A481" s="79"/>
      <c r="B481" s="63"/>
      <c r="C481" s="276" t="s">
        <v>32</v>
      </c>
      <c r="D481" s="277"/>
      <c r="E481" s="77">
        <v>3</v>
      </c>
      <c r="F481" s="78">
        <f>(E481/E477)*100</f>
        <v>21.428571428571427</v>
      </c>
      <c r="G481" s="80"/>
      <c r="H481" s="14" t="s">
        <v>33</v>
      </c>
      <c r="I481" s="14"/>
      <c r="J481" s="72"/>
      <c r="K481" s="72"/>
    </row>
    <row r="482" spans="1:14">
      <c r="A482" s="79"/>
      <c r="B482" s="63"/>
      <c r="C482" s="276" t="s">
        <v>34</v>
      </c>
      <c r="D482" s="277"/>
      <c r="E482" s="77">
        <v>0</v>
      </c>
      <c r="F482" s="78">
        <f>(E482/E477)*100</f>
        <v>0</v>
      </c>
      <c r="G482" s="80"/>
      <c r="H482" s="14"/>
      <c r="I482" s="14"/>
      <c r="J482" s="72"/>
      <c r="K482" s="72"/>
      <c r="N482" s="68"/>
    </row>
    <row r="483" spans="1:14" ht="13.5" thickBot="1">
      <c r="A483" s="79"/>
      <c r="B483" s="63"/>
      <c r="C483" s="278" t="s">
        <v>35</v>
      </c>
      <c r="D483" s="279"/>
      <c r="E483" s="81"/>
      <c r="F483" s="82">
        <f>(E483/E477)*100</f>
        <v>0</v>
      </c>
      <c r="G483" s="80"/>
      <c r="H483" s="14"/>
      <c r="I483" s="14"/>
      <c r="J483" s="76"/>
      <c r="K483" s="76"/>
      <c r="L483" s="67"/>
    </row>
    <row r="484" spans="1:14">
      <c r="A484" s="83" t="s">
        <v>36</v>
      </c>
      <c r="B484" s="63"/>
      <c r="C484" s="64"/>
      <c r="D484" s="64"/>
      <c r="E484" s="14"/>
      <c r="F484" s="14"/>
      <c r="G484" s="66"/>
      <c r="H484" s="84"/>
      <c r="I484" s="84"/>
      <c r="J484" s="84"/>
      <c r="K484" s="14"/>
      <c r="M484" s="85"/>
      <c r="N484" s="85"/>
    </row>
    <row r="485" spans="1:14">
      <c r="A485" s="65" t="s">
        <v>37</v>
      </c>
      <c r="B485" s="63"/>
      <c r="C485" s="86"/>
      <c r="D485" s="87"/>
      <c r="E485" s="64"/>
      <c r="F485" s="84"/>
      <c r="G485" s="66"/>
      <c r="H485" s="84"/>
      <c r="I485" s="84"/>
      <c r="J485" s="84"/>
      <c r="K485" s="14"/>
      <c r="M485" s="64"/>
    </row>
    <row r="486" spans="1:14">
      <c r="A486" s="65" t="s">
        <v>38</v>
      </c>
      <c r="B486" s="63"/>
      <c r="C486" s="64"/>
      <c r="D486" s="87"/>
      <c r="E486" s="64"/>
      <c r="F486" s="84"/>
      <c r="G486" s="66"/>
      <c r="H486" s="72"/>
      <c r="I486" s="72"/>
      <c r="J486" s="72"/>
      <c r="K486" s="14"/>
    </row>
    <row r="487" spans="1:14">
      <c r="A487" s="65" t="s">
        <v>39</v>
      </c>
      <c r="B487" s="86"/>
      <c r="C487" s="64"/>
      <c r="D487" s="87"/>
      <c r="E487" s="64"/>
      <c r="F487" s="84"/>
      <c r="G487" s="70"/>
      <c r="H487" s="72"/>
      <c r="I487" s="72"/>
      <c r="J487" s="72"/>
      <c r="K487" s="14"/>
      <c r="N487" s="64"/>
    </row>
    <row r="488" spans="1:14" ht="13.5" thickBot="1">
      <c r="A488" s="65" t="s">
        <v>40</v>
      </c>
      <c r="B488" s="79"/>
      <c r="C488" s="64"/>
      <c r="D488" s="88"/>
      <c r="E488" s="84"/>
      <c r="F488" s="84"/>
      <c r="G488" s="70"/>
      <c r="H488" s="72"/>
      <c r="I488" s="72"/>
      <c r="J488" s="72"/>
      <c r="K488" s="84"/>
    </row>
    <row r="489" spans="1:14" ht="12.75" customHeight="1">
      <c r="A489" s="250" t="s">
        <v>0</v>
      </c>
      <c r="B489" s="251"/>
      <c r="C489" s="251"/>
      <c r="D489" s="251"/>
      <c r="E489" s="251"/>
      <c r="F489" s="251"/>
      <c r="G489" s="251"/>
      <c r="H489" s="251"/>
      <c r="I489" s="251"/>
      <c r="J489" s="251"/>
      <c r="K489" s="251"/>
      <c r="L489" s="251"/>
      <c r="M489" s="251"/>
      <c r="N489" s="252"/>
    </row>
    <row r="490" spans="1:14" ht="12.75" customHeight="1">
      <c r="A490" s="253"/>
      <c r="B490" s="254"/>
      <c r="C490" s="254"/>
      <c r="D490" s="254"/>
      <c r="E490" s="254"/>
      <c r="F490" s="254"/>
      <c r="G490" s="254"/>
      <c r="H490" s="254"/>
      <c r="I490" s="254"/>
      <c r="J490" s="254"/>
      <c r="K490" s="254"/>
      <c r="L490" s="254"/>
      <c r="M490" s="254"/>
      <c r="N490" s="255"/>
    </row>
    <row r="491" spans="1:14" ht="12.75" customHeight="1">
      <c r="A491" s="253"/>
      <c r="B491" s="254"/>
      <c r="C491" s="254"/>
      <c r="D491" s="254"/>
      <c r="E491" s="254"/>
      <c r="F491" s="254"/>
      <c r="G491" s="254"/>
      <c r="H491" s="254"/>
      <c r="I491" s="254"/>
      <c r="J491" s="254"/>
      <c r="K491" s="254"/>
      <c r="L491" s="254"/>
      <c r="M491" s="254"/>
      <c r="N491" s="255"/>
    </row>
    <row r="492" spans="1:14" ht="15">
      <c r="A492" s="256" t="s">
        <v>389</v>
      </c>
      <c r="B492" s="257"/>
      <c r="C492" s="257"/>
      <c r="D492" s="257"/>
      <c r="E492" s="257"/>
      <c r="F492" s="257"/>
      <c r="G492" s="257"/>
      <c r="H492" s="257"/>
      <c r="I492" s="257"/>
      <c r="J492" s="257"/>
      <c r="K492" s="257"/>
      <c r="L492" s="257"/>
      <c r="M492" s="257"/>
      <c r="N492" s="258"/>
    </row>
    <row r="493" spans="1:14" ht="15">
      <c r="A493" s="256" t="s">
        <v>390</v>
      </c>
      <c r="B493" s="257"/>
      <c r="C493" s="257"/>
      <c r="D493" s="257"/>
      <c r="E493" s="257"/>
      <c r="F493" s="257"/>
      <c r="G493" s="257"/>
      <c r="H493" s="257"/>
      <c r="I493" s="257"/>
      <c r="J493" s="257"/>
      <c r="K493" s="257"/>
      <c r="L493" s="257"/>
      <c r="M493" s="257"/>
      <c r="N493" s="258"/>
    </row>
    <row r="494" spans="1:14" ht="13.5" thickBot="1">
      <c r="A494" s="259" t="s">
        <v>3</v>
      </c>
      <c r="B494" s="260"/>
      <c r="C494" s="260"/>
      <c r="D494" s="260"/>
      <c r="E494" s="260"/>
      <c r="F494" s="260"/>
      <c r="G494" s="260"/>
      <c r="H494" s="260"/>
      <c r="I494" s="260"/>
      <c r="J494" s="260"/>
      <c r="K494" s="260"/>
      <c r="L494" s="260"/>
      <c r="M494" s="260"/>
      <c r="N494" s="261"/>
    </row>
    <row r="495" spans="1:14">
      <c r="A495" s="262" t="s">
        <v>406</v>
      </c>
      <c r="B495" s="263"/>
      <c r="C495" s="263"/>
      <c r="D495" s="263"/>
      <c r="E495" s="263"/>
      <c r="F495" s="263"/>
      <c r="G495" s="263"/>
      <c r="H495" s="263"/>
      <c r="I495" s="263"/>
      <c r="J495" s="263"/>
      <c r="K495" s="263"/>
      <c r="L495" s="263"/>
      <c r="M495" s="263"/>
      <c r="N495" s="264"/>
    </row>
    <row r="496" spans="1:14">
      <c r="A496" s="265" t="s">
        <v>5</v>
      </c>
      <c r="B496" s="266"/>
      <c r="C496" s="266"/>
      <c r="D496" s="266"/>
      <c r="E496" s="266"/>
      <c r="F496" s="266"/>
      <c r="G496" s="266"/>
      <c r="H496" s="266"/>
      <c r="I496" s="266"/>
      <c r="J496" s="266"/>
      <c r="K496" s="266"/>
      <c r="L496" s="266"/>
      <c r="M496" s="266"/>
      <c r="N496" s="267"/>
    </row>
    <row r="497" spans="1:14" ht="12.75" customHeight="1">
      <c r="A497" s="268" t="s">
        <v>6</v>
      </c>
      <c r="B497" s="270" t="s">
        <v>7</v>
      </c>
      <c r="C497" s="270" t="s">
        <v>8</v>
      </c>
      <c r="D497" s="268" t="s">
        <v>9</v>
      </c>
      <c r="E497" s="268" t="s">
        <v>10</v>
      </c>
      <c r="F497" s="270" t="s">
        <v>11</v>
      </c>
      <c r="G497" s="270" t="s">
        <v>12</v>
      </c>
      <c r="H497" s="270" t="s">
        <v>13</v>
      </c>
      <c r="I497" s="270" t="s">
        <v>14</v>
      </c>
      <c r="J497" s="270" t="s">
        <v>15</v>
      </c>
      <c r="K497" s="272" t="s">
        <v>16</v>
      </c>
      <c r="L497" s="270" t="s">
        <v>17</v>
      </c>
      <c r="M497" s="270" t="s">
        <v>18</v>
      </c>
      <c r="N497" s="270" t="s">
        <v>19</v>
      </c>
    </row>
    <row r="498" spans="1:14">
      <c r="A498" s="269"/>
      <c r="B498" s="271"/>
      <c r="C498" s="271"/>
      <c r="D498" s="269"/>
      <c r="E498" s="269"/>
      <c r="F498" s="271"/>
      <c r="G498" s="271"/>
      <c r="H498" s="271"/>
      <c r="I498" s="271"/>
      <c r="J498" s="271"/>
      <c r="K498" s="273"/>
      <c r="L498" s="271"/>
      <c r="M498" s="271"/>
      <c r="N498" s="271"/>
    </row>
    <row r="499" spans="1:14">
      <c r="A499" s="57">
        <v>1</v>
      </c>
      <c r="B499" s="58">
        <v>43462</v>
      </c>
      <c r="C499" s="59" t="s">
        <v>339</v>
      </c>
      <c r="D499" s="57" t="s">
        <v>21</v>
      </c>
      <c r="E499" s="57" t="s">
        <v>102</v>
      </c>
      <c r="F499" s="57">
        <v>273</v>
      </c>
      <c r="G499" s="57">
        <v>269</v>
      </c>
      <c r="H499" s="57">
        <v>275</v>
      </c>
      <c r="I499" s="57">
        <v>277</v>
      </c>
      <c r="J499" s="57">
        <v>279</v>
      </c>
      <c r="K499" s="57">
        <v>275</v>
      </c>
      <c r="L499" s="57">
        <v>2200</v>
      </c>
      <c r="M499" s="60">
        <f t="shared" ref="M499" si="194">IF(D499="BUY",(K499-F499)*(L499),(F499-K499)*(L499))</f>
        <v>4400</v>
      </c>
      <c r="N499" s="61">
        <f t="shared" ref="N499" si="195">M499/(L499)/F499%</f>
        <v>0.73260073260073255</v>
      </c>
    </row>
    <row r="500" spans="1:14">
      <c r="A500" s="57">
        <v>1</v>
      </c>
      <c r="B500" s="58">
        <v>43461</v>
      </c>
      <c r="C500" s="59" t="s">
        <v>339</v>
      </c>
      <c r="D500" s="57" t="s">
        <v>21</v>
      </c>
      <c r="E500" s="57" t="s">
        <v>380</v>
      </c>
      <c r="F500" s="57">
        <v>386</v>
      </c>
      <c r="G500" s="57">
        <v>382</v>
      </c>
      <c r="H500" s="57">
        <v>388</v>
      </c>
      <c r="I500" s="57">
        <v>390</v>
      </c>
      <c r="J500" s="57">
        <v>392</v>
      </c>
      <c r="K500" s="57">
        <v>388</v>
      </c>
      <c r="L500" s="57">
        <v>2500</v>
      </c>
      <c r="M500" s="60">
        <f t="shared" ref="M500" si="196">IF(D500="BUY",(K500-F500)*(L500),(F500-K500)*(L500))</f>
        <v>5000</v>
      </c>
      <c r="N500" s="61">
        <f t="shared" ref="N500" si="197">M500/(L500)/F500%</f>
        <v>0.5181347150259068</v>
      </c>
    </row>
    <row r="501" spans="1:14">
      <c r="A501" s="57">
        <v>2</v>
      </c>
      <c r="B501" s="58">
        <v>43460</v>
      </c>
      <c r="C501" s="59" t="s">
        <v>339</v>
      </c>
      <c r="D501" s="57" t="s">
        <v>21</v>
      </c>
      <c r="E501" s="57" t="s">
        <v>83</v>
      </c>
      <c r="F501" s="57">
        <v>118.8</v>
      </c>
      <c r="G501" s="57">
        <v>116.8</v>
      </c>
      <c r="H501" s="57">
        <v>119.8</v>
      </c>
      <c r="I501" s="57">
        <v>120.8</v>
      </c>
      <c r="J501" s="57">
        <v>121.8</v>
      </c>
      <c r="K501" s="57">
        <v>119.8</v>
      </c>
      <c r="L501" s="57">
        <v>4000</v>
      </c>
      <c r="M501" s="60">
        <f t="shared" ref="M501" si="198">IF(D501="BUY",(K501-F501)*(L501),(F501-K501)*(L501))</f>
        <v>4000</v>
      </c>
      <c r="N501" s="61">
        <f t="shared" ref="N501" si="199">M501/(L501)/F501%</f>
        <v>0.84175084175084181</v>
      </c>
    </row>
    <row r="502" spans="1:14">
      <c r="A502" s="57">
        <v>3</v>
      </c>
      <c r="B502" s="58">
        <v>43454</v>
      </c>
      <c r="C502" s="59" t="s">
        <v>339</v>
      </c>
      <c r="D502" s="57" t="s">
        <v>21</v>
      </c>
      <c r="E502" s="57" t="s">
        <v>22</v>
      </c>
      <c r="F502" s="57">
        <v>371.5</v>
      </c>
      <c r="G502" s="57">
        <v>367</v>
      </c>
      <c r="H502" s="57">
        <v>374</v>
      </c>
      <c r="I502" s="57">
        <v>376.5</v>
      </c>
      <c r="J502" s="57">
        <v>379</v>
      </c>
      <c r="K502" s="57">
        <v>374</v>
      </c>
      <c r="L502" s="57">
        <v>1800</v>
      </c>
      <c r="M502" s="60">
        <f t="shared" ref="M502" si="200">IF(D502="BUY",(K502-F502)*(L502),(F502-K502)*(L502))</f>
        <v>4500</v>
      </c>
      <c r="N502" s="61">
        <f t="shared" ref="N502" si="201">M502/(L502)/F502%</f>
        <v>0.67294751009421272</v>
      </c>
    </row>
    <row r="503" spans="1:14">
      <c r="A503" s="57">
        <v>4</v>
      </c>
      <c r="B503" s="58">
        <v>43453</v>
      </c>
      <c r="C503" s="59" t="s">
        <v>339</v>
      </c>
      <c r="D503" s="57" t="s">
        <v>21</v>
      </c>
      <c r="E503" s="57" t="s">
        <v>123</v>
      </c>
      <c r="F503" s="57">
        <v>95</v>
      </c>
      <c r="G503" s="57">
        <v>93.5</v>
      </c>
      <c r="H503" s="57">
        <v>95.8</v>
      </c>
      <c r="I503" s="57">
        <v>96.6</v>
      </c>
      <c r="J503" s="57">
        <v>97.4</v>
      </c>
      <c r="K503" s="57">
        <v>95.8</v>
      </c>
      <c r="L503" s="57">
        <v>5500</v>
      </c>
      <c r="M503" s="60">
        <f t="shared" ref="M503" si="202">IF(D503="BUY",(K503-F503)*(L503),(F503-K503)*(L503))</f>
        <v>4399.9999999999845</v>
      </c>
      <c r="N503" s="61">
        <f t="shared" ref="N503" si="203">M503/(L503)/F503%</f>
        <v>0.8421052631578918</v>
      </c>
    </row>
    <row r="504" spans="1:14">
      <c r="A504" s="57">
        <v>5</v>
      </c>
      <c r="B504" s="58">
        <v>43452</v>
      </c>
      <c r="C504" s="59" t="s">
        <v>339</v>
      </c>
      <c r="D504" s="57" t="s">
        <v>21</v>
      </c>
      <c r="E504" s="57" t="s">
        <v>120</v>
      </c>
      <c r="F504" s="57">
        <v>361</v>
      </c>
      <c r="G504" s="57">
        <v>358</v>
      </c>
      <c r="H504" s="57">
        <v>362.5</v>
      </c>
      <c r="I504" s="57">
        <v>364</v>
      </c>
      <c r="J504" s="57">
        <v>364.5</v>
      </c>
      <c r="K504" s="57">
        <v>362.5</v>
      </c>
      <c r="L504" s="57">
        <v>2750</v>
      </c>
      <c r="M504" s="60">
        <f t="shared" ref="M504" si="204">IF(D504="BUY",(K504-F504)*(L504),(F504-K504)*(L504))</f>
        <v>4125</v>
      </c>
      <c r="N504" s="61">
        <f t="shared" ref="N504" si="205">M504/(L504)/F504%</f>
        <v>0.41551246537396125</v>
      </c>
    </row>
    <row r="505" spans="1:14">
      <c r="A505" s="57">
        <v>6</v>
      </c>
      <c r="B505" s="58">
        <v>43447</v>
      </c>
      <c r="C505" s="59" t="s">
        <v>339</v>
      </c>
      <c r="D505" s="57" t="s">
        <v>21</v>
      </c>
      <c r="E505" s="57" t="s">
        <v>43</v>
      </c>
      <c r="F505" s="57">
        <v>697</v>
      </c>
      <c r="G505" s="57">
        <v>691</v>
      </c>
      <c r="H505" s="57">
        <v>700</v>
      </c>
      <c r="I505" s="57">
        <v>703</v>
      </c>
      <c r="J505" s="57">
        <v>706</v>
      </c>
      <c r="K505" s="57">
        <v>700</v>
      </c>
      <c r="L505" s="57">
        <v>1200</v>
      </c>
      <c r="M505" s="60">
        <f t="shared" ref="M505" si="206">IF(D505="BUY",(K505-F505)*(L505),(F505-K505)*(L505))</f>
        <v>3600</v>
      </c>
      <c r="N505" s="61">
        <f t="shared" ref="N505" si="207">M505/(L505)/F505%</f>
        <v>0.43041606886657102</v>
      </c>
    </row>
    <row r="506" spans="1:14">
      <c r="A506" s="57">
        <v>7</v>
      </c>
      <c r="B506" s="58">
        <v>43444</v>
      </c>
      <c r="C506" s="59" t="s">
        <v>350</v>
      </c>
      <c r="D506" s="57" t="s">
        <v>47</v>
      </c>
      <c r="E506" s="57" t="s">
        <v>102</v>
      </c>
      <c r="F506" s="57">
        <v>251</v>
      </c>
      <c r="G506" s="57">
        <v>256</v>
      </c>
      <c r="H506" s="57">
        <v>248</v>
      </c>
      <c r="I506" s="57">
        <v>245</v>
      </c>
      <c r="J506" s="57">
        <v>242</v>
      </c>
      <c r="K506" s="57">
        <v>245</v>
      </c>
      <c r="L506" s="57">
        <v>1200</v>
      </c>
      <c r="M506" s="60">
        <f t="shared" ref="M506" si="208">IF(D506="BUY",(K506-F506)*(L506),(F506-K506)*(L506))</f>
        <v>7200</v>
      </c>
      <c r="N506" s="61">
        <f t="shared" ref="N506" si="209">M506/(L506)/F506%</f>
        <v>2.3904382470119523</v>
      </c>
    </row>
    <row r="507" spans="1:14">
      <c r="A507" s="57">
        <v>8</v>
      </c>
      <c r="B507" s="58">
        <v>43440</v>
      </c>
      <c r="C507" s="59" t="s">
        <v>339</v>
      </c>
      <c r="D507" s="57" t="s">
        <v>47</v>
      </c>
      <c r="E507" s="57" t="s">
        <v>382</v>
      </c>
      <c r="F507" s="57">
        <v>163</v>
      </c>
      <c r="G507" s="57">
        <v>168</v>
      </c>
      <c r="H507" s="57">
        <v>160.5</v>
      </c>
      <c r="I507" s="57">
        <v>158</v>
      </c>
      <c r="J507" s="57">
        <v>155.5</v>
      </c>
      <c r="K507" s="57">
        <v>158</v>
      </c>
      <c r="L507" s="57">
        <v>1500</v>
      </c>
      <c r="M507" s="60">
        <f t="shared" ref="M507" si="210">IF(D507="BUY",(K507-F507)*(L507),(F507-K507)*(L507))</f>
        <v>7500</v>
      </c>
      <c r="N507" s="61">
        <f t="shared" ref="N507" si="211">M507/(L507)/F507%</f>
        <v>3.0674846625766872</v>
      </c>
    </row>
    <row r="508" spans="1:14">
      <c r="A508" s="57">
        <v>9</v>
      </c>
      <c r="B508" s="58">
        <v>43438</v>
      </c>
      <c r="C508" s="59" t="s">
        <v>339</v>
      </c>
      <c r="D508" s="57" t="s">
        <v>21</v>
      </c>
      <c r="E508" s="57" t="s">
        <v>295</v>
      </c>
      <c r="F508" s="57">
        <v>829</v>
      </c>
      <c r="G508" s="57">
        <v>831</v>
      </c>
      <c r="H508" s="57">
        <v>833</v>
      </c>
      <c r="I508" s="57">
        <v>837</v>
      </c>
      <c r="J508" s="57">
        <v>841</v>
      </c>
      <c r="K508" s="57">
        <v>833</v>
      </c>
      <c r="L508" s="57">
        <v>1000</v>
      </c>
      <c r="M508" s="60">
        <f t="shared" ref="M508" si="212">IF(D508="BUY",(K508-F508)*(L508),(F508-K508)*(L508))</f>
        <v>4000</v>
      </c>
      <c r="N508" s="61">
        <f t="shared" ref="N508" si="213">M508/(L508)/F508%</f>
        <v>0.48250904704463216</v>
      </c>
    </row>
    <row r="509" spans="1:14">
      <c r="A509" s="57">
        <v>10</v>
      </c>
      <c r="B509" s="58">
        <v>43437</v>
      </c>
      <c r="C509" s="59" t="s">
        <v>339</v>
      </c>
      <c r="D509" s="57" t="s">
        <v>21</v>
      </c>
      <c r="E509" s="57" t="s">
        <v>297</v>
      </c>
      <c r="F509" s="57">
        <v>900</v>
      </c>
      <c r="G509" s="57">
        <v>880</v>
      </c>
      <c r="H509" s="57">
        <v>905</v>
      </c>
      <c r="I509" s="57">
        <v>910</v>
      </c>
      <c r="J509" s="57">
        <v>915</v>
      </c>
      <c r="K509" s="57">
        <v>905</v>
      </c>
      <c r="L509" s="57">
        <v>700</v>
      </c>
      <c r="M509" s="60">
        <f t="shared" ref="M509" si="214">IF(D509="BUY",(K509-F509)*(L509),(F509-K509)*(L509))</f>
        <v>3500</v>
      </c>
      <c r="N509" s="61">
        <f t="shared" ref="N509" si="215">M509/(L509)/F509%</f>
        <v>0.55555555555555558</v>
      </c>
    </row>
    <row r="510" spans="1:14">
      <c r="A510" s="62" t="s">
        <v>25</v>
      </c>
      <c r="B510" s="63"/>
      <c r="C510" s="64"/>
      <c r="D510" s="65"/>
      <c r="E510" s="14"/>
      <c r="F510" s="14"/>
      <c r="G510" s="66"/>
      <c r="H510" s="14"/>
      <c r="I510" s="14"/>
      <c r="J510" s="14"/>
      <c r="K510" s="14"/>
      <c r="M510" s="67"/>
    </row>
    <row r="511" spans="1:14">
      <c r="A511" s="62" t="s">
        <v>25</v>
      </c>
      <c r="B511" s="63"/>
      <c r="C511" s="64"/>
      <c r="D511" s="65"/>
      <c r="E511" s="14"/>
      <c r="F511" s="14"/>
      <c r="G511" s="66"/>
      <c r="H511" s="14"/>
      <c r="I511" s="14"/>
      <c r="J511" s="14"/>
      <c r="K511" s="14"/>
    </row>
    <row r="512" spans="1:14" ht="13.5" thickBot="1">
      <c r="A512" s="64"/>
      <c r="B512" s="63"/>
      <c r="C512" s="14"/>
      <c r="D512" s="14"/>
      <c r="E512" s="14"/>
      <c r="F512" s="69"/>
      <c r="G512" s="70"/>
      <c r="H512" s="71" t="s">
        <v>26</v>
      </c>
      <c r="I512" s="71"/>
      <c r="J512" s="72"/>
      <c r="K512" s="72"/>
    </row>
    <row r="513" spans="1:14">
      <c r="A513" s="64"/>
      <c r="B513" s="63"/>
      <c r="C513" s="274" t="s">
        <v>27</v>
      </c>
      <c r="D513" s="275"/>
      <c r="E513" s="73">
        <v>10</v>
      </c>
      <c r="F513" s="74">
        <f>F514+F515+F516+F517+F518+F519</f>
        <v>100</v>
      </c>
      <c r="G513" s="14">
        <v>10</v>
      </c>
      <c r="H513" s="75">
        <f>G514/G513%</f>
        <v>100</v>
      </c>
      <c r="I513" s="75"/>
      <c r="J513" s="75"/>
      <c r="K513" s="76"/>
    </row>
    <row r="514" spans="1:14">
      <c r="A514" s="64"/>
      <c r="B514" s="63"/>
      <c r="C514" s="276" t="s">
        <v>28</v>
      </c>
      <c r="D514" s="277"/>
      <c r="E514" s="77">
        <v>10</v>
      </c>
      <c r="F514" s="78">
        <f>(E514/E513)*100</f>
        <v>100</v>
      </c>
      <c r="G514" s="14">
        <v>10</v>
      </c>
      <c r="H514" s="72"/>
      <c r="I514" s="72"/>
      <c r="J514" s="14"/>
      <c r="K514" s="72"/>
      <c r="L514" s="67"/>
    </row>
    <row r="515" spans="1:14">
      <c r="A515" s="79"/>
      <c r="B515" s="63"/>
      <c r="C515" s="276" t="s">
        <v>30</v>
      </c>
      <c r="D515" s="277"/>
      <c r="E515" s="77">
        <v>0</v>
      </c>
      <c r="F515" s="78">
        <f>(E515/E513)*100</f>
        <v>0</v>
      </c>
      <c r="G515" s="80"/>
      <c r="H515" s="14"/>
      <c r="I515" s="14"/>
      <c r="J515" s="14"/>
      <c r="K515" s="72"/>
    </row>
    <row r="516" spans="1:14">
      <c r="A516" s="79"/>
      <c r="B516" s="63"/>
      <c r="C516" s="276" t="s">
        <v>31</v>
      </c>
      <c r="D516" s="277"/>
      <c r="E516" s="77">
        <v>0</v>
      </c>
      <c r="F516" s="78">
        <f>(E516/E513)*100</f>
        <v>0</v>
      </c>
      <c r="G516" s="80"/>
      <c r="H516" s="14"/>
      <c r="I516" s="14"/>
      <c r="J516" s="14"/>
      <c r="K516" s="72"/>
      <c r="M516" s="64"/>
      <c r="N516" s="14" t="s">
        <v>29</v>
      </c>
    </row>
    <row r="517" spans="1:14">
      <c r="A517" s="79"/>
      <c r="B517" s="63"/>
      <c r="C517" s="276" t="s">
        <v>32</v>
      </c>
      <c r="D517" s="277"/>
      <c r="E517" s="77">
        <v>0</v>
      </c>
      <c r="F517" s="78">
        <f>(E517/E513)*100</f>
        <v>0</v>
      </c>
      <c r="G517" s="80"/>
      <c r="H517" s="14" t="s">
        <v>33</v>
      </c>
      <c r="I517" s="14"/>
      <c r="J517" s="72"/>
      <c r="K517" s="72"/>
    </row>
    <row r="518" spans="1:14">
      <c r="A518" s="79"/>
      <c r="B518" s="63"/>
      <c r="C518" s="276" t="s">
        <v>34</v>
      </c>
      <c r="D518" s="277"/>
      <c r="E518" s="77">
        <v>0</v>
      </c>
      <c r="F518" s="78">
        <f>(E518/E513)*100</f>
        <v>0</v>
      </c>
      <c r="G518" s="80"/>
      <c r="H518" s="14"/>
      <c r="I518" s="14"/>
      <c r="J518" s="72"/>
      <c r="K518" s="72"/>
      <c r="N518" s="68"/>
    </row>
    <row r="519" spans="1:14" ht="13.5" thickBot="1">
      <c r="A519" s="79"/>
      <c r="B519" s="63"/>
      <c r="C519" s="278" t="s">
        <v>35</v>
      </c>
      <c r="D519" s="279"/>
      <c r="E519" s="81"/>
      <c r="F519" s="82">
        <f>(E519/E513)*100</f>
        <v>0</v>
      </c>
      <c r="G519" s="80"/>
      <c r="H519" s="14"/>
      <c r="I519" s="14"/>
      <c r="J519" s="76"/>
      <c r="K519" s="76"/>
      <c r="L519" s="67"/>
    </row>
    <row r="520" spans="1:14">
      <c r="A520" s="83" t="s">
        <v>36</v>
      </c>
      <c r="B520" s="63"/>
      <c r="C520" s="64"/>
      <c r="D520" s="64"/>
      <c r="E520" s="14"/>
      <c r="F520" s="14"/>
      <c r="G520" s="66"/>
      <c r="H520" s="84"/>
      <c r="I520" s="84"/>
      <c r="J520" s="84"/>
      <c r="K520" s="14"/>
      <c r="M520" s="85"/>
      <c r="N520" s="85"/>
    </row>
    <row r="521" spans="1:14">
      <c r="A521" s="65" t="s">
        <v>37</v>
      </c>
      <c r="B521" s="63"/>
      <c r="C521" s="86"/>
      <c r="D521" s="87"/>
      <c r="E521" s="64"/>
      <c r="F521" s="84"/>
      <c r="G521" s="66"/>
      <c r="H521" s="84"/>
      <c r="I521" s="84"/>
      <c r="J521" s="84"/>
      <c r="K521" s="14"/>
      <c r="M521" s="64"/>
    </row>
    <row r="522" spans="1:14">
      <c r="A522" s="65" t="s">
        <v>38</v>
      </c>
      <c r="B522" s="63"/>
      <c r="C522" s="64"/>
      <c r="D522" s="87"/>
      <c r="E522" s="64"/>
      <c r="F522" s="84"/>
      <c r="G522" s="66"/>
      <c r="H522" s="72"/>
      <c r="I522" s="72"/>
      <c r="J522" s="72"/>
      <c r="K522" s="14"/>
    </row>
    <row r="523" spans="1:14">
      <c r="A523" s="65" t="s">
        <v>39</v>
      </c>
      <c r="B523" s="86"/>
      <c r="C523" s="64"/>
      <c r="D523" s="87"/>
      <c r="E523" s="64"/>
      <c r="F523" s="84"/>
      <c r="G523" s="70"/>
      <c r="H523" s="72"/>
      <c r="I523" s="72"/>
      <c r="J523" s="72"/>
      <c r="K523" s="14"/>
      <c r="N523" s="64"/>
    </row>
    <row r="524" spans="1:14" ht="13.5" thickBot="1">
      <c r="A524" s="65" t="s">
        <v>40</v>
      </c>
      <c r="B524" s="79"/>
      <c r="C524" s="64"/>
      <c r="D524" s="88"/>
      <c r="E524" s="84"/>
      <c r="F524" s="84"/>
      <c r="G524" s="70"/>
      <c r="H524" s="72"/>
      <c r="I524" s="72"/>
      <c r="J524" s="72"/>
      <c r="K524" s="84"/>
    </row>
    <row r="525" spans="1:14">
      <c r="A525" s="250" t="s">
        <v>0</v>
      </c>
      <c r="B525" s="251"/>
      <c r="C525" s="251"/>
      <c r="D525" s="251"/>
      <c r="E525" s="251"/>
      <c r="F525" s="251"/>
      <c r="G525" s="251"/>
      <c r="H525" s="251"/>
      <c r="I525" s="251"/>
      <c r="J525" s="251"/>
      <c r="K525" s="251"/>
      <c r="L525" s="251"/>
      <c r="M525" s="251"/>
      <c r="N525" s="252"/>
    </row>
    <row r="526" spans="1:14">
      <c r="A526" s="253"/>
      <c r="B526" s="254"/>
      <c r="C526" s="254"/>
      <c r="D526" s="254"/>
      <c r="E526" s="254"/>
      <c r="F526" s="254"/>
      <c r="G526" s="254"/>
      <c r="H526" s="254"/>
      <c r="I526" s="254"/>
      <c r="J526" s="254"/>
      <c r="K526" s="254"/>
      <c r="L526" s="254"/>
      <c r="M526" s="254"/>
      <c r="N526" s="255"/>
    </row>
    <row r="527" spans="1:14">
      <c r="A527" s="253"/>
      <c r="B527" s="254"/>
      <c r="C527" s="254"/>
      <c r="D527" s="254"/>
      <c r="E527" s="254"/>
      <c r="F527" s="254"/>
      <c r="G527" s="254"/>
      <c r="H527" s="254"/>
      <c r="I527" s="254"/>
      <c r="J527" s="254"/>
      <c r="K527" s="254"/>
      <c r="L527" s="254"/>
      <c r="M527" s="254"/>
      <c r="N527" s="255"/>
    </row>
    <row r="528" spans="1:14" ht="15">
      <c r="A528" s="287" t="s">
        <v>389</v>
      </c>
      <c r="B528" s="287"/>
      <c r="C528" s="287"/>
      <c r="D528" s="287"/>
      <c r="E528" s="287"/>
      <c r="F528" s="287"/>
      <c r="G528" s="287"/>
      <c r="H528" s="287"/>
      <c r="I528" s="287"/>
      <c r="J528" s="287"/>
      <c r="K528" s="287"/>
      <c r="L528" s="287"/>
      <c r="M528" s="287"/>
      <c r="N528" s="287"/>
    </row>
    <row r="529" spans="1:14" ht="15">
      <c r="A529" s="287" t="s">
        <v>390</v>
      </c>
      <c r="B529" s="287"/>
      <c r="C529" s="287"/>
      <c r="D529" s="287"/>
      <c r="E529" s="287"/>
      <c r="F529" s="287"/>
      <c r="G529" s="287"/>
      <c r="H529" s="287"/>
      <c r="I529" s="287"/>
      <c r="J529" s="287"/>
      <c r="K529" s="287"/>
      <c r="L529" s="287"/>
      <c r="M529" s="287"/>
      <c r="N529" s="287"/>
    </row>
    <row r="530" spans="1:14" ht="13.5" thickBot="1">
      <c r="A530" s="259" t="s">
        <v>3</v>
      </c>
      <c r="B530" s="260"/>
      <c r="C530" s="260"/>
      <c r="D530" s="260"/>
      <c r="E530" s="260"/>
      <c r="F530" s="260"/>
      <c r="G530" s="260"/>
      <c r="H530" s="260"/>
      <c r="I530" s="260"/>
      <c r="J530" s="260"/>
      <c r="K530" s="260"/>
      <c r="L530" s="260"/>
      <c r="M530" s="260"/>
      <c r="N530" s="261"/>
    </row>
    <row r="531" spans="1:14">
      <c r="A531" s="262" t="s">
        <v>393</v>
      </c>
      <c r="B531" s="263"/>
      <c r="C531" s="263"/>
      <c r="D531" s="263"/>
      <c r="E531" s="263"/>
      <c r="F531" s="263"/>
      <c r="G531" s="263"/>
      <c r="H531" s="263"/>
      <c r="I531" s="263"/>
      <c r="J531" s="263"/>
      <c r="K531" s="263"/>
      <c r="L531" s="263"/>
      <c r="M531" s="263"/>
      <c r="N531" s="264"/>
    </row>
    <row r="532" spans="1:14">
      <c r="A532" s="265" t="s">
        <v>5</v>
      </c>
      <c r="B532" s="266"/>
      <c r="C532" s="266"/>
      <c r="D532" s="266"/>
      <c r="E532" s="266"/>
      <c r="F532" s="266"/>
      <c r="G532" s="266"/>
      <c r="H532" s="266"/>
      <c r="I532" s="266"/>
      <c r="J532" s="266"/>
      <c r="K532" s="266"/>
      <c r="L532" s="266"/>
      <c r="M532" s="266"/>
      <c r="N532" s="267"/>
    </row>
    <row r="533" spans="1:14">
      <c r="A533" s="268" t="s">
        <v>6</v>
      </c>
      <c r="B533" s="270" t="s">
        <v>7</v>
      </c>
      <c r="C533" s="270" t="s">
        <v>8</v>
      </c>
      <c r="D533" s="268" t="s">
        <v>9</v>
      </c>
      <c r="E533" s="268" t="s">
        <v>10</v>
      </c>
      <c r="F533" s="270" t="s">
        <v>11</v>
      </c>
      <c r="G533" s="270" t="s">
        <v>12</v>
      </c>
      <c r="H533" s="270" t="s">
        <v>13</v>
      </c>
      <c r="I533" s="270" t="s">
        <v>14</v>
      </c>
      <c r="J533" s="270" t="s">
        <v>15</v>
      </c>
      <c r="K533" s="272" t="s">
        <v>16</v>
      </c>
      <c r="L533" s="270" t="s">
        <v>17</v>
      </c>
      <c r="M533" s="270" t="s">
        <v>18</v>
      </c>
      <c r="N533" s="270" t="s">
        <v>19</v>
      </c>
    </row>
    <row r="534" spans="1:14">
      <c r="A534" s="269"/>
      <c r="B534" s="271"/>
      <c r="C534" s="271"/>
      <c r="D534" s="269"/>
      <c r="E534" s="269"/>
      <c r="F534" s="271"/>
      <c r="G534" s="271"/>
      <c r="H534" s="271"/>
      <c r="I534" s="271"/>
      <c r="J534" s="271"/>
      <c r="K534" s="273"/>
      <c r="L534" s="271"/>
      <c r="M534" s="271"/>
      <c r="N534" s="271"/>
    </row>
    <row r="535" spans="1:14">
      <c r="A535" s="57">
        <v>1</v>
      </c>
      <c r="B535" s="58">
        <v>43434</v>
      </c>
      <c r="C535" s="59" t="s">
        <v>339</v>
      </c>
      <c r="D535" s="57" t="s">
        <v>21</v>
      </c>
      <c r="E535" s="57" t="s">
        <v>364</v>
      </c>
      <c r="F535" s="57">
        <v>225</v>
      </c>
      <c r="G535" s="57">
        <v>221</v>
      </c>
      <c r="H535" s="57">
        <v>227</v>
      </c>
      <c r="I535" s="57">
        <v>229</v>
      </c>
      <c r="J535" s="57">
        <v>231</v>
      </c>
      <c r="K535" s="57">
        <v>229</v>
      </c>
      <c r="L535" s="57">
        <v>2400</v>
      </c>
      <c r="M535" s="60">
        <f t="shared" ref="M535:M536" si="216">IF(D535="BUY",(K535-F535)*(L535),(F535-K535)*(L535))</f>
        <v>9600</v>
      </c>
      <c r="N535" s="61">
        <f t="shared" ref="N535:N536" si="217">M535/(L535)/F535%</f>
        <v>1.7777777777777777</v>
      </c>
    </row>
    <row r="536" spans="1:14">
      <c r="A536" s="57">
        <v>2</v>
      </c>
      <c r="B536" s="58">
        <v>43431</v>
      </c>
      <c r="C536" s="59" t="s">
        <v>339</v>
      </c>
      <c r="D536" s="57" t="s">
        <v>21</v>
      </c>
      <c r="E536" s="57" t="s">
        <v>125</v>
      </c>
      <c r="F536" s="57">
        <v>162</v>
      </c>
      <c r="G536" s="57">
        <v>159</v>
      </c>
      <c r="H536" s="57">
        <v>163.5</v>
      </c>
      <c r="I536" s="57">
        <v>165</v>
      </c>
      <c r="J536" s="57">
        <v>166.5</v>
      </c>
      <c r="K536" s="57">
        <v>163.5</v>
      </c>
      <c r="L536" s="57">
        <v>2400</v>
      </c>
      <c r="M536" s="60">
        <f t="shared" si="216"/>
        <v>3600</v>
      </c>
      <c r="N536" s="61">
        <f t="shared" si="217"/>
        <v>0.92592592592592582</v>
      </c>
    </row>
    <row r="537" spans="1:14">
      <c r="A537" s="57">
        <v>3</v>
      </c>
      <c r="B537" s="58">
        <v>43419</v>
      </c>
      <c r="C537" s="59" t="s">
        <v>339</v>
      </c>
      <c r="D537" s="57" t="s">
        <v>21</v>
      </c>
      <c r="E537" s="57" t="s">
        <v>102</v>
      </c>
      <c r="F537" s="57">
        <v>308</v>
      </c>
      <c r="G537" s="57">
        <v>302</v>
      </c>
      <c r="H537" s="57">
        <v>311.5</v>
      </c>
      <c r="I537" s="57">
        <v>315</v>
      </c>
      <c r="J537" s="57">
        <v>318.5</v>
      </c>
      <c r="K537" s="57">
        <v>311.39999999999998</v>
      </c>
      <c r="L537" s="57">
        <v>1200</v>
      </c>
      <c r="M537" s="60">
        <f t="shared" ref="M537" si="218">IF(D537="BUY",(K537-F537)*(L537),(F537-K537)*(L537))</f>
        <v>4079.9999999999727</v>
      </c>
      <c r="N537" s="61">
        <f t="shared" ref="N537" si="219">M537/(L537)/F537%</f>
        <v>1.1038961038960964</v>
      </c>
    </row>
    <row r="538" spans="1:14">
      <c r="A538" s="57">
        <v>4</v>
      </c>
      <c r="B538" s="58">
        <v>43417</v>
      </c>
      <c r="C538" s="59" t="s">
        <v>339</v>
      </c>
      <c r="D538" s="57" t="s">
        <v>21</v>
      </c>
      <c r="E538" s="57" t="s">
        <v>57</v>
      </c>
      <c r="F538" s="57">
        <v>622</v>
      </c>
      <c r="G538" s="57">
        <v>616</v>
      </c>
      <c r="H538" s="57">
        <v>625</v>
      </c>
      <c r="I538" s="57">
        <v>628</v>
      </c>
      <c r="J538" s="57">
        <v>631</v>
      </c>
      <c r="K538" s="57">
        <v>625</v>
      </c>
      <c r="L538" s="57">
        <v>1200</v>
      </c>
      <c r="M538" s="60">
        <f t="shared" ref="M538" si="220">IF(D538="BUY",(K538-F538)*(L538),(F538-K538)*(L538))</f>
        <v>3600</v>
      </c>
      <c r="N538" s="61">
        <f t="shared" ref="N538" si="221">M538/(L538)/F538%</f>
        <v>0.48231511254019294</v>
      </c>
    </row>
    <row r="539" spans="1:14">
      <c r="A539" s="57">
        <v>5</v>
      </c>
      <c r="B539" s="58">
        <v>43413</v>
      </c>
      <c r="C539" s="59" t="s">
        <v>339</v>
      </c>
      <c r="D539" s="57" t="s">
        <v>21</v>
      </c>
      <c r="E539" s="57" t="s">
        <v>394</v>
      </c>
      <c r="F539" s="57">
        <v>2287</v>
      </c>
      <c r="G539" s="57">
        <v>2260</v>
      </c>
      <c r="H539" s="57">
        <v>2300</v>
      </c>
      <c r="I539" s="57">
        <v>2314</v>
      </c>
      <c r="J539" s="57">
        <v>2328</v>
      </c>
      <c r="K539" s="57">
        <v>2300</v>
      </c>
      <c r="L539" s="57">
        <v>302</v>
      </c>
      <c r="M539" s="60">
        <f t="shared" ref="M539:M540" si="222">IF(D539="BUY",(K539-F539)*(L539),(F539-K539)*(L539))</f>
        <v>3926</v>
      </c>
      <c r="N539" s="61">
        <f t="shared" ref="N539:N540" si="223">M539/(L539)/F539%</f>
        <v>0.56843025797988633</v>
      </c>
    </row>
    <row r="540" spans="1:14">
      <c r="A540" s="57">
        <v>6</v>
      </c>
      <c r="B540" s="58">
        <v>43410</v>
      </c>
      <c r="C540" s="59" t="s">
        <v>339</v>
      </c>
      <c r="D540" s="57" t="s">
        <v>21</v>
      </c>
      <c r="E540" s="57" t="s">
        <v>66</v>
      </c>
      <c r="F540" s="57">
        <v>95.5</v>
      </c>
      <c r="G540" s="57">
        <v>94.3</v>
      </c>
      <c r="H540" s="57">
        <v>96.1</v>
      </c>
      <c r="I540" s="57">
        <v>96.7</v>
      </c>
      <c r="J540" s="57">
        <v>97.3</v>
      </c>
      <c r="K540" s="57">
        <v>97.3</v>
      </c>
      <c r="L540" s="57">
        <v>6000</v>
      </c>
      <c r="M540" s="60">
        <f t="shared" si="222"/>
        <v>10799.999999999984</v>
      </c>
      <c r="N540" s="61">
        <f t="shared" si="223"/>
        <v>1.8848167539266989</v>
      </c>
    </row>
    <row r="541" spans="1:14">
      <c r="A541" s="57">
        <v>7</v>
      </c>
      <c r="B541" s="58">
        <v>43405</v>
      </c>
      <c r="C541" s="59" t="s">
        <v>339</v>
      </c>
      <c r="D541" s="57" t="s">
        <v>21</v>
      </c>
      <c r="E541" s="57" t="s">
        <v>384</v>
      </c>
      <c r="F541" s="57">
        <v>62.5</v>
      </c>
      <c r="G541" s="57">
        <v>58</v>
      </c>
      <c r="H541" s="57">
        <v>65</v>
      </c>
      <c r="I541" s="57">
        <v>67.5</v>
      </c>
      <c r="J541" s="57">
        <v>70</v>
      </c>
      <c r="K541" s="57">
        <v>70</v>
      </c>
      <c r="L541" s="57">
        <v>1500</v>
      </c>
      <c r="M541" s="60">
        <f t="shared" ref="M541" si="224">IF(D541="BUY",(K541-F541)*(L541),(F541-K541)*(L541))</f>
        <v>11250</v>
      </c>
      <c r="N541" s="61">
        <f t="shared" ref="N541" si="225">M541/(L541)/F541%</f>
        <v>12</v>
      </c>
    </row>
    <row r="542" spans="1:14">
      <c r="A542" s="62" t="s">
        <v>25</v>
      </c>
      <c r="B542" s="63"/>
      <c r="C542" s="64"/>
      <c r="D542" s="65"/>
      <c r="E542" s="14"/>
      <c r="F542" s="14"/>
      <c r="G542" s="66"/>
      <c r="H542" s="14"/>
      <c r="I542" s="14"/>
      <c r="J542" s="14"/>
      <c r="K542" s="14"/>
      <c r="M542" s="67"/>
    </row>
    <row r="543" spans="1:14">
      <c r="A543" s="62" t="s">
        <v>25</v>
      </c>
      <c r="B543" s="63"/>
      <c r="C543" s="64"/>
      <c r="D543" s="65"/>
      <c r="E543" s="14"/>
      <c r="F543" s="14"/>
      <c r="G543" s="66"/>
      <c r="H543" s="14"/>
      <c r="I543" s="14"/>
      <c r="J543" s="14"/>
      <c r="K543" s="14"/>
    </row>
    <row r="544" spans="1:14" ht="13.5" thickBot="1">
      <c r="A544" s="64"/>
      <c r="B544" s="63"/>
      <c r="C544" s="14"/>
      <c r="D544" s="14"/>
      <c r="E544" s="14"/>
      <c r="F544" s="69"/>
      <c r="G544" s="70"/>
      <c r="H544" s="71" t="s">
        <v>26</v>
      </c>
      <c r="I544" s="71"/>
      <c r="J544" s="72"/>
      <c r="K544" s="72"/>
    </row>
    <row r="545" spans="1:14">
      <c r="A545" s="64"/>
      <c r="B545" s="63"/>
      <c r="C545" s="274" t="s">
        <v>27</v>
      </c>
      <c r="D545" s="275"/>
      <c r="E545" s="73">
        <v>7</v>
      </c>
      <c r="F545" s="74">
        <f>F546+F547+F548+F549+F550+F551</f>
        <v>100</v>
      </c>
      <c r="G545" s="14">
        <v>7</v>
      </c>
      <c r="H545" s="75">
        <f>G546/G545%</f>
        <v>99.999999999999986</v>
      </c>
      <c r="I545" s="75"/>
      <c r="J545" s="75"/>
      <c r="K545" s="76"/>
    </row>
    <row r="546" spans="1:14">
      <c r="A546" s="64"/>
      <c r="B546" s="63"/>
      <c r="C546" s="276" t="s">
        <v>28</v>
      </c>
      <c r="D546" s="277"/>
      <c r="E546" s="77">
        <v>7</v>
      </c>
      <c r="F546" s="78">
        <f>(E546/E545)*100</f>
        <v>100</v>
      </c>
      <c r="G546" s="14">
        <v>7</v>
      </c>
      <c r="H546" s="72"/>
      <c r="I546" s="72"/>
      <c r="J546" s="14"/>
      <c r="K546" s="72"/>
      <c r="L546" s="67"/>
      <c r="M546" s="14" t="s">
        <v>29</v>
      </c>
    </row>
    <row r="547" spans="1:14">
      <c r="A547" s="79"/>
      <c r="B547" s="63"/>
      <c r="C547" s="276" t="s">
        <v>30</v>
      </c>
      <c r="D547" s="277"/>
      <c r="E547" s="77">
        <v>0</v>
      </c>
      <c r="F547" s="78">
        <f>(E547/E545)*100</f>
        <v>0</v>
      </c>
      <c r="G547" s="80"/>
      <c r="H547" s="14"/>
      <c r="I547" s="14"/>
      <c r="J547" s="14"/>
      <c r="K547" s="72"/>
    </row>
    <row r="548" spans="1:14">
      <c r="A548" s="79"/>
      <c r="B548" s="63"/>
      <c r="C548" s="276" t="s">
        <v>31</v>
      </c>
      <c r="D548" s="277"/>
      <c r="E548" s="77">
        <v>0</v>
      </c>
      <c r="F548" s="78">
        <f>(E548/E545)*100</f>
        <v>0</v>
      </c>
      <c r="G548" s="80"/>
      <c r="H548" s="14"/>
      <c r="I548" s="14"/>
      <c r="J548" s="14"/>
      <c r="K548" s="72"/>
      <c r="M548" s="64"/>
    </row>
    <row r="549" spans="1:14">
      <c r="A549" s="79"/>
      <c r="B549" s="63"/>
      <c r="C549" s="276" t="s">
        <v>32</v>
      </c>
      <c r="D549" s="277"/>
      <c r="E549" s="77">
        <v>0</v>
      </c>
      <c r="F549" s="78">
        <f>(E549/E545)*100</f>
        <v>0</v>
      </c>
      <c r="G549" s="80"/>
      <c r="H549" s="14" t="s">
        <v>33</v>
      </c>
      <c r="I549" s="14"/>
      <c r="J549" s="72"/>
      <c r="K549" s="72"/>
    </row>
    <row r="550" spans="1:14">
      <c r="A550" s="79"/>
      <c r="B550" s="63"/>
      <c r="C550" s="276" t="s">
        <v>34</v>
      </c>
      <c r="D550" s="277"/>
      <c r="E550" s="77">
        <v>0</v>
      </c>
      <c r="F550" s="78">
        <f>(E550/E545)*100</f>
        <v>0</v>
      </c>
      <c r="G550" s="80"/>
      <c r="H550" s="14"/>
      <c r="I550" s="14"/>
      <c r="J550" s="72"/>
      <c r="K550" s="72"/>
      <c r="N550" s="68"/>
    </row>
    <row r="551" spans="1:14" ht="13.5" thickBot="1">
      <c r="A551" s="79"/>
      <c r="B551" s="63"/>
      <c r="C551" s="278" t="s">
        <v>35</v>
      </c>
      <c r="D551" s="279"/>
      <c r="E551" s="81"/>
      <c r="F551" s="82">
        <f>(E551/E545)*100</f>
        <v>0</v>
      </c>
      <c r="G551" s="80"/>
      <c r="H551" s="14"/>
      <c r="I551" s="14"/>
      <c r="J551" s="76"/>
      <c r="K551" s="76"/>
      <c r="L551" s="67"/>
    </row>
    <row r="552" spans="1:14">
      <c r="A552" s="83" t="s">
        <v>36</v>
      </c>
      <c r="B552" s="63"/>
      <c r="C552" s="64"/>
      <c r="D552" s="64"/>
      <c r="E552" s="14"/>
      <c r="F552" s="14"/>
      <c r="G552" s="66"/>
      <c r="H552" s="84"/>
      <c r="I552" s="84"/>
      <c r="J552" s="84"/>
      <c r="K552" s="14"/>
      <c r="M552" s="85"/>
      <c r="N552" s="85"/>
    </row>
    <row r="553" spans="1:14">
      <c r="A553" s="65" t="s">
        <v>37</v>
      </c>
      <c r="B553" s="63"/>
      <c r="C553" s="86"/>
      <c r="D553" s="87"/>
      <c r="E553" s="64"/>
      <c r="F553" s="84"/>
      <c r="G553" s="66"/>
      <c r="H553" s="84"/>
      <c r="I553" s="84"/>
      <c r="J553" s="84"/>
      <c r="K553" s="14"/>
      <c r="M553" s="64"/>
    </row>
    <row r="554" spans="1:14">
      <c r="A554" s="65" t="s">
        <v>38</v>
      </c>
      <c r="B554" s="63"/>
      <c r="C554" s="64"/>
      <c r="D554" s="87"/>
      <c r="E554" s="64"/>
      <c r="F554" s="84"/>
      <c r="G554" s="66"/>
      <c r="H554" s="72"/>
      <c r="I554" s="72"/>
      <c r="J554" s="72"/>
      <c r="K554" s="14"/>
    </row>
    <row r="555" spans="1:14">
      <c r="A555" s="65" t="s">
        <v>39</v>
      </c>
      <c r="B555" s="86"/>
      <c r="C555" s="64"/>
      <c r="D555" s="87"/>
      <c r="E555" s="64"/>
      <c r="F555" s="84"/>
      <c r="G555" s="70"/>
      <c r="H555" s="72"/>
      <c r="I555" s="72"/>
      <c r="J555" s="72"/>
      <c r="K555" s="14"/>
      <c r="N555" s="64"/>
    </row>
    <row r="556" spans="1:14" ht="13.5" thickBot="1">
      <c r="A556" s="65" t="s">
        <v>40</v>
      </c>
      <c r="B556" s="79"/>
      <c r="C556" s="64"/>
      <c r="D556" s="88"/>
      <c r="E556" s="84"/>
      <c r="F556" s="84"/>
      <c r="G556" s="70"/>
      <c r="H556" s="72"/>
      <c r="I556" s="72"/>
      <c r="J556" s="72"/>
      <c r="K556" s="84"/>
    </row>
    <row r="557" spans="1:14">
      <c r="A557" s="250" t="s">
        <v>0</v>
      </c>
      <c r="B557" s="251"/>
      <c r="C557" s="251"/>
      <c r="D557" s="251"/>
      <c r="E557" s="251"/>
      <c r="F557" s="251"/>
      <c r="G557" s="251"/>
      <c r="H557" s="251"/>
      <c r="I557" s="251"/>
      <c r="J557" s="251"/>
      <c r="K557" s="251"/>
      <c r="L557" s="251"/>
      <c r="M557" s="251"/>
      <c r="N557" s="252"/>
    </row>
    <row r="558" spans="1:14">
      <c r="A558" s="253"/>
      <c r="B558" s="254"/>
      <c r="C558" s="254"/>
      <c r="D558" s="254"/>
      <c r="E558" s="254"/>
      <c r="F558" s="254"/>
      <c r="G558" s="254"/>
      <c r="H558" s="254"/>
      <c r="I558" s="254"/>
      <c r="J558" s="254"/>
      <c r="K558" s="254"/>
      <c r="L558" s="254"/>
      <c r="M558" s="254"/>
      <c r="N558" s="255"/>
    </row>
    <row r="559" spans="1:14">
      <c r="A559" s="253"/>
      <c r="B559" s="254"/>
      <c r="C559" s="254"/>
      <c r="D559" s="254"/>
      <c r="E559" s="254"/>
      <c r="F559" s="254"/>
      <c r="G559" s="254"/>
      <c r="H559" s="254"/>
      <c r="I559" s="254"/>
      <c r="J559" s="254"/>
      <c r="K559" s="254"/>
      <c r="L559" s="254"/>
      <c r="M559" s="254"/>
      <c r="N559" s="255"/>
    </row>
    <row r="560" spans="1:14" customFormat="1" ht="15">
      <c r="A560" s="287" t="s">
        <v>389</v>
      </c>
      <c r="B560" s="287"/>
      <c r="C560" s="287"/>
      <c r="D560" s="287"/>
      <c r="E560" s="287"/>
      <c r="F560" s="287"/>
      <c r="G560" s="287"/>
      <c r="H560" s="287"/>
      <c r="I560" s="287"/>
      <c r="J560" s="287"/>
      <c r="K560" s="287"/>
      <c r="L560" s="287"/>
      <c r="M560" s="287"/>
      <c r="N560" s="287"/>
    </row>
    <row r="561" spans="1:14" customFormat="1" ht="15">
      <c r="A561" s="287" t="s">
        <v>390</v>
      </c>
      <c r="B561" s="287"/>
      <c r="C561" s="287"/>
      <c r="D561" s="287"/>
      <c r="E561" s="287"/>
      <c r="F561" s="287"/>
      <c r="G561" s="287"/>
      <c r="H561" s="287"/>
      <c r="I561" s="287"/>
      <c r="J561" s="287"/>
      <c r="K561" s="287"/>
      <c r="L561" s="287"/>
      <c r="M561" s="287"/>
      <c r="N561" s="287"/>
    </row>
    <row r="562" spans="1:14" ht="13.5" thickBot="1">
      <c r="A562" s="259" t="s">
        <v>3</v>
      </c>
      <c r="B562" s="260"/>
      <c r="C562" s="260"/>
      <c r="D562" s="260"/>
      <c r="E562" s="260"/>
      <c r="F562" s="260"/>
      <c r="G562" s="260"/>
      <c r="H562" s="260"/>
      <c r="I562" s="260"/>
      <c r="J562" s="260"/>
      <c r="K562" s="260"/>
      <c r="L562" s="260"/>
      <c r="M562" s="260"/>
      <c r="N562" s="261"/>
    </row>
    <row r="563" spans="1:14">
      <c r="A563" s="262" t="s">
        <v>383</v>
      </c>
      <c r="B563" s="263"/>
      <c r="C563" s="263"/>
      <c r="D563" s="263"/>
      <c r="E563" s="263"/>
      <c r="F563" s="263"/>
      <c r="G563" s="263"/>
      <c r="H563" s="263"/>
      <c r="I563" s="263"/>
      <c r="J563" s="263"/>
      <c r="K563" s="263"/>
      <c r="L563" s="263"/>
      <c r="M563" s="263"/>
      <c r="N563" s="264"/>
    </row>
    <row r="564" spans="1:14">
      <c r="A564" s="265" t="s">
        <v>5</v>
      </c>
      <c r="B564" s="266"/>
      <c r="C564" s="266"/>
      <c r="D564" s="266"/>
      <c r="E564" s="266"/>
      <c r="F564" s="266"/>
      <c r="G564" s="266"/>
      <c r="H564" s="266"/>
      <c r="I564" s="266"/>
      <c r="J564" s="266"/>
      <c r="K564" s="266"/>
      <c r="L564" s="266"/>
      <c r="M564" s="266"/>
      <c r="N564" s="267"/>
    </row>
    <row r="565" spans="1:14">
      <c r="A565" s="268" t="s">
        <v>6</v>
      </c>
      <c r="B565" s="270" t="s">
        <v>7</v>
      </c>
      <c r="C565" s="270" t="s">
        <v>8</v>
      </c>
      <c r="D565" s="268" t="s">
        <v>9</v>
      </c>
      <c r="E565" s="268" t="s">
        <v>10</v>
      </c>
      <c r="F565" s="270" t="s">
        <v>11</v>
      </c>
      <c r="G565" s="270" t="s">
        <v>12</v>
      </c>
      <c r="H565" s="270" t="s">
        <v>13</v>
      </c>
      <c r="I565" s="270" t="s">
        <v>14</v>
      </c>
      <c r="J565" s="270" t="s">
        <v>15</v>
      </c>
      <c r="K565" s="272" t="s">
        <v>16</v>
      </c>
      <c r="L565" s="270" t="s">
        <v>17</v>
      </c>
      <c r="M565" s="270" t="s">
        <v>18</v>
      </c>
      <c r="N565" s="270" t="s">
        <v>19</v>
      </c>
    </row>
    <row r="566" spans="1:14">
      <c r="A566" s="269"/>
      <c r="B566" s="271"/>
      <c r="C566" s="271"/>
      <c r="D566" s="269"/>
      <c r="E566" s="269"/>
      <c r="F566" s="271"/>
      <c r="G566" s="271"/>
      <c r="H566" s="271"/>
      <c r="I566" s="271"/>
      <c r="J566" s="271"/>
      <c r="K566" s="273"/>
      <c r="L566" s="271"/>
      <c r="M566" s="271"/>
      <c r="N566" s="271"/>
    </row>
    <row r="567" spans="1:14" ht="13.5" customHeight="1">
      <c r="A567" s="57">
        <v>1</v>
      </c>
      <c r="B567" s="58">
        <v>43403</v>
      </c>
      <c r="C567" s="59" t="s">
        <v>339</v>
      </c>
      <c r="D567" s="57" t="s">
        <v>21</v>
      </c>
      <c r="E567" s="57" t="s">
        <v>324</v>
      </c>
      <c r="F567" s="57">
        <v>560</v>
      </c>
      <c r="G567" s="57">
        <v>555</v>
      </c>
      <c r="H567" s="57">
        <v>563</v>
      </c>
      <c r="I567" s="57">
        <v>566</v>
      </c>
      <c r="J567" s="57">
        <v>569</v>
      </c>
      <c r="K567" s="57">
        <v>563</v>
      </c>
      <c r="L567" s="57">
        <v>1250</v>
      </c>
      <c r="M567" s="60">
        <f t="shared" ref="M567" si="226">IF(D567="BUY",(K567-F567)*(L567),(F567-K567)*(L567))</f>
        <v>3750</v>
      </c>
      <c r="N567" s="61">
        <f t="shared" ref="N567" si="227">M567/(L567)/F567%</f>
        <v>0.5357142857142857</v>
      </c>
    </row>
    <row r="568" spans="1:14" ht="13.5" customHeight="1">
      <c r="A568" s="57">
        <v>2</v>
      </c>
      <c r="B568" s="58">
        <v>43402</v>
      </c>
      <c r="C568" s="59" t="s">
        <v>339</v>
      </c>
      <c r="D568" s="57" t="s">
        <v>21</v>
      </c>
      <c r="E568" s="57" t="s">
        <v>241</v>
      </c>
      <c r="F568" s="57">
        <v>116</v>
      </c>
      <c r="G568" s="57">
        <v>114</v>
      </c>
      <c r="H568" s="57">
        <v>117</v>
      </c>
      <c r="I568" s="57">
        <v>118</v>
      </c>
      <c r="J568" s="57">
        <v>119</v>
      </c>
      <c r="K568" s="57">
        <v>117</v>
      </c>
      <c r="L568" s="57">
        <v>4000</v>
      </c>
      <c r="M568" s="60">
        <f t="shared" ref="M568" si="228">IF(D568="BUY",(K568-F568)*(L568),(F568-K568)*(L568))</f>
        <v>4000</v>
      </c>
      <c r="N568" s="61">
        <f t="shared" ref="N568" si="229">M568/(L568)/F568%</f>
        <v>0.86206896551724144</v>
      </c>
    </row>
    <row r="569" spans="1:14" ht="13.5" customHeight="1">
      <c r="A569" s="57">
        <v>3</v>
      </c>
      <c r="B569" s="58">
        <v>43399</v>
      </c>
      <c r="C569" s="59" t="s">
        <v>339</v>
      </c>
      <c r="D569" s="57" t="s">
        <v>21</v>
      </c>
      <c r="E569" s="57" t="s">
        <v>351</v>
      </c>
      <c r="F569" s="57">
        <v>67.2</v>
      </c>
      <c r="G569" s="57">
        <v>66.2</v>
      </c>
      <c r="H569" s="57">
        <v>67.7</v>
      </c>
      <c r="I569" s="57">
        <v>68.2</v>
      </c>
      <c r="J569" s="57">
        <v>68.7</v>
      </c>
      <c r="K569" s="57">
        <v>66.2</v>
      </c>
      <c r="L569" s="57">
        <v>8000</v>
      </c>
      <c r="M569" s="60">
        <f t="shared" ref="M569" si="230">IF(D569="BUY",(K569-F569)*(L569),(F569-K569)*(L569))</f>
        <v>-8000</v>
      </c>
      <c r="N569" s="61">
        <f t="shared" ref="N569" si="231">M569/(L569)/F569%</f>
        <v>-1.4880952380952379</v>
      </c>
    </row>
    <row r="570" spans="1:14" ht="13.5" customHeight="1">
      <c r="A570" s="57">
        <v>4</v>
      </c>
      <c r="B570" s="58">
        <v>43398</v>
      </c>
      <c r="C570" s="59" t="s">
        <v>339</v>
      </c>
      <c r="D570" s="57" t="s">
        <v>21</v>
      </c>
      <c r="E570" s="57" t="s">
        <v>102</v>
      </c>
      <c r="F570" s="57">
        <v>230</v>
      </c>
      <c r="G570" s="57">
        <v>224</v>
      </c>
      <c r="H570" s="57">
        <v>233</v>
      </c>
      <c r="I570" s="57">
        <v>236</v>
      </c>
      <c r="J570" s="57">
        <v>239</v>
      </c>
      <c r="K570" s="57">
        <v>224</v>
      </c>
      <c r="L570" s="57">
        <v>1200</v>
      </c>
      <c r="M570" s="60">
        <f t="shared" ref="M570:M571" si="232">IF(D570="BUY",(K570-F570)*(L570),(F570-K570)*(L570))</f>
        <v>-7200</v>
      </c>
      <c r="N570" s="61">
        <f t="shared" ref="N570:N571" si="233">M570/(L570)/F570%</f>
        <v>-2.6086956521739131</v>
      </c>
    </row>
    <row r="571" spans="1:14" ht="13.5" customHeight="1">
      <c r="A571" s="57">
        <v>5</v>
      </c>
      <c r="B571" s="58">
        <v>43397</v>
      </c>
      <c r="C571" s="59" t="s">
        <v>339</v>
      </c>
      <c r="D571" s="57" t="s">
        <v>21</v>
      </c>
      <c r="E571" s="57" t="s">
        <v>48</v>
      </c>
      <c r="F571" s="57">
        <v>108</v>
      </c>
      <c r="G571" s="57">
        <v>106.8</v>
      </c>
      <c r="H571" s="57">
        <v>108.6</v>
      </c>
      <c r="I571" s="57">
        <v>109.2</v>
      </c>
      <c r="J571" s="57">
        <v>109.8</v>
      </c>
      <c r="K571" s="57">
        <v>108.6</v>
      </c>
      <c r="L571" s="57">
        <v>6000</v>
      </c>
      <c r="M571" s="60">
        <f t="shared" si="232"/>
        <v>3599.9999999999659</v>
      </c>
      <c r="N571" s="61">
        <f t="shared" si="233"/>
        <v>0.55555555555555025</v>
      </c>
    </row>
    <row r="572" spans="1:14">
      <c r="A572" s="57">
        <v>6</v>
      </c>
      <c r="B572" s="58">
        <v>43389</v>
      </c>
      <c r="C572" s="59" t="s">
        <v>339</v>
      </c>
      <c r="D572" s="57" t="s">
        <v>21</v>
      </c>
      <c r="E572" s="57" t="s">
        <v>241</v>
      </c>
      <c r="F572" s="57">
        <v>120.5</v>
      </c>
      <c r="G572" s="57">
        <v>118.5</v>
      </c>
      <c r="H572" s="57">
        <v>121.5</v>
      </c>
      <c r="I572" s="57">
        <v>122.5</v>
      </c>
      <c r="J572" s="57">
        <v>123.5</v>
      </c>
      <c r="K572" s="57">
        <v>122.5</v>
      </c>
      <c r="L572" s="57">
        <v>3500</v>
      </c>
      <c r="M572" s="60">
        <f t="shared" ref="M572" si="234">IF(D572="BUY",(K572-F572)*(L572),(F572-K572)*(L572))</f>
        <v>7000</v>
      </c>
      <c r="N572" s="61">
        <f>M572/(L572)/F572%</f>
        <v>1.6597510373443982</v>
      </c>
    </row>
    <row r="573" spans="1:14">
      <c r="A573" s="57">
        <v>7</v>
      </c>
      <c r="B573" s="58">
        <v>43388</v>
      </c>
      <c r="C573" s="59" t="s">
        <v>339</v>
      </c>
      <c r="D573" s="57" t="s">
        <v>21</v>
      </c>
      <c r="E573" s="57" t="s">
        <v>67</v>
      </c>
      <c r="F573" s="57">
        <v>232.5</v>
      </c>
      <c r="G573" s="57">
        <v>230.5</v>
      </c>
      <c r="H573" s="57">
        <v>233.5</v>
      </c>
      <c r="I573" s="57">
        <v>234.5</v>
      </c>
      <c r="J573" s="57">
        <v>235.5</v>
      </c>
      <c r="K573" s="57">
        <v>230.5</v>
      </c>
      <c r="L573" s="57">
        <v>3500</v>
      </c>
      <c r="M573" s="60">
        <f t="shared" ref="M573:M575" si="235">IF(D573="BUY",(K573-F573)*(L573),(F573-K573)*(L573))</f>
        <v>-7000</v>
      </c>
      <c r="N573" s="61">
        <f t="shared" ref="N573:N575" si="236">M573/(L573)/F573%</f>
        <v>-0.86021505376344076</v>
      </c>
    </row>
    <row r="574" spans="1:14">
      <c r="A574" s="57">
        <v>8</v>
      </c>
      <c r="B574" s="58">
        <v>43385</v>
      </c>
      <c r="C574" s="59" t="s">
        <v>339</v>
      </c>
      <c r="D574" s="57" t="s">
        <v>21</v>
      </c>
      <c r="E574" s="57" t="s">
        <v>387</v>
      </c>
      <c r="F574" s="57">
        <v>1168</v>
      </c>
      <c r="G574" s="57">
        <v>1158</v>
      </c>
      <c r="H574" s="57">
        <v>1173</v>
      </c>
      <c r="I574" s="57">
        <v>1178</v>
      </c>
      <c r="J574" s="57">
        <v>1183</v>
      </c>
      <c r="K574" s="57">
        <v>1178</v>
      </c>
      <c r="L574" s="57">
        <v>800</v>
      </c>
      <c r="M574" s="60">
        <f t="shared" si="235"/>
        <v>8000</v>
      </c>
      <c r="N574" s="61">
        <f t="shared" si="236"/>
        <v>0.85616438356164382</v>
      </c>
    </row>
    <row r="575" spans="1:14" ht="12.75" customHeight="1">
      <c r="A575" s="57">
        <v>9</v>
      </c>
      <c r="B575" s="58">
        <v>43382</v>
      </c>
      <c r="C575" s="59" t="s">
        <v>350</v>
      </c>
      <c r="D575" s="57" t="s">
        <v>47</v>
      </c>
      <c r="E575" s="57" t="s">
        <v>104</v>
      </c>
      <c r="F575" s="57">
        <v>740</v>
      </c>
      <c r="G575" s="57">
        <v>751</v>
      </c>
      <c r="H575" s="57">
        <v>734</v>
      </c>
      <c r="I575" s="57">
        <v>728</v>
      </c>
      <c r="J575" s="57">
        <v>722</v>
      </c>
      <c r="K575" s="57">
        <v>751</v>
      </c>
      <c r="L575" s="57">
        <v>1500</v>
      </c>
      <c r="M575" s="60">
        <f t="shared" si="235"/>
        <v>-16500</v>
      </c>
      <c r="N575" s="61">
        <f t="shared" si="236"/>
        <v>-1.4864864864864864</v>
      </c>
    </row>
    <row r="576" spans="1:14">
      <c r="A576" s="62" t="s">
        <v>25</v>
      </c>
      <c r="B576" s="63"/>
      <c r="C576" s="64"/>
      <c r="D576" s="65"/>
      <c r="E576" s="14"/>
      <c r="F576" s="14"/>
      <c r="G576" s="66"/>
      <c r="H576" s="14"/>
      <c r="I576" s="14"/>
      <c r="J576" s="14"/>
      <c r="K576" s="14"/>
      <c r="M576" s="67"/>
    </row>
    <row r="577" spans="1:14">
      <c r="A577" s="62" t="s">
        <v>25</v>
      </c>
      <c r="B577" s="63"/>
      <c r="C577" s="64"/>
      <c r="D577" s="65"/>
      <c r="E577" s="14"/>
      <c r="F577" s="14"/>
      <c r="G577" s="66"/>
      <c r="H577" s="14"/>
      <c r="I577" s="14"/>
      <c r="J577" s="14"/>
      <c r="K577" s="14"/>
      <c r="N577" s="68"/>
    </row>
    <row r="578" spans="1:14" ht="13.5" thickBot="1">
      <c r="A578" s="64"/>
      <c r="B578" s="63"/>
      <c r="C578" s="14"/>
      <c r="D578" s="14"/>
      <c r="E578" s="14"/>
      <c r="F578" s="69"/>
      <c r="G578" s="70"/>
      <c r="H578" s="71" t="s">
        <v>26</v>
      </c>
      <c r="I578" s="71"/>
      <c r="J578" s="72"/>
      <c r="K578" s="72"/>
    </row>
    <row r="579" spans="1:14">
      <c r="A579" s="64"/>
      <c r="B579" s="63"/>
      <c r="C579" s="274" t="s">
        <v>27</v>
      </c>
      <c r="D579" s="275"/>
      <c r="E579" s="73">
        <v>9</v>
      </c>
      <c r="F579" s="74">
        <f>F580+F581+F582+F583+F584+F585</f>
        <v>100</v>
      </c>
      <c r="G579" s="14">
        <v>9</v>
      </c>
      <c r="H579" s="75">
        <f>G580/G579%</f>
        <v>55.555555555555557</v>
      </c>
      <c r="I579" s="75"/>
      <c r="J579" s="75"/>
      <c r="K579" s="76"/>
    </row>
    <row r="580" spans="1:14">
      <c r="A580" s="64"/>
      <c r="B580" s="63"/>
      <c r="C580" s="276" t="s">
        <v>28</v>
      </c>
      <c r="D580" s="277"/>
      <c r="E580" s="77">
        <v>5</v>
      </c>
      <c r="F580" s="78">
        <f>(E580/E579)*100</f>
        <v>55.555555555555557</v>
      </c>
      <c r="G580" s="14">
        <v>5</v>
      </c>
      <c r="H580" s="72"/>
      <c r="I580" s="72"/>
      <c r="J580" s="14"/>
      <c r="K580" s="72"/>
      <c r="L580" s="67"/>
      <c r="M580" s="14" t="s">
        <v>29</v>
      </c>
    </row>
    <row r="581" spans="1:14">
      <c r="A581" s="79"/>
      <c r="B581" s="63"/>
      <c r="C581" s="276" t="s">
        <v>30</v>
      </c>
      <c r="D581" s="277"/>
      <c r="E581" s="77">
        <v>0</v>
      </c>
      <c r="F581" s="78">
        <f>(E581/E579)*100</f>
        <v>0</v>
      </c>
      <c r="G581" s="80"/>
      <c r="H581" s="14"/>
      <c r="I581" s="14"/>
      <c r="J581" s="14"/>
      <c r="K581" s="72"/>
    </row>
    <row r="582" spans="1:14">
      <c r="A582" s="79"/>
      <c r="B582" s="63"/>
      <c r="C582" s="276" t="s">
        <v>31</v>
      </c>
      <c r="D582" s="277"/>
      <c r="E582" s="77">
        <v>0</v>
      </c>
      <c r="F582" s="78">
        <f>(E582/E579)*100</f>
        <v>0</v>
      </c>
      <c r="G582" s="80"/>
      <c r="H582" s="14"/>
      <c r="I582" s="14"/>
      <c r="J582" s="14"/>
      <c r="K582" s="72"/>
      <c r="M582" s="64"/>
    </row>
    <row r="583" spans="1:14">
      <c r="A583" s="79"/>
      <c r="B583" s="63"/>
      <c r="C583" s="276" t="s">
        <v>32</v>
      </c>
      <c r="D583" s="277"/>
      <c r="E583" s="77">
        <v>4</v>
      </c>
      <c r="F583" s="78">
        <f>(E583/E579)*100</f>
        <v>44.444444444444443</v>
      </c>
      <c r="G583" s="80"/>
      <c r="H583" s="14" t="s">
        <v>33</v>
      </c>
      <c r="I583" s="14"/>
      <c r="J583" s="72"/>
      <c r="K583" s="72"/>
    </row>
    <row r="584" spans="1:14">
      <c r="A584" s="79"/>
      <c r="B584" s="63"/>
      <c r="C584" s="276" t="s">
        <v>34</v>
      </c>
      <c r="D584" s="277"/>
      <c r="E584" s="77">
        <v>0</v>
      </c>
      <c r="F584" s="78">
        <f>(E584/E579)*100</f>
        <v>0</v>
      </c>
      <c r="G584" s="80"/>
      <c r="H584" s="14"/>
      <c r="I584" s="14"/>
      <c r="J584" s="72"/>
      <c r="K584" s="72"/>
    </row>
    <row r="585" spans="1:14" ht="13.5" thickBot="1">
      <c r="A585" s="79"/>
      <c r="B585" s="63"/>
      <c r="C585" s="278" t="s">
        <v>35</v>
      </c>
      <c r="D585" s="279"/>
      <c r="E585" s="81"/>
      <c r="F585" s="82">
        <f>(E585/E579)*100</f>
        <v>0</v>
      </c>
      <c r="G585" s="80"/>
      <c r="H585" s="14"/>
      <c r="I585" s="14"/>
      <c r="J585" s="76"/>
      <c r="K585" s="76"/>
      <c r="L585" s="67"/>
    </row>
    <row r="586" spans="1:14">
      <c r="A586" s="83" t="s">
        <v>36</v>
      </c>
      <c r="B586" s="63"/>
      <c r="C586" s="64"/>
      <c r="D586" s="64"/>
      <c r="E586" s="14"/>
      <c r="F586" s="14"/>
      <c r="G586" s="66"/>
      <c r="H586" s="84"/>
      <c r="I586" s="84"/>
      <c r="J586" s="84"/>
      <c r="K586" s="14"/>
      <c r="M586" s="85"/>
      <c r="N586" s="85"/>
    </row>
    <row r="587" spans="1:14">
      <c r="A587" s="65" t="s">
        <v>37</v>
      </c>
      <c r="B587" s="63"/>
      <c r="C587" s="86"/>
      <c r="D587" s="87"/>
      <c r="E587" s="64"/>
      <c r="F587" s="84"/>
      <c r="G587" s="66"/>
      <c r="H587" s="84"/>
      <c r="I587" s="84"/>
      <c r="J587" s="84"/>
      <c r="K587" s="14"/>
      <c r="M587" s="64"/>
    </row>
    <row r="588" spans="1:14">
      <c r="A588" s="65" t="s">
        <v>38</v>
      </c>
      <c r="B588" s="63"/>
      <c r="C588" s="64"/>
      <c r="D588" s="87"/>
      <c r="E588" s="64"/>
      <c r="F588" s="84"/>
      <c r="G588" s="66"/>
      <c r="H588" s="72"/>
      <c r="I588" s="72"/>
      <c r="J588" s="72"/>
      <c r="K588" s="14"/>
      <c r="N588" s="64"/>
    </row>
    <row r="589" spans="1:14">
      <c r="A589" s="65" t="s">
        <v>39</v>
      </c>
      <c r="B589" s="86"/>
      <c r="C589" s="64"/>
      <c r="D589" s="87"/>
      <c r="E589" s="64"/>
      <c r="F589" s="84"/>
      <c r="G589" s="70"/>
      <c r="H589" s="72"/>
      <c r="I589" s="72"/>
      <c r="J589" s="72"/>
      <c r="K589" s="14"/>
    </row>
    <row r="590" spans="1:14" ht="13.5" thickBot="1">
      <c r="A590" s="65" t="s">
        <v>40</v>
      </c>
      <c r="B590" s="79"/>
      <c r="C590" s="64"/>
      <c r="D590" s="88"/>
      <c r="E590" s="84"/>
      <c r="F590" s="84"/>
      <c r="G590" s="70"/>
      <c r="H590" s="72"/>
      <c r="I590" s="72"/>
      <c r="J590" s="72"/>
      <c r="K590" s="84"/>
    </row>
    <row r="591" spans="1:14" ht="12.75" customHeight="1">
      <c r="A591" s="250" t="s">
        <v>0</v>
      </c>
      <c r="B591" s="251"/>
      <c r="C591" s="251"/>
      <c r="D591" s="251"/>
      <c r="E591" s="251"/>
      <c r="F591" s="251"/>
      <c r="G591" s="251"/>
      <c r="H591" s="251"/>
      <c r="I591" s="251"/>
      <c r="J591" s="251"/>
      <c r="K591" s="251"/>
      <c r="L591" s="251"/>
      <c r="M591" s="251"/>
      <c r="N591" s="252"/>
    </row>
    <row r="592" spans="1:14" ht="12.75" customHeight="1">
      <c r="A592" s="253"/>
      <c r="B592" s="254"/>
      <c r="C592" s="254"/>
      <c r="D592" s="254"/>
      <c r="E592" s="254"/>
      <c r="F592" s="254"/>
      <c r="G592" s="254"/>
      <c r="H592" s="254"/>
      <c r="I592" s="254"/>
      <c r="J592" s="254"/>
      <c r="K592" s="254"/>
      <c r="L592" s="254"/>
      <c r="M592" s="254"/>
      <c r="N592" s="255"/>
    </row>
    <row r="593" spans="1:14" ht="12.75" customHeight="1">
      <c r="A593" s="253"/>
      <c r="B593" s="254"/>
      <c r="C593" s="254"/>
      <c r="D593" s="254"/>
      <c r="E593" s="254"/>
      <c r="F593" s="254"/>
      <c r="G593" s="254"/>
      <c r="H593" s="254"/>
      <c r="I593" s="254"/>
      <c r="J593" s="254"/>
      <c r="K593" s="254"/>
      <c r="L593" s="254"/>
      <c r="M593" s="254"/>
      <c r="N593" s="255"/>
    </row>
    <row r="594" spans="1:14" ht="15">
      <c r="A594" s="287" t="s">
        <v>389</v>
      </c>
      <c r="B594" s="287"/>
      <c r="C594" s="287"/>
      <c r="D594" s="287"/>
      <c r="E594" s="287"/>
      <c r="F594" s="287"/>
      <c r="G594" s="287"/>
      <c r="H594" s="287"/>
      <c r="I594" s="287"/>
      <c r="J594" s="287"/>
      <c r="K594" s="287"/>
      <c r="L594" s="287"/>
      <c r="M594" s="287"/>
      <c r="N594" s="287"/>
    </row>
    <row r="595" spans="1:14" ht="15">
      <c r="A595" s="287" t="s">
        <v>390</v>
      </c>
      <c r="B595" s="287"/>
      <c r="C595" s="287"/>
      <c r="D595" s="287"/>
      <c r="E595" s="287"/>
      <c r="F595" s="287"/>
      <c r="G595" s="287"/>
      <c r="H595" s="287"/>
      <c r="I595" s="287"/>
      <c r="J595" s="287"/>
      <c r="K595" s="287"/>
      <c r="L595" s="287"/>
      <c r="M595" s="287"/>
      <c r="N595" s="287"/>
    </row>
    <row r="596" spans="1:14" ht="13.5" thickBot="1">
      <c r="A596" s="259" t="s">
        <v>3</v>
      </c>
      <c r="B596" s="260"/>
      <c r="C596" s="260"/>
      <c r="D596" s="260"/>
      <c r="E596" s="260"/>
      <c r="F596" s="260"/>
      <c r="G596" s="260"/>
      <c r="H596" s="260"/>
      <c r="I596" s="260"/>
      <c r="J596" s="260"/>
      <c r="K596" s="260"/>
      <c r="L596" s="260"/>
      <c r="M596" s="260"/>
      <c r="N596" s="261"/>
    </row>
    <row r="597" spans="1:14">
      <c r="A597" s="262" t="s">
        <v>378</v>
      </c>
      <c r="B597" s="263"/>
      <c r="C597" s="263"/>
      <c r="D597" s="263"/>
      <c r="E597" s="263"/>
      <c r="F597" s="263"/>
      <c r="G597" s="263"/>
      <c r="H597" s="263"/>
      <c r="I597" s="263"/>
      <c r="J597" s="263"/>
      <c r="K597" s="263"/>
      <c r="L597" s="263"/>
      <c r="M597" s="263"/>
      <c r="N597" s="264"/>
    </row>
    <row r="598" spans="1:14">
      <c r="A598" s="265" t="s">
        <v>5</v>
      </c>
      <c r="B598" s="266"/>
      <c r="C598" s="266"/>
      <c r="D598" s="266"/>
      <c r="E598" s="266"/>
      <c r="F598" s="266"/>
      <c r="G598" s="266"/>
      <c r="H598" s="266"/>
      <c r="I598" s="266"/>
      <c r="J598" s="266"/>
      <c r="K598" s="266"/>
      <c r="L598" s="266"/>
      <c r="M598" s="266"/>
      <c r="N598" s="267"/>
    </row>
    <row r="599" spans="1:14">
      <c r="A599" s="268" t="s">
        <v>6</v>
      </c>
      <c r="B599" s="270" t="s">
        <v>7</v>
      </c>
      <c r="C599" s="270" t="s">
        <v>8</v>
      </c>
      <c r="D599" s="268" t="s">
        <v>9</v>
      </c>
      <c r="E599" s="268" t="s">
        <v>10</v>
      </c>
      <c r="F599" s="270" t="s">
        <v>11</v>
      </c>
      <c r="G599" s="270" t="s">
        <v>12</v>
      </c>
      <c r="H599" s="270" t="s">
        <v>13</v>
      </c>
      <c r="I599" s="270" t="s">
        <v>14</v>
      </c>
      <c r="J599" s="270" t="s">
        <v>15</v>
      </c>
      <c r="K599" s="272" t="s">
        <v>16</v>
      </c>
      <c r="L599" s="270" t="s">
        <v>17</v>
      </c>
      <c r="M599" s="270" t="s">
        <v>18</v>
      </c>
      <c r="N599" s="270" t="s">
        <v>19</v>
      </c>
    </row>
    <row r="600" spans="1:14">
      <c r="A600" s="269"/>
      <c r="B600" s="271"/>
      <c r="C600" s="271"/>
      <c r="D600" s="269"/>
      <c r="E600" s="269"/>
      <c r="F600" s="271"/>
      <c r="G600" s="271"/>
      <c r="H600" s="271"/>
      <c r="I600" s="271"/>
      <c r="J600" s="271"/>
      <c r="K600" s="273"/>
      <c r="L600" s="271"/>
      <c r="M600" s="271"/>
      <c r="N600" s="271"/>
    </row>
    <row r="601" spans="1:14">
      <c r="A601" s="57">
        <v>1</v>
      </c>
      <c r="B601" s="58">
        <v>43371</v>
      </c>
      <c r="C601" s="59" t="s">
        <v>339</v>
      </c>
      <c r="D601" s="57" t="s">
        <v>47</v>
      </c>
      <c r="E601" s="57" t="s">
        <v>382</v>
      </c>
      <c r="F601" s="57">
        <v>222</v>
      </c>
      <c r="G601" s="57">
        <v>228</v>
      </c>
      <c r="H601" s="57">
        <v>219</v>
      </c>
      <c r="I601" s="57">
        <v>216</v>
      </c>
      <c r="J601" s="57">
        <v>213</v>
      </c>
      <c r="K601" s="57">
        <v>228</v>
      </c>
      <c r="L601" s="57">
        <v>1500</v>
      </c>
      <c r="M601" s="60">
        <f t="shared" ref="M601:M602" si="237">IF(D601="BUY",(K601-F601)*(L601),(F601-K601)*(L601))</f>
        <v>-9000</v>
      </c>
      <c r="N601" s="61">
        <f t="shared" ref="N601:N602" si="238">M601/(L601)/F601%</f>
        <v>-2.7027027027027026</v>
      </c>
    </row>
    <row r="602" spans="1:14">
      <c r="A602" s="57">
        <v>2</v>
      </c>
      <c r="B602" s="58">
        <v>43369</v>
      </c>
      <c r="C602" s="59" t="s">
        <v>339</v>
      </c>
      <c r="D602" s="57" t="s">
        <v>21</v>
      </c>
      <c r="E602" s="57" t="s">
        <v>66</v>
      </c>
      <c r="F602" s="57">
        <v>83</v>
      </c>
      <c r="G602" s="57">
        <v>81.8</v>
      </c>
      <c r="H602" s="57">
        <v>83.6</v>
      </c>
      <c r="I602" s="57">
        <v>84.2</v>
      </c>
      <c r="J602" s="57">
        <v>84.8</v>
      </c>
      <c r="K602" s="57">
        <v>81.8</v>
      </c>
      <c r="L602" s="57">
        <v>6000</v>
      </c>
      <c r="M602" s="60">
        <f t="shared" si="237"/>
        <v>-7200.0000000000173</v>
      </c>
      <c r="N602" s="61">
        <f t="shared" si="238"/>
        <v>-1.445783132530124</v>
      </c>
    </row>
    <row r="603" spans="1:14">
      <c r="A603" s="57">
        <v>3</v>
      </c>
      <c r="B603" s="58">
        <v>43368</v>
      </c>
      <c r="C603" s="59" t="s">
        <v>339</v>
      </c>
      <c r="D603" s="57" t="s">
        <v>21</v>
      </c>
      <c r="E603" s="57" t="s">
        <v>66</v>
      </c>
      <c r="F603" s="57">
        <v>81</v>
      </c>
      <c r="G603" s="57">
        <v>79.5</v>
      </c>
      <c r="H603" s="57">
        <v>81.8</v>
      </c>
      <c r="I603" s="57">
        <v>82.5</v>
      </c>
      <c r="J603" s="57">
        <v>83.2</v>
      </c>
      <c r="K603" s="57">
        <v>81.8</v>
      </c>
      <c r="L603" s="57">
        <v>6000</v>
      </c>
      <c r="M603" s="60">
        <f t="shared" ref="M603" si="239">IF(D603="BUY",(K603-F603)*(L603),(F603-K603)*(L603))</f>
        <v>4799.9999999999827</v>
      </c>
      <c r="N603" s="61">
        <f t="shared" ref="N603" si="240">M603/(L603)/F603%</f>
        <v>0.98765432098765071</v>
      </c>
    </row>
    <row r="604" spans="1:14">
      <c r="A604" s="57">
        <v>4</v>
      </c>
      <c r="B604" s="58">
        <v>43367</v>
      </c>
      <c r="C604" s="59" t="s">
        <v>350</v>
      </c>
      <c r="D604" s="57" t="s">
        <v>47</v>
      </c>
      <c r="E604" s="57" t="s">
        <v>48</v>
      </c>
      <c r="F604" s="57">
        <v>98</v>
      </c>
      <c r="G604" s="57">
        <v>99.2</v>
      </c>
      <c r="H604" s="57">
        <v>97.4</v>
      </c>
      <c r="I604" s="57">
        <v>96.8</v>
      </c>
      <c r="J604" s="57">
        <v>96.2</v>
      </c>
      <c r="K604" s="57">
        <v>96.2</v>
      </c>
      <c r="L604" s="57">
        <v>6000</v>
      </c>
      <c r="M604" s="60">
        <f t="shared" ref="M604" si="241">IF(D604="BUY",(K604-F604)*(L604),(F604-K604)*(L604))</f>
        <v>10799.999999999984</v>
      </c>
      <c r="N604" s="61">
        <f t="shared" ref="N604" si="242">M604/(L604)/F604%</f>
        <v>1.8367346938775484</v>
      </c>
    </row>
    <row r="605" spans="1:14">
      <c r="A605" s="57">
        <v>5</v>
      </c>
      <c r="B605" s="58">
        <v>43353</v>
      </c>
      <c r="C605" s="59" t="s">
        <v>350</v>
      </c>
      <c r="D605" s="57" t="s">
        <v>47</v>
      </c>
      <c r="E605" s="57" t="s">
        <v>87</v>
      </c>
      <c r="F605" s="57">
        <v>306.5</v>
      </c>
      <c r="G605" s="57">
        <v>309.5</v>
      </c>
      <c r="H605" s="57">
        <v>305</v>
      </c>
      <c r="I605" s="57">
        <v>303.5</v>
      </c>
      <c r="J605" s="57">
        <v>302</v>
      </c>
      <c r="K605" s="57">
        <v>302</v>
      </c>
      <c r="L605" s="57">
        <v>2400</v>
      </c>
      <c r="M605" s="60">
        <f t="shared" ref="M605" si="243">IF(D605="BUY",(K605-F605)*(L605),(F605-K605)*(L605))</f>
        <v>10800</v>
      </c>
      <c r="N605" s="61">
        <f t="shared" ref="N605" si="244">M605/(L605)/F605%</f>
        <v>1.4681892332789559</v>
      </c>
    </row>
    <row r="606" spans="1:14">
      <c r="A606" s="62" t="s">
        <v>25</v>
      </c>
      <c r="B606" s="63"/>
      <c r="C606" s="64"/>
      <c r="D606" s="65"/>
      <c r="E606" s="14"/>
      <c r="F606" s="14"/>
      <c r="G606" s="66"/>
      <c r="H606" s="14"/>
      <c r="I606" s="14"/>
      <c r="J606" s="14"/>
      <c r="K606" s="14"/>
      <c r="M606" s="67"/>
    </row>
    <row r="607" spans="1:14">
      <c r="A607" s="62" t="s">
        <v>25</v>
      </c>
      <c r="B607" s="63"/>
      <c r="C607" s="64"/>
      <c r="D607" s="65"/>
      <c r="E607" s="14"/>
      <c r="F607" s="14"/>
      <c r="G607" s="66"/>
      <c r="H607" s="14"/>
      <c r="I607" s="14"/>
      <c r="J607" s="14"/>
      <c r="K607" s="14"/>
      <c r="N607" s="68"/>
    </row>
    <row r="608" spans="1:14" ht="13.5" thickBot="1">
      <c r="A608" s="64"/>
      <c r="B608" s="63"/>
      <c r="C608" s="14"/>
      <c r="D608" s="14"/>
      <c r="E608" s="14"/>
      <c r="F608" s="69"/>
      <c r="G608" s="70"/>
      <c r="H608" s="71" t="s">
        <v>26</v>
      </c>
      <c r="I608" s="71"/>
      <c r="J608" s="72"/>
      <c r="K608" s="72"/>
    </row>
    <row r="609" spans="1:14">
      <c r="A609" s="64"/>
      <c r="B609" s="63"/>
      <c r="C609" s="274" t="s">
        <v>27</v>
      </c>
      <c r="D609" s="275"/>
      <c r="E609" s="73">
        <v>5</v>
      </c>
      <c r="F609" s="74">
        <f>F610+F611+F612+F613+F614+F615</f>
        <v>100</v>
      </c>
      <c r="G609" s="14">
        <v>5</v>
      </c>
      <c r="H609" s="75">
        <f>G610/G609%</f>
        <v>60</v>
      </c>
      <c r="I609" s="75"/>
      <c r="J609" s="75"/>
      <c r="K609" s="76"/>
    </row>
    <row r="610" spans="1:14">
      <c r="A610" s="64"/>
      <c r="B610" s="63"/>
      <c r="C610" s="276" t="s">
        <v>28</v>
      </c>
      <c r="D610" s="277"/>
      <c r="E610" s="77">
        <v>3</v>
      </c>
      <c r="F610" s="78">
        <f>(E610/E609)*100</f>
        <v>60</v>
      </c>
      <c r="G610" s="14">
        <v>3</v>
      </c>
      <c r="H610" s="72"/>
      <c r="I610" s="72"/>
      <c r="J610" s="14"/>
      <c r="K610" s="72"/>
      <c r="L610" s="67"/>
      <c r="M610" s="14" t="s">
        <v>29</v>
      </c>
    </row>
    <row r="611" spans="1:14">
      <c r="A611" s="79"/>
      <c r="B611" s="63"/>
      <c r="C611" s="276" t="s">
        <v>30</v>
      </c>
      <c r="D611" s="277"/>
      <c r="E611" s="77">
        <v>0</v>
      </c>
      <c r="F611" s="78">
        <f>(E611/E609)*100</f>
        <v>0</v>
      </c>
      <c r="G611" s="80"/>
      <c r="H611" s="14"/>
      <c r="I611" s="14"/>
      <c r="J611" s="14"/>
      <c r="K611" s="72"/>
      <c r="N611" s="67"/>
    </row>
    <row r="612" spans="1:14">
      <c r="A612" s="79"/>
      <c r="B612" s="63"/>
      <c r="C612" s="276" t="s">
        <v>31</v>
      </c>
      <c r="D612" s="277"/>
      <c r="E612" s="77">
        <v>0</v>
      </c>
      <c r="F612" s="78">
        <f>(E612/E609)*100</f>
        <v>0</v>
      </c>
      <c r="G612" s="80"/>
      <c r="H612" s="14"/>
      <c r="I612" s="14"/>
      <c r="J612" s="14"/>
      <c r="K612" s="72"/>
      <c r="M612" s="64"/>
    </row>
    <row r="613" spans="1:14">
      <c r="A613" s="79"/>
      <c r="B613" s="63"/>
      <c r="C613" s="276" t="s">
        <v>32</v>
      </c>
      <c r="D613" s="277"/>
      <c r="E613" s="77">
        <v>2</v>
      </c>
      <c r="F613" s="78">
        <f>(E613/E609)*100</f>
        <v>40</v>
      </c>
      <c r="G613" s="80"/>
      <c r="H613" s="14" t="s">
        <v>33</v>
      </c>
      <c r="I613" s="14"/>
      <c r="J613" s="72"/>
      <c r="K613" s="72"/>
    </row>
    <row r="614" spans="1:14">
      <c r="A614" s="79"/>
      <c r="B614" s="63"/>
      <c r="C614" s="276" t="s">
        <v>34</v>
      </c>
      <c r="D614" s="277"/>
      <c r="E614" s="77">
        <v>0</v>
      </c>
      <c r="F614" s="78">
        <f>(E614/E609)*100</f>
        <v>0</v>
      </c>
      <c r="G614" s="80"/>
      <c r="H614" s="14"/>
      <c r="I614" s="14"/>
      <c r="J614" s="72"/>
      <c r="K614" s="72"/>
    </row>
    <row r="615" spans="1:14" ht="13.5" thickBot="1">
      <c r="A615" s="79"/>
      <c r="B615" s="63"/>
      <c r="C615" s="278" t="s">
        <v>35</v>
      </c>
      <c r="D615" s="279"/>
      <c r="E615" s="81"/>
      <c r="F615" s="82">
        <f>(E615/E609)*100</f>
        <v>0</v>
      </c>
      <c r="G615" s="80"/>
      <c r="H615" s="14"/>
      <c r="I615" s="14"/>
      <c r="J615" s="76"/>
      <c r="K615" s="76"/>
      <c r="L615" s="67"/>
    </row>
    <row r="616" spans="1:14">
      <c r="A616" s="83" t="s">
        <v>36</v>
      </c>
      <c r="B616" s="63"/>
      <c r="C616" s="64"/>
      <c r="D616" s="64"/>
      <c r="E616" s="14"/>
      <c r="F616" s="14"/>
      <c r="G616" s="66"/>
      <c r="H616" s="84"/>
      <c r="I616" s="84"/>
      <c r="J616" s="84"/>
      <c r="K616" s="14"/>
      <c r="M616" s="85"/>
      <c r="N616" s="85"/>
    </row>
    <row r="617" spans="1:14">
      <c r="A617" s="65" t="s">
        <v>37</v>
      </c>
      <c r="B617" s="63"/>
      <c r="C617" s="86"/>
      <c r="D617" s="87"/>
      <c r="E617" s="64"/>
      <c r="F617" s="84"/>
      <c r="G617" s="66"/>
      <c r="H617" s="84"/>
      <c r="I617" s="84"/>
      <c r="J617" s="84"/>
      <c r="K617" s="14"/>
      <c r="M617" s="64"/>
    </row>
    <row r="618" spans="1:14">
      <c r="A618" s="65" t="s">
        <v>38</v>
      </c>
      <c r="B618" s="63"/>
      <c r="C618" s="64"/>
      <c r="D618" s="87"/>
      <c r="E618" s="64"/>
      <c r="F618" s="84"/>
      <c r="G618" s="66"/>
      <c r="H618" s="72"/>
      <c r="I618" s="72"/>
      <c r="J618" s="72"/>
      <c r="K618" s="14"/>
      <c r="N618" s="64"/>
    </row>
    <row r="619" spans="1:14">
      <c r="A619" s="65" t="s">
        <v>39</v>
      </c>
      <c r="B619" s="86"/>
      <c r="C619" s="64"/>
      <c r="D619" s="87"/>
      <c r="E619" s="64"/>
      <c r="F619" s="84"/>
      <c r="G619" s="70"/>
      <c r="H619" s="72"/>
      <c r="I619" s="72"/>
      <c r="J619" s="72"/>
      <c r="K619" s="14"/>
    </row>
    <row r="620" spans="1:14" ht="13.5" thickBot="1">
      <c r="A620" s="65" t="s">
        <v>40</v>
      </c>
      <c r="B620" s="79"/>
      <c r="C620" s="64"/>
      <c r="D620" s="88"/>
      <c r="E620" s="84"/>
      <c r="F620" s="84"/>
      <c r="G620" s="70"/>
      <c r="H620" s="72"/>
      <c r="I620" s="72"/>
      <c r="J620" s="72"/>
      <c r="K620" s="84"/>
    </row>
    <row r="621" spans="1:14" ht="15.75" customHeight="1">
      <c r="A621" s="250" t="s">
        <v>0</v>
      </c>
      <c r="B621" s="251"/>
      <c r="C621" s="251"/>
      <c r="D621" s="251"/>
      <c r="E621" s="251"/>
      <c r="F621" s="251"/>
      <c r="G621" s="251"/>
      <c r="H621" s="251"/>
      <c r="I621" s="251"/>
      <c r="J621" s="251"/>
      <c r="K621" s="251"/>
      <c r="L621" s="251"/>
      <c r="M621" s="251"/>
      <c r="N621" s="252"/>
    </row>
    <row r="622" spans="1:14" ht="15.75" customHeight="1">
      <c r="A622" s="253"/>
      <c r="B622" s="254"/>
      <c r="C622" s="254"/>
      <c r="D622" s="254"/>
      <c r="E622" s="254"/>
      <c r="F622" s="254"/>
      <c r="G622" s="254"/>
      <c r="H622" s="254"/>
      <c r="I622" s="254"/>
      <c r="J622" s="254"/>
      <c r="K622" s="254"/>
      <c r="L622" s="254"/>
      <c r="M622" s="254"/>
      <c r="N622" s="255"/>
    </row>
    <row r="623" spans="1:14" ht="15" customHeight="1">
      <c r="A623" s="253"/>
      <c r="B623" s="254"/>
      <c r="C623" s="254"/>
      <c r="D623" s="254"/>
      <c r="E623" s="254"/>
      <c r="F623" s="254"/>
      <c r="G623" s="254"/>
      <c r="H623" s="254"/>
      <c r="I623" s="254"/>
      <c r="J623" s="254"/>
      <c r="K623" s="254"/>
      <c r="L623" s="254"/>
      <c r="M623" s="254"/>
      <c r="N623" s="255"/>
    </row>
    <row r="624" spans="1:14">
      <c r="A624" s="280" t="s">
        <v>1</v>
      </c>
      <c r="B624" s="281"/>
      <c r="C624" s="281"/>
      <c r="D624" s="281"/>
      <c r="E624" s="281"/>
      <c r="F624" s="281"/>
      <c r="G624" s="281"/>
      <c r="H624" s="281"/>
      <c r="I624" s="281"/>
      <c r="J624" s="281"/>
      <c r="K624" s="281"/>
      <c r="L624" s="281"/>
      <c r="M624" s="281"/>
      <c r="N624" s="282"/>
    </row>
    <row r="625" spans="1:14">
      <c r="A625" s="280" t="s">
        <v>2</v>
      </c>
      <c r="B625" s="281"/>
      <c r="C625" s="281"/>
      <c r="D625" s="281"/>
      <c r="E625" s="281"/>
      <c r="F625" s="281"/>
      <c r="G625" s="281"/>
      <c r="H625" s="281"/>
      <c r="I625" s="281"/>
      <c r="J625" s="281"/>
      <c r="K625" s="281"/>
      <c r="L625" s="281"/>
      <c r="M625" s="281"/>
      <c r="N625" s="282"/>
    </row>
    <row r="626" spans="1:14" ht="13.5" thickBot="1">
      <c r="A626" s="259" t="s">
        <v>3</v>
      </c>
      <c r="B626" s="260"/>
      <c r="C626" s="260"/>
      <c r="D626" s="260"/>
      <c r="E626" s="260"/>
      <c r="F626" s="260"/>
      <c r="G626" s="260"/>
      <c r="H626" s="260"/>
      <c r="I626" s="260"/>
      <c r="J626" s="260"/>
      <c r="K626" s="260"/>
      <c r="L626" s="260"/>
      <c r="M626" s="260"/>
      <c r="N626" s="261"/>
    </row>
    <row r="627" spans="1:14">
      <c r="A627" s="262" t="s">
        <v>371</v>
      </c>
      <c r="B627" s="263"/>
      <c r="C627" s="263"/>
      <c r="D627" s="263"/>
      <c r="E627" s="263"/>
      <c r="F627" s="263"/>
      <c r="G627" s="263"/>
      <c r="H627" s="263"/>
      <c r="I627" s="263"/>
      <c r="J627" s="263"/>
      <c r="K627" s="263"/>
      <c r="L627" s="263"/>
      <c r="M627" s="263"/>
      <c r="N627" s="264"/>
    </row>
    <row r="628" spans="1:14">
      <c r="A628" s="265" t="s">
        <v>5</v>
      </c>
      <c r="B628" s="266"/>
      <c r="C628" s="266"/>
      <c r="D628" s="266"/>
      <c r="E628" s="266"/>
      <c r="F628" s="266"/>
      <c r="G628" s="266"/>
      <c r="H628" s="266"/>
      <c r="I628" s="266"/>
      <c r="J628" s="266"/>
      <c r="K628" s="266"/>
      <c r="L628" s="266"/>
      <c r="M628" s="266"/>
      <c r="N628" s="267"/>
    </row>
    <row r="629" spans="1:14" ht="15" customHeight="1">
      <c r="A629" s="268" t="s">
        <v>6</v>
      </c>
      <c r="B629" s="270" t="s">
        <v>7</v>
      </c>
      <c r="C629" s="270" t="s">
        <v>8</v>
      </c>
      <c r="D629" s="268" t="s">
        <v>9</v>
      </c>
      <c r="E629" s="268" t="s">
        <v>10</v>
      </c>
      <c r="F629" s="270" t="s">
        <v>11</v>
      </c>
      <c r="G629" s="270" t="s">
        <v>12</v>
      </c>
      <c r="H629" s="270" t="s">
        <v>13</v>
      </c>
      <c r="I629" s="270" t="s">
        <v>14</v>
      </c>
      <c r="J629" s="270" t="s">
        <v>15</v>
      </c>
      <c r="K629" s="272" t="s">
        <v>16</v>
      </c>
      <c r="L629" s="270" t="s">
        <v>17</v>
      </c>
      <c r="M629" s="270" t="s">
        <v>18</v>
      </c>
      <c r="N629" s="270" t="s">
        <v>19</v>
      </c>
    </row>
    <row r="630" spans="1:14" ht="15" customHeight="1">
      <c r="A630" s="269"/>
      <c r="B630" s="271"/>
      <c r="C630" s="271"/>
      <c r="D630" s="269"/>
      <c r="E630" s="269"/>
      <c r="F630" s="271"/>
      <c r="G630" s="271"/>
      <c r="H630" s="271"/>
      <c r="I630" s="271"/>
      <c r="J630" s="271"/>
      <c r="K630" s="273"/>
      <c r="L630" s="271"/>
      <c r="M630" s="271"/>
      <c r="N630" s="271"/>
    </row>
    <row r="631" spans="1:14">
      <c r="A631" s="57">
        <v>1</v>
      </c>
      <c r="B631" s="58">
        <v>43342</v>
      </c>
      <c r="C631" s="59" t="s">
        <v>339</v>
      </c>
      <c r="D631" s="57" t="s">
        <v>21</v>
      </c>
      <c r="E631" s="57" t="s">
        <v>48</v>
      </c>
      <c r="F631" s="57">
        <v>119</v>
      </c>
      <c r="G631" s="57">
        <v>117.8</v>
      </c>
      <c r="H631" s="57">
        <v>119.6</v>
      </c>
      <c r="I631" s="57">
        <v>120.2</v>
      </c>
      <c r="J631" s="57">
        <v>120.8</v>
      </c>
      <c r="K631" s="57">
        <v>117.8</v>
      </c>
      <c r="L631" s="57">
        <v>6000</v>
      </c>
      <c r="M631" s="60">
        <f t="shared" ref="M631:M632" si="245">IF(D631="BUY",(K631-F631)*(L631),(F631-K631)*(L631))</f>
        <v>-7200.0000000000173</v>
      </c>
      <c r="N631" s="61">
        <f t="shared" ref="N631:N632" si="246">M631/(L631)/F631%</f>
        <v>-1.0084033613445402</v>
      </c>
    </row>
    <row r="632" spans="1:14">
      <c r="A632" s="57">
        <v>2</v>
      </c>
      <c r="B632" s="58">
        <v>43340</v>
      </c>
      <c r="C632" s="59" t="s">
        <v>339</v>
      </c>
      <c r="D632" s="57" t="s">
        <v>21</v>
      </c>
      <c r="E632" s="57" t="s">
        <v>57</v>
      </c>
      <c r="F632" s="57">
        <v>658</v>
      </c>
      <c r="G632" s="57">
        <v>652</v>
      </c>
      <c r="H632" s="57">
        <v>661</v>
      </c>
      <c r="I632" s="57">
        <v>664</v>
      </c>
      <c r="J632" s="57">
        <v>667</v>
      </c>
      <c r="K632" s="57">
        <v>667</v>
      </c>
      <c r="L632" s="57">
        <v>1750</v>
      </c>
      <c r="M632" s="60">
        <f t="shared" si="245"/>
        <v>15750</v>
      </c>
      <c r="N632" s="61">
        <f t="shared" si="246"/>
        <v>1.3677811550151975</v>
      </c>
    </row>
    <row r="633" spans="1:14">
      <c r="A633" s="57">
        <v>3</v>
      </c>
      <c r="B633" s="58">
        <v>43332</v>
      </c>
      <c r="C633" s="59" t="s">
        <v>339</v>
      </c>
      <c r="D633" s="57" t="s">
        <v>21</v>
      </c>
      <c r="E633" s="57" t="s">
        <v>52</v>
      </c>
      <c r="F633" s="57">
        <v>309</v>
      </c>
      <c r="G633" s="57">
        <v>306</v>
      </c>
      <c r="H633" s="57">
        <v>310.5</v>
      </c>
      <c r="I633" s="57">
        <v>312</v>
      </c>
      <c r="J633" s="57">
        <v>313.5</v>
      </c>
      <c r="K633" s="57">
        <v>306</v>
      </c>
      <c r="L633" s="57">
        <v>3000</v>
      </c>
      <c r="M633" s="60">
        <f t="shared" ref="M633" si="247">IF(D633="BUY",(K633-F633)*(L633),(F633-K633)*(L633))</f>
        <v>-9000</v>
      </c>
      <c r="N633" s="61">
        <f t="shared" ref="N633" si="248">M633/(L633)/F633%</f>
        <v>-0.970873786407767</v>
      </c>
    </row>
    <row r="634" spans="1:14">
      <c r="A634" s="57">
        <v>4</v>
      </c>
      <c r="B634" s="58">
        <v>43329</v>
      </c>
      <c r="C634" s="59" t="s">
        <v>339</v>
      </c>
      <c r="D634" s="57" t="s">
        <v>21</v>
      </c>
      <c r="E634" s="57" t="s">
        <v>125</v>
      </c>
      <c r="F634" s="57">
        <v>312</v>
      </c>
      <c r="G634" s="57">
        <v>307.5</v>
      </c>
      <c r="H634" s="57">
        <v>314.5</v>
      </c>
      <c r="I634" s="57">
        <v>317</v>
      </c>
      <c r="J634" s="57">
        <v>319.5</v>
      </c>
      <c r="K634" s="57">
        <v>314.5</v>
      </c>
      <c r="L634" s="57">
        <v>1600</v>
      </c>
      <c r="M634" s="60">
        <f t="shared" ref="M634" si="249">IF(D634="BUY",(K634-F634)*(L634),(F634-K634)*(L634))</f>
        <v>4000</v>
      </c>
      <c r="N634" s="61">
        <f t="shared" ref="N634" si="250">M634/(L634)/F634%</f>
        <v>0.80128205128205121</v>
      </c>
    </row>
    <row r="635" spans="1:14">
      <c r="A635" s="57">
        <v>5</v>
      </c>
      <c r="B635" s="58">
        <v>43325</v>
      </c>
      <c r="C635" s="59" t="s">
        <v>339</v>
      </c>
      <c r="D635" s="57" t="s">
        <v>21</v>
      </c>
      <c r="E635" s="57" t="s">
        <v>43</v>
      </c>
      <c r="F635" s="57">
        <v>1410</v>
      </c>
      <c r="G635" s="57">
        <v>1395</v>
      </c>
      <c r="H635" s="57">
        <v>1418</v>
      </c>
      <c r="I635" s="57">
        <v>1426</v>
      </c>
      <c r="J635" s="57">
        <v>1434</v>
      </c>
      <c r="K635" s="57">
        <v>1418</v>
      </c>
      <c r="L635" s="57">
        <v>600</v>
      </c>
      <c r="M635" s="60">
        <f t="shared" ref="M635" si="251">IF(D635="BUY",(K635-F635)*(L635),(F635-K635)*(L635))</f>
        <v>4800</v>
      </c>
      <c r="N635" s="61">
        <f t="shared" ref="N635:N637" si="252">M635/(L635)/F635%</f>
        <v>0.56737588652482274</v>
      </c>
    </row>
    <row r="636" spans="1:14">
      <c r="A636" s="57">
        <v>6</v>
      </c>
      <c r="B636" s="58">
        <v>43318</v>
      </c>
      <c r="C636" s="59" t="s">
        <v>339</v>
      </c>
      <c r="D636" s="57" t="s">
        <v>21</v>
      </c>
      <c r="E636" s="57" t="s">
        <v>67</v>
      </c>
      <c r="F636" s="57">
        <v>217</v>
      </c>
      <c r="G636" s="57">
        <v>215</v>
      </c>
      <c r="H636" s="57">
        <v>218</v>
      </c>
      <c r="I636" s="57">
        <v>219</v>
      </c>
      <c r="J636" s="57">
        <v>220</v>
      </c>
      <c r="K636" s="57">
        <v>218</v>
      </c>
      <c r="L636" s="57">
        <v>3500</v>
      </c>
      <c r="M636" s="60">
        <f t="shared" ref="M636" si="253">IF(D636="BUY",(K636-F636)*(L636),(F636-K636)*(L636))</f>
        <v>3500</v>
      </c>
      <c r="N636" s="61">
        <f t="shared" si="252"/>
        <v>0.46082949308755761</v>
      </c>
    </row>
    <row r="637" spans="1:14">
      <c r="A637" s="57">
        <v>7</v>
      </c>
      <c r="B637" s="58">
        <v>43314</v>
      </c>
      <c r="C637" s="59" t="s">
        <v>339</v>
      </c>
      <c r="D637" s="57" t="s">
        <v>21</v>
      </c>
      <c r="E637" s="57" t="s">
        <v>266</v>
      </c>
      <c r="F637" s="57">
        <v>1211</v>
      </c>
      <c r="G637" s="57">
        <v>1202</v>
      </c>
      <c r="H637" s="57">
        <v>1216</v>
      </c>
      <c r="I637" s="57">
        <v>1221</v>
      </c>
      <c r="J637" s="57">
        <v>1226</v>
      </c>
      <c r="K637" s="57">
        <v>1202</v>
      </c>
      <c r="L637" s="57">
        <v>800</v>
      </c>
      <c r="M637" s="60">
        <f t="shared" ref="M637" si="254">IF(D637="BUY",(K637-F637)*(L637),(F637-K637)*(L637))</f>
        <v>-7200</v>
      </c>
      <c r="N637" s="61">
        <f t="shared" si="252"/>
        <v>-0.74318744838976059</v>
      </c>
    </row>
    <row r="638" spans="1:14">
      <c r="A638" s="62" t="s">
        <v>25</v>
      </c>
      <c r="B638" s="63"/>
      <c r="C638" s="64"/>
      <c r="D638" s="65"/>
      <c r="E638" s="14"/>
      <c r="F638" s="14"/>
      <c r="G638" s="66"/>
      <c r="H638" s="14"/>
      <c r="I638" s="14"/>
      <c r="J638" s="14"/>
      <c r="K638" s="14"/>
      <c r="M638" s="67"/>
      <c r="N638" s="68"/>
    </row>
    <row r="639" spans="1:14">
      <c r="A639" s="62" t="s">
        <v>25</v>
      </c>
      <c r="B639" s="63"/>
      <c r="C639" s="64"/>
      <c r="D639" s="65"/>
      <c r="E639" s="14"/>
      <c r="F639" s="14"/>
      <c r="G639" s="66"/>
      <c r="H639" s="14"/>
      <c r="I639" s="14"/>
      <c r="J639" s="14"/>
      <c r="K639" s="14"/>
      <c r="N639" s="67"/>
    </row>
    <row r="640" spans="1:14" ht="13.5" thickBot="1">
      <c r="A640" s="64"/>
      <c r="B640" s="63"/>
      <c r="C640" s="14"/>
      <c r="D640" s="14"/>
      <c r="E640" s="14"/>
      <c r="F640" s="69"/>
      <c r="G640" s="70"/>
      <c r="H640" s="71" t="s">
        <v>26</v>
      </c>
      <c r="I640" s="71"/>
      <c r="J640" s="72"/>
      <c r="K640" s="72"/>
    </row>
    <row r="641" spans="1:14">
      <c r="A641" s="64"/>
      <c r="B641" s="63"/>
      <c r="C641" s="274" t="s">
        <v>27</v>
      </c>
      <c r="D641" s="275"/>
      <c r="E641" s="73">
        <v>7</v>
      </c>
      <c r="F641" s="74">
        <f>F642+F643+F644+F645+F646+F647</f>
        <v>100</v>
      </c>
      <c r="G641" s="14">
        <v>7</v>
      </c>
      <c r="H641" s="75">
        <f>G642/G641%</f>
        <v>57.142857142857139</v>
      </c>
      <c r="I641" s="75"/>
      <c r="J641" s="75"/>
      <c r="K641" s="76"/>
    </row>
    <row r="642" spans="1:14">
      <c r="A642" s="64"/>
      <c r="B642" s="63"/>
      <c r="C642" s="276" t="s">
        <v>28</v>
      </c>
      <c r="D642" s="277"/>
      <c r="E642" s="77">
        <v>4</v>
      </c>
      <c r="F642" s="78">
        <f>(E642/E641)*100</f>
        <v>57.142857142857139</v>
      </c>
      <c r="G642" s="14">
        <v>4</v>
      </c>
      <c r="H642" s="72"/>
      <c r="I642" s="72"/>
      <c r="J642" s="14"/>
      <c r="K642" s="72"/>
      <c r="L642" s="67"/>
      <c r="M642" s="14" t="s">
        <v>29</v>
      </c>
    </row>
    <row r="643" spans="1:14">
      <c r="A643" s="79"/>
      <c r="B643" s="63"/>
      <c r="C643" s="276" t="s">
        <v>30</v>
      </c>
      <c r="D643" s="277"/>
      <c r="E643" s="77">
        <v>0</v>
      </c>
      <c r="F643" s="78">
        <f>(E643/E641)*100</f>
        <v>0</v>
      </c>
      <c r="G643" s="80"/>
      <c r="H643" s="14"/>
      <c r="I643" s="14"/>
      <c r="J643" s="14"/>
      <c r="K643" s="72"/>
    </row>
    <row r="644" spans="1:14">
      <c r="A644" s="79"/>
      <c r="B644" s="63"/>
      <c r="C644" s="276" t="s">
        <v>31</v>
      </c>
      <c r="D644" s="277"/>
      <c r="E644" s="77">
        <v>0</v>
      </c>
      <c r="F644" s="78">
        <f>(E644/E641)*100</f>
        <v>0</v>
      </c>
      <c r="G644" s="80"/>
      <c r="H644" s="14"/>
      <c r="I644" s="14"/>
      <c r="J644" s="14"/>
      <c r="K644" s="72"/>
      <c r="M644" s="64"/>
    </row>
    <row r="645" spans="1:14">
      <c r="A645" s="79"/>
      <c r="B645" s="63"/>
      <c r="C645" s="276" t="s">
        <v>32</v>
      </c>
      <c r="D645" s="277"/>
      <c r="E645" s="77">
        <v>3</v>
      </c>
      <c r="F645" s="78">
        <f>(E645/E641)*100</f>
        <v>42.857142857142854</v>
      </c>
      <c r="G645" s="80"/>
      <c r="H645" s="14" t="s">
        <v>33</v>
      </c>
      <c r="I645" s="14"/>
      <c r="J645" s="72"/>
      <c r="K645" s="72"/>
    </row>
    <row r="646" spans="1:14">
      <c r="A646" s="79"/>
      <c r="B646" s="63"/>
      <c r="C646" s="276" t="s">
        <v>34</v>
      </c>
      <c r="D646" s="277"/>
      <c r="E646" s="77">
        <v>0</v>
      </c>
      <c r="F646" s="78">
        <f>(E646/E641)*100</f>
        <v>0</v>
      </c>
      <c r="G646" s="80"/>
      <c r="H646" s="14"/>
      <c r="I646" s="14"/>
      <c r="J646" s="72"/>
      <c r="K646" s="72"/>
    </row>
    <row r="647" spans="1:14" ht="13.5" thickBot="1">
      <c r="A647" s="79"/>
      <c r="B647" s="63"/>
      <c r="C647" s="278" t="s">
        <v>35</v>
      </c>
      <c r="D647" s="279"/>
      <c r="E647" s="81"/>
      <c r="F647" s="82">
        <f>(E647/E641)*100</f>
        <v>0</v>
      </c>
      <c r="G647" s="80"/>
      <c r="H647" s="14"/>
      <c r="I647" s="14"/>
      <c r="J647" s="76"/>
      <c r="K647" s="76"/>
      <c r="L647" s="67"/>
    </row>
    <row r="648" spans="1:14">
      <c r="A648" s="83" t="s">
        <v>36</v>
      </c>
      <c r="B648" s="63"/>
      <c r="C648" s="64"/>
      <c r="D648" s="64"/>
      <c r="E648" s="14"/>
      <c r="F648" s="14"/>
      <c r="G648" s="66"/>
      <c r="H648" s="84"/>
      <c r="I648" s="84"/>
      <c r="J648" s="84"/>
      <c r="K648" s="14"/>
      <c r="M648" s="85"/>
      <c r="N648" s="85"/>
    </row>
    <row r="649" spans="1:14">
      <c r="A649" s="65" t="s">
        <v>37</v>
      </c>
      <c r="B649" s="63"/>
      <c r="C649" s="86"/>
      <c r="D649" s="87"/>
      <c r="E649" s="64"/>
      <c r="F649" s="84"/>
      <c r="G649" s="66"/>
      <c r="H649" s="84"/>
      <c r="I649" s="84"/>
      <c r="J649" s="84"/>
      <c r="K649" s="14"/>
      <c r="M649" s="64"/>
    </row>
    <row r="650" spans="1:14">
      <c r="A650" s="65" t="s">
        <v>38</v>
      </c>
      <c r="B650" s="63"/>
      <c r="C650" s="64"/>
      <c r="D650" s="87"/>
      <c r="E650" s="64"/>
      <c r="F650" s="84"/>
      <c r="G650" s="66"/>
      <c r="H650" s="72"/>
      <c r="I650" s="72"/>
      <c r="J650" s="72"/>
      <c r="K650" s="14"/>
      <c r="N650" s="64"/>
    </row>
    <row r="651" spans="1:14">
      <c r="A651" s="65" t="s">
        <v>39</v>
      </c>
      <c r="B651" s="86"/>
      <c r="C651" s="64"/>
      <c r="D651" s="87"/>
      <c r="E651" s="64"/>
      <c r="F651" s="84"/>
      <c r="G651" s="70"/>
      <c r="H651" s="72"/>
      <c r="I651" s="72"/>
      <c r="J651" s="72"/>
      <c r="K651" s="14"/>
    </row>
    <row r="652" spans="1:14">
      <c r="A652" s="65" t="s">
        <v>40</v>
      </c>
      <c r="B652" s="79"/>
      <c r="C652" s="64"/>
      <c r="D652" s="88"/>
      <c r="E652" s="84"/>
      <c r="F652" s="84"/>
      <c r="G652" s="70"/>
      <c r="H652" s="72"/>
      <c r="I652" s="72"/>
      <c r="J652" s="72"/>
      <c r="K652" s="84"/>
    </row>
    <row r="653" spans="1:14" ht="13.5" thickBot="1"/>
    <row r="654" spans="1:14" ht="15.75" customHeight="1">
      <c r="A654" s="250" t="s">
        <v>0</v>
      </c>
      <c r="B654" s="251"/>
      <c r="C654" s="251"/>
      <c r="D654" s="251"/>
      <c r="E654" s="251"/>
      <c r="F654" s="251"/>
      <c r="G654" s="251"/>
      <c r="H654" s="251"/>
      <c r="I654" s="251"/>
      <c r="J654" s="251"/>
      <c r="K654" s="251"/>
      <c r="L654" s="251"/>
      <c r="M654" s="251"/>
      <c r="N654" s="252"/>
    </row>
    <row r="655" spans="1:14" ht="15.75" customHeight="1">
      <c r="A655" s="253"/>
      <c r="B655" s="254"/>
      <c r="C655" s="254"/>
      <c r="D655" s="254"/>
      <c r="E655" s="254"/>
      <c r="F655" s="254"/>
      <c r="G655" s="254"/>
      <c r="H655" s="254"/>
      <c r="I655" s="254"/>
      <c r="J655" s="254"/>
      <c r="K655" s="254"/>
      <c r="L655" s="254"/>
      <c r="M655" s="254"/>
      <c r="N655" s="255"/>
    </row>
    <row r="656" spans="1:14" ht="15" customHeight="1">
      <c r="A656" s="253"/>
      <c r="B656" s="254"/>
      <c r="C656" s="254"/>
      <c r="D656" s="254"/>
      <c r="E656" s="254"/>
      <c r="F656" s="254"/>
      <c r="G656" s="254"/>
      <c r="H656" s="254"/>
      <c r="I656" s="254"/>
      <c r="J656" s="254"/>
      <c r="K656" s="254"/>
      <c r="L656" s="254"/>
      <c r="M656" s="254"/>
      <c r="N656" s="255"/>
    </row>
    <row r="657" spans="1:14">
      <c r="A657" s="280" t="s">
        <v>1</v>
      </c>
      <c r="B657" s="281"/>
      <c r="C657" s="281"/>
      <c r="D657" s="281"/>
      <c r="E657" s="281"/>
      <c r="F657" s="281"/>
      <c r="G657" s="281"/>
      <c r="H657" s="281"/>
      <c r="I657" s="281"/>
      <c r="J657" s="281"/>
      <c r="K657" s="281"/>
      <c r="L657" s="281"/>
      <c r="M657" s="281"/>
      <c r="N657" s="282"/>
    </row>
    <row r="658" spans="1:14">
      <c r="A658" s="280" t="s">
        <v>2</v>
      </c>
      <c r="B658" s="281"/>
      <c r="C658" s="281"/>
      <c r="D658" s="281"/>
      <c r="E658" s="281"/>
      <c r="F658" s="281"/>
      <c r="G658" s="281"/>
      <c r="H658" s="281"/>
      <c r="I658" s="281"/>
      <c r="J658" s="281"/>
      <c r="K658" s="281"/>
      <c r="L658" s="281"/>
      <c r="M658" s="281"/>
      <c r="N658" s="282"/>
    </row>
    <row r="659" spans="1:14" ht="13.5" thickBot="1">
      <c r="A659" s="259" t="s">
        <v>3</v>
      </c>
      <c r="B659" s="260"/>
      <c r="C659" s="260"/>
      <c r="D659" s="260"/>
      <c r="E659" s="260"/>
      <c r="F659" s="260"/>
      <c r="G659" s="260"/>
      <c r="H659" s="260"/>
      <c r="I659" s="260"/>
      <c r="J659" s="260"/>
      <c r="K659" s="260"/>
      <c r="L659" s="260"/>
      <c r="M659" s="260"/>
      <c r="N659" s="261"/>
    </row>
    <row r="660" spans="1:14">
      <c r="A660" s="262" t="s">
        <v>359</v>
      </c>
      <c r="B660" s="263"/>
      <c r="C660" s="263"/>
      <c r="D660" s="263"/>
      <c r="E660" s="263"/>
      <c r="F660" s="263"/>
      <c r="G660" s="263"/>
      <c r="H660" s="263"/>
      <c r="I660" s="263"/>
      <c r="J660" s="263"/>
      <c r="K660" s="263"/>
      <c r="L660" s="263"/>
      <c r="M660" s="263"/>
      <c r="N660" s="264"/>
    </row>
    <row r="661" spans="1:14">
      <c r="A661" s="265" t="s">
        <v>5</v>
      </c>
      <c r="B661" s="266"/>
      <c r="C661" s="266"/>
      <c r="D661" s="266"/>
      <c r="E661" s="266"/>
      <c r="F661" s="266"/>
      <c r="G661" s="266"/>
      <c r="H661" s="266"/>
      <c r="I661" s="266"/>
      <c r="J661" s="266"/>
      <c r="K661" s="266"/>
      <c r="L661" s="266"/>
      <c r="M661" s="266"/>
      <c r="N661" s="267"/>
    </row>
    <row r="662" spans="1:14" ht="15" customHeight="1">
      <c r="A662" s="268" t="s">
        <v>6</v>
      </c>
      <c r="B662" s="270" t="s">
        <v>7</v>
      </c>
      <c r="C662" s="270" t="s">
        <v>8</v>
      </c>
      <c r="D662" s="268" t="s">
        <v>9</v>
      </c>
      <c r="E662" s="268" t="s">
        <v>10</v>
      </c>
      <c r="F662" s="270" t="s">
        <v>11</v>
      </c>
      <c r="G662" s="270" t="s">
        <v>12</v>
      </c>
      <c r="H662" s="270" t="s">
        <v>13</v>
      </c>
      <c r="I662" s="270" t="s">
        <v>14</v>
      </c>
      <c r="J662" s="270" t="s">
        <v>15</v>
      </c>
      <c r="K662" s="272" t="s">
        <v>16</v>
      </c>
      <c r="L662" s="270" t="s">
        <v>17</v>
      </c>
      <c r="M662" s="270" t="s">
        <v>18</v>
      </c>
      <c r="N662" s="270" t="s">
        <v>19</v>
      </c>
    </row>
    <row r="663" spans="1:14" ht="15" customHeight="1">
      <c r="A663" s="269"/>
      <c r="B663" s="271"/>
      <c r="C663" s="271"/>
      <c r="D663" s="269"/>
      <c r="E663" s="269"/>
      <c r="F663" s="271"/>
      <c r="G663" s="271"/>
      <c r="H663" s="271"/>
      <c r="I663" s="271"/>
      <c r="J663" s="271"/>
      <c r="K663" s="273"/>
      <c r="L663" s="271"/>
      <c r="M663" s="271"/>
      <c r="N663" s="271"/>
    </row>
    <row r="664" spans="1:14">
      <c r="A664" s="57">
        <v>1</v>
      </c>
      <c r="B664" s="58">
        <v>43306</v>
      </c>
      <c r="C664" s="59" t="s">
        <v>339</v>
      </c>
      <c r="D664" s="57" t="s">
        <v>21</v>
      </c>
      <c r="E664" s="57" t="s">
        <v>73</v>
      </c>
      <c r="F664" s="57">
        <v>280</v>
      </c>
      <c r="G664" s="57">
        <v>277.5</v>
      </c>
      <c r="H664" s="57">
        <v>281.5</v>
      </c>
      <c r="I664" s="57">
        <v>283</v>
      </c>
      <c r="J664" s="57">
        <v>284.5</v>
      </c>
      <c r="K664" s="57">
        <v>277.5</v>
      </c>
      <c r="L664" s="57">
        <v>3200</v>
      </c>
      <c r="M664" s="60">
        <f t="shared" ref="M664:M665" si="255">IF(D664="BUY",(K664-F664)*(L664),(F664-K664)*(L664))</f>
        <v>-8000</v>
      </c>
      <c r="N664" s="61">
        <f t="shared" ref="N664:N665" si="256">M664/(L664)/F664%</f>
        <v>-0.8928571428571429</v>
      </c>
    </row>
    <row r="665" spans="1:14">
      <c r="A665" s="57">
        <v>2</v>
      </c>
      <c r="B665" s="58">
        <v>43305</v>
      </c>
      <c r="C665" s="59" t="s">
        <v>339</v>
      </c>
      <c r="D665" s="57" t="s">
        <v>21</v>
      </c>
      <c r="E665" s="57" t="s">
        <v>326</v>
      </c>
      <c r="F665" s="57">
        <v>183</v>
      </c>
      <c r="G665" s="57">
        <v>181</v>
      </c>
      <c r="H665" s="57">
        <v>184</v>
      </c>
      <c r="I665" s="57">
        <v>185</v>
      </c>
      <c r="J665" s="57">
        <v>186</v>
      </c>
      <c r="K665" s="57">
        <v>186</v>
      </c>
      <c r="L665" s="57">
        <v>4000</v>
      </c>
      <c r="M665" s="60">
        <f t="shared" si="255"/>
        <v>12000</v>
      </c>
      <c r="N665" s="61">
        <f t="shared" si="256"/>
        <v>1.639344262295082</v>
      </c>
    </row>
    <row r="666" spans="1:14">
      <c r="A666" s="57">
        <v>3</v>
      </c>
      <c r="B666" s="58">
        <v>43300</v>
      </c>
      <c r="C666" s="59" t="s">
        <v>339</v>
      </c>
      <c r="D666" s="57" t="s">
        <v>21</v>
      </c>
      <c r="E666" s="57" t="s">
        <v>326</v>
      </c>
      <c r="F666" s="57">
        <v>152</v>
      </c>
      <c r="G666" s="57">
        <v>150</v>
      </c>
      <c r="H666" s="57">
        <v>153</v>
      </c>
      <c r="I666" s="57">
        <v>154</v>
      </c>
      <c r="J666" s="57">
        <v>155</v>
      </c>
      <c r="K666" s="57">
        <v>154</v>
      </c>
      <c r="L666" s="57">
        <v>4000</v>
      </c>
      <c r="M666" s="60">
        <f t="shared" ref="M666" si="257">IF(D666="BUY",(K666-F666)*(L666),(F666-K666)*(L666))</f>
        <v>8000</v>
      </c>
      <c r="N666" s="61">
        <f t="shared" ref="N666" si="258">M666/(L666)/F666%</f>
        <v>1.3157894736842106</v>
      </c>
    </row>
    <row r="667" spans="1:14">
      <c r="A667" s="57">
        <v>4</v>
      </c>
      <c r="B667" s="58">
        <v>43299</v>
      </c>
      <c r="C667" s="59" t="s">
        <v>339</v>
      </c>
      <c r="D667" s="57" t="s">
        <v>21</v>
      </c>
      <c r="E667" s="57" t="s">
        <v>276</v>
      </c>
      <c r="F667" s="57">
        <v>302</v>
      </c>
      <c r="G667" s="57">
        <v>300</v>
      </c>
      <c r="H667" s="57">
        <v>303</v>
      </c>
      <c r="I667" s="57">
        <v>304</v>
      </c>
      <c r="J667" s="57">
        <v>305</v>
      </c>
      <c r="K667" s="57">
        <v>300</v>
      </c>
      <c r="L667" s="57">
        <v>4500</v>
      </c>
      <c r="M667" s="60">
        <f t="shared" ref="M667" si="259">IF(D667="BUY",(K667-F667)*(L667),(F667-K667)*(L667))</f>
        <v>-9000</v>
      </c>
      <c r="N667" s="61">
        <f t="shared" ref="N667" si="260">M667/(L667)/F667%</f>
        <v>-0.66225165562913912</v>
      </c>
    </row>
    <row r="668" spans="1:14">
      <c r="A668" s="57">
        <v>5</v>
      </c>
      <c r="B668" s="58">
        <v>43297</v>
      </c>
      <c r="C668" s="59" t="s">
        <v>368</v>
      </c>
      <c r="D668" s="57" t="s">
        <v>47</v>
      </c>
      <c r="E668" s="57" t="s">
        <v>351</v>
      </c>
      <c r="F668" s="57">
        <v>80</v>
      </c>
      <c r="G668" s="57">
        <v>81</v>
      </c>
      <c r="H668" s="57">
        <v>79.5</v>
      </c>
      <c r="I668" s="57">
        <v>79</v>
      </c>
      <c r="J668" s="57">
        <v>78.5</v>
      </c>
      <c r="K668" s="57">
        <v>79.5</v>
      </c>
      <c r="L668" s="57">
        <v>8000</v>
      </c>
      <c r="M668" s="60">
        <f t="shared" ref="M668" si="261">IF(D668="BUY",(K668-F668)*(L668),(F668-K668)*(L668))</f>
        <v>4000</v>
      </c>
      <c r="N668" s="61">
        <f t="shared" ref="N668" si="262">M668/(L668)/F668%</f>
        <v>0.625</v>
      </c>
    </row>
    <row r="669" spans="1:14">
      <c r="A669" s="57">
        <v>6</v>
      </c>
      <c r="B669" s="58">
        <v>43293</v>
      </c>
      <c r="C669" s="59" t="s">
        <v>339</v>
      </c>
      <c r="D669" s="57" t="s">
        <v>21</v>
      </c>
      <c r="E669" s="57" t="s">
        <v>364</v>
      </c>
      <c r="F669" s="57">
        <v>280</v>
      </c>
      <c r="G669" s="57">
        <v>276.5</v>
      </c>
      <c r="H669" s="57">
        <v>282</v>
      </c>
      <c r="I669" s="57">
        <v>284</v>
      </c>
      <c r="J669" s="57">
        <v>286</v>
      </c>
      <c r="K669" s="57">
        <v>282</v>
      </c>
      <c r="L669" s="57">
        <v>2400</v>
      </c>
      <c r="M669" s="60">
        <f t="shared" ref="M669" si="263">IF(D669="BUY",(K669-F669)*(L669),(F669-K669)*(L669))</f>
        <v>4800</v>
      </c>
      <c r="N669" s="61">
        <f t="shared" ref="N669" si="264">M669/(L669)/F669%</f>
        <v>0.7142857142857143</v>
      </c>
    </row>
    <row r="670" spans="1:14">
      <c r="A670" s="57">
        <v>7</v>
      </c>
      <c r="B670" s="58">
        <v>43292</v>
      </c>
      <c r="C670" s="59" t="s">
        <v>339</v>
      </c>
      <c r="D670" s="57" t="s">
        <v>21</v>
      </c>
      <c r="E670" s="57" t="s">
        <v>124</v>
      </c>
      <c r="F670" s="57">
        <v>373</v>
      </c>
      <c r="G670" s="57">
        <v>368.5</v>
      </c>
      <c r="H670" s="57">
        <v>375.5</v>
      </c>
      <c r="I670" s="57">
        <v>378</v>
      </c>
      <c r="J670" s="57">
        <v>380.5</v>
      </c>
      <c r="K670" s="57">
        <v>375.5</v>
      </c>
      <c r="L670" s="57">
        <v>1750</v>
      </c>
      <c r="M670" s="60">
        <f t="shared" ref="M670" si="265">IF(D670="BUY",(K670-F670)*(L670),(F670-K670)*(L670))</f>
        <v>4375</v>
      </c>
      <c r="N670" s="61">
        <f t="shared" ref="N670" si="266">M670/(L670)/F670%</f>
        <v>0.67024128686327078</v>
      </c>
    </row>
    <row r="671" spans="1:14">
      <c r="A671" s="57">
        <v>8</v>
      </c>
      <c r="B671" s="58">
        <v>43291</v>
      </c>
      <c r="C671" s="59" t="s">
        <v>339</v>
      </c>
      <c r="D671" s="57" t="s">
        <v>21</v>
      </c>
      <c r="E671" s="57" t="s">
        <v>77</v>
      </c>
      <c r="F671" s="57">
        <v>318</v>
      </c>
      <c r="G671" s="57">
        <v>315</v>
      </c>
      <c r="H671" s="57">
        <v>319.5</v>
      </c>
      <c r="I671" s="57">
        <v>321</v>
      </c>
      <c r="J671" s="57">
        <v>322.5</v>
      </c>
      <c r="K671" s="57">
        <v>315</v>
      </c>
      <c r="L671" s="57">
        <v>3000</v>
      </c>
      <c r="M671" s="60">
        <f t="shared" ref="M671" si="267">IF(D671="BUY",(K671-F671)*(L671),(F671-K671)*(L671))</f>
        <v>-9000</v>
      </c>
      <c r="N671" s="61">
        <f t="shared" ref="N671" si="268">M671/(L671)/F671%</f>
        <v>-0.94339622641509424</v>
      </c>
    </row>
    <row r="672" spans="1:14">
      <c r="A672" s="62" t="s">
        <v>25</v>
      </c>
      <c r="B672" s="63"/>
      <c r="C672" s="64"/>
      <c r="D672" s="65"/>
      <c r="E672" s="14"/>
      <c r="F672" s="14"/>
      <c r="G672" s="66"/>
      <c r="H672" s="14"/>
      <c r="I672" s="14"/>
      <c r="J672" s="14"/>
      <c r="K672" s="14"/>
      <c r="M672" s="67"/>
      <c r="N672" s="68"/>
    </row>
    <row r="673" spans="1:15">
      <c r="A673" s="62" t="s">
        <v>25</v>
      </c>
      <c r="B673" s="63"/>
      <c r="C673" s="64"/>
      <c r="D673" s="65"/>
      <c r="E673" s="14"/>
      <c r="F673" s="14"/>
      <c r="G673" s="66"/>
      <c r="H673" s="14"/>
      <c r="I673" s="14"/>
      <c r="J673" s="14"/>
      <c r="K673" s="14"/>
      <c r="N673" s="67"/>
    </row>
    <row r="674" spans="1:15" ht="13.5" thickBot="1">
      <c r="A674" s="64"/>
      <c r="B674" s="63"/>
      <c r="C674" s="14"/>
      <c r="D674" s="14"/>
      <c r="E674" s="14"/>
      <c r="F674" s="69"/>
      <c r="G674" s="70"/>
      <c r="H674" s="71" t="s">
        <v>26</v>
      </c>
      <c r="I674" s="71"/>
      <c r="J674" s="72"/>
      <c r="K674" s="72"/>
      <c r="N674" s="67"/>
      <c r="O674" s="67"/>
    </row>
    <row r="675" spans="1:15">
      <c r="A675" s="64"/>
      <c r="B675" s="63"/>
      <c r="C675" s="274" t="s">
        <v>27</v>
      </c>
      <c r="D675" s="275"/>
      <c r="E675" s="73">
        <v>8</v>
      </c>
      <c r="F675" s="74">
        <f>F676+F677+F678+F679+F680+F681</f>
        <v>100</v>
      </c>
      <c r="G675" s="14">
        <v>8</v>
      </c>
      <c r="H675" s="75">
        <f>G676/G675%</f>
        <v>37.5</v>
      </c>
      <c r="I675" s="75"/>
      <c r="J675" s="75"/>
      <c r="K675" s="76"/>
    </row>
    <row r="676" spans="1:15">
      <c r="A676" s="64"/>
      <c r="B676" s="63"/>
      <c r="C676" s="276" t="s">
        <v>28</v>
      </c>
      <c r="D676" s="277"/>
      <c r="E676" s="77">
        <v>5</v>
      </c>
      <c r="F676" s="78">
        <f>(E676/E675)*100</f>
        <v>62.5</v>
      </c>
      <c r="G676" s="14">
        <v>3</v>
      </c>
      <c r="H676" s="72"/>
      <c r="I676" s="72"/>
      <c r="J676" s="14"/>
      <c r="K676" s="72"/>
      <c r="L676" s="67"/>
      <c r="M676" s="14" t="s">
        <v>29</v>
      </c>
      <c r="N676" s="14"/>
    </row>
    <row r="677" spans="1:15">
      <c r="A677" s="79"/>
      <c r="B677" s="63"/>
      <c r="C677" s="276" t="s">
        <v>30</v>
      </c>
      <c r="D677" s="277"/>
      <c r="E677" s="77">
        <v>0</v>
      </c>
      <c r="F677" s="78">
        <f>(E677/E675)*100</f>
        <v>0</v>
      </c>
      <c r="G677" s="80"/>
      <c r="H677" s="14"/>
      <c r="I677" s="14"/>
      <c r="J677" s="14"/>
      <c r="K677" s="72"/>
      <c r="M677" s="64"/>
      <c r="N677" s="64"/>
    </row>
    <row r="678" spans="1:15">
      <c r="A678" s="79"/>
      <c r="B678" s="63"/>
      <c r="C678" s="276" t="s">
        <v>31</v>
      </c>
      <c r="D678" s="277"/>
      <c r="E678" s="77">
        <v>0</v>
      </c>
      <c r="F678" s="78">
        <f>(E678/E675)*100</f>
        <v>0</v>
      </c>
      <c r="G678" s="80"/>
      <c r="H678" s="14"/>
      <c r="I678" s="14"/>
      <c r="J678" s="14"/>
      <c r="K678" s="72"/>
    </row>
    <row r="679" spans="1:15">
      <c r="A679" s="79"/>
      <c r="B679" s="63"/>
      <c r="C679" s="276" t="s">
        <v>32</v>
      </c>
      <c r="D679" s="277"/>
      <c r="E679" s="77">
        <v>3</v>
      </c>
      <c r="F679" s="78">
        <f>(E679/E675)*100</f>
        <v>37.5</v>
      </c>
      <c r="G679" s="80"/>
      <c r="H679" s="14" t="s">
        <v>33</v>
      </c>
      <c r="I679" s="14"/>
      <c r="J679" s="72"/>
      <c r="K679" s="72"/>
    </row>
    <row r="680" spans="1:15">
      <c r="A680" s="79"/>
      <c r="B680" s="63"/>
      <c r="C680" s="276" t="s">
        <v>34</v>
      </c>
      <c r="D680" s="277"/>
      <c r="E680" s="77">
        <v>0</v>
      </c>
      <c r="F680" s="78">
        <f>(E680/E675)*100</f>
        <v>0</v>
      </c>
      <c r="G680" s="80"/>
      <c r="H680" s="14"/>
      <c r="I680" s="14"/>
      <c r="J680" s="72"/>
      <c r="K680" s="72"/>
    </row>
    <row r="681" spans="1:15" ht="13.5" thickBot="1">
      <c r="A681" s="79"/>
      <c r="B681" s="63"/>
      <c r="C681" s="278" t="s">
        <v>35</v>
      </c>
      <c r="D681" s="279"/>
      <c r="E681" s="81"/>
      <c r="F681" s="82">
        <f>(E681/E675)*100</f>
        <v>0</v>
      </c>
      <c r="G681" s="80"/>
      <c r="H681" s="14"/>
      <c r="I681" s="14"/>
      <c r="J681" s="76"/>
      <c r="K681" s="76"/>
      <c r="L681" s="67"/>
    </row>
    <row r="682" spans="1:15">
      <c r="A682" s="83" t="s">
        <v>36</v>
      </c>
      <c r="B682" s="63"/>
      <c r="C682" s="64"/>
      <c r="D682" s="64"/>
      <c r="E682" s="14"/>
      <c r="F682" s="14"/>
      <c r="G682" s="66"/>
      <c r="H682" s="84"/>
      <c r="I682" s="84"/>
      <c r="J682" s="84"/>
      <c r="K682" s="14"/>
      <c r="M682" s="85"/>
      <c r="N682" s="85"/>
    </row>
    <row r="683" spans="1:15">
      <c r="A683" s="65" t="s">
        <v>37</v>
      </c>
      <c r="B683" s="63"/>
      <c r="C683" s="86"/>
      <c r="D683" s="87"/>
      <c r="E683" s="64"/>
      <c r="F683" s="84"/>
      <c r="G683" s="66"/>
      <c r="H683" s="84"/>
      <c r="I683" s="84"/>
      <c r="J683" s="84"/>
      <c r="K683" s="14"/>
      <c r="M683" s="64"/>
      <c r="N683" s="64"/>
    </row>
    <row r="684" spans="1:15">
      <c r="A684" s="65" t="s">
        <v>38</v>
      </c>
      <c r="B684" s="63"/>
      <c r="C684" s="64"/>
      <c r="D684" s="87"/>
      <c r="E684" s="64"/>
      <c r="F684" s="84"/>
      <c r="G684" s="66"/>
      <c r="H684" s="72"/>
      <c r="I684" s="72"/>
      <c r="J684" s="72"/>
      <c r="K684" s="14"/>
    </row>
    <row r="685" spans="1:15">
      <c r="A685" s="65" t="s">
        <v>39</v>
      </c>
      <c r="B685" s="86"/>
      <c r="C685" s="64"/>
      <c r="D685" s="87"/>
      <c r="E685" s="64"/>
      <c r="F685" s="84"/>
      <c r="G685" s="70"/>
      <c r="H685" s="72"/>
      <c r="I685" s="72"/>
      <c r="J685" s="72"/>
      <c r="K685" s="14"/>
    </row>
    <row r="686" spans="1:15">
      <c r="A686" s="65" t="s">
        <v>40</v>
      </c>
      <c r="B686" s="79"/>
      <c r="C686" s="64"/>
      <c r="D686" s="88"/>
      <c r="E686" s="84"/>
      <c r="F686" s="84"/>
      <c r="G686" s="70"/>
      <c r="H686" s="72"/>
      <c r="I686" s="72"/>
      <c r="J686" s="72"/>
      <c r="K686" s="84"/>
    </row>
    <row r="687" spans="1:15" ht="13.5" thickBot="1"/>
    <row r="688" spans="1:15" ht="15.75" customHeight="1">
      <c r="A688" s="250" t="s">
        <v>0</v>
      </c>
      <c r="B688" s="251"/>
      <c r="C688" s="251"/>
      <c r="D688" s="251"/>
      <c r="E688" s="251"/>
      <c r="F688" s="251"/>
      <c r="G688" s="251"/>
      <c r="H688" s="251"/>
      <c r="I688" s="251"/>
      <c r="J688" s="251"/>
      <c r="K688" s="251"/>
      <c r="L688" s="251"/>
      <c r="M688" s="251"/>
      <c r="N688" s="252"/>
    </row>
    <row r="689" spans="1:14" ht="15.75" customHeight="1">
      <c r="A689" s="253"/>
      <c r="B689" s="254"/>
      <c r="C689" s="254"/>
      <c r="D689" s="254"/>
      <c r="E689" s="254"/>
      <c r="F689" s="254"/>
      <c r="G689" s="254"/>
      <c r="H689" s="254"/>
      <c r="I689" s="254"/>
      <c r="J689" s="254"/>
      <c r="K689" s="254"/>
      <c r="L689" s="254"/>
      <c r="M689" s="254"/>
      <c r="N689" s="255"/>
    </row>
    <row r="690" spans="1:14" ht="15" customHeight="1">
      <c r="A690" s="253"/>
      <c r="B690" s="254"/>
      <c r="C690" s="254"/>
      <c r="D690" s="254"/>
      <c r="E690" s="254"/>
      <c r="F690" s="254"/>
      <c r="G690" s="254"/>
      <c r="H690" s="254"/>
      <c r="I690" s="254"/>
      <c r="J690" s="254"/>
      <c r="K690" s="254"/>
      <c r="L690" s="254"/>
      <c r="M690" s="254"/>
      <c r="N690" s="255"/>
    </row>
    <row r="691" spans="1:14">
      <c r="A691" s="280" t="s">
        <v>1</v>
      </c>
      <c r="B691" s="281"/>
      <c r="C691" s="281"/>
      <c r="D691" s="281"/>
      <c r="E691" s="281"/>
      <c r="F691" s="281"/>
      <c r="G691" s="281"/>
      <c r="H691" s="281"/>
      <c r="I691" s="281"/>
      <c r="J691" s="281"/>
      <c r="K691" s="281"/>
      <c r="L691" s="281"/>
      <c r="M691" s="281"/>
      <c r="N691" s="282"/>
    </row>
    <row r="692" spans="1:14">
      <c r="A692" s="280" t="s">
        <v>2</v>
      </c>
      <c r="B692" s="281"/>
      <c r="C692" s="281"/>
      <c r="D692" s="281"/>
      <c r="E692" s="281"/>
      <c r="F692" s="281"/>
      <c r="G692" s="281"/>
      <c r="H692" s="281"/>
      <c r="I692" s="281"/>
      <c r="J692" s="281"/>
      <c r="K692" s="281"/>
      <c r="L692" s="281"/>
      <c r="M692" s="281"/>
      <c r="N692" s="282"/>
    </row>
    <row r="693" spans="1:14" ht="13.5" thickBot="1">
      <c r="A693" s="259" t="s">
        <v>3</v>
      </c>
      <c r="B693" s="260"/>
      <c r="C693" s="260"/>
      <c r="D693" s="260"/>
      <c r="E693" s="260"/>
      <c r="F693" s="260"/>
      <c r="G693" s="260"/>
      <c r="H693" s="260"/>
      <c r="I693" s="260"/>
      <c r="J693" s="260"/>
      <c r="K693" s="260"/>
      <c r="L693" s="260"/>
      <c r="M693" s="260"/>
      <c r="N693" s="261"/>
    </row>
    <row r="694" spans="1:14">
      <c r="A694" s="262" t="s">
        <v>355</v>
      </c>
      <c r="B694" s="263"/>
      <c r="C694" s="263"/>
      <c r="D694" s="263"/>
      <c r="E694" s="263"/>
      <c r="F694" s="263"/>
      <c r="G694" s="263"/>
      <c r="H694" s="263"/>
      <c r="I694" s="263"/>
      <c r="J694" s="263"/>
      <c r="K694" s="263"/>
      <c r="L694" s="263"/>
      <c r="M694" s="263"/>
      <c r="N694" s="264"/>
    </row>
    <row r="695" spans="1:14">
      <c r="A695" s="265" t="s">
        <v>5</v>
      </c>
      <c r="B695" s="266"/>
      <c r="C695" s="266"/>
      <c r="D695" s="266"/>
      <c r="E695" s="266"/>
      <c r="F695" s="266"/>
      <c r="G695" s="266"/>
      <c r="H695" s="266"/>
      <c r="I695" s="266"/>
      <c r="J695" s="266"/>
      <c r="K695" s="266"/>
      <c r="L695" s="266"/>
      <c r="M695" s="266"/>
      <c r="N695" s="267"/>
    </row>
    <row r="696" spans="1:14" ht="15" customHeight="1">
      <c r="A696" s="268" t="s">
        <v>6</v>
      </c>
      <c r="B696" s="270" t="s">
        <v>7</v>
      </c>
      <c r="C696" s="270" t="s">
        <v>8</v>
      </c>
      <c r="D696" s="268" t="s">
        <v>9</v>
      </c>
      <c r="E696" s="268" t="s">
        <v>10</v>
      </c>
      <c r="F696" s="270" t="s">
        <v>11</v>
      </c>
      <c r="G696" s="270" t="s">
        <v>12</v>
      </c>
      <c r="H696" s="270" t="s">
        <v>13</v>
      </c>
      <c r="I696" s="270" t="s">
        <v>14</v>
      </c>
      <c r="J696" s="270" t="s">
        <v>15</v>
      </c>
      <c r="K696" s="272" t="s">
        <v>16</v>
      </c>
      <c r="L696" s="270" t="s">
        <v>17</v>
      </c>
      <c r="M696" s="270" t="s">
        <v>18</v>
      </c>
      <c r="N696" s="270" t="s">
        <v>19</v>
      </c>
    </row>
    <row r="697" spans="1:14" ht="15" customHeight="1">
      <c r="A697" s="269"/>
      <c r="B697" s="271"/>
      <c r="C697" s="271"/>
      <c r="D697" s="269"/>
      <c r="E697" s="269"/>
      <c r="F697" s="271"/>
      <c r="G697" s="271"/>
      <c r="H697" s="271"/>
      <c r="I697" s="271"/>
      <c r="J697" s="271"/>
      <c r="K697" s="273"/>
      <c r="L697" s="271"/>
      <c r="M697" s="271"/>
      <c r="N697" s="271"/>
    </row>
    <row r="698" spans="1:14">
      <c r="A698" s="57">
        <v>1</v>
      </c>
      <c r="B698" s="58">
        <v>43278</v>
      </c>
      <c r="C698" s="59" t="s">
        <v>339</v>
      </c>
      <c r="D698" s="57" t="s">
        <v>21</v>
      </c>
      <c r="E698" s="57" t="s">
        <v>347</v>
      </c>
      <c r="F698" s="57">
        <v>579</v>
      </c>
      <c r="G698" s="57">
        <v>573</v>
      </c>
      <c r="H698" s="57">
        <v>583</v>
      </c>
      <c r="I698" s="57">
        <v>587</v>
      </c>
      <c r="J698" s="57">
        <v>591</v>
      </c>
      <c r="K698" s="57">
        <v>583</v>
      </c>
      <c r="L698" s="57">
        <v>1000</v>
      </c>
      <c r="M698" s="60">
        <f t="shared" ref="M698" si="269">IF(D698="BUY",(K698-F698)*(L698),(F698-K698)*(L698))</f>
        <v>4000</v>
      </c>
      <c r="N698" s="61">
        <f t="shared" ref="N698" si="270">M698/(L698)/F698%</f>
        <v>0.69084628670120896</v>
      </c>
    </row>
    <row r="699" spans="1:14">
      <c r="A699" s="57">
        <v>2</v>
      </c>
      <c r="B699" s="58">
        <v>43277</v>
      </c>
      <c r="C699" s="59" t="s">
        <v>339</v>
      </c>
      <c r="D699" s="57" t="s">
        <v>21</v>
      </c>
      <c r="E699" s="57" t="s">
        <v>358</v>
      </c>
      <c r="F699" s="57">
        <v>455</v>
      </c>
      <c r="G699" s="57">
        <v>450</v>
      </c>
      <c r="H699" s="57">
        <v>459</v>
      </c>
      <c r="I699" s="57">
        <v>463</v>
      </c>
      <c r="J699" s="57">
        <v>467</v>
      </c>
      <c r="K699" s="57">
        <v>459</v>
      </c>
      <c r="L699" s="57">
        <v>1500</v>
      </c>
      <c r="M699" s="60">
        <f t="shared" ref="M699" si="271">IF(D699="BUY",(K699-F699)*(L699),(F699-K699)*(L699))</f>
        <v>6000</v>
      </c>
      <c r="N699" s="61">
        <f t="shared" ref="N699" si="272">M699/(L699)/F699%</f>
        <v>0.87912087912087911</v>
      </c>
    </row>
    <row r="700" spans="1:14">
      <c r="A700" s="57">
        <v>3</v>
      </c>
      <c r="B700" s="58">
        <v>43271</v>
      </c>
      <c r="C700" s="59" t="s">
        <v>339</v>
      </c>
      <c r="D700" s="57" t="s">
        <v>21</v>
      </c>
      <c r="E700" s="57" t="s">
        <v>77</v>
      </c>
      <c r="F700" s="57">
        <v>334</v>
      </c>
      <c r="G700" s="57">
        <v>331</v>
      </c>
      <c r="H700" s="57">
        <v>335.5</v>
      </c>
      <c r="I700" s="57">
        <v>337</v>
      </c>
      <c r="J700" s="57">
        <v>338.5</v>
      </c>
      <c r="K700" s="57">
        <v>335.5</v>
      </c>
      <c r="L700" s="57">
        <v>3000</v>
      </c>
      <c r="M700" s="60">
        <f t="shared" ref="M700" si="273">IF(D700="BUY",(K700-F700)*(L700),(F700-K700)*(L700))</f>
        <v>4500</v>
      </c>
      <c r="N700" s="61">
        <f t="shared" ref="N700" si="274">M700/(L700)/F700%</f>
        <v>0.44910179640718567</v>
      </c>
    </row>
    <row r="701" spans="1:14">
      <c r="A701" s="57">
        <v>4</v>
      </c>
      <c r="B701" s="58">
        <v>43258</v>
      </c>
      <c r="C701" s="59" t="s">
        <v>339</v>
      </c>
      <c r="D701" s="57" t="s">
        <v>21</v>
      </c>
      <c r="E701" s="57" t="s">
        <v>126</v>
      </c>
      <c r="F701" s="57">
        <v>603</v>
      </c>
      <c r="G701" s="57">
        <v>595</v>
      </c>
      <c r="H701" s="57">
        <v>607</v>
      </c>
      <c r="I701" s="57">
        <v>611</v>
      </c>
      <c r="J701" s="57">
        <v>615</v>
      </c>
      <c r="K701" s="57">
        <v>607</v>
      </c>
      <c r="L701" s="57">
        <v>1061</v>
      </c>
      <c r="M701" s="60">
        <f t="shared" ref="M701" si="275">IF(D701="BUY",(K701-F701)*(L701),(F701-K701)*(L701))</f>
        <v>4244</v>
      </c>
      <c r="N701" s="61">
        <f t="shared" ref="N701" si="276">M701/(L701)/F701%</f>
        <v>0.66334991708126034</v>
      </c>
    </row>
    <row r="702" spans="1:14">
      <c r="A702" s="57">
        <v>5</v>
      </c>
      <c r="B702" s="58">
        <v>43257</v>
      </c>
      <c r="C702" s="59" t="s">
        <v>339</v>
      </c>
      <c r="D702" s="57" t="s">
        <v>21</v>
      </c>
      <c r="E702" s="57" t="s">
        <v>60</v>
      </c>
      <c r="F702" s="57">
        <v>262.5</v>
      </c>
      <c r="G702" s="57">
        <v>258.5</v>
      </c>
      <c r="H702" s="57">
        <v>264.5</v>
      </c>
      <c r="I702" s="57">
        <v>266.5</v>
      </c>
      <c r="J702" s="57">
        <v>268.5</v>
      </c>
      <c r="K702" s="57">
        <v>266.5</v>
      </c>
      <c r="L702" s="57">
        <v>2250</v>
      </c>
      <c r="M702" s="60">
        <f t="shared" ref="M702" si="277">IF(D702="BUY",(K702-F702)*(L702),(F702-K702)*(L702))</f>
        <v>9000</v>
      </c>
      <c r="N702" s="61">
        <f t="shared" ref="N702" si="278">M702/(L702)/F702%</f>
        <v>1.5238095238095237</v>
      </c>
    </row>
    <row r="703" spans="1:14">
      <c r="A703" s="57">
        <v>6</v>
      </c>
      <c r="B703" s="58">
        <v>43255</v>
      </c>
      <c r="C703" s="59" t="s">
        <v>350</v>
      </c>
      <c r="D703" s="57" t="s">
        <v>47</v>
      </c>
      <c r="E703" s="57" t="s">
        <v>174</v>
      </c>
      <c r="F703" s="57">
        <v>171</v>
      </c>
      <c r="G703" s="57">
        <v>174</v>
      </c>
      <c r="H703" s="57">
        <v>169.5</v>
      </c>
      <c r="I703" s="57">
        <v>168</v>
      </c>
      <c r="J703" s="57">
        <v>166.5</v>
      </c>
      <c r="K703" s="57">
        <v>169.5</v>
      </c>
      <c r="L703" s="57">
        <v>3750</v>
      </c>
      <c r="M703" s="60">
        <f t="shared" ref="M703" si="279">IF(D703="BUY",(K703-F703)*(L703),(F703-K703)*(L703))</f>
        <v>5625</v>
      </c>
      <c r="N703" s="61">
        <f t="shared" ref="N703" si="280">M703/(L703)/F703%</f>
        <v>0.87719298245614041</v>
      </c>
    </row>
    <row r="704" spans="1:14">
      <c r="A704" s="62" t="s">
        <v>25</v>
      </c>
      <c r="B704" s="63"/>
      <c r="C704" s="64"/>
      <c r="D704" s="65"/>
      <c r="E704" s="14"/>
      <c r="F704" s="14"/>
      <c r="G704" s="66"/>
      <c r="H704" s="14"/>
      <c r="I704" s="14"/>
      <c r="J704" s="14"/>
      <c r="K704" s="14"/>
      <c r="M704" s="67"/>
      <c r="N704" s="68"/>
    </row>
    <row r="705" spans="1:14">
      <c r="A705" s="62" t="s">
        <v>25</v>
      </c>
      <c r="B705" s="63"/>
      <c r="C705" s="64"/>
      <c r="D705" s="65"/>
      <c r="E705" s="14"/>
      <c r="F705" s="14"/>
      <c r="G705" s="66"/>
      <c r="H705" s="14"/>
      <c r="I705" s="14"/>
      <c r="J705" s="14"/>
      <c r="K705" s="14"/>
    </row>
    <row r="706" spans="1:14" ht="13.5" thickBot="1">
      <c r="A706" s="64"/>
      <c r="B706" s="63"/>
      <c r="C706" s="14"/>
      <c r="D706" s="14"/>
      <c r="E706" s="14"/>
      <c r="F706" s="69"/>
      <c r="G706" s="70"/>
      <c r="H706" s="71" t="s">
        <v>26</v>
      </c>
      <c r="I706" s="71"/>
      <c r="J706" s="72"/>
      <c r="K706" s="72"/>
      <c r="M706" s="67"/>
    </row>
    <row r="707" spans="1:14">
      <c r="A707" s="64"/>
      <c r="B707" s="63"/>
      <c r="C707" s="274" t="s">
        <v>27</v>
      </c>
      <c r="D707" s="275"/>
      <c r="E707" s="73">
        <v>6</v>
      </c>
      <c r="F707" s="74">
        <f>F708+F709+F710+F711+F712+F713</f>
        <v>100</v>
      </c>
      <c r="G707" s="14">
        <v>6</v>
      </c>
      <c r="H707" s="75">
        <f>G708/G707%</f>
        <v>100</v>
      </c>
      <c r="I707" s="75"/>
      <c r="J707" s="75"/>
      <c r="K707" s="76"/>
      <c r="M707" s="67"/>
      <c r="N707" s="67"/>
    </row>
    <row r="708" spans="1:14">
      <c r="A708" s="64"/>
      <c r="B708" s="63"/>
      <c r="C708" s="276" t="s">
        <v>28</v>
      </c>
      <c r="D708" s="277"/>
      <c r="E708" s="77">
        <v>6</v>
      </c>
      <c r="F708" s="78">
        <f>(E708/E707)*100</f>
        <v>100</v>
      </c>
      <c r="G708" s="14">
        <v>6</v>
      </c>
      <c r="H708" s="72"/>
      <c r="I708" s="72"/>
      <c r="J708" s="14"/>
      <c r="K708" s="72"/>
      <c r="L708" s="67"/>
      <c r="M708" s="14" t="s">
        <v>29</v>
      </c>
      <c r="N708" s="14"/>
    </row>
    <row r="709" spans="1:14">
      <c r="A709" s="79"/>
      <c r="B709" s="63"/>
      <c r="C709" s="276" t="s">
        <v>30</v>
      </c>
      <c r="D709" s="277"/>
      <c r="E709" s="77">
        <v>0</v>
      </c>
      <c r="F709" s="78">
        <f>(E709/E707)*100</f>
        <v>0</v>
      </c>
      <c r="G709" s="80"/>
      <c r="H709" s="14"/>
      <c r="I709" s="14"/>
      <c r="J709" s="14"/>
      <c r="K709" s="72"/>
      <c r="M709" s="64"/>
      <c r="N709" s="64"/>
    </row>
    <row r="710" spans="1:14">
      <c r="A710" s="79"/>
      <c r="B710" s="63"/>
      <c r="C710" s="276" t="s">
        <v>31</v>
      </c>
      <c r="D710" s="277"/>
      <c r="E710" s="77">
        <v>0</v>
      </c>
      <c r="F710" s="78">
        <f>(E710/E707)*100</f>
        <v>0</v>
      </c>
      <c r="G710" s="80"/>
      <c r="H710" s="14"/>
      <c r="I710" s="14"/>
      <c r="J710" s="14"/>
      <c r="K710" s="72"/>
    </row>
    <row r="711" spans="1:14">
      <c r="A711" s="79"/>
      <c r="B711" s="63"/>
      <c r="C711" s="276" t="s">
        <v>32</v>
      </c>
      <c r="D711" s="277"/>
      <c r="E711" s="77">
        <v>0</v>
      </c>
      <c r="F711" s="78">
        <f>(E711/E707)*100</f>
        <v>0</v>
      </c>
      <c r="G711" s="80"/>
      <c r="H711" s="14" t="s">
        <v>33</v>
      </c>
      <c r="I711" s="14"/>
      <c r="J711" s="72"/>
      <c r="K711" s="72"/>
    </row>
    <row r="712" spans="1:14">
      <c r="A712" s="79"/>
      <c r="B712" s="63"/>
      <c r="C712" s="276" t="s">
        <v>34</v>
      </c>
      <c r="D712" s="277"/>
      <c r="E712" s="77">
        <v>0</v>
      </c>
      <c r="F712" s="78">
        <f>(E712/E707)*100</f>
        <v>0</v>
      </c>
      <c r="G712" s="80"/>
      <c r="H712" s="14"/>
      <c r="I712" s="14"/>
      <c r="J712" s="72"/>
      <c r="K712" s="72"/>
    </row>
    <row r="713" spans="1:14" ht="13.5" thickBot="1">
      <c r="A713" s="79"/>
      <c r="B713" s="63"/>
      <c r="C713" s="278" t="s">
        <v>35</v>
      </c>
      <c r="D713" s="279"/>
      <c r="E713" s="81"/>
      <c r="F713" s="82">
        <f>(E713/E707)*100</f>
        <v>0</v>
      </c>
      <c r="G713" s="80"/>
      <c r="H713" s="14"/>
      <c r="I713" s="14"/>
      <c r="J713" s="76"/>
      <c r="K713" s="76"/>
      <c r="L713" s="67"/>
    </row>
    <row r="714" spans="1:14">
      <c r="A714" s="83" t="s">
        <v>36</v>
      </c>
      <c r="B714" s="63"/>
      <c r="C714" s="64"/>
      <c r="D714" s="64"/>
      <c r="E714" s="14"/>
      <c r="F714" s="14"/>
      <c r="G714" s="66"/>
      <c r="H714" s="84"/>
      <c r="I714" s="84"/>
      <c r="J714" s="84"/>
      <c r="K714" s="14"/>
      <c r="M714" s="85"/>
      <c r="N714" s="85"/>
    </row>
    <row r="715" spans="1:14">
      <c r="A715" s="65" t="s">
        <v>37</v>
      </c>
      <c r="B715" s="63"/>
      <c r="C715" s="86"/>
      <c r="D715" s="87"/>
      <c r="E715" s="64"/>
      <c r="F715" s="84"/>
      <c r="G715" s="66"/>
      <c r="H715" s="84"/>
      <c r="I715" s="84"/>
      <c r="J715" s="84"/>
      <c r="K715" s="14"/>
      <c r="M715" s="64"/>
      <c r="N715" s="64"/>
    </row>
    <row r="716" spans="1:14">
      <c r="A716" s="65" t="s">
        <v>38</v>
      </c>
      <c r="B716" s="63"/>
      <c r="C716" s="64"/>
      <c r="D716" s="87"/>
      <c r="E716" s="64"/>
      <c r="F716" s="84"/>
      <c r="G716" s="66"/>
      <c r="H716" s="72"/>
      <c r="I716" s="72"/>
      <c r="J716" s="72"/>
      <c r="K716" s="14"/>
    </row>
    <row r="717" spans="1:14">
      <c r="A717" s="65" t="s">
        <v>39</v>
      </c>
      <c r="B717" s="86"/>
      <c r="C717" s="64"/>
      <c r="D717" s="87"/>
      <c r="E717" s="64"/>
      <c r="F717" s="84"/>
      <c r="G717" s="70"/>
      <c r="H717" s="72"/>
      <c r="I717" s="72"/>
      <c r="J717" s="72"/>
      <c r="K717" s="14"/>
    </row>
    <row r="718" spans="1:14">
      <c r="A718" s="65" t="s">
        <v>40</v>
      </c>
      <c r="B718" s="79"/>
      <c r="C718" s="64"/>
      <c r="D718" s="88"/>
      <c r="E718" s="84"/>
      <c r="F718" s="84"/>
      <c r="G718" s="70"/>
      <c r="H718" s="72"/>
      <c r="I718" s="72"/>
      <c r="J718" s="72"/>
      <c r="K718" s="84"/>
    </row>
    <row r="719" spans="1:14" ht="13.5" thickBot="1"/>
    <row r="720" spans="1:14" ht="15.75" customHeight="1">
      <c r="A720" s="250" t="s">
        <v>0</v>
      </c>
      <c r="B720" s="251"/>
      <c r="C720" s="251"/>
      <c r="D720" s="251"/>
      <c r="E720" s="251"/>
      <c r="F720" s="251"/>
      <c r="G720" s="251"/>
      <c r="H720" s="251"/>
      <c r="I720" s="251"/>
      <c r="J720" s="251"/>
      <c r="K720" s="251"/>
      <c r="L720" s="251"/>
      <c r="M720" s="251"/>
      <c r="N720" s="252"/>
    </row>
    <row r="721" spans="1:14" ht="15.75" customHeight="1">
      <c r="A721" s="253"/>
      <c r="B721" s="254"/>
      <c r="C721" s="254"/>
      <c r="D721" s="254"/>
      <c r="E721" s="254"/>
      <c r="F721" s="254"/>
      <c r="G721" s="254"/>
      <c r="H721" s="254"/>
      <c r="I721" s="254"/>
      <c r="J721" s="254"/>
      <c r="K721" s="254"/>
      <c r="L721" s="254"/>
      <c r="M721" s="254"/>
      <c r="N721" s="255"/>
    </row>
    <row r="722" spans="1:14" ht="15" customHeight="1">
      <c r="A722" s="253"/>
      <c r="B722" s="254"/>
      <c r="C722" s="254"/>
      <c r="D722" s="254"/>
      <c r="E722" s="254"/>
      <c r="F722" s="254"/>
      <c r="G722" s="254"/>
      <c r="H722" s="254"/>
      <c r="I722" s="254"/>
      <c r="J722" s="254"/>
      <c r="K722" s="254"/>
      <c r="L722" s="254"/>
      <c r="M722" s="254"/>
      <c r="N722" s="255"/>
    </row>
    <row r="723" spans="1:14">
      <c r="A723" s="280" t="s">
        <v>1</v>
      </c>
      <c r="B723" s="281"/>
      <c r="C723" s="281"/>
      <c r="D723" s="281"/>
      <c r="E723" s="281"/>
      <c r="F723" s="281"/>
      <c r="G723" s="281"/>
      <c r="H723" s="281"/>
      <c r="I723" s="281"/>
      <c r="J723" s="281"/>
      <c r="K723" s="281"/>
      <c r="L723" s="281"/>
      <c r="M723" s="281"/>
      <c r="N723" s="282"/>
    </row>
    <row r="724" spans="1:14">
      <c r="A724" s="280" t="s">
        <v>2</v>
      </c>
      <c r="B724" s="281"/>
      <c r="C724" s="281"/>
      <c r="D724" s="281"/>
      <c r="E724" s="281"/>
      <c r="F724" s="281"/>
      <c r="G724" s="281"/>
      <c r="H724" s="281"/>
      <c r="I724" s="281"/>
      <c r="J724" s="281"/>
      <c r="K724" s="281"/>
      <c r="L724" s="281"/>
      <c r="M724" s="281"/>
      <c r="N724" s="282"/>
    </row>
    <row r="725" spans="1:14" ht="13.5" thickBot="1">
      <c r="A725" s="259" t="s">
        <v>3</v>
      </c>
      <c r="B725" s="260"/>
      <c r="C725" s="260"/>
      <c r="D725" s="260"/>
      <c r="E725" s="260"/>
      <c r="F725" s="260"/>
      <c r="G725" s="260"/>
      <c r="H725" s="260"/>
      <c r="I725" s="260"/>
      <c r="J725" s="260"/>
      <c r="K725" s="260"/>
      <c r="L725" s="260"/>
      <c r="M725" s="260"/>
      <c r="N725" s="261"/>
    </row>
    <row r="727" spans="1:14">
      <c r="A727" s="265" t="s">
        <v>346</v>
      </c>
      <c r="B727" s="266"/>
      <c r="C727" s="266"/>
      <c r="D727" s="266"/>
      <c r="E727" s="266"/>
      <c r="F727" s="266"/>
      <c r="G727" s="266"/>
      <c r="H727" s="266"/>
      <c r="I727" s="266"/>
      <c r="J727" s="266"/>
      <c r="K727" s="266"/>
      <c r="L727" s="266"/>
      <c r="M727" s="266"/>
      <c r="N727" s="267"/>
    </row>
    <row r="728" spans="1:14">
      <c r="A728" s="265" t="s">
        <v>5</v>
      </c>
      <c r="B728" s="266"/>
      <c r="C728" s="266"/>
      <c r="D728" s="266"/>
      <c r="E728" s="266"/>
      <c r="F728" s="266"/>
      <c r="G728" s="266"/>
      <c r="H728" s="266"/>
      <c r="I728" s="266"/>
      <c r="J728" s="266"/>
      <c r="K728" s="266"/>
      <c r="L728" s="266"/>
      <c r="M728" s="266"/>
      <c r="N728" s="267"/>
    </row>
    <row r="729" spans="1:14" ht="15" customHeight="1">
      <c r="A729" s="268" t="s">
        <v>6</v>
      </c>
      <c r="B729" s="270" t="s">
        <v>7</v>
      </c>
      <c r="C729" s="270" t="s">
        <v>8</v>
      </c>
      <c r="D729" s="268" t="s">
        <v>9</v>
      </c>
      <c r="E729" s="268" t="s">
        <v>10</v>
      </c>
      <c r="F729" s="270" t="s">
        <v>11</v>
      </c>
      <c r="G729" s="270" t="s">
        <v>12</v>
      </c>
      <c r="H729" s="270" t="s">
        <v>13</v>
      </c>
      <c r="I729" s="270" t="s">
        <v>14</v>
      </c>
      <c r="J729" s="270" t="s">
        <v>15</v>
      </c>
      <c r="K729" s="272" t="s">
        <v>16</v>
      </c>
      <c r="L729" s="270" t="s">
        <v>17</v>
      </c>
      <c r="M729" s="270" t="s">
        <v>18</v>
      </c>
      <c r="N729" s="270" t="s">
        <v>19</v>
      </c>
    </row>
    <row r="730" spans="1:14" ht="15" customHeight="1">
      <c r="A730" s="269"/>
      <c r="B730" s="271"/>
      <c r="C730" s="271"/>
      <c r="D730" s="269"/>
      <c r="E730" s="269"/>
      <c r="F730" s="271"/>
      <c r="G730" s="271"/>
      <c r="H730" s="271"/>
      <c r="I730" s="271"/>
      <c r="J730" s="271"/>
      <c r="K730" s="273"/>
      <c r="L730" s="271"/>
      <c r="M730" s="271"/>
      <c r="N730" s="271"/>
    </row>
    <row r="731" spans="1:14">
      <c r="A731" s="57">
        <v>1</v>
      </c>
      <c r="B731" s="58">
        <v>43243</v>
      </c>
      <c r="C731" s="59" t="s">
        <v>350</v>
      </c>
      <c r="D731" s="57" t="s">
        <v>47</v>
      </c>
      <c r="E731" s="57" t="s">
        <v>126</v>
      </c>
      <c r="F731" s="57">
        <v>540</v>
      </c>
      <c r="G731" s="57">
        <v>547</v>
      </c>
      <c r="H731" s="57">
        <v>536</v>
      </c>
      <c r="I731" s="57">
        <v>532</v>
      </c>
      <c r="J731" s="57">
        <v>528</v>
      </c>
      <c r="K731" s="57">
        <v>547</v>
      </c>
      <c r="L731" s="57">
        <v>1061</v>
      </c>
      <c r="M731" s="60">
        <f t="shared" ref="M731:M732" si="281">IF(D731="BUY",(K731-F731)*(L731),(F731-K731)*(L731))</f>
        <v>-7427</v>
      </c>
      <c r="N731" s="61">
        <f t="shared" ref="N731:N732" si="282">M731/(L731)/F731%</f>
        <v>-1.2962962962962963</v>
      </c>
    </row>
    <row r="732" spans="1:14">
      <c r="A732" s="57">
        <v>2</v>
      </c>
      <c r="B732" s="58">
        <v>43236</v>
      </c>
      <c r="C732" s="59" t="s">
        <v>350</v>
      </c>
      <c r="D732" s="57" t="s">
        <v>47</v>
      </c>
      <c r="E732" s="57" t="s">
        <v>51</v>
      </c>
      <c r="F732" s="57">
        <v>132.5</v>
      </c>
      <c r="G732" s="57">
        <v>134.5</v>
      </c>
      <c r="H732" s="57">
        <v>131.5</v>
      </c>
      <c r="I732" s="57">
        <v>130.5</v>
      </c>
      <c r="J732" s="57">
        <v>129.5</v>
      </c>
      <c r="K732" s="57">
        <v>131.5</v>
      </c>
      <c r="L732" s="57">
        <v>4000</v>
      </c>
      <c r="M732" s="60">
        <f t="shared" si="281"/>
        <v>4000</v>
      </c>
      <c r="N732" s="61">
        <f t="shared" si="282"/>
        <v>0.75471698113207553</v>
      </c>
    </row>
    <row r="733" spans="1:14">
      <c r="A733" s="57">
        <v>3</v>
      </c>
      <c r="B733" s="58">
        <v>43234</v>
      </c>
      <c r="C733" s="59" t="s">
        <v>339</v>
      </c>
      <c r="D733" s="57" t="s">
        <v>21</v>
      </c>
      <c r="E733" s="57" t="s">
        <v>77</v>
      </c>
      <c r="F733" s="57">
        <v>330</v>
      </c>
      <c r="G733" s="57">
        <v>327</v>
      </c>
      <c r="H733" s="57">
        <v>331.5</v>
      </c>
      <c r="I733" s="57">
        <v>333</v>
      </c>
      <c r="J733" s="57">
        <v>334.5</v>
      </c>
      <c r="K733" s="57">
        <v>331.5</v>
      </c>
      <c r="L733" s="57">
        <v>3000</v>
      </c>
      <c r="M733" s="60">
        <f t="shared" ref="M733" si="283">IF(D733="BUY",(K733-F733)*(L733),(F733-K733)*(L733))</f>
        <v>4500</v>
      </c>
      <c r="N733" s="61">
        <f t="shared" ref="N733" si="284">M733/(L733)/F733%</f>
        <v>0.45454545454545459</v>
      </c>
    </row>
    <row r="734" spans="1:14">
      <c r="A734" s="57">
        <v>4</v>
      </c>
      <c r="B734" s="58">
        <v>43231</v>
      </c>
      <c r="C734" s="59" t="s">
        <v>339</v>
      </c>
      <c r="D734" s="57" t="s">
        <v>21</v>
      </c>
      <c r="E734" s="57" t="s">
        <v>120</v>
      </c>
      <c r="F734" s="57">
        <v>310</v>
      </c>
      <c r="G734" s="57">
        <v>307</v>
      </c>
      <c r="H734" s="57">
        <v>312</v>
      </c>
      <c r="I734" s="57">
        <v>313.5</v>
      </c>
      <c r="J734" s="57">
        <v>315</v>
      </c>
      <c r="K734" s="57">
        <v>312</v>
      </c>
      <c r="L734" s="57">
        <v>2750</v>
      </c>
      <c r="M734" s="60">
        <f t="shared" ref="M734" si="285">IF(D734="BUY",(K734-F734)*(L734),(F734-K734)*(L734))</f>
        <v>5500</v>
      </c>
      <c r="N734" s="61">
        <f t="shared" ref="N734" si="286">M734/(L734)/F734%</f>
        <v>0.64516129032258063</v>
      </c>
    </row>
    <row r="735" spans="1:14">
      <c r="A735" s="57">
        <v>5</v>
      </c>
      <c r="B735" s="58">
        <v>43230</v>
      </c>
      <c r="C735" s="59" t="s">
        <v>350</v>
      </c>
      <c r="D735" s="57" t="s">
        <v>47</v>
      </c>
      <c r="E735" s="57" t="s">
        <v>234</v>
      </c>
      <c r="F735" s="57">
        <v>58.6</v>
      </c>
      <c r="G735" s="57">
        <v>59.6</v>
      </c>
      <c r="H735" s="57">
        <v>58.1</v>
      </c>
      <c r="I735" s="57">
        <v>57.6</v>
      </c>
      <c r="J735" s="57">
        <v>57.1</v>
      </c>
      <c r="K735" s="57">
        <v>57.1</v>
      </c>
      <c r="L735" s="57">
        <v>7000</v>
      </c>
      <c r="M735" s="60">
        <f t="shared" ref="M735" si="287">IF(D735="BUY",(K735-F735)*(L735),(F735-K735)*(L735))</f>
        <v>10500</v>
      </c>
      <c r="N735" s="61">
        <f t="shared" ref="N735" si="288">M735/(L735)/F735%</f>
        <v>2.5597269624573382</v>
      </c>
    </row>
    <row r="736" spans="1:14">
      <c r="A736" s="57">
        <v>6</v>
      </c>
      <c r="B736" s="58">
        <v>43224</v>
      </c>
      <c r="C736" s="59" t="s">
        <v>339</v>
      </c>
      <c r="D736" s="57" t="s">
        <v>21</v>
      </c>
      <c r="E736" s="57" t="s">
        <v>340</v>
      </c>
      <c r="F736" s="57">
        <v>169</v>
      </c>
      <c r="G736" s="57">
        <v>167</v>
      </c>
      <c r="H736" s="57">
        <v>170</v>
      </c>
      <c r="I736" s="57">
        <v>171</v>
      </c>
      <c r="J736" s="57">
        <v>172</v>
      </c>
      <c r="K736" s="57">
        <v>170</v>
      </c>
      <c r="L736" s="57">
        <v>4000</v>
      </c>
      <c r="M736" s="60">
        <f t="shared" ref="M736" si="289">IF(D736="BUY",(K736-F736)*(L736),(F736-K736)*(L736))</f>
        <v>4000</v>
      </c>
      <c r="N736" s="61">
        <f t="shared" ref="N736" si="290">M736/(L736)/F736%</f>
        <v>0.59171597633136097</v>
      </c>
    </row>
    <row r="738" spans="1:14">
      <c r="A738" s="62" t="s">
        <v>25</v>
      </c>
      <c r="B738" s="63"/>
      <c r="C738" s="64"/>
      <c r="D738" s="65"/>
      <c r="E738" s="14"/>
      <c r="F738" s="14"/>
      <c r="G738" s="66"/>
      <c r="H738" s="14"/>
      <c r="I738" s="14"/>
      <c r="J738" s="14"/>
      <c r="K738" s="14"/>
      <c r="M738" s="67"/>
      <c r="N738" s="68"/>
    </row>
    <row r="739" spans="1:14">
      <c r="A739" s="62" t="s">
        <v>25</v>
      </c>
      <c r="B739" s="63"/>
      <c r="C739" s="64"/>
      <c r="D739" s="65"/>
      <c r="E739" s="14"/>
      <c r="F739" s="14"/>
      <c r="G739" s="66"/>
      <c r="H739" s="14"/>
      <c r="I739" s="14"/>
      <c r="J739" s="14"/>
      <c r="K739" s="14"/>
    </row>
    <row r="740" spans="1:14" ht="13.5" thickBot="1">
      <c r="A740" s="64"/>
      <c r="B740" s="63"/>
      <c r="C740" s="14"/>
      <c r="D740" s="14"/>
      <c r="E740" s="14"/>
      <c r="F740" s="69"/>
      <c r="G740" s="70"/>
      <c r="H740" s="71" t="s">
        <v>26</v>
      </c>
      <c r="I740" s="71"/>
      <c r="J740" s="72"/>
      <c r="K740" s="72"/>
      <c r="M740" s="67"/>
    </row>
    <row r="741" spans="1:14">
      <c r="A741" s="64"/>
      <c r="B741" s="63"/>
      <c r="C741" s="274" t="s">
        <v>27</v>
      </c>
      <c r="D741" s="275"/>
      <c r="E741" s="73">
        <v>4</v>
      </c>
      <c r="F741" s="74">
        <f>F742+F743+F744+F745+F746+F747</f>
        <v>100</v>
      </c>
      <c r="G741" s="14">
        <v>4</v>
      </c>
      <c r="H741" s="75">
        <f>G742/G741%</f>
        <v>100</v>
      </c>
      <c r="I741" s="75"/>
      <c r="J741" s="75"/>
      <c r="K741" s="76"/>
      <c r="M741" s="67"/>
      <c r="N741" s="67"/>
    </row>
    <row r="742" spans="1:14">
      <c r="A742" s="64"/>
      <c r="B742" s="63"/>
      <c r="C742" s="276" t="s">
        <v>28</v>
      </c>
      <c r="D742" s="277"/>
      <c r="E742" s="77">
        <v>4</v>
      </c>
      <c r="F742" s="78">
        <f>(E742/E741)*100</f>
        <v>100</v>
      </c>
      <c r="G742" s="14">
        <v>4</v>
      </c>
      <c r="H742" s="72"/>
      <c r="I742" s="72"/>
      <c r="J742" s="14"/>
      <c r="K742" s="72"/>
      <c r="L742" s="67"/>
      <c r="M742" s="14" t="s">
        <v>29</v>
      </c>
      <c r="N742" s="14"/>
    </row>
    <row r="743" spans="1:14">
      <c r="A743" s="79"/>
      <c r="B743" s="63"/>
      <c r="C743" s="276" t="s">
        <v>30</v>
      </c>
      <c r="D743" s="277"/>
      <c r="E743" s="77">
        <v>0</v>
      </c>
      <c r="F743" s="78">
        <f>(E743/E741)*100</f>
        <v>0</v>
      </c>
      <c r="G743" s="80"/>
      <c r="H743" s="14"/>
      <c r="I743" s="14"/>
      <c r="J743" s="14"/>
      <c r="K743" s="72"/>
      <c r="M743" s="64"/>
      <c r="N743" s="64"/>
    </row>
    <row r="744" spans="1:14">
      <c r="A744" s="79"/>
      <c r="B744" s="63"/>
      <c r="C744" s="276" t="s">
        <v>31</v>
      </c>
      <c r="D744" s="277"/>
      <c r="E744" s="77">
        <v>0</v>
      </c>
      <c r="F744" s="78">
        <f>(E744/E741)*100</f>
        <v>0</v>
      </c>
      <c r="G744" s="80"/>
      <c r="H744" s="14"/>
      <c r="I744" s="14"/>
      <c r="J744" s="14"/>
      <c r="K744" s="72"/>
    </row>
    <row r="745" spans="1:14">
      <c r="A745" s="79"/>
      <c r="B745" s="63"/>
      <c r="C745" s="276" t="s">
        <v>32</v>
      </c>
      <c r="D745" s="277"/>
      <c r="E745" s="77">
        <v>0</v>
      </c>
      <c r="F745" s="78">
        <f>(E745/E741)*100</f>
        <v>0</v>
      </c>
      <c r="G745" s="80"/>
      <c r="H745" s="14" t="s">
        <v>33</v>
      </c>
      <c r="I745" s="14"/>
      <c r="J745" s="72"/>
      <c r="K745" s="72"/>
    </row>
    <row r="746" spans="1:14">
      <c r="A746" s="79"/>
      <c r="B746" s="63"/>
      <c r="C746" s="276" t="s">
        <v>34</v>
      </c>
      <c r="D746" s="277"/>
      <c r="E746" s="77">
        <v>0</v>
      </c>
      <c r="F746" s="78">
        <f>(E746/E741)*100</f>
        <v>0</v>
      </c>
      <c r="G746" s="80"/>
      <c r="H746" s="14"/>
      <c r="I746" s="14"/>
      <c r="J746" s="72"/>
      <c r="K746" s="72"/>
    </row>
    <row r="747" spans="1:14" ht="13.5" thickBot="1">
      <c r="A747" s="79"/>
      <c r="B747" s="63"/>
      <c r="C747" s="278" t="s">
        <v>35</v>
      </c>
      <c r="D747" s="279"/>
      <c r="E747" s="81"/>
      <c r="F747" s="82">
        <f>(E747/E741)*100</f>
        <v>0</v>
      </c>
      <c r="G747" s="80"/>
      <c r="H747" s="14"/>
      <c r="I747" s="14"/>
      <c r="J747" s="76"/>
      <c r="K747" s="76"/>
      <c r="L747" s="67"/>
    </row>
    <row r="748" spans="1:14">
      <c r="A748" s="83" t="s">
        <v>36</v>
      </c>
      <c r="B748" s="63"/>
      <c r="C748" s="64"/>
      <c r="D748" s="64"/>
      <c r="E748" s="14"/>
      <c r="F748" s="14"/>
      <c r="G748" s="66"/>
      <c r="H748" s="84"/>
      <c r="I748" s="84"/>
      <c r="J748" s="84"/>
      <c r="K748" s="14"/>
      <c r="M748" s="85"/>
      <c r="N748" s="85"/>
    </row>
    <row r="749" spans="1:14">
      <c r="A749" s="65" t="s">
        <v>37</v>
      </c>
      <c r="B749" s="63"/>
      <c r="C749" s="86"/>
      <c r="D749" s="87"/>
      <c r="E749" s="64"/>
      <c r="F749" s="84"/>
      <c r="G749" s="66"/>
      <c r="H749" s="84"/>
      <c r="I749" s="84"/>
      <c r="J749" s="84"/>
      <c r="K749" s="14"/>
      <c r="M749" s="64"/>
      <c r="N749" s="64"/>
    </row>
    <row r="750" spans="1:14">
      <c r="A750" s="65" t="s">
        <v>38</v>
      </c>
      <c r="B750" s="63"/>
      <c r="C750" s="64"/>
      <c r="D750" s="87"/>
      <c r="E750" s="64"/>
      <c r="F750" s="84"/>
      <c r="G750" s="66"/>
      <c r="H750" s="72"/>
      <c r="I750" s="72"/>
      <c r="J750" s="72"/>
      <c r="K750" s="14"/>
    </row>
    <row r="751" spans="1:14">
      <c r="A751" s="65" t="s">
        <v>39</v>
      </c>
      <c r="B751" s="86"/>
      <c r="C751" s="64"/>
      <c r="D751" s="87"/>
      <c r="E751" s="64"/>
      <c r="F751" s="84"/>
      <c r="G751" s="70"/>
      <c r="H751" s="72"/>
      <c r="I751" s="72"/>
      <c r="J751" s="72"/>
      <c r="K751" s="14"/>
    </row>
    <row r="752" spans="1:14" ht="13.5" thickBot="1">
      <c r="A752" s="65" t="s">
        <v>40</v>
      </c>
      <c r="B752" s="79"/>
      <c r="C752" s="64"/>
      <c r="D752" s="88"/>
      <c r="E752" s="84"/>
      <c r="F752" s="84"/>
      <c r="G752" s="70"/>
      <c r="H752" s="72"/>
      <c r="I752" s="72"/>
      <c r="J752" s="72"/>
      <c r="K752" s="84"/>
    </row>
    <row r="753" spans="1:14" ht="15.75" customHeight="1">
      <c r="A753" s="250" t="s">
        <v>0</v>
      </c>
      <c r="B753" s="251"/>
      <c r="C753" s="251"/>
      <c r="D753" s="251"/>
      <c r="E753" s="251"/>
      <c r="F753" s="251"/>
      <c r="G753" s="251"/>
      <c r="H753" s="251"/>
      <c r="I753" s="251"/>
      <c r="J753" s="251"/>
      <c r="K753" s="251"/>
      <c r="L753" s="251"/>
      <c r="M753" s="251"/>
      <c r="N753" s="252"/>
    </row>
    <row r="754" spans="1:14" ht="15.75" customHeight="1">
      <c r="A754" s="253"/>
      <c r="B754" s="254"/>
      <c r="C754" s="254"/>
      <c r="D754" s="254"/>
      <c r="E754" s="254"/>
      <c r="F754" s="254"/>
      <c r="G754" s="254"/>
      <c r="H754" s="254"/>
      <c r="I754" s="254"/>
      <c r="J754" s="254"/>
      <c r="K754" s="254"/>
      <c r="L754" s="254"/>
      <c r="M754" s="254"/>
      <c r="N754" s="255"/>
    </row>
    <row r="755" spans="1:14" ht="15" customHeight="1">
      <c r="A755" s="253"/>
      <c r="B755" s="254"/>
      <c r="C755" s="254"/>
      <c r="D755" s="254"/>
      <c r="E755" s="254"/>
      <c r="F755" s="254"/>
      <c r="G755" s="254"/>
      <c r="H755" s="254"/>
      <c r="I755" s="254"/>
      <c r="J755" s="254"/>
      <c r="K755" s="254"/>
      <c r="L755" s="254"/>
      <c r="M755" s="254"/>
      <c r="N755" s="255"/>
    </row>
    <row r="756" spans="1:14">
      <c r="A756" s="280" t="s">
        <v>1</v>
      </c>
      <c r="B756" s="281"/>
      <c r="C756" s="281"/>
      <c r="D756" s="281"/>
      <c r="E756" s="281"/>
      <c r="F756" s="281"/>
      <c r="G756" s="281"/>
      <c r="H756" s="281"/>
      <c r="I756" s="281"/>
      <c r="J756" s="281"/>
      <c r="K756" s="281"/>
      <c r="L756" s="281"/>
      <c r="M756" s="281"/>
      <c r="N756" s="282"/>
    </row>
    <row r="757" spans="1:14">
      <c r="A757" s="280" t="s">
        <v>2</v>
      </c>
      <c r="B757" s="281"/>
      <c r="C757" s="281"/>
      <c r="D757" s="281"/>
      <c r="E757" s="281"/>
      <c r="F757" s="281"/>
      <c r="G757" s="281"/>
      <c r="H757" s="281"/>
      <c r="I757" s="281"/>
      <c r="J757" s="281"/>
      <c r="K757" s="281"/>
      <c r="L757" s="281"/>
      <c r="M757" s="281"/>
      <c r="N757" s="282"/>
    </row>
    <row r="758" spans="1:14" ht="13.5" thickBot="1">
      <c r="A758" s="259" t="s">
        <v>3</v>
      </c>
      <c r="B758" s="260"/>
      <c r="C758" s="260"/>
      <c r="D758" s="260"/>
      <c r="E758" s="260"/>
      <c r="F758" s="260"/>
      <c r="G758" s="260"/>
      <c r="H758" s="260"/>
      <c r="I758" s="260"/>
      <c r="J758" s="260"/>
      <c r="K758" s="260"/>
      <c r="L758" s="260"/>
      <c r="M758" s="260"/>
      <c r="N758" s="261"/>
    </row>
    <row r="760" spans="1:14">
      <c r="A760" s="265" t="s">
        <v>337</v>
      </c>
      <c r="B760" s="266"/>
      <c r="C760" s="266"/>
      <c r="D760" s="266"/>
      <c r="E760" s="266"/>
      <c r="F760" s="266"/>
      <c r="G760" s="266"/>
      <c r="H760" s="266"/>
      <c r="I760" s="266"/>
      <c r="J760" s="266"/>
      <c r="K760" s="266"/>
      <c r="L760" s="266"/>
      <c r="M760" s="266"/>
      <c r="N760" s="267"/>
    </row>
    <row r="761" spans="1:14">
      <c r="A761" s="265" t="s">
        <v>5</v>
      </c>
      <c r="B761" s="266"/>
      <c r="C761" s="266"/>
      <c r="D761" s="266"/>
      <c r="E761" s="266"/>
      <c r="F761" s="266"/>
      <c r="G761" s="266"/>
      <c r="H761" s="266"/>
      <c r="I761" s="266"/>
      <c r="J761" s="266"/>
      <c r="K761" s="266"/>
      <c r="L761" s="266"/>
      <c r="M761" s="266"/>
      <c r="N761" s="267"/>
    </row>
    <row r="762" spans="1:14" ht="15" customHeight="1">
      <c r="A762" s="268" t="s">
        <v>6</v>
      </c>
      <c r="B762" s="270" t="s">
        <v>7</v>
      </c>
      <c r="C762" s="270" t="s">
        <v>8</v>
      </c>
      <c r="D762" s="268" t="s">
        <v>9</v>
      </c>
      <c r="E762" s="268" t="s">
        <v>10</v>
      </c>
      <c r="F762" s="270" t="s">
        <v>11</v>
      </c>
      <c r="G762" s="270" t="s">
        <v>12</v>
      </c>
      <c r="H762" s="270" t="s">
        <v>13</v>
      </c>
      <c r="I762" s="270" t="s">
        <v>14</v>
      </c>
      <c r="J762" s="270" t="s">
        <v>15</v>
      </c>
      <c r="K762" s="272" t="s">
        <v>16</v>
      </c>
      <c r="L762" s="270" t="s">
        <v>17</v>
      </c>
      <c r="M762" s="270" t="s">
        <v>18</v>
      </c>
      <c r="N762" s="270" t="s">
        <v>19</v>
      </c>
    </row>
    <row r="763" spans="1:14" ht="15" customHeight="1">
      <c r="A763" s="269"/>
      <c r="B763" s="271"/>
      <c r="C763" s="271"/>
      <c r="D763" s="269"/>
      <c r="E763" s="269"/>
      <c r="F763" s="271"/>
      <c r="G763" s="271"/>
      <c r="H763" s="271"/>
      <c r="I763" s="271"/>
      <c r="J763" s="271"/>
      <c r="K763" s="273"/>
      <c r="L763" s="271"/>
      <c r="M763" s="271"/>
      <c r="N763" s="271"/>
    </row>
    <row r="764" spans="1:14" ht="16.5" customHeight="1">
      <c r="A764" s="59">
        <v>1</v>
      </c>
      <c r="B764" s="89">
        <v>43192</v>
      </c>
      <c r="C764" s="59" t="s">
        <v>339</v>
      </c>
      <c r="D764" s="59" t="s">
        <v>21</v>
      </c>
      <c r="E764" s="59" t="s">
        <v>60</v>
      </c>
      <c r="F764" s="59">
        <v>277</v>
      </c>
      <c r="G764" s="59">
        <v>275</v>
      </c>
      <c r="H764" s="59">
        <v>277.8</v>
      </c>
      <c r="I764" s="59">
        <v>278.60000000000002</v>
      </c>
      <c r="J764" s="59">
        <v>279.39999999999998</v>
      </c>
      <c r="K764" s="59">
        <v>277.8</v>
      </c>
      <c r="L764" s="59">
        <v>4500</v>
      </c>
      <c r="M764" s="60">
        <f t="shared" ref="M764" si="291">IF(D764="BUY",(K764-F764)*(L764),(F764-K764)*(L764))</f>
        <v>3600.0000000000509</v>
      </c>
      <c r="N764" s="61">
        <f t="shared" ref="N764" si="292">M764/(L764)/F764%</f>
        <v>0.2888086642599319</v>
      </c>
    </row>
    <row r="765" spans="1:14">
      <c r="A765" s="62" t="s">
        <v>24</v>
      </c>
      <c r="B765" s="63"/>
      <c r="C765" s="64"/>
      <c r="D765" s="65"/>
      <c r="E765" s="14"/>
      <c r="F765" s="14"/>
      <c r="G765" s="66"/>
      <c r="H765" s="14"/>
      <c r="I765" s="14"/>
      <c r="J765" s="14"/>
      <c r="K765" s="14"/>
      <c r="M765" s="67"/>
    </row>
    <row r="766" spans="1:14">
      <c r="A766" s="62" t="s">
        <v>25</v>
      </c>
      <c r="B766" s="63"/>
      <c r="C766" s="64"/>
      <c r="D766" s="65"/>
      <c r="E766" s="14"/>
      <c r="F766" s="14"/>
      <c r="G766" s="66"/>
      <c r="H766" s="14"/>
      <c r="I766" s="14"/>
      <c r="J766" s="14"/>
      <c r="K766" s="14"/>
      <c r="M766" s="67"/>
      <c r="N766" s="68"/>
    </row>
    <row r="767" spans="1:14">
      <c r="A767" s="62" t="s">
        <v>25</v>
      </c>
      <c r="B767" s="63"/>
      <c r="C767" s="64"/>
      <c r="D767" s="65"/>
      <c r="E767" s="14"/>
      <c r="F767" s="14"/>
      <c r="G767" s="66"/>
      <c r="H767" s="14"/>
      <c r="I767" s="14"/>
      <c r="J767" s="14"/>
      <c r="K767" s="14"/>
    </row>
    <row r="768" spans="1:14" ht="13.5" thickBot="1">
      <c r="A768" s="64"/>
      <c r="B768" s="63"/>
      <c r="C768" s="14"/>
      <c r="D768" s="14"/>
      <c r="E768" s="14"/>
      <c r="F768" s="69"/>
      <c r="G768" s="70"/>
      <c r="H768" s="71" t="s">
        <v>26</v>
      </c>
      <c r="I768" s="71"/>
      <c r="J768" s="72"/>
      <c r="K768" s="72"/>
      <c r="M768" s="67"/>
    </row>
    <row r="769" spans="1:14">
      <c r="A769" s="64"/>
      <c r="B769" s="63"/>
      <c r="C769" s="274" t="s">
        <v>27</v>
      </c>
      <c r="D769" s="275"/>
      <c r="E769" s="73">
        <v>1</v>
      </c>
      <c r="F769" s="74">
        <f>F770+F771+F772+F773+F774+F775</f>
        <v>100</v>
      </c>
      <c r="G769" s="14">
        <v>1</v>
      </c>
      <c r="H769" s="75">
        <f>G770/G769%</f>
        <v>100</v>
      </c>
      <c r="I769" s="75"/>
      <c r="J769" s="75"/>
      <c r="K769" s="76"/>
      <c r="M769" s="67"/>
      <c r="N769" s="67"/>
    </row>
    <row r="770" spans="1:14">
      <c r="A770" s="64"/>
      <c r="B770" s="63"/>
      <c r="C770" s="276" t="s">
        <v>28</v>
      </c>
      <c r="D770" s="277"/>
      <c r="E770" s="77">
        <v>1</v>
      </c>
      <c r="F770" s="78">
        <f>(E770/E769)*100</f>
        <v>100</v>
      </c>
      <c r="G770" s="14">
        <v>1</v>
      </c>
      <c r="H770" s="72"/>
      <c r="I770" s="72"/>
      <c r="J770" s="14"/>
      <c r="K770" s="72"/>
      <c r="L770" s="67"/>
      <c r="M770" s="14" t="s">
        <v>29</v>
      </c>
      <c r="N770" s="14"/>
    </row>
    <row r="771" spans="1:14">
      <c r="A771" s="79"/>
      <c r="B771" s="63"/>
      <c r="C771" s="276" t="s">
        <v>30</v>
      </c>
      <c r="D771" s="277"/>
      <c r="E771" s="77">
        <v>0</v>
      </c>
      <c r="F771" s="78">
        <f>(E771/E769)*100</f>
        <v>0</v>
      </c>
      <c r="G771" s="80"/>
      <c r="H771" s="14"/>
      <c r="I771" s="14"/>
      <c r="J771" s="14"/>
      <c r="K771" s="72"/>
      <c r="M771" s="64"/>
      <c r="N771" s="64"/>
    </row>
    <row r="772" spans="1:14">
      <c r="A772" s="79"/>
      <c r="B772" s="63"/>
      <c r="C772" s="276" t="s">
        <v>31</v>
      </c>
      <c r="D772" s="277"/>
      <c r="E772" s="77">
        <v>0</v>
      </c>
      <c r="F772" s="78">
        <f>(E772/E769)*100</f>
        <v>0</v>
      </c>
      <c r="G772" s="80"/>
      <c r="H772" s="14"/>
      <c r="I772" s="14"/>
      <c r="J772" s="14"/>
      <c r="K772" s="72"/>
    </row>
    <row r="773" spans="1:14">
      <c r="A773" s="79"/>
      <c r="B773" s="63"/>
      <c r="C773" s="276" t="s">
        <v>32</v>
      </c>
      <c r="D773" s="277"/>
      <c r="E773" s="77">
        <v>0</v>
      </c>
      <c r="F773" s="78">
        <f>(E773/E769)*100</f>
        <v>0</v>
      </c>
      <c r="G773" s="80"/>
      <c r="H773" s="14" t="s">
        <v>33</v>
      </c>
      <c r="I773" s="14"/>
      <c r="J773" s="72"/>
      <c r="K773" s="72"/>
    </row>
    <row r="774" spans="1:14">
      <c r="A774" s="79"/>
      <c r="B774" s="63"/>
      <c r="C774" s="276" t="s">
        <v>34</v>
      </c>
      <c r="D774" s="277"/>
      <c r="E774" s="77">
        <v>0</v>
      </c>
      <c r="F774" s="78">
        <f>(E774/E769)*100</f>
        <v>0</v>
      </c>
      <c r="G774" s="80"/>
      <c r="H774" s="14"/>
      <c r="I774" s="14"/>
      <c r="J774" s="72"/>
      <c r="K774" s="72"/>
    </row>
    <row r="775" spans="1:14" ht="13.5" thickBot="1">
      <c r="A775" s="79"/>
      <c r="B775" s="63"/>
      <c r="C775" s="278" t="s">
        <v>35</v>
      </c>
      <c r="D775" s="279"/>
      <c r="E775" s="81"/>
      <c r="F775" s="82">
        <f>(E775/E769)*100</f>
        <v>0</v>
      </c>
      <c r="G775" s="80"/>
      <c r="H775" s="14"/>
      <c r="I775" s="14"/>
      <c r="J775" s="76"/>
      <c r="K775" s="76"/>
      <c r="L775" s="67"/>
    </row>
    <row r="776" spans="1:14">
      <c r="A776" s="83" t="s">
        <v>36</v>
      </c>
      <c r="B776" s="63"/>
      <c r="C776" s="64"/>
      <c r="D776" s="64"/>
      <c r="E776" s="14"/>
      <c r="F776" s="14"/>
      <c r="G776" s="66"/>
      <c r="H776" s="84"/>
      <c r="I776" s="84"/>
      <c r="J776" s="84"/>
      <c r="K776" s="14"/>
      <c r="M776" s="85"/>
      <c r="N776" s="85"/>
    </row>
    <row r="777" spans="1:14">
      <c r="A777" s="65" t="s">
        <v>37</v>
      </c>
      <c r="B777" s="63"/>
      <c r="C777" s="86"/>
      <c r="D777" s="87"/>
      <c r="E777" s="64"/>
      <c r="F777" s="84"/>
      <c r="G777" s="66"/>
      <c r="H777" s="84"/>
      <c r="I777" s="84"/>
      <c r="J777" s="84"/>
      <c r="K777" s="14"/>
      <c r="M777" s="64"/>
      <c r="N777" s="64"/>
    </row>
    <row r="778" spans="1:14">
      <c r="A778" s="65" t="s">
        <v>38</v>
      </c>
      <c r="B778" s="63"/>
      <c r="C778" s="64"/>
      <c r="D778" s="87"/>
      <c r="E778" s="64"/>
      <c r="F778" s="84"/>
      <c r="G778" s="66"/>
      <c r="H778" s="72"/>
      <c r="I778" s="72"/>
      <c r="J778" s="72"/>
      <c r="K778" s="14"/>
    </row>
    <row r="779" spans="1:14">
      <c r="A779" s="65" t="s">
        <v>39</v>
      </c>
      <c r="B779" s="86"/>
      <c r="C779" s="64"/>
      <c r="D779" s="87"/>
      <c r="E779" s="64"/>
      <c r="F779" s="84"/>
      <c r="G779" s="70"/>
      <c r="H779" s="72"/>
      <c r="I779" s="72"/>
      <c r="J779" s="72"/>
      <c r="K779" s="14"/>
    </row>
    <row r="780" spans="1:14" ht="13.5" thickBot="1">
      <c r="A780" s="65" t="s">
        <v>40</v>
      </c>
      <c r="B780" s="79"/>
      <c r="C780" s="64"/>
      <c r="D780" s="88"/>
      <c r="E780" s="84"/>
      <c r="F780" s="84"/>
      <c r="G780" s="70"/>
      <c r="H780" s="72"/>
      <c r="I780" s="72"/>
      <c r="J780" s="72"/>
      <c r="K780" s="84"/>
    </row>
    <row r="781" spans="1:14" ht="15.75" customHeight="1">
      <c r="A781" s="250" t="s">
        <v>0</v>
      </c>
      <c r="B781" s="251"/>
      <c r="C781" s="251"/>
      <c r="D781" s="251"/>
      <c r="E781" s="251"/>
      <c r="F781" s="251"/>
      <c r="G781" s="251"/>
      <c r="H781" s="251"/>
      <c r="I781" s="251"/>
      <c r="J781" s="251"/>
      <c r="K781" s="251"/>
      <c r="L781" s="251"/>
      <c r="M781" s="251"/>
      <c r="N781" s="252"/>
    </row>
    <row r="782" spans="1:14" ht="15.75" customHeight="1">
      <c r="A782" s="253"/>
      <c r="B782" s="254"/>
      <c r="C782" s="254"/>
      <c r="D782" s="254"/>
      <c r="E782" s="254"/>
      <c r="F782" s="254"/>
      <c r="G782" s="254"/>
      <c r="H782" s="254"/>
      <c r="I782" s="254"/>
      <c r="J782" s="254"/>
      <c r="K782" s="254"/>
      <c r="L782" s="254"/>
      <c r="M782" s="254"/>
      <c r="N782" s="255"/>
    </row>
    <row r="783" spans="1:14" ht="15" customHeight="1">
      <c r="A783" s="253"/>
      <c r="B783" s="254"/>
      <c r="C783" s="254"/>
      <c r="D783" s="254"/>
      <c r="E783" s="254"/>
      <c r="F783" s="254"/>
      <c r="G783" s="254"/>
      <c r="H783" s="254"/>
      <c r="I783" s="254"/>
      <c r="J783" s="254"/>
      <c r="K783" s="254"/>
      <c r="L783" s="254"/>
      <c r="M783" s="254"/>
      <c r="N783" s="255"/>
    </row>
    <row r="784" spans="1:14">
      <c r="A784" s="280" t="s">
        <v>1</v>
      </c>
      <c r="B784" s="281"/>
      <c r="C784" s="281"/>
      <c r="D784" s="281"/>
      <c r="E784" s="281"/>
      <c r="F784" s="281"/>
      <c r="G784" s="281"/>
      <c r="H784" s="281"/>
      <c r="I784" s="281"/>
      <c r="J784" s="281"/>
      <c r="K784" s="281"/>
      <c r="L784" s="281"/>
      <c r="M784" s="281"/>
      <c r="N784" s="282"/>
    </row>
    <row r="785" spans="1:14">
      <c r="A785" s="280" t="s">
        <v>2</v>
      </c>
      <c r="B785" s="281"/>
      <c r="C785" s="281"/>
      <c r="D785" s="281"/>
      <c r="E785" s="281"/>
      <c r="F785" s="281"/>
      <c r="G785" s="281"/>
      <c r="H785" s="281"/>
      <c r="I785" s="281"/>
      <c r="J785" s="281"/>
      <c r="K785" s="281"/>
      <c r="L785" s="281"/>
      <c r="M785" s="281"/>
      <c r="N785" s="282"/>
    </row>
    <row r="786" spans="1:14" ht="13.5" thickBot="1">
      <c r="A786" s="259" t="s">
        <v>3</v>
      </c>
      <c r="B786" s="260"/>
      <c r="C786" s="260"/>
      <c r="D786" s="260"/>
      <c r="E786" s="260"/>
      <c r="F786" s="260"/>
      <c r="G786" s="260"/>
      <c r="H786" s="260"/>
      <c r="I786" s="260"/>
      <c r="J786" s="260"/>
      <c r="K786" s="260"/>
      <c r="L786" s="260"/>
      <c r="M786" s="260"/>
      <c r="N786" s="261"/>
    </row>
    <row r="788" spans="1:14">
      <c r="A788" s="265" t="s">
        <v>330</v>
      </c>
      <c r="B788" s="266"/>
      <c r="C788" s="266"/>
      <c r="D788" s="266"/>
      <c r="E788" s="266"/>
      <c r="F788" s="266"/>
      <c r="G788" s="266"/>
      <c r="H788" s="266"/>
      <c r="I788" s="266"/>
      <c r="J788" s="266"/>
      <c r="K788" s="266"/>
      <c r="L788" s="266"/>
      <c r="M788" s="266"/>
      <c r="N788" s="267"/>
    </row>
    <row r="789" spans="1:14">
      <c r="A789" s="265" t="s">
        <v>5</v>
      </c>
      <c r="B789" s="266"/>
      <c r="C789" s="266"/>
      <c r="D789" s="266"/>
      <c r="E789" s="266"/>
      <c r="F789" s="266"/>
      <c r="G789" s="266"/>
      <c r="H789" s="266"/>
      <c r="I789" s="266"/>
      <c r="J789" s="266"/>
      <c r="K789" s="266"/>
      <c r="L789" s="266"/>
      <c r="M789" s="266"/>
      <c r="N789" s="267"/>
    </row>
    <row r="790" spans="1:14" ht="15" customHeight="1">
      <c r="A790" s="268" t="s">
        <v>6</v>
      </c>
      <c r="B790" s="270" t="s">
        <v>7</v>
      </c>
      <c r="C790" s="270" t="s">
        <v>8</v>
      </c>
      <c r="D790" s="268" t="s">
        <v>9</v>
      </c>
      <c r="E790" s="268" t="s">
        <v>10</v>
      </c>
      <c r="F790" s="270" t="s">
        <v>11</v>
      </c>
      <c r="G790" s="270" t="s">
        <v>12</v>
      </c>
      <c r="H790" s="270" t="s">
        <v>13</v>
      </c>
      <c r="I790" s="270" t="s">
        <v>14</v>
      </c>
      <c r="J790" s="270" t="s">
        <v>15</v>
      </c>
      <c r="K790" s="272" t="s">
        <v>16</v>
      </c>
      <c r="L790" s="270" t="s">
        <v>17</v>
      </c>
      <c r="M790" s="270" t="s">
        <v>18</v>
      </c>
      <c r="N790" s="270" t="s">
        <v>19</v>
      </c>
    </row>
    <row r="791" spans="1:14" ht="15" customHeight="1">
      <c r="A791" s="269"/>
      <c r="B791" s="271"/>
      <c r="C791" s="271"/>
      <c r="D791" s="269"/>
      <c r="E791" s="269"/>
      <c r="F791" s="271"/>
      <c r="G791" s="271"/>
      <c r="H791" s="271"/>
      <c r="I791" s="271"/>
      <c r="J791" s="271"/>
      <c r="K791" s="273"/>
      <c r="L791" s="271"/>
      <c r="M791" s="271"/>
      <c r="N791" s="271"/>
    </row>
    <row r="792" spans="1:14">
      <c r="A792" s="59">
        <v>1</v>
      </c>
      <c r="B792" s="89">
        <v>43185</v>
      </c>
      <c r="C792" s="59" t="s">
        <v>201</v>
      </c>
      <c r="D792" s="59" t="s">
        <v>21</v>
      </c>
      <c r="E792" s="59" t="s">
        <v>336</v>
      </c>
      <c r="F792" s="59">
        <v>743</v>
      </c>
      <c r="G792" s="59">
        <v>735</v>
      </c>
      <c r="H792" s="59">
        <v>747</v>
      </c>
      <c r="I792" s="59">
        <v>751</v>
      </c>
      <c r="J792" s="59">
        <v>755</v>
      </c>
      <c r="K792" s="59">
        <v>747</v>
      </c>
      <c r="L792" s="59">
        <v>1200</v>
      </c>
      <c r="M792" s="60">
        <f t="shared" ref="M792" si="293">IF(D792="BUY",(K792-F792)*(L792),(F792-K792)*(L792))</f>
        <v>4800</v>
      </c>
      <c r="N792" s="61">
        <f t="shared" ref="N792" si="294">M792/(L792)/F792%</f>
        <v>0.53835800807537015</v>
      </c>
    </row>
    <row r="793" spans="1:14">
      <c r="A793" s="59">
        <v>2</v>
      </c>
      <c r="B793" s="89">
        <v>43171</v>
      </c>
      <c r="C793" s="59" t="s">
        <v>201</v>
      </c>
      <c r="D793" s="59" t="s">
        <v>21</v>
      </c>
      <c r="E793" s="59" t="s">
        <v>115</v>
      </c>
      <c r="F793" s="59">
        <v>353</v>
      </c>
      <c r="G793" s="59">
        <v>348</v>
      </c>
      <c r="H793" s="59">
        <v>355.5</v>
      </c>
      <c r="I793" s="59">
        <v>358</v>
      </c>
      <c r="J793" s="59">
        <v>360.5</v>
      </c>
      <c r="K793" s="59">
        <v>355.5</v>
      </c>
      <c r="L793" s="59">
        <v>1500</v>
      </c>
      <c r="M793" s="60">
        <f t="shared" ref="M793" si="295">IF(D793="BUY",(K793-F793)*(L793),(F793-K793)*(L793))</f>
        <v>3750</v>
      </c>
      <c r="N793" s="61">
        <f t="shared" ref="N793" si="296">M793/(L793)/F793%</f>
        <v>0.708215297450425</v>
      </c>
    </row>
    <row r="794" spans="1:14">
      <c r="A794" s="59">
        <v>3</v>
      </c>
      <c r="B794" s="89">
        <v>43164</v>
      </c>
      <c r="C794" s="59" t="s">
        <v>201</v>
      </c>
      <c r="D794" s="59" t="s">
        <v>21</v>
      </c>
      <c r="E794" s="59" t="s">
        <v>311</v>
      </c>
      <c r="F794" s="59">
        <v>837</v>
      </c>
      <c r="G794" s="59">
        <v>832</v>
      </c>
      <c r="H794" s="59">
        <v>840</v>
      </c>
      <c r="I794" s="59">
        <v>843</v>
      </c>
      <c r="J794" s="59">
        <v>846</v>
      </c>
      <c r="K794" s="59">
        <v>846</v>
      </c>
      <c r="L794" s="59">
        <v>1200</v>
      </c>
      <c r="M794" s="60">
        <f t="shared" ref="M794" si="297">IF(D794="BUY",(K794-F794)*(L794),(F794-K794)*(L794))</f>
        <v>10800</v>
      </c>
      <c r="N794" s="61">
        <f t="shared" ref="N794" si="298">M794/(L794)/F794%</f>
        <v>1.0752688172043012</v>
      </c>
    </row>
    <row r="795" spans="1:14">
      <c r="A795" s="62" t="s">
        <v>24</v>
      </c>
      <c r="B795" s="63"/>
      <c r="C795" s="64"/>
      <c r="D795" s="65"/>
      <c r="E795" s="14"/>
      <c r="F795" s="14"/>
      <c r="G795" s="66"/>
      <c r="H795" s="14"/>
      <c r="I795" s="14"/>
      <c r="J795" s="14"/>
      <c r="K795" s="14"/>
      <c r="M795" s="67"/>
    </row>
    <row r="796" spans="1:14">
      <c r="A796" s="62" t="s">
        <v>25</v>
      </c>
      <c r="B796" s="63"/>
      <c r="C796" s="64"/>
      <c r="D796" s="65"/>
      <c r="E796" s="14"/>
      <c r="F796" s="14"/>
      <c r="G796" s="66"/>
      <c r="H796" s="14"/>
      <c r="I796" s="14"/>
      <c r="J796" s="14"/>
      <c r="K796" s="14"/>
      <c r="M796" s="67"/>
      <c r="N796" s="68"/>
    </row>
    <row r="797" spans="1:14">
      <c r="A797" s="62" t="s">
        <v>25</v>
      </c>
      <c r="B797" s="63"/>
      <c r="C797" s="64"/>
      <c r="D797" s="65"/>
      <c r="E797" s="14"/>
      <c r="F797" s="14"/>
      <c r="G797" s="66"/>
      <c r="H797" s="14"/>
      <c r="I797" s="14"/>
      <c r="J797" s="14"/>
      <c r="K797" s="14"/>
      <c r="N797" s="67"/>
    </row>
    <row r="798" spans="1:14" ht="13.5" thickBot="1">
      <c r="A798" s="64"/>
      <c r="B798" s="63"/>
      <c r="C798" s="14"/>
      <c r="D798" s="14"/>
      <c r="E798" s="14"/>
      <c r="F798" s="69"/>
      <c r="G798" s="70"/>
      <c r="H798" s="71" t="s">
        <v>26</v>
      </c>
      <c r="I798" s="71"/>
      <c r="J798" s="72"/>
      <c r="K798" s="72"/>
    </row>
    <row r="799" spans="1:14">
      <c r="A799" s="64"/>
      <c r="B799" s="63"/>
      <c r="C799" s="274" t="s">
        <v>27</v>
      </c>
      <c r="D799" s="275"/>
      <c r="E799" s="73">
        <v>3</v>
      </c>
      <c r="F799" s="74">
        <f>F800+F801+F802+F803+F804+F805</f>
        <v>100</v>
      </c>
      <c r="G799" s="14">
        <v>3</v>
      </c>
      <c r="H799" s="75">
        <f>G800/G799%</f>
        <v>100</v>
      </c>
      <c r="I799" s="75"/>
      <c r="J799" s="75"/>
      <c r="K799" s="76"/>
      <c r="M799" s="67"/>
      <c r="N799" s="67"/>
    </row>
    <row r="800" spans="1:14">
      <c r="A800" s="64"/>
      <c r="B800" s="63"/>
      <c r="C800" s="276" t="s">
        <v>28</v>
      </c>
      <c r="D800" s="277"/>
      <c r="E800" s="77">
        <v>3</v>
      </c>
      <c r="F800" s="78">
        <f>(E800/E799)*100</f>
        <v>100</v>
      </c>
      <c r="G800" s="14">
        <v>3</v>
      </c>
      <c r="H800" s="72"/>
      <c r="I800" s="72"/>
      <c r="J800" s="14"/>
      <c r="K800" s="72"/>
      <c r="L800" s="67"/>
      <c r="M800" s="14" t="s">
        <v>29</v>
      </c>
      <c r="N800" s="14"/>
    </row>
    <row r="801" spans="1:14">
      <c r="A801" s="79"/>
      <c r="B801" s="63"/>
      <c r="C801" s="276" t="s">
        <v>30</v>
      </c>
      <c r="D801" s="277"/>
      <c r="E801" s="77">
        <v>0</v>
      </c>
      <c r="F801" s="78">
        <f>(E801/E799)*100</f>
        <v>0</v>
      </c>
      <c r="G801" s="80"/>
      <c r="H801" s="14"/>
      <c r="I801" s="14"/>
      <c r="J801" s="14"/>
      <c r="K801" s="72"/>
      <c r="M801" s="64"/>
      <c r="N801" s="64"/>
    </row>
    <row r="802" spans="1:14">
      <c r="A802" s="79"/>
      <c r="B802" s="63"/>
      <c r="C802" s="276" t="s">
        <v>31</v>
      </c>
      <c r="D802" s="277"/>
      <c r="E802" s="77">
        <v>0</v>
      </c>
      <c r="F802" s="78">
        <f>(E802/E799)*100</f>
        <v>0</v>
      </c>
      <c r="G802" s="80"/>
      <c r="H802" s="14"/>
      <c r="I802" s="14"/>
      <c r="J802" s="14"/>
      <c r="K802" s="72"/>
    </row>
    <row r="803" spans="1:14">
      <c r="A803" s="79"/>
      <c r="B803" s="63"/>
      <c r="C803" s="276" t="s">
        <v>32</v>
      </c>
      <c r="D803" s="277"/>
      <c r="E803" s="77">
        <v>0</v>
      </c>
      <c r="F803" s="78">
        <f>(E803/E799)*100</f>
        <v>0</v>
      </c>
      <c r="G803" s="80"/>
      <c r="H803" s="14" t="s">
        <v>33</v>
      </c>
      <c r="I803" s="14"/>
      <c r="J803" s="72"/>
      <c r="K803" s="72"/>
    </row>
    <row r="804" spans="1:14">
      <c r="A804" s="79"/>
      <c r="B804" s="63"/>
      <c r="C804" s="276" t="s">
        <v>34</v>
      </c>
      <c r="D804" s="277"/>
      <c r="E804" s="77">
        <v>0</v>
      </c>
      <c r="F804" s="78">
        <f>(E804/E799)*100</f>
        <v>0</v>
      </c>
      <c r="G804" s="80"/>
      <c r="H804" s="14"/>
      <c r="I804" s="14"/>
      <c r="J804" s="72"/>
      <c r="K804" s="72"/>
    </row>
    <row r="805" spans="1:14" ht="13.5" thickBot="1">
      <c r="A805" s="79"/>
      <c r="B805" s="63"/>
      <c r="C805" s="278" t="s">
        <v>35</v>
      </c>
      <c r="D805" s="279"/>
      <c r="E805" s="81"/>
      <c r="F805" s="82">
        <f>(E805/E799)*100</f>
        <v>0</v>
      </c>
      <c r="G805" s="80"/>
      <c r="H805" s="14"/>
      <c r="I805" s="14"/>
      <c r="J805" s="76"/>
      <c r="K805" s="76"/>
      <c r="L805" s="67"/>
    </row>
    <row r="806" spans="1:14">
      <c r="A806" s="83" t="s">
        <v>36</v>
      </c>
      <c r="B806" s="63"/>
      <c r="C806" s="64"/>
      <c r="D806" s="64"/>
      <c r="E806" s="14"/>
      <c r="F806" s="14"/>
      <c r="G806" s="66"/>
      <c r="H806" s="84"/>
      <c r="I806" s="84"/>
      <c r="J806" s="84"/>
      <c r="K806" s="14"/>
      <c r="M806" s="85"/>
      <c r="N806" s="85"/>
    </row>
    <row r="807" spans="1:14">
      <c r="A807" s="65" t="s">
        <v>37</v>
      </c>
      <c r="B807" s="63"/>
      <c r="C807" s="86"/>
      <c r="D807" s="87"/>
      <c r="E807" s="64"/>
      <c r="F807" s="84"/>
      <c r="G807" s="66"/>
      <c r="H807" s="84"/>
      <c r="I807" s="84"/>
      <c r="J807" s="84"/>
      <c r="K807" s="14"/>
      <c r="M807" s="64"/>
      <c r="N807" s="64"/>
    </row>
    <row r="808" spans="1:14">
      <c r="A808" s="65" t="s">
        <v>38</v>
      </c>
      <c r="B808" s="63"/>
      <c r="C808" s="64"/>
      <c r="D808" s="87"/>
      <c r="E808" s="64"/>
      <c r="F808" s="84"/>
      <c r="G808" s="66"/>
      <c r="H808" s="72"/>
      <c r="I808" s="72"/>
      <c r="J808" s="72"/>
      <c r="K808" s="14"/>
    </row>
    <row r="809" spans="1:14">
      <c r="A809" s="65" t="s">
        <v>39</v>
      </c>
      <c r="B809" s="86"/>
      <c r="C809" s="64"/>
      <c r="D809" s="87"/>
      <c r="E809" s="64"/>
      <c r="F809" s="84"/>
      <c r="G809" s="70"/>
      <c r="H809" s="72"/>
      <c r="I809" s="72"/>
      <c r="J809" s="72"/>
      <c r="K809" s="14"/>
    </row>
    <row r="810" spans="1:14">
      <c r="A810" s="65" t="s">
        <v>40</v>
      </c>
      <c r="B810" s="79"/>
      <c r="C810" s="64"/>
      <c r="D810" s="88"/>
      <c r="E810" s="84"/>
      <c r="F810" s="84"/>
      <c r="G810" s="70"/>
      <c r="H810" s="72"/>
      <c r="I810" s="72"/>
      <c r="J810" s="72"/>
      <c r="K810" s="84"/>
    </row>
    <row r="811" spans="1:14" ht="13.5" thickBot="1"/>
    <row r="812" spans="1:14" ht="15.75" customHeight="1">
      <c r="A812" s="250" t="s">
        <v>0</v>
      </c>
      <c r="B812" s="251"/>
      <c r="C812" s="251"/>
      <c r="D812" s="251"/>
      <c r="E812" s="251"/>
      <c r="F812" s="251"/>
      <c r="G812" s="251"/>
      <c r="H812" s="251"/>
      <c r="I812" s="251"/>
      <c r="J812" s="251"/>
      <c r="K812" s="251"/>
      <c r="L812" s="251"/>
      <c r="M812" s="251"/>
      <c r="N812" s="252"/>
    </row>
    <row r="813" spans="1:14" ht="15.75" customHeight="1">
      <c r="A813" s="253"/>
      <c r="B813" s="254"/>
      <c r="C813" s="254"/>
      <c r="D813" s="254"/>
      <c r="E813" s="254"/>
      <c r="F813" s="254"/>
      <c r="G813" s="254"/>
      <c r="H813" s="254"/>
      <c r="I813" s="254"/>
      <c r="J813" s="254"/>
      <c r="K813" s="254"/>
      <c r="L813" s="254"/>
      <c r="M813" s="254"/>
      <c r="N813" s="255"/>
    </row>
    <row r="814" spans="1:14" ht="15" customHeight="1">
      <c r="A814" s="253"/>
      <c r="B814" s="254"/>
      <c r="C814" s="254"/>
      <c r="D814" s="254"/>
      <c r="E814" s="254"/>
      <c r="F814" s="254"/>
      <c r="G814" s="254"/>
      <c r="H814" s="254"/>
      <c r="I814" s="254"/>
      <c r="J814" s="254"/>
      <c r="K814" s="254"/>
      <c r="L814" s="254"/>
      <c r="M814" s="254"/>
      <c r="N814" s="255"/>
    </row>
    <row r="815" spans="1:14">
      <c r="A815" s="280" t="s">
        <v>1</v>
      </c>
      <c r="B815" s="281"/>
      <c r="C815" s="281"/>
      <c r="D815" s="281"/>
      <c r="E815" s="281"/>
      <c r="F815" s="281"/>
      <c r="G815" s="281"/>
      <c r="H815" s="281"/>
      <c r="I815" s="281"/>
      <c r="J815" s="281"/>
      <c r="K815" s="281"/>
      <c r="L815" s="281"/>
      <c r="M815" s="281"/>
      <c r="N815" s="282"/>
    </row>
    <row r="816" spans="1:14">
      <c r="A816" s="280" t="s">
        <v>2</v>
      </c>
      <c r="B816" s="281"/>
      <c r="C816" s="281"/>
      <c r="D816" s="281"/>
      <c r="E816" s="281"/>
      <c r="F816" s="281"/>
      <c r="G816" s="281"/>
      <c r="H816" s="281"/>
      <c r="I816" s="281"/>
      <c r="J816" s="281"/>
      <c r="K816" s="281"/>
      <c r="L816" s="281"/>
      <c r="M816" s="281"/>
      <c r="N816" s="282"/>
    </row>
    <row r="817" spans="1:14" ht="13.5" thickBot="1">
      <c r="A817" s="259" t="s">
        <v>3</v>
      </c>
      <c r="B817" s="260"/>
      <c r="C817" s="260"/>
      <c r="D817" s="260"/>
      <c r="E817" s="260"/>
      <c r="F817" s="260"/>
      <c r="G817" s="260"/>
      <c r="H817" s="260"/>
      <c r="I817" s="260"/>
      <c r="J817" s="260"/>
      <c r="K817" s="260"/>
      <c r="L817" s="260"/>
      <c r="M817" s="260"/>
      <c r="N817" s="261"/>
    </row>
    <row r="819" spans="1:14">
      <c r="A819" s="265" t="s">
        <v>327</v>
      </c>
      <c r="B819" s="266"/>
      <c r="C819" s="266"/>
      <c r="D819" s="266"/>
      <c r="E819" s="266"/>
      <c r="F819" s="266"/>
      <c r="G819" s="266"/>
      <c r="H819" s="266"/>
      <c r="I819" s="266"/>
      <c r="J819" s="266"/>
      <c r="K819" s="266"/>
      <c r="L819" s="266"/>
      <c r="M819" s="266"/>
      <c r="N819" s="267"/>
    </row>
    <row r="820" spans="1:14">
      <c r="A820" s="265" t="s">
        <v>5</v>
      </c>
      <c r="B820" s="266"/>
      <c r="C820" s="266"/>
      <c r="D820" s="266"/>
      <c r="E820" s="266"/>
      <c r="F820" s="266"/>
      <c r="G820" s="266"/>
      <c r="H820" s="266"/>
      <c r="I820" s="266"/>
      <c r="J820" s="266"/>
      <c r="K820" s="266"/>
      <c r="L820" s="266"/>
      <c r="M820" s="266"/>
      <c r="N820" s="267"/>
    </row>
    <row r="821" spans="1:14" ht="15" customHeight="1">
      <c r="A821" s="268" t="s">
        <v>6</v>
      </c>
      <c r="B821" s="270" t="s">
        <v>7</v>
      </c>
      <c r="C821" s="270" t="s">
        <v>8</v>
      </c>
      <c r="D821" s="268" t="s">
        <v>9</v>
      </c>
      <c r="E821" s="268" t="s">
        <v>10</v>
      </c>
      <c r="F821" s="270" t="s">
        <v>11</v>
      </c>
      <c r="G821" s="270" t="s">
        <v>12</v>
      </c>
      <c r="H821" s="270" t="s">
        <v>13</v>
      </c>
      <c r="I821" s="270" t="s">
        <v>14</v>
      </c>
      <c r="J821" s="270" t="s">
        <v>15</v>
      </c>
      <c r="K821" s="272" t="s">
        <v>16</v>
      </c>
      <c r="L821" s="270" t="s">
        <v>17</v>
      </c>
      <c r="M821" s="270" t="s">
        <v>18</v>
      </c>
      <c r="N821" s="270" t="s">
        <v>19</v>
      </c>
    </row>
    <row r="822" spans="1:14" ht="15" customHeight="1">
      <c r="A822" s="269"/>
      <c r="B822" s="271"/>
      <c r="C822" s="271"/>
      <c r="D822" s="269"/>
      <c r="E822" s="269"/>
      <c r="F822" s="271"/>
      <c r="G822" s="271"/>
      <c r="H822" s="271"/>
      <c r="I822" s="271"/>
      <c r="J822" s="271"/>
      <c r="K822" s="273"/>
      <c r="L822" s="271"/>
      <c r="M822" s="271"/>
      <c r="N822" s="271"/>
    </row>
    <row r="823" spans="1:14">
      <c r="A823" s="59">
        <v>1</v>
      </c>
      <c r="B823" s="89">
        <v>43159</v>
      </c>
      <c r="C823" s="59" t="s">
        <v>201</v>
      </c>
      <c r="D823" s="59" t="s">
        <v>21</v>
      </c>
      <c r="E823" s="59" t="s">
        <v>109</v>
      </c>
      <c r="F823" s="59">
        <v>790</v>
      </c>
      <c r="G823" s="59">
        <v>985</v>
      </c>
      <c r="H823" s="59">
        <v>793.5</v>
      </c>
      <c r="I823" s="59">
        <v>797</v>
      </c>
      <c r="J823" s="59">
        <v>800</v>
      </c>
      <c r="K823" s="59">
        <v>800</v>
      </c>
      <c r="L823" s="59">
        <v>1200</v>
      </c>
      <c r="M823" s="60">
        <f t="shared" ref="M823" si="299">IF(D823="BUY",(K823-F823)*(L823),(F823-K823)*(L823))</f>
        <v>12000</v>
      </c>
      <c r="N823" s="61">
        <f t="shared" ref="N823" si="300">M823/(L823)/F823%</f>
        <v>1.2658227848101264</v>
      </c>
    </row>
    <row r="824" spans="1:14">
      <c r="A824" s="59">
        <v>2</v>
      </c>
      <c r="B824" s="89">
        <v>43157</v>
      </c>
      <c r="C824" s="59" t="s">
        <v>201</v>
      </c>
      <c r="D824" s="59" t="s">
        <v>21</v>
      </c>
      <c r="E824" s="59" t="s">
        <v>77</v>
      </c>
      <c r="F824" s="59">
        <v>319</v>
      </c>
      <c r="G824" s="59">
        <v>316</v>
      </c>
      <c r="H824" s="59">
        <v>320.5</v>
      </c>
      <c r="I824" s="59">
        <v>322</v>
      </c>
      <c r="J824" s="59">
        <v>323.5</v>
      </c>
      <c r="K824" s="59">
        <v>320.5</v>
      </c>
      <c r="L824" s="59">
        <v>3000</v>
      </c>
      <c r="M824" s="60">
        <f t="shared" ref="M824" si="301">IF(D824="BUY",(K824-F824)*(L824),(F824-K824)*(L824))</f>
        <v>4500</v>
      </c>
      <c r="N824" s="61">
        <f t="shared" ref="N824" si="302">M824/(L824)/F824%</f>
        <v>0.47021943573667713</v>
      </c>
    </row>
    <row r="825" spans="1:14">
      <c r="A825" s="59">
        <v>3</v>
      </c>
      <c r="B825" s="89">
        <v>43157</v>
      </c>
      <c r="C825" s="59" t="s">
        <v>201</v>
      </c>
      <c r="D825" s="59" t="s">
        <v>21</v>
      </c>
      <c r="E825" s="59" t="s">
        <v>235</v>
      </c>
      <c r="F825" s="59">
        <v>168</v>
      </c>
      <c r="G825" s="59">
        <v>166</v>
      </c>
      <c r="H825" s="59">
        <v>169</v>
      </c>
      <c r="I825" s="59">
        <v>170</v>
      </c>
      <c r="J825" s="59">
        <v>171</v>
      </c>
      <c r="K825" s="59">
        <v>170</v>
      </c>
      <c r="L825" s="59">
        <v>4500</v>
      </c>
      <c r="M825" s="60">
        <f t="shared" ref="M825" si="303">IF(D825="BUY",(K825-F825)*(L825),(F825-K825)*(L825))</f>
        <v>9000</v>
      </c>
      <c r="N825" s="61">
        <f t="shared" ref="N825" si="304">M825/(L825)/F825%</f>
        <v>1.1904761904761905</v>
      </c>
    </row>
    <row r="826" spans="1:14">
      <c r="A826" s="59">
        <v>4</v>
      </c>
      <c r="B826" s="89">
        <v>43154</v>
      </c>
      <c r="C826" s="59" t="s">
        <v>201</v>
      </c>
      <c r="D826" s="59" t="s">
        <v>21</v>
      </c>
      <c r="E826" s="59" t="s">
        <v>116</v>
      </c>
      <c r="F826" s="59">
        <v>797</v>
      </c>
      <c r="G826" s="59">
        <v>792</v>
      </c>
      <c r="H826" s="59">
        <v>801</v>
      </c>
      <c r="I826" s="59">
        <v>805</v>
      </c>
      <c r="J826" s="59">
        <v>809</v>
      </c>
      <c r="K826" s="59">
        <v>809</v>
      </c>
      <c r="L826" s="59">
        <v>1200</v>
      </c>
      <c r="M826" s="60">
        <f t="shared" ref="M826" si="305">IF(D826="BUY",(K826-F826)*(L826),(F826-K826)*(L826))</f>
        <v>14400</v>
      </c>
      <c r="N826" s="61">
        <f t="shared" ref="N826" si="306">M826/(L826)/F826%</f>
        <v>1.50564617314931</v>
      </c>
    </row>
    <row r="827" spans="1:14">
      <c r="A827" s="59">
        <v>5</v>
      </c>
      <c r="B827" s="89">
        <v>43139</v>
      </c>
      <c r="C827" s="59" t="s">
        <v>201</v>
      </c>
      <c r="D827" s="59" t="s">
        <v>21</v>
      </c>
      <c r="E827" s="59" t="s">
        <v>50</v>
      </c>
      <c r="F827" s="59">
        <v>162.5</v>
      </c>
      <c r="G827" s="59">
        <v>160.5</v>
      </c>
      <c r="H827" s="59">
        <v>163.5</v>
      </c>
      <c r="I827" s="59">
        <v>164.5</v>
      </c>
      <c r="J827" s="59">
        <v>165.5</v>
      </c>
      <c r="K827" s="59">
        <v>160.5</v>
      </c>
      <c r="L827" s="59">
        <v>3500</v>
      </c>
      <c r="M827" s="60">
        <f t="shared" ref="M827" si="307">IF(D827="BUY",(K827-F827)*(L827),(F827-K827)*(L827))</f>
        <v>-7000</v>
      </c>
      <c r="N827" s="61">
        <f t="shared" ref="N827" si="308">M827/(L827)/F827%</f>
        <v>-1.2307692307692308</v>
      </c>
    </row>
    <row r="828" spans="1:14">
      <c r="A828" s="59">
        <v>6</v>
      </c>
      <c r="B828" s="89">
        <v>43136</v>
      </c>
      <c r="C828" s="59" t="s">
        <v>201</v>
      </c>
      <c r="D828" s="59" t="s">
        <v>21</v>
      </c>
      <c r="E828" s="59" t="s">
        <v>276</v>
      </c>
      <c r="F828" s="59">
        <v>208</v>
      </c>
      <c r="G828" s="59">
        <v>206.5</v>
      </c>
      <c r="H828" s="59">
        <v>208.8</v>
      </c>
      <c r="I828" s="59">
        <v>209.6</v>
      </c>
      <c r="J828" s="59">
        <v>210.4</v>
      </c>
      <c r="K828" s="59">
        <v>208.8</v>
      </c>
      <c r="L828" s="59">
        <v>4500</v>
      </c>
      <c r="M828" s="60">
        <f t="shared" ref="M828" si="309">IF(D828="BUY",(K828-F828)*(L828),(F828-K828)*(L828))</f>
        <v>3600.0000000000509</v>
      </c>
      <c r="N828" s="61">
        <f t="shared" ref="N828" si="310">M828/(L828)/F828%</f>
        <v>0.38461538461539008</v>
      </c>
    </row>
    <row r="830" spans="1:14">
      <c r="A830" s="62" t="s">
        <v>24</v>
      </c>
      <c r="B830" s="63"/>
      <c r="C830" s="64"/>
      <c r="D830" s="65"/>
      <c r="E830" s="14"/>
      <c r="F830" s="14"/>
      <c r="G830" s="66"/>
      <c r="H830" s="14"/>
      <c r="I830" s="14"/>
      <c r="J830" s="14"/>
      <c r="K830" s="14"/>
      <c r="M830" s="67"/>
    </row>
    <row r="831" spans="1:14">
      <c r="A831" s="62" t="s">
        <v>25</v>
      </c>
      <c r="B831" s="63"/>
      <c r="C831" s="64"/>
      <c r="D831" s="65"/>
      <c r="E831" s="14"/>
      <c r="F831" s="14"/>
      <c r="G831" s="66"/>
      <c r="H831" s="14"/>
      <c r="I831" s="14"/>
      <c r="J831" s="14"/>
      <c r="K831" s="14"/>
      <c r="M831" s="67"/>
      <c r="N831" s="68"/>
    </row>
    <row r="832" spans="1:14">
      <c r="A832" s="62" t="s">
        <v>25</v>
      </c>
      <c r="B832" s="63"/>
      <c r="C832" s="64"/>
      <c r="D832" s="65"/>
      <c r="E832" s="14"/>
      <c r="F832" s="14"/>
      <c r="G832" s="66"/>
      <c r="H832" s="14"/>
      <c r="I832" s="14"/>
      <c r="J832" s="14"/>
      <c r="K832" s="14"/>
      <c r="N832" s="67"/>
    </row>
    <row r="833" spans="1:14" ht="13.5" thickBot="1">
      <c r="A833" s="64"/>
      <c r="B833" s="63"/>
      <c r="C833" s="14"/>
      <c r="D833" s="14"/>
      <c r="E833" s="14"/>
      <c r="F833" s="69"/>
      <c r="G833" s="70"/>
      <c r="H833" s="71" t="s">
        <v>26</v>
      </c>
      <c r="I833" s="71"/>
      <c r="J833" s="72"/>
      <c r="K833" s="72"/>
    </row>
    <row r="834" spans="1:14">
      <c r="A834" s="64"/>
      <c r="B834" s="63"/>
      <c r="C834" s="274" t="s">
        <v>27</v>
      </c>
      <c r="D834" s="275"/>
      <c r="E834" s="73">
        <v>6</v>
      </c>
      <c r="F834" s="74">
        <f>F835+F836+F837+F838+F839+F840</f>
        <v>100</v>
      </c>
      <c r="G834" s="14">
        <v>6</v>
      </c>
      <c r="H834" s="75">
        <f>G835/G834%</f>
        <v>83.333333333333343</v>
      </c>
      <c r="I834" s="75"/>
      <c r="J834" s="75"/>
      <c r="K834" s="76"/>
      <c r="M834" s="67"/>
      <c r="N834" s="67"/>
    </row>
    <row r="835" spans="1:14">
      <c r="A835" s="64"/>
      <c r="B835" s="63"/>
      <c r="C835" s="276" t="s">
        <v>28</v>
      </c>
      <c r="D835" s="277"/>
      <c r="E835" s="77">
        <v>5</v>
      </c>
      <c r="F835" s="78">
        <f>(E835/E834)*100</f>
        <v>83.333333333333343</v>
      </c>
      <c r="G835" s="14">
        <v>5</v>
      </c>
      <c r="H835" s="72"/>
      <c r="I835" s="72"/>
      <c r="J835" s="14"/>
      <c r="K835" s="72"/>
      <c r="L835" s="67"/>
      <c r="M835" s="14" t="s">
        <v>29</v>
      </c>
      <c r="N835" s="14"/>
    </row>
    <row r="836" spans="1:14">
      <c r="A836" s="79"/>
      <c r="B836" s="63"/>
      <c r="C836" s="276" t="s">
        <v>30</v>
      </c>
      <c r="D836" s="277"/>
      <c r="E836" s="77">
        <v>0</v>
      </c>
      <c r="F836" s="78">
        <f>(E836/E834)*100</f>
        <v>0</v>
      </c>
      <c r="G836" s="80"/>
      <c r="H836" s="14"/>
      <c r="I836" s="14"/>
      <c r="J836" s="14"/>
      <c r="K836" s="72"/>
      <c r="M836" s="64"/>
      <c r="N836" s="64"/>
    </row>
    <row r="837" spans="1:14">
      <c r="A837" s="79"/>
      <c r="B837" s="63"/>
      <c r="C837" s="276" t="s">
        <v>31</v>
      </c>
      <c r="D837" s="277"/>
      <c r="E837" s="77">
        <v>0</v>
      </c>
      <c r="F837" s="78">
        <f>(E837/E834)*100</f>
        <v>0</v>
      </c>
      <c r="G837" s="80"/>
      <c r="H837" s="14"/>
      <c r="I837" s="14"/>
      <c r="J837" s="14"/>
      <c r="K837" s="72"/>
    </row>
    <row r="838" spans="1:14">
      <c r="A838" s="79"/>
      <c r="B838" s="63"/>
      <c r="C838" s="276" t="s">
        <v>32</v>
      </c>
      <c r="D838" s="277"/>
      <c r="E838" s="77">
        <v>1</v>
      </c>
      <c r="F838" s="78">
        <f>(E838/E834)*100</f>
        <v>16.666666666666664</v>
      </c>
      <c r="G838" s="80"/>
      <c r="H838" s="14" t="s">
        <v>33</v>
      </c>
      <c r="I838" s="14"/>
      <c r="J838" s="72"/>
      <c r="K838" s="72"/>
    </row>
    <row r="839" spans="1:14">
      <c r="A839" s="79"/>
      <c r="B839" s="63"/>
      <c r="C839" s="276" t="s">
        <v>34</v>
      </c>
      <c r="D839" s="277"/>
      <c r="E839" s="77">
        <v>0</v>
      </c>
      <c r="F839" s="78">
        <f>(E839/E834)*100</f>
        <v>0</v>
      </c>
      <c r="G839" s="80"/>
      <c r="H839" s="14"/>
      <c r="I839" s="14"/>
      <c r="J839" s="72"/>
      <c r="K839" s="72"/>
    </row>
    <row r="840" spans="1:14" ht="13.5" thickBot="1">
      <c r="A840" s="79"/>
      <c r="B840" s="63"/>
      <c r="C840" s="278" t="s">
        <v>35</v>
      </c>
      <c r="D840" s="279"/>
      <c r="E840" s="81"/>
      <c r="F840" s="82">
        <f>(E840/E834)*100</f>
        <v>0</v>
      </c>
      <c r="G840" s="80"/>
      <c r="H840" s="14"/>
      <c r="I840" s="14"/>
      <c r="J840" s="76"/>
      <c r="K840" s="76"/>
      <c r="L840" s="67"/>
    </row>
    <row r="841" spans="1:14">
      <c r="A841" s="83" t="s">
        <v>36</v>
      </c>
      <c r="B841" s="63"/>
      <c r="C841" s="64"/>
      <c r="D841" s="64"/>
      <c r="E841" s="14"/>
      <c r="F841" s="14"/>
      <c r="G841" s="66"/>
      <c r="H841" s="84"/>
      <c r="I841" s="84"/>
      <c r="J841" s="84"/>
      <c r="K841" s="14"/>
      <c r="M841" s="85"/>
      <c r="N841" s="85"/>
    </row>
    <row r="842" spans="1:14">
      <c r="A842" s="65" t="s">
        <v>37</v>
      </c>
      <c r="B842" s="63"/>
      <c r="C842" s="86"/>
      <c r="D842" s="87"/>
      <c r="E842" s="64"/>
      <c r="F842" s="84"/>
      <c r="G842" s="66"/>
      <c r="H842" s="84"/>
      <c r="I842" s="84"/>
      <c r="J842" s="84"/>
      <c r="K842" s="14"/>
      <c r="M842" s="64"/>
      <c r="N842" s="64"/>
    </row>
    <row r="843" spans="1:14">
      <c r="A843" s="65" t="s">
        <v>38</v>
      </c>
      <c r="B843" s="63"/>
      <c r="C843" s="64"/>
      <c r="D843" s="87"/>
      <c r="E843" s="64"/>
      <c r="F843" s="84"/>
      <c r="G843" s="66"/>
      <c r="H843" s="72"/>
      <c r="I843" s="72"/>
      <c r="J843" s="72"/>
      <c r="K843" s="14"/>
    </row>
    <row r="844" spans="1:14">
      <c r="A844" s="65" t="s">
        <v>39</v>
      </c>
      <c r="B844" s="86"/>
      <c r="C844" s="64"/>
      <c r="D844" s="87"/>
      <c r="E844" s="64"/>
      <c r="F844" s="84"/>
      <c r="G844" s="70"/>
      <c r="H844" s="72"/>
      <c r="I844" s="72"/>
      <c r="J844" s="72"/>
      <c r="K844" s="14"/>
    </row>
    <row r="845" spans="1:14">
      <c r="A845" s="65" t="s">
        <v>40</v>
      </c>
      <c r="B845" s="79"/>
      <c r="C845" s="64"/>
      <c r="D845" s="88"/>
      <c r="E845" s="84"/>
      <c r="F845" s="84"/>
      <c r="G845" s="70"/>
      <c r="H845" s="72"/>
      <c r="I845" s="72"/>
      <c r="J845" s="72"/>
      <c r="K845" s="84"/>
    </row>
    <row r="846" spans="1:14" ht="13.5" thickBot="1"/>
    <row r="847" spans="1:14" ht="15.75" customHeight="1">
      <c r="A847" s="250" t="s">
        <v>0</v>
      </c>
      <c r="B847" s="251"/>
      <c r="C847" s="251"/>
      <c r="D847" s="251"/>
      <c r="E847" s="251"/>
      <c r="F847" s="251"/>
      <c r="G847" s="251"/>
      <c r="H847" s="251"/>
      <c r="I847" s="251"/>
      <c r="J847" s="251"/>
      <c r="K847" s="251"/>
      <c r="L847" s="251"/>
      <c r="M847" s="251"/>
      <c r="N847" s="252"/>
    </row>
    <row r="848" spans="1:14" ht="15.75" customHeight="1">
      <c r="A848" s="253"/>
      <c r="B848" s="254"/>
      <c r="C848" s="254"/>
      <c r="D848" s="254"/>
      <c r="E848" s="254"/>
      <c r="F848" s="254"/>
      <c r="G848" s="254"/>
      <c r="H848" s="254"/>
      <c r="I848" s="254"/>
      <c r="J848" s="254"/>
      <c r="K848" s="254"/>
      <c r="L848" s="254"/>
      <c r="M848" s="254"/>
      <c r="N848" s="255"/>
    </row>
    <row r="849" spans="1:16" ht="15" customHeight="1">
      <c r="A849" s="253"/>
      <c r="B849" s="254"/>
      <c r="C849" s="254"/>
      <c r="D849" s="254"/>
      <c r="E849" s="254"/>
      <c r="F849" s="254"/>
      <c r="G849" s="254"/>
      <c r="H849" s="254"/>
      <c r="I849" s="254"/>
      <c r="J849" s="254"/>
      <c r="K849" s="254"/>
      <c r="L849" s="254"/>
      <c r="M849" s="254"/>
      <c r="N849" s="255"/>
    </row>
    <row r="850" spans="1:16">
      <c r="A850" s="280" t="s">
        <v>1</v>
      </c>
      <c r="B850" s="281"/>
      <c r="C850" s="281"/>
      <c r="D850" s="281"/>
      <c r="E850" s="281"/>
      <c r="F850" s="281"/>
      <c r="G850" s="281"/>
      <c r="H850" s="281"/>
      <c r="I850" s="281"/>
      <c r="J850" s="281"/>
      <c r="K850" s="281"/>
      <c r="L850" s="281"/>
      <c r="M850" s="281"/>
      <c r="N850" s="282"/>
    </row>
    <row r="851" spans="1:16">
      <c r="A851" s="280" t="s">
        <v>2</v>
      </c>
      <c r="B851" s="281"/>
      <c r="C851" s="281"/>
      <c r="D851" s="281"/>
      <c r="E851" s="281"/>
      <c r="F851" s="281"/>
      <c r="G851" s="281"/>
      <c r="H851" s="281"/>
      <c r="I851" s="281"/>
      <c r="J851" s="281"/>
      <c r="K851" s="281"/>
      <c r="L851" s="281"/>
      <c r="M851" s="281"/>
      <c r="N851" s="282"/>
    </row>
    <row r="852" spans="1:16" ht="13.5" thickBot="1">
      <c r="A852" s="259" t="s">
        <v>3</v>
      </c>
      <c r="B852" s="260"/>
      <c r="C852" s="260"/>
      <c r="D852" s="260"/>
      <c r="E852" s="260"/>
      <c r="F852" s="260"/>
      <c r="G852" s="260"/>
      <c r="H852" s="260"/>
      <c r="I852" s="260"/>
      <c r="J852" s="260"/>
      <c r="K852" s="260"/>
      <c r="L852" s="260"/>
      <c r="M852" s="260"/>
      <c r="N852" s="261"/>
    </row>
    <row r="854" spans="1:16">
      <c r="A854" s="265" t="s">
        <v>316</v>
      </c>
      <c r="B854" s="266"/>
      <c r="C854" s="266"/>
      <c r="D854" s="266"/>
      <c r="E854" s="266"/>
      <c r="F854" s="266"/>
      <c r="G854" s="266"/>
      <c r="H854" s="266"/>
      <c r="I854" s="266"/>
      <c r="J854" s="266"/>
      <c r="K854" s="266"/>
      <c r="L854" s="266"/>
      <c r="M854" s="266"/>
      <c r="N854" s="267"/>
    </row>
    <row r="855" spans="1:16">
      <c r="A855" s="265" t="s">
        <v>5</v>
      </c>
      <c r="B855" s="266"/>
      <c r="C855" s="266"/>
      <c r="D855" s="266"/>
      <c r="E855" s="266"/>
      <c r="F855" s="266"/>
      <c r="G855" s="266"/>
      <c r="H855" s="266"/>
      <c r="I855" s="266"/>
      <c r="J855" s="266"/>
      <c r="K855" s="266"/>
      <c r="L855" s="266"/>
      <c r="M855" s="266"/>
      <c r="N855" s="267"/>
    </row>
    <row r="856" spans="1:16" ht="15" customHeight="1">
      <c r="A856" s="268" t="s">
        <v>6</v>
      </c>
      <c r="B856" s="270" t="s">
        <v>7</v>
      </c>
      <c r="C856" s="270" t="s">
        <v>8</v>
      </c>
      <c r="D856" s="268" t="s">
        <v>9</v>
      </c>
      <c r="E856" s="268" t="s">
        <v>10</v>
      </c>
      <c r="F856" s="270" t="s">
        <v>11</v>
      </c>
      <c r="G856" s="270" t="s">
        <v>12</v>
      </c>
      <c r="H856" s="270" t="s">
        <v>13</v>
      </c>
      <c r="I856" s="270" t="s">
        <v>14</v>
      </c>
      <c r="J856" s="270" t="s">
        <v>15</v>
      </c>
      <c r="K856" s="272" t="s">
        <v>16</v>
      </c>
      <c r="L856" s="270" t="s">
        <v>17</v>
      </c>
      <c r="M856" s="270" t="s">
        <v>18</v>
      </c>
      <c r="N856" s="270" t="s">
        <v>19</v>
      </c>
    </row>
    <row r="857" spans="1:16" ht="15" customHeight="1">
      <c r="A857" s="269"/>
      <c r="B857" s="271"/>
      <c r="C857" s="271"/>
      <c r="D857" s="269"/>
      <c r="E857" s="269"/>
      <c r="F857" s="271"/>
      <c r="G857" s="271"/>
      <c r="H857" s="271"/>
      <c r="I857" s="271"/>
      <c r="J857" s="271"/>
      <c r="K857" s="273"/>
      <c r="L857" s="271"/>
      <c r="M857" s="271"/>
      <c r="N857" s="271"/>
    </row>
    <row r="858" spans="1:16">
      <c r="A858" s="59">
        <v>1</v>
      </c>
      <c r="B858" s="89">
        <v>43123</v>
      </c>
      <c r="C858" s="59" t="s">
        <v>201</v>
      </c>
      <c r="D858" s="59" t="s">
        <v>21</v>
      </c>
      <c r="E858" s="59" t="s">
        <v>51</v>
      </c>
      <c r="F858" s="59">
        <v>172</v>
      </c>
      <c r="G858" s="59">
        <v>170</v>
      </c>
      <c r="H858" s="59">
        <v>173</v>
      </c>
      <c r="I858" s="59">
        <v>174</v>
      </c>
      <c r="J858" s="59">
        <v>175</v>
      </c>
      <c r="K858" s="59">
        <v>174</v>
      </c>
      <c r="L858" s="59">
        <v>3500</v>
      </c>
      <c r="M858" s="60">
        <f t="shared" ref="M858" si="311">IF(D858="BUY",(K858-F858)*(L858),(F858-K858)*(L858))</f>
        <v>7000</v>
      </c>
      <c r="N858" s="61">
        <f t="shared" ref="N858" si="312">M858/(L858)/F858%</f>
        <v>1.1627906976744187</v>
      </c>
      <c r="O858" s="90"/>
      <c r="P858" s="91"/>
    </row>
    <row r="859" spans="1:16">
      <c r="A859" s="59">
        <v>2</v>
      </c>
      <c r="B859" s="89">
        <v>43122</v>
      </c>
      <c r="C859" s="59" t="s">
        <v>201</v>
      </c>
      <c r="D859" s="59" t="s">
        <v>21</v>
      </c>
      <c r="E859" s="59" t="s">
        <v>269</v>
      </c>
      <c r="F859" s="59">
        <v>575</v>
      </c>
      <c r="G859" s="59">
        <v>569</v>
      </c>
      <c r="H859" s="59">
        <v>579</v>
      </c>
      <c r="I859" s="59">
        <v>583</v>
      </c>
      <c r="J859" s="59">
        <v>587</v>
      </c>
      <c r="K859" s="59">
        <v>583</v>
      </c>
      <c r="L859" s="59">
        <v>1100</v>
      </c>
      <c r="M859" s="60">
        <f t="shared" ref="M859:M860" si="313">IF(D859="BUY",(K859-F859)*(L859),(F859-K859)*(L859))</f>
        <v>8800</v>
      </c>
      <c r="N859" s="61">
        <f t="shared" ref="N859" si="314">M859/(L859)/F859%</f>
        <v>1.3913043478260869</v>
      </c>
      <c r="O859" s="90"/>
      <c r="P859" s="91"/>
    </row>
    <row r="860" spans="1:16">
      <c r="A860" s="59">
        <v>3</v>
      </c>
      <c r="B860" s="89">
        <v>43115</v>
      </c>
      <c r="C860" s="59" t="s">
        <v>201</v>
      </c>
      <c r="D860" s="59" t="s">
        <v>21</v>
      </c>
      <c r="E860" s="59" t="s">
        <v>321</v>
      </c>
      <c r="F860" s="59">
        <v>585</v>
      </c>
      <c r="G860" s="59">
        <v>580</v>
      </c>
      <c r="H860" s="59">
        <v>588</v>
      </c>
      <c r="I860" s="59">
        <v>591</v>
      </c>
      <c r="J860" s="59">
        <v>594</v>
      </c>
      <c r="K860" s="59">
        <v>591</v>
      </c>
      <c r="L860" s="59">
        <v>1500</v>
      </c>
      <c r="M860" s="60">
        <f t="shared" si="313"/>
        <v>9000</v>
      </c>
      <c r="N860" s="61">
        <f t="shared" ref="N860" si="315">M860/(L860)/F860%</f>
        <v>1.0256410256410258</v>
      </c>
    </row>
    <row r="861" spans="1:16">
      <c r="A861" s="59">
        <v>4</v>
      </c>
      <c r="B861" s="89">
        <v>43110</v>
      </c>
      <c r="C861" s="59" t="s">
        <v>201</v>
      </c>
      <c r="D861" s="59" t="s">
        <v>21</v>
      </c>
      <c r="E861" s="59" t="s">
        <v>233</v>
      </c>
      <c r="F861" s="59">
        <v>917</v>
      </c>
      <c r="G861" s="59">
        <v>906</v>
      </c>
      <c r="H861" s="59">
        <v>923</v>
      </c>
      <c r="I861" s="59">
        <v>929</v>
      </c>
      <c r="J861" s="59">
        <v>935</v>
      </c>
      <c r="K861" s="59">
        <v>923</v>
      </c>
      <c r="L861" s="59">
        <v>700</v>
      </c>
      <c r="M861" s="60">
        <f t="shared" ref="M861" si="316">IF(D861="BUY",(K861-F861)*(L861),(F861-K861)*(L861))</f>
        <v>4200</v>
      </c>
      <c r="N861" s="61">
        <f t="shared" ref="N861" si="317">M861/(L861)/F861%</f>
        <v>0.65430752453653218</v>
      </c>
    </row>
    <row r="862" spans="1:16">
      <c r="A862" s="59">
        <v>5</v>
      </c>
      <c r="B862" s="89">
        <v>43109</v>
      </c>
      <c r="C862" s="59" t="s">
        <v>201</v>
      </c>
      <c r="D862" s="59" t="s">
        <v>21</v>
      </c>
      <c r="E862" s="59" t="s">
        <v>84</v>
      </c>
      <c r="F862" s="59">
        <v>390.5</v>
      </c>
      <c r="G862" s="59">
        <v>385</v>
      </c>
      <c r="H862" s="59">
        <v>393</v>
      </c>
      <c r="I862" s="59">
        <v>396</v>
      </c>
      <c r="J862" s="59">
        <v>399</v>
      </c>
      <c r="K862" s="59">
        <v>393</v>
      </c>
      <c r="L862" s="59">
        <v>1500</v>
      </c>
      <c r="M862" s="60">
        <f t="shared" ref="M862:M863" si="318">IF(D862="BUY",(K862-F862)*(L862),(F862-K862)*(L862))</f>
        <v>3750</v>
      </c>
      <c r="N862" s="61">
        <f t="shared" ref="N862:N863" si="319">M862/(L862)/F862%</f>
        <v>0.64020486555697831</v>
      </c>
    </row>
    <row r="863" spans="1:16">
      <c r="A863" s="59">
        <v>6</v>
      </c>
      <c r="B863" s="89">
        <v>43102</v>
      </c>
      <c r="C863" s="59" t="s">
        <v>201</v>
      </c>
      <c r="D863" s="59" t="s">
        <v>21</v>
      </c>
      <c r="E863" s="59" t="s">
        <v>126</v>
      </c>
      <c r="F863" s="59">
        <v>730</v>
      </c>
      <c r="G863" s="59">
        <v>723</v>
      </c>
      <c r="H863" s="59">
        <v>734</v>
      </c>
      <c r="I863" s="59">
        <v>738</v>
      </c>
      <c r="J863" s="59">
        <v>742</v>
      </c>
      <c r="K863" s="59">
        <v>738</v>
      </c>
      <c r="L863" s="59">
        <v>1000</v>
      </c>
      <c r="M863" s="60">
        <f t="shared" si="318"/>
        <v>8000</v>
      </c>
      <c r="N863" s="61">
        <f t="shared" si="319"/>
        <v>1.095890410958904</v>
      </c>
    </row>
    <row r="864" spans="1:16">
      <c r="A864" s="62" t="s">
        <v>24</v>
      </c>
      <c r="B864" s="63"/>
      <c r="C864" s="64"/>
      <c r="D864" s="65"/>
      <c r="E864" s="14"/>
      <c r="F864" s="14"/>
      <c r="G864" s="66"/>
      <c r="H864" s="14"/>
      <c r="I864" s="14"/>
      <c r="J864" s="14"/>
      <c r="K864" s="14"/>
      <c r="M864" s="67"/>
      <c r="N864" s="68"/>
    </row>
    <row r="865" spans="1:14">
      <c r="A865" s="62" t="s">
        <v>25</v>
      </c>
      <c r="B865" s="63"/>
      <c r="C865" s="64"/>
      <c r="D865" s="65"/>
      <c r="E865" s="14"/>
      <c r="F865" s="14"/>
      <c r="G865" s="66"/>
      <c r="H865" s="14"/>
      <c r="I865" s="14"/>
      <c r="J865" s="14"/>
      <c r="K865" s="14"/>
      <c r="M865" s="67"/>
      <c r="N865" s="67"/>
    </row>
    <row r="866" spans="1:14">
      <c r="A866" s="62" t="s">
        <v>25</v>
      </c>
      <c r="B866" s="63"/>
      <c r="C866" s="64"/>
      <c r="D866" s="65"/>
      <c r="E866" s="14"/>
      <c r="F866" s="14"/>
      <c r="G866" s="66"/>
      <c r="H866" s="14"/>
      <c r="I866" s="14"/>
      <c r="J866" s="14"/>
      <c r="K866" s="14"/>
    </row>
    <row r="867" spans="1:14" ht="13.5" thickBot="1">
      <c r="A867" s="64"/>
      <c r="B867" s="63"/>
      <c r="C867" s="14"/>
      <c r="D867" s="14"/>
      <c r="E867" s="14"/>
      <c r="F867" s="69"/>
      <c r="G867" s="70"/>
      <c r="H867" s="71" t="s">
        <v>26</v>
      </c>
      <c r="I867" s="71"/>
      <c r="J867" s="72"/>
      <c r="K867" s="72"/>
    </row>
    <row r="868" spans="1:14">
      <c r="A868" s="64"/>
      <c r="B868" s="63"/>
      <c r="C868" s="274" t="s">
        <v>27</v>
      </c>
      <c r="D868" s="275"/>
      <c r="E868" s="73">
        <v>6</v>
      </c>
      <c r="F868" s="74">
        <f>F869+F870+F871+F872+F873+F874</f>
        <v>100</v>
      </c>
      <c r="G868" s="14">
        <v>6</v>
      </c>
      <c r="H868" s="75">
        <f>G869/G868%</f>
        <v>100</v>
      </c>
      <c r="I868" s="75"/>
      <c r="J868" s="75"/>
      <c r="K868" s="76"/>
      <c r="M868" s="67"/>
      <c r="N868" s="67"/>
    </row>
    <row r="869" spans="1:14">
      <c r="A869" s="64"/>
      <c r="B869" s="63"/>
      <c r="C869" s="276" t="s">
        <v>28</v>
      </c>
      <c r="D869" s="277"/>
      <c r="E869" s="77">
        <v>6</v>
      </c>
      <c r="F869" s="78">
        <f>(E869/E868)*100</f>
        <v>100</v>
      </c>
      <c r="G869" s="14">
        <v>6</v>
      </c>
      <c r="H869" s="72"/>
      <c r="I869" s="72"/>
      <c r="J869" s="14"/>
      <c r="K869" s="72"/>
      <c r="L869" s="67"/>
      <c r="M869" s="14" t="s">
        <v>29</v>
      </c>
      <c r="N869" s="14"/>
    </row>
    <row r="870" spans="1:14">
      <c r="A870" s="79"/>
      <c r="B870" s="63"/>
      <c r="C870" s="276" t="s">
        <v>30</v>
      </c>
      <c r="D870" s="277"/>
      <c r="E870" s="77">
        <v>0</v>
      </c>
      <c r="F870" s="78">
        <f>(E870/E868)*100</f>
        <v>0</v>
      </c>
      <c r="G870" s="80"/>
      <c r="H870" s="14"/>
      <c r="I870" s="14"/>
      <c r="J870" s="14"/>
      <c r="K870" s="72"/>
      <c r="M870" s="64"/>
      <c r="N870" s="64"/>
    </row>
    <row r="871" spans="1:14">
      <c r="A871" s="79"/>
      <c r="B871" s="63"/>
      <c r="C871" s="276" t="s">
        <v>31</v>
      </c>
      <c r="D871" s="277"/>
      <c r="E871" s="77">
        <v>0</v>
      </c>
      <c r="F871" s="78">
        <f>(E871/E868)*100</f>
        <v>0</v>
      </c>
      <c r="G871" s="80"/>
      <c r="H871" s="14"/>
      <c r="I871" s="14"/>
      <c r="J871" s="14"/>
      <c r="K871" s="72"/>
    </row>
    <row r="872" spans="1:14">
      <c r="A872" s="79"/>
      <c r="B872" s="63"/>
      <c r="C872" s="276" t="s">
        <v>32</v>
      </c>
      <c r="D872" s="277"/>
      <c r="E872" s="77">
        <v>0</v>
      </c>
      <c r="F872" s="78">
        <f>(E872/E868)*100</f>
        <v>0</v>
      </c>
      <c r="G872" s="80"/>
      <c r="H872" s="14" t="s">
        <v>33</v>
      </c>
      <c r="I872" s="14"/>
      <c r="J872" s="72"/>
      <c r="K872" s="72"/>
    </row>
    <row r="873" spans="1:14">
      <c r="A873" s="79"/>
      <c r="B873" s="63"/>
      <c r="C873" s="276" t="s">
        <v>34</v>
      </c>
      <c r="D873" s="277"/>
      <c r="E873" s="77">
        <v>0</v>
      </c>
      <c r="F873" s="78">
        <f>(E873/E868)*100</f>
        <v>0</v>
      </c>
      <c r="G873" s="80"/>
      <c r="H873" s="14"/>
      <c r="I873" s="14"/>
      <c r="J873" s="72"/>
      <c r="K873" s="72"/>
    </row>
    <row r="874" spans="1:14" ht="13.5" thickBot="1">
      <c r="A874" s="79"/>
      <c r="B874" s="63"/>
      <c r="C874" s="278" t="s">
        <v>35</v>
      </c>
      <c r="D874" s="279"/>
      <c r="E874" s="81"/>
      <c r="F874" s="82">
        <f>(E874/E868)*100</f>
        <v>0</v>
      </c>
      <c r="G874" s="80"/>
      <c r="H874" s="14"/>
      <c r="I874" s="14"/>
      <c r="J874" s="76"/>
      <c r="K874" s="76"/>
      <c r="L874" s="67"/>
    </row>
    <row r="875" spans="1:14">
      <c r="A875" s="83" t="s">
        <v>36</v>
      </c>
      <c r="B875" s="63"/>
      <c r="C875" s="64"/>
      <c r="D875" s="64"/>
      <c r="E875" s="14"/>
      <c r="F875" s="14"/>
      <c r="G875" s="66"/>
      <c r="H875" s="84"/>
      <c r="I875" s="84"/>
      <c r="J875" s="84"/>
      <c r="K875" s="14"/>
      <c r="M875" s="85"/>
      <c r="N875" s="85"/>
    </row>
    <row r="876" spans="1:14">
      <c r="A876" s="65" t="s">
        <v>37</v>
      </c>
      <c r="B876" s="63"/>
      <c r="C876" s="86"/>
      <c r="D876" s="87"/>
      <c r="E876" s="64"/>
      <c r="F876" s="84"/>
      <c r="G876" s="66"/>
      <c r="H876" s="84"/>
      <c r="I876" s="84"/>
      <c r="J876" s="84"/>
      <c r="K876" s="14"/>
      <c r="M876" s="64"/>
      <c r="N876" s="64"/>
    </row>
    <row r="877" spans="1:14">
      <c r="A877" s="65" t="s">
        <v>38</v>
      </c>
      <c r="B877" s="63"/>
      <c r="C877" s="64"/>
      <c r="D877" s="87"/>
      <c r="E877" s="64"/>
      <c r="F877" s="84"/>
      <c r="G877" s="66"/>
      <c r="H877" s="72"/>
      <c r="I877" s="72"/>
      <c r="J877" s="72"/>
      <c r="K877" s="14"/>
    </row>
    <row r="878" spans="1:14">
      <c r="A878" s="65" t="s">
        <v>39</v>
      </c>
      <c r="B878" s="86"/>
      <c r="C878" s="64"/>
      <c r="D878" s="87"/>
      <c r="E878" s="64"/>
      <c r="F878" s="84"/>
      <c r="G878" s="70"/>
      <c r="H878" s="72"/>
      <c r="I878" s="72"/>
      <c r="J878" s="72"/>
      <c r="K878" s="14"/>
    </row>
    <row r="879" spans="1:14">
      <c r="A879" s="65" t="s">
        <v>40</v>
      </c>
      <c r="B879" s="79"/>
      <c r="C879" s="64"/>
      <c r="D879" s="88"/>
      <c r="E879" s="84"/>
      <c r="F879" s="84"/>
      <c r="G879" s="70"/>
      <c r="H879" s="72"/>
      <c r="I879" s="72"/>
      <c r="J879" s="72"/>
      <c r="K879" s="84"/>
    </row>
    <row r="880" spans="1:14" ht="13.5" thickBot="1"/>
    <row r="881" spans="1:14" ht="15.75" customHeight="1">
      <c r="A881" s="250" t="s">
        <v>0</v>
      </c>
      <c r="B881" s="251"/>
      <c r="C881" s="251"/>
      <c r="D881" s="251"/>
      <c r="E881" s="251"/>
      <c r="F881" s="251"/>
      <c r="G881" s="251"/>
      <c r="H881" s="251"/>
      <c r="I881" s="251"/>
      <c r="J881" s="251"/>
      <c r="K881" s="251"/>
      <c r="L881" s="251"/>
      <c r="M881" s="251"/>
      <c r="N881" s="252"/>
    </row>
    <row r="882" spans="1:14" ht="15.75" customHeight="1">
      <c r="A882" s="253"/>
      <c r="B882" s="254"/>
      <c r="C882" s="254"/>
      <c r="D882" s="254"/>
      <c r="E882" s="254"/>
      <c r="F882" s="254"/>
      <c r="G882" s="254"/>
      <c r="H882" s="254"/>
      <c r="I882" s="254"/>
      <c r="J882" s="254"/>
      <c r="K882" s="254"/>
      <c r="L882" s="254"/>
      <c r="M882" s="254"/>
      <c r="N882" s="255"/>
    </row>
    <row r="883" spans="1:14" ht="15" customHeight="1">
      <c r="A883" s="253"/>
      <c r="B883" s="254"/>
      <c r="C883" s="254"/>
      <c r="D883" s="254"/>
      <c r="E883" s="254"/>
      <c r="F883" s="254"/>
      <c r="G883" s="254"/>
      <c r="H883" s="254"/>
      <c r="I883" s="254"/>
      <c r="J883" s="254"/>
      <c r="K883" s="254"/>
      <c r="L883" s="254"/>
      <c r="M883" s="254"/>
      <c r="N883" s="255"/>
    </row>
    <row r="884" spans="1:14">
      <c r="A884" s="280" t="s">
        <v>1</v>
      </c>
      <c r="B884" s="281"/>
      <c r="C884" s="281"/>
      <c r="D884" s="281"/>
      <c r="E884" s="281"/>
      <c r="F884" s="281"/>
      <c r="G884" s="281"/>
      <c r="H884" s="281"/>
      <c r="I884" s="281"/>
      <c r="J884" s="281"/>
      <c r="K884" s="281"/>
      <c r="L884" s="281"/>
      <c r="M884" s="281"/>
      <c r="N884" s="282"/>
    </row>
    <row r="885" spans="1:14">
      <c r="A885" s="280" t="s">
        <v>2</v>
      </c>
      <c r="B885" s="281"/>
      <c r="C885" s="281"/>
      <c r="D885" s="281"/>
      <c r="E885" s="281"/>
      <c r="F885" s="281"/>
      <c r="G885" s="281"/>
      <c r="H885" s="281"/>
      <c r="I885" s="281"/>
      <c r="J885" s="281"/>
      <c r="K885" s="281"/>
      <c r="L885" s="281"/>
      <c r="M885" s="281"/>
      <c r="N885" s="282"/>
    </row>
    <row r="886" spans="1:14" ht="13.5" thickBot="1">
      <c r="A886" s="259" t="s">
        <v>3</v>
      </c>
      <c r="B886" s="260"/>
      <c r="C886" s="260"/>
      <c r="D886" s="260"/>
      <c r="E886" s="260"/>
      <c r="F886" s="260"/>
      <c r="G886" s="260"/>
      <c r="H886" s="260"/>
      <c r="I886" s="260"/>
      <c r="J886" s="260"/>
      <c r="K886" s="260"/>
      <c r="L886" s="260"/>
      <c r="M886" s="260"/>
      <c r="N886" s="261"/>
    </row>
    <row r="888" spans="1:14">
      <c r="A888" s="265" t="s">
        <v>300</v>
      </c>
      <c r="B888" s="266"/>
      <c r="C888" s="266"/>
      <c r="D888" s="266"/>
      <c r="E888" s="266"/>
      <c r="F888" s="266"/>
      <c r="G888" s="266"/>
      <c r="H888" s="266"/>
      <c r="I888" s="266"/>
      <c r="J888" s="266"/>
      <c r="K888" s="266"/>
      <c r="L888" s="266"/>
      <c r="M888" s="266"/>
      <c r="N888" s="267"/>
    </row>
    <row r="889" spans="1:14">
      <c r="A889" s="265" t="s">
        <v>5</v>
      </c>
      <c r="B889" s="266"/>
      <c r="C889" s="266"/>
      <c r="D889" s="266"/>
      <c r="E889" s="266"/>
      <c r="F889" s="266"/>
      <c r="G889" s="266"/>
      <c r="H889" s="266"/>
      <c r="I889" s="266"/>
      <c r="J889" s="266"/>
      <c r="K889" s="266"/>
      <c r="L889" s="266"/>
      <c r="M889" s="266"/>
      <c r="N889" s="267"/>
    </row>
    <row r="890" spans="1:14" ht="15" customHeight="1">
      <c r="A890" s="268" t="s">
        <v>6</v>
      </c>
      <c r="B890" s="270" t="s">
        <v>7</v>
      </c>
      <c r="C890" s="270" t="s">
        <v>8</v>
      </c>
      <c r="D890" s="268" t="s">
        <v>9</v>
      </c>
      <c r="E890" s="268" t="s">
        <v>10</v>
      </c>
      <c r="F890" s="270" t="s">
        <v>11</v>
      </c>
      <c r="G890" s="270" t="s">
        <v>12</v>
      </c>
      <c r="H890" s="270" t="s">
        <v>13</v>
      </c>
      <c r="I890" s="270" t="s">
        <v>14</v>
      </c>
      <c r="J890" s="270" t="s">
        <v>15</v>
      </c>
      <c r="K890" s="272" t="s">
        <v>16</v>
      </c>
      <c r="L890" s="270" t="s">
        <v>17</v>
      </c>
      <c r="M890" s="270" t="s">
        <v>18</v>
      </c>
      <c r="N890" s="270" t="s">
        <v>19</v>
      </c>
    </row>
    <row r="891" spans="1:14" ht="15" customHeight="1">
      <c r="A891" s="269"/>
      <c r="B891" s="271"/>
      <c r="C891" s="271"/>
      <c r="D891" s="269"/>
      <c r="E891" s="269"/>
      <c r="F891" s="271"/>
      <c r="G891" s="271"/>
      <c r="H891" s="271"/>
      <c r="I891" s="271"/>
      <c r="J891" s="271"/>
      <c r="K891" s="273"/>
      <c r="L891" s="271"/>
      <c r="M891" s="271"/>
      <c r="N891" s="271"/>
    </row>
    <row r="892" spans="1:14">
      <c r="A892" s="59">
        <v>1</v>
      </c>
      <c r="B892" s="92">
        <v>43098</v>
      </c>
      <c r="C892" s="59" t="s">
        <v>201</v>
      </c>
      <c r="D892" s="59" t="s">
        <v>21</v>
      </c>
      <c r="E892" s="59" t="s">
        <v>276</v>
      </c>
      <c r="F892" s="59">
        <v>182</v>
      </c>
      <c r="G892" s="59">
        <v>180</v>
      </c>
      <c r="H892" s="59">
        <v>183</v>
      </c>
      <c r="I892" s="59">
        <v>184</v>
      </c>
      <c r="J892" s="59">
        <v>185</v>
      </c>
      <c r="K892" s="59">
        <v>182.9</v>
      </c>
      <c r="L892" s="59">
        <v>4500</v>
      </c>
      <c r="M892" s="60">
        <f t="shared" ref="M892" si="320">IF(D892="BUY",(K892-F892)*(L892),(F892-K892)*(L892))</f>
        <v>4050.0000000000255</v>
      </c>
      <c r="N892" s="61">
        <f t="shared" ref="N892" si="321">M892/(L892)/F892%</f>
        <v>0.49450549450549763</v>
      </c>
    </row>
    <row r="893" spans="1:14">
      <c r="A893" s="59">
        <v>2</v>
      </c>
      <c r="B893" s="92">
        <v>43095</v>
      </c>
      <c r="C893" s="59" t="s">
        <v>201</v>
      </c>
      <c r="D893" s="59" t="s">
        <v>21</v>
      </c>
      <c r="E893" s="59" t="s">
        <v>76</v>
      </c>
      <c r="F893" s="59">
        <v>140.4</v>
      </c>
      <c r="G893" s="59">
        <v>137.69999999999999</v>
      </c>
      <c r="H893" s="59">
        <v>141.19999999999999</v>
      </c>
      <c r="I893" s="59">
        <v>142</v>
      </c>
      <c r="J893" s="59">
        <v>142.80000000000001</v>
      </c>
      <c r="K893" s="59">
        <v>137.69999999999999</v>
      </c>
      <c r="L893" s="59">
        <v>6000</v>
      </c>
      <c r="M893" s="60">
        <f t="shared" ref="M893" si="322">IF(D893="BUY",(K893-F893)*(L893),(F893-K893)*(L893))</f>
        <v>-16200.000000000102</v>
      </c>
      <c r="N893" s="61">
        <f t="shared" ref="N893" si="323">M893/(L893)/F893%</f>
        <v>-1.9230769230769351</v>
      </c>
    </row>
    <row r="894" spans="1:14">
      <c r="A894" s="59">
        <v>3</v>
      </c>
      <c r="B894" s="92">
        <v>43095</v>
      </c>
      <c r="C894" s="59" t="s">
        <v>201</v>
      </c>
      <c r="D894" s="59" t="s">
        <v>21</v>
      </c>
      <c r="E894" s="59" t="s">
        <v>215</v>
      </c>
      <c r="F894" s="59">
        <v>540</v>
      </c>
      <c r="G894" s="59">
        <v>530</v>
      </c>
      <c r="H894" s="59">
        <v>545</v>
      </c>
      <c r="I894" s="59">
        <v>550</v>
      </c>
      <c r="J894" s="59">
        <v>555</v>
      </c>
      <c r="K894" s="59">
        <v>555</v>
      </c>
      <c r="L894" s="59">
        <v>800</v>
      </c>
      <c r="M894" s="60">
        <f t="shared" ref="M894:M895" si="324">IF(D894="BUY",(K894-F894)*(L894),(F894-K894)*(L894))</f>
        <v>12000</v>
      </c>
      <c r="N894" s="61">
        <f t="shared" ref="N894:N895" si="325">M894/(L894)/F894%</f>
        <v>2.7777777777777777</v>
      </c>
    </row>
    <row r="895" spans="1:14">
      <c r="A895" s="59">
        <v>4</v>
      </c>
      <c r="B895" s="92">
        <v>43090</v>
      </c>
      <c r="C895" s="59" t="s">
        <v>201</v>
      </c>
      <c r="D895" s="59" t="s">
        <v>21</v>
      </c>
      <c r="E895" s="59" t="s">
        <v>309</v>
      </c>
      <c r="F895" s="59">
        <v>895</v>
      </c>
      <c r="G895" s="59">
        <v>886</v>
      </c>
      <c r="H895" s="59">
        <v>900</v>
      </c>
      <c r="I895" s="59">
        <v>905</v>
      </c>
      <c r="J895" s="59">
        <v>910</v>
      </c>
      <c r="K895" s="59">
        <v>900</v>
      </c>
      <c r="L895" s="59">
        <v>800</v>
      </c>
      <c r="M895" s="60">
        <f t="shared" si="324"/>
        <v>4000</v>
      </c>
      <c r="N895" s="61">
        <f t="shared" si="325"/>
        <v>0.55865921787709505</v>
      </c>
    </row>
    <row r="896" spans="1:14">
      <c r="A896" s="59">
        <v>5</v>
      </c>
      <c r="B896" s="92">
        <v>43089</v>
      </c>
      <c r="C896" s="59" t="s">
        <v>201</v>
      </c>
      <c r="D896" s="59" t="s">
        <v>21</v>
      </c>
      <c r="E896" s="59" t="s">
        <v>232</v>
      </c>
      <c r="F896" s="59">
        <v>232</v>
      </c>
      <c r="G896" s="59">
        <v>229</v>
      </c>
      <c r="H896" s="59">
        <v>233.5</v>
      </c>
      <c r="I896" s="59">
        <v>235</v>
      </c>
      <c r="J896" s="59">
        <v>236.5</v>
      </c>
      <c r="K896" s="59">
        <v>236.5</v>
      </c>
      <c r="L896" s="59">
        <v>2500</v>
      </c>
      <c r="M896" s="60">
        <f t="shared" ref="M896" si="326">IF(D896="BUY",(K896-F896)*(L896),(F896-K896)*(L896))</f>
        <v>11250</v>
      </c>
      <c r="N896" s="61">
        <f t="shared" ref="N896" si="327">M896/(L896)/F896%</f>
        <v>1.9396551724137931</v>
      </c>
    </row>
    <row r="897" spans="1:14">
      <c r="A897" s="59">
        <v>6</v>
      </c>
      <c r="B897" s="92">
        <v>43088</v>
      </c>
      <c r="C897" s="59" t="s">
        <v>201</v>
      </c>
      <c r="D897" s="59" t="s">
        <v>21</v>
      </c>
      <c r="E897" s="59" t="s">
        <v>304</v>
      </c>
      <c r="F897" s="59">
        <v>9780</v>
      </c>
      <c r="G897" s="59">
        <v>9700</v>
      </c>
      <c r="H897" s="59">
        <v>9830</v>
      </c>
      <c r="I897" s="59">
        <v>9880</v>
      </c>
      <c r="J897" s="59">
        <v>9930</v>
      </c>
      <c r="K897" s="59">
        <v>9830</v>
      </c>
      <c r="L897" s="59">
        <v>75</v>
      </c>
      <c r="M897" s="60">
        <f t="shared" ref="M897" si="328">IF(D897="BUY",(K897-F897)*(L897),(F897-K897)*(L897))</f>
        <v>3750</v>
      </c>
      <c r="N897" s="61">
        <f t="shared" ref="N897" si="329">M897/(L897)/F897%</f>
        <v>0.5112474437627812</v>
      </c>
    </row>
    <row r="898" spans="1:14">
      <c r="A898" s="59">
        <v>7</v>
      </c>
      <c r="B898" s="92">
        <v>43081</v>
      </c>
      <c r="C898" s="59" t="s">
        <v>201</v>
      </c>
      <c r="D898" s="59" t="s">
        <v>21</v>
      </c>
      <c r="E898" s="59" t="s">
        <v>297</v>
      </c>
      <c r="F898" s="59">
        <v>852</v>
      </c>
      <c r="G898" s="59">
        <v>838</v>
      </c>
      <c r="H898" s="59">
        <v>860</v>
      </c>
      <c r="I898" s="59">
        <v>868</v>
      </c>
      <c r="J898" s="59">
        <v>876</v>
      </c>
      <c r="K898" s="59">
        <v>860</v>
      </c>
      <c r="L898" s="59">
        <v>400</v>
      </c>
      <c r="M898" s="60">
        <f t="shared" ref="M898" si="330">IF(D898="BUY",(K898-F898)*(L898),(F898-K898)*(L898))</f>
        <v>3200</v>
      </c>
      <c r="N898" s="61">
        <f t="shared" ref="N898" si="331">M898/(L898)/F898%</f>
        <v>0.93896713615023475</v>
      </c>
    </row>
    <row r="899" spans="1:14">
      <c r="A899" s="59">
        <v>8</v>
      </c>
      <c r="B899" s="92">
        <v>43080</v>
      </c>
      <c r="C899" s="59" t="s">
        <v>201</v>
      </c>
      <c r="D899" s="59" t="s">
        <v>21</v>
      </c>
      <c r="E899" s="59" t="s">
        <v>52</v>
      </c>
      <c r="F899" s="59">
        <v>320</v>
      </c>
      <c r="G899" s="59">
        <v>317</v>
      </c>
      <c r="H899" s="59">
        <v>321.5</v>
      </c>
      <c r="I899" s="59">
        <v>323</v>
      </c>
      <c r="J899" s="59">
        <v>324.5</v>
      </c>
      <c r="K899" s="59">
        <v>317</v>
      </c>
      <c r="L899" s="59">
        <v>3000</v>
      </c>
      <c r="M899" s="60">
        <f t="shared" ref="M899:M900" si="332">IF(D899="BUY",(K899-F899)*(L899),(F899-K899)*(L899))</f>
        <v>-9000</v>
      </c>
      <c r="N899" s="61">
        <f t="shared" ref="N899:N900" si="333">M899/(L899)/F899%</f>
        <v>-0.9375</v>
      </c>
    </row>
    <row r="900" spans="1:14">
      <c r="A900" s="59">
        <v>9</v>
      </c>
      <c r="B900" s="92">
        <v>43076</v>
      </c>
      <c r="C900" s="59" t="s">
        <v>201</v>
      </c>
      <c r="D900" s="59" t="s">
        <v>21</v>
      </c>
      <c r="E900" s="59" t="s">
        <v>276</v>
      </c>
      <c r="F900" s="59">
        <v>167</v>
      </c>
      <c r="G900" s="59">
        <v>165</v>
      </c>
      <c r="H900" s="59">
        <v>168</v>
      </c>
      <c r="I900" s="59">
        <v>169</v>
      </c>
      <c r="J900" s="59">
        <v>170</v>
      </c>
      <c r="K900" s="59">
        <v>169</v>
      </c>
      <c r="L900" s="59">
        <v>4000</v>
      </c>
      <c r="M900" s="60">
        <f t="shared" si="332"/>
        <v>8000</v>
      </c>
      <c r="N900" s="61">
        <f t="shared" si="333"/>
        <v>1.1976047904191618</v>
      </c>
    </row>
    <row r="901" spans="1:14">
      <c r="A901" s="59">
        <v>10</v>
      </c>
      <c r="B901" s="92">
        <v>43070</v>
      </c>
      <c r="C901" s="59" t="s">
        <v>201</v>
      </c>
      <c r="D901" s="59" t="s">
        <v>47</v>
      </c>
      <c r="E901" s="59" t="s">
        <v>69</v>
      </c>
      <c r="F901" s="59">
        <v>674</v>
      </c>
      <c r="G901" s="59">
        <v>684</v>
      </c>
      <c r="H901" s="59">
        <v>668</v>
      </c>
      <c r="I901" s="59">
        <v>664</v>
      </c>
      <c r="J901" s="59">
        <v>659</v>
      </c>
      <c r="K901" s="59">
        <v>664</v>
      </c>
      <c r="L901" s="59">
        <v>800</v>
      </c>
      <c r="M901" s="60">
        <f t="shared" ref="M901" si="334">IF(D901="BUY",(K901-F901)*(L901),(F901-K901)*(L901))</f>
        <v>8000</v>
      </c>
      <c r="N901" s="61">
        <f t="shared" ref="N901" si="335">M901/(L901)/F901%</f>
        <v>1.4836795252225519</v>
      </c>
    </row>
    <row r="902" spans="1:14">
      <c r="A902" s="62" t="s">
        <v>24</v>
      </c>
      <c r="B902" s="63"/>
      <c r="C902" s="64"/>
      <c r="D902" s="65"/>
      <c r="E902" s="14"/>
      <c r="F902" s="14"/>
      <c r="G902" s="66"/>
      <c r="H902" s="14"/>
      <c r="I902" s="14"/>
      <c r="J902" s="14"/>
      <c r="K902" s="14"/>
      <c r="M902" s="67"/>
      <c r="N902" s="93"/>
    </row>
    <row r="903" spans="1:14">
      <c r="A903" s="62" t="s">
        <v>25</v>
      </c>
      <c r="B903" s="63"/>
      <c r="C903" s="64"/>
      <c r="D903" s="65"/>
      <c r="E903" s="14"/>
      <c r="F903" s="14"/>
      <c r="G903" s="66"/>
      <c r="H903" s="14"/>
      <c r="I903" s="14"/>
      <c r="J903" s="14"/>
      <c r="K903" s="14"/>
      <c r="M903" s="67"/>
      <c r="N903" s="67"/>
    </row>
    <row r="904" spans="1:14">
      <c r="A904" s="62" t="s">
        <v>25</v>
      </c>
      <c r="B904" s="63"/>
      <c r="C904" s="64"/>
      <c r="D904" s="65"/>
      <c r="E904" s="14"/>
      <c r="F904" s="14"/>
      <c r="G904" s="66"/>
      <c r="H904" s="14"/>
      <c r="I904" s="14"/>
      <c r="J904" s="14"/>
      <c r="K904" s="14"/>
    </row>
    <row r="905" spans="1:14" ht="13.5" thickBot="1">
      <c r="A905" s="64"/>
      <c r="B905" s="63"/>
      <c r="C905" s="14"/>
      <c r="D905" s="14"/>
      <c r="E905" s="14"/>
      <c r="F905" s="69"/>
      <c r="G905" s="70"/>
      <c r="H905" s="71" t="s">
        <v>26</v>
      </c>
      <c r="I905" s="71"/>
      <c r="J905" s="72"/>
      <c r="K905" s="72"/>
    </row>
    <row r="906" spans="1:14">
      <c r="A906" s="64"/>
      <c r="B906" s="63"/>
      <c r="C906" s="274" t="s">
        <v>27</v>
      </c>
      <c r="D906" s="275"/>
      <c r="E906" s="73">
        <v>10</v>
      </c>
      <c r="F906" s="74">
        <f>F907+F908+F909+F910+F911+F912</f>
        <v>100</v>
      </c>
      <c r="G906" s="14">
        <v>10</v>
      </c>
      <c r="H906" s="75">
        <f>G907/G906%</f>
        <v>80</v>
      </c>
      <c r="I906" s="75"/>
      <c r="J906" s="75"/>
      <c r="K906" s="76"/>
      <c r="M906" s="67"/>
      <c r="N906" s="67"/>
    </row>
    <row r="907" spans="1:14">
      <c r="A907" s="64"/>
      <c r="B907" s="63"/>
      <c r="C907" s="276" t="s">
        <v>28</v>
      </c>
      <c r="D907" s="277"/>
      <c r="E907" s="77">
        <v>8</v>
      </c>
      <c r="F907" s="78">
        <f>(E907/E906)*100</f>
        <v>80</v>
      </c>
      <c r="G907" s="14">
        <v>8</v>
      </c>
      <c r="H907" s="72"/>
      <c r="I907" s="72"/>
      <c r="J907" s="14"/>
      <c r="K907" s="72"/>
      <c r="L907" s="67"/>
      <c r="M907" s="14" t="s">
        <v>29</v>
      </c>
      <c r="N907" s="14"/>
    </row>
    <row r="908" spans="1:14">
      <c r="A908" s="79"/>
      <c r="B908" s="63"/>
      <c r="C908" s="276" t="s">
        <v>30</v>
      </c>
      <c r="D908" s="277"/>
      <c r="E908" s="77">
        <v>0</v>
      </c>
      <c r="F908" s="78">
        <f>(E908/E906)*100</f>
        <v>0</v>
      </c>
      <c r="G908" s="80"/>
      <c r="H908" s="14"/>
      <c r="I908" s="14"/>
      <c r="J908" s="14"/>
      <c r="K908" s="72"/>
      <c r="M908" s="64"/>
      <c r="N908" s="64"/>
    </row>
    <row r="909" spans="1:14">
      <c r="A909" s="79"/>
      <c r="B909" s="63"/>
      <c r="C909" s="276" t="s">
        <v>31</v>
      </c>
      <c r="D909" s="277"/>
      <c r="E909" s="77">
        <v>0</v>
      </c>
      <c r="F909" s="78">
        <f>(E909/E906)*100</f>
        <v>0</v>
      </c>
      <c r="G909" s="80"/>
      <c r="H909" s="14"/>
      <c r="I909" s="14"/>
      <c r="J909" s="14"/>
      <c r="K909" s="72"/>
    </row>
    <row r="910" spans="1:14">
      <c r="A910" s="79"/>
      <c r="B910" s="63"/>
      <c r="C910" s="276" t="s">
        <v>32</v>
      </c>
      <c r="D910" s="277"/>
      <c r="E910" s="77">
        <v>2</v>
      </c>
      <c r="F910" s="78">
        <f>(E910/E906)*100</f>
        <v>20</v>
      </c>
      <c r="G910" s="80"/>
      <c r="H910" s="14" t="s">
        <v>33</v>
      </c>
      <c r="I910" s="14"/>
      <c r="J910" s="72"/>
      <c r="K910" s="72"/>
    </row>
    <row r="911" spans="1:14">
      <c r="A911" s="79"/>
      <c r="B911" s="63"/>
      <c r="C911" s="276" t="s">
        <v>34</v>
      </c>
      <c r="D911" s="277"/>
      <c r="E911" s="77">
        <v>0</v>
      </c>
      <c r="F911" s="78">
        <f>(E911/E906)*100</f>
        <v>0</v>
      </c>
      <c r="G911" s="80"/>
      <c r="H911" s="14"/>
      <c r="I911" s="14"/>
      <c r="J911" s="72"/>
      <c r="K911" s="72"/>
    </row>
    <row r="912" spans="1:14" ht="13.5" thickBot="1">
      <c r="A912" s="79"/>
      <c r="B912" s="63"/>
      <c r="C912" s="278" t="s">
        <v>35</v>
      </c>
      <c r="D912" s="279"/>
      <c r="E912" s="81"/>
      <c r="F912" s="82">
        <f>(E912/E906)*100</f>
        <v>0</v>
      </c>
      <c r="G912" s="80"/>
      <c r="H912" s="14"/>
      <c r="I912" s="14"/>
      <c r="J912" s="76"/>
      <c r="K912" s="76"/>
      <c r="L912" s="67"/>
    </row>
    <row r="913" spans="1:14">
      <c r="A913" s="83" t="s">
        <v>36</v>
      </c>
      <c r="B913" s="63"/>
      <c r="C913" s="64"/>
      <c r="D913" s="64"/>
      <c r="E913" s="14"/>
      <c r="F913" s="14"/>
      <c r="G913" s="66"/>
      <c r="H913" s="84"/>
      <c r="I913" s="84"/>
      <c r="J913" s="84"/>
      <c r="K913" s="14"/>
      <c r="M913" s="85"/>
      <c r="N913" s="85"/>
    </row>
    <row r="914" spans="1:14">
      <c r="A914" s="65" t="s">
        <v>37</v>
      </c>
      <c r="B914" s="63"/>
      <c r="C914" s="86"/>
      <c r="D914" s="87"/>
      <c r="E914" s="64"/>
      <c r="F914" s="84"/>
      <c r="G914" s="66"/>
      <c r="H914" s="84"/>
      <c r="I914" s="84"/>
      <c r="J914" s="84"/>
      <c r="K914" s="14"/>
      <c r="M914" s="64"/>
      <c r="N914" s="64"/>
    </row>
    <row r="915" spans="1:14">
      <c r="A915" s="65" t="s">
        <v>38</v>
      </c>
      <c r="B915" s="63"/>
      <c r="C915" s="64"/>
      <c r="D915" s="87"/>
      <c r="E915" s="64"/>
      <c r="F915" s="84"/>
      <c r="G915" s="66"/>
      <c r="H915" s="72"/>
      <c r="I915" s="72"/>
      <c r="J915" s="72"/>
      <c r="K915" s="14"/>
    </row>
    <row r="916" spans="1:14">
      <c r="A916" s="65" t="s">
        <v>39</v>
      </c>
      <c r="B916" s="86"/>
      <c r="C916" s="64"/>
      <c r="D916" s="87"/>
      <c r="E916" s="64"/>
      <c r="F916" s="84"/>
      <c r="G916" s="70"/>
      <c r="H916" s="72"/>
      <c r="I916" s="72"/>
      <c r="J916" s="72"/>
      <c r="K916" s="14"/>
    </row>
    <row r="917" spans="1:14" ht="13.5" thickBot="1">
      <c r="A917" s="65" t="s">
        <v>40</v>
      </c>
      <c r="B917" s="79"/>
      <c r="C917" s="64"/>
      <c r="D917" s="88"/>
      <c r="E917" s="84"/>
      <c r="F917" s="84"/>
      <c r="G917" s="70"/>
      <c r="H917" s="72"/>
      <c r="I917" s="72"/>
      <c r="J917" s="72"/>
      <c r="K917" s="84"/>
    </row>
    <row r="918" spans="1:14" ht="15.75" customHeight="1">
      <c r="A918" s="250" t="s">
        <v>0</v>
      </c>
      <c r="B918" s="251"/>
      <c r="C918" s="251"/>
      <c r="D918" s="251"/>
      <c r="E918" s="251"/>
      <c r="F918" s="251"/>
      <c r="G918" s="251"/>
      <c r="H918" s="251"/>
      <c r="I918" s="251"/>
      <c r="J918" s="251"/>
      <c r="K918" s="251"/>
      <c r="L918" s="251"/>
      <c r="M918" s="251"/>
      <c r="N918" s="252"/>
    </row>
    <row r="919" spans="1:14" ht="15.75" customHeight="1">
      <c r="A919" s="253"/>
      <c r="B919" s="254"/>
      <c r="C919" s="254"/>
      <c r="D919" s="254"/>
      <c r="E919" s="254"/>
      <c r="F919" s="254"/>
      <c r="G919" s="254"/>
      <c r="H919" s="254"/>
      <c r="I919" s="254"/>
      <c r="J919" s="254"/>
      <c r="K919" s="254"/>
      <c r="L919" s="254"/>
      <c r="M919" s="254"/>
      <c r="N919" s="255"/>
    </row>
    <row r="920" spans="1:14" ht="15" customHeight="1">
      <c r="A920" s="253"/>
      <c r="B920" s="254"/>
      <c r="C920" s="254"/>
      <c r="D920" s="254"/>
      <c r="E920" s="254"/>
      <c r="F920" s="254"/>
      <c r="G920" s="254"/>
      <c r="H920" s="254"/>
      <c r="I920" s="254"/>
      <c r="J920" s="254"/>
      <c r="K920" s="254"/>
      <c r="L920" s="254"/>
      <c r="M920" s="254"/>
      <c r="N920" s="255"/>
    </row>
    <row r="921" spans="1:14">
      <c r="A921" s="280" t="s">
        <v>1</v>
      </c>
      <c r="B921" s="281"/>
      <c r="C921" s="281"/>
      <c r="D921" s="281"/>
      <c r="E921" s="281"/>
      <c r="F921" s="281"/>
      <c r="G921" s="281"/>
      <c r="H921" s="281"/>
      <c r="I921" s="281"/>
      <c r="J921" s="281"/>
      <c r="K921" s="281"/>
      <c r="L921" s="281"/>
      <c r="M921" s="281"/>
      <c r="N921" s="282"/>
    </row>
    <row r="922" spans="1:14">
      <c r="A922" s="280" t="s">
        <v>2</v>
      </c>
      <c r="B922" s="281"/>
      <c r="C922" s="281"/>
      <c r="D922" s="281"/>
      <c r="E922" s="281"/>
      <c r="F922" s="281"/>
      <c r="G922" s="281"/>
      <c r="H922" s="281"/>
      <c r="I922" s="281"/>
      <c r="J922" s="281"/>
      <c r="K922" s="281"/>
      <c r="L922" s="281"/>
      <c r="M922" s="281"/>
      <c r="N922" s="282"/>
    </row>
    <row r="923" spans="1:14" ht="13.5" thickBot="1">
      <c r="A923" s="259" t="s">
        <v>3</v>
      </c>
      <c r="B923" s="260"/>
      <c r="C923" s="260"/>
      <c r="D923" s="260"/>
      <c r="E923" s="260"/>
      <c r="F923" s="260"/>
      <c r="G923" s="260"/>
      <c r="H923" s="260"/>
      <c r="I923" s="260"/>
      <c r="J923" s="260"/>
      <c r="K923" s="260"/>
      <c r="L923" s="260"/>
      <c r="M923" s="260"/>
      <c r="N923" s="261"/>
    </row>
    <row r="925" spans="1:14">
      <c r="A925" s="265" t="s">
        <v>283</v>
      </c>
      <c r="B925" s="266"/>
      <c r="C925" s="266"/>
      <c r="D925" s="266"/>
      <c r="E925" s="266"/>
      <c r="F925" s="266"/>
      <c r="G925" s="266"/>
      <c r="H925" s="266"/>
      <c r="I925" s="266"/>
      <c r="J925" s="266"/>
      <c r="K925" s="266"/>
      <c r="L925" s="266"/>
      <c r="M925" s="266"/>
      <c r="N925" s="267"/>
    </row>
    <row r="926" spans="1:14">
      <c r="A926" s="265" t="s">
        <v>5</v>
      </c>
      <c r="B926" s="266"/>
      <c r="C926" s="266"/>
      <c r="D926" s="266"/>
      <c r="E926" s="266"/>
      <c r="F926" s="266"/>
      <c r="G926" s="266"/>
      <c r="H926" s="266"/>
      <c r="I926" s="266"/>
      <c r="J926" s="266"/>
      <c r="K926" s="266"/>
      <c r="L926" s="266"/>
      <c r="M926" s="266"/>
      <c r="N926" s="267"/>
    </row>
    <row r="927" spans="1:14" ht="15" customHeight="1">
      <c r="A927" s="268" t="s">
        <v>6</v>
      </c>
      <c r="B927" s="270" t="s">
        <v>7</v>
      </c>
      <c r="C927" s="270" t="s">
        <v>8</v>
      </c>
      <c r="D927" s="268" t="s">
        <v>9</v>
      </c>
      <c r="E927" s="268" t="s">
        <v>10</v>
      </c>
      <c r="F927" s="270" t="s">
        <v>11</v>
      </c>
      <c r="G927" s="270" t="s">
        <v>12</v>
      </c>
      <c r="H927" s="270" t="s">
        <v>13</v>
      </c>
      <c r="I927" s="270" t="s">
        <v>14</v>
      </c>
      <c r="J927" s="270" t="s">
        <v>15</v>
      </c>
      <c r="K927" s="272" t="s">
        <v>16</v>
      </c>
      <c r="L927" s="270" t="s">
        <v>17</v>
      </c>
      <c r="M927" s="270" t="s">
        <v>18</v>
      </c>
      <c r="N927" s="270" t="s">
        <v>19</v>
      </c>
    </row>
    <row r="928" spans="1:14" ht="15" customHeight="1">
      <c r="A928" s="269"/>
      <c r="B928" s="271"/>
      <c r="C928" s="271"/>
      <c r="D928" s="269"/>
      <c r="E928" s="269"/>
      <c r="F928" s="271"/>
      <c r="G928" s="271"/>
      <c r="H928" s="271"/>
      <c r="I928" s="271"/>
      <c r="J928" s="271"/>
      <c r="K928" s="273"/>
      <c r="L928" s="271"/>
      <c r="M928" s="271"/>
      <c r="N928" s="271"/>
    </row>
    <row r="929" spans="1:14" ht="14.25" customHeight="1">
      <c r="A929" s="59">
        <v>1</v>
      </c>
      <c r="B929" s="92">
        <v>43062</v>
      </c>
      <c r="C929" s="59" t="s">
        <v>201</v>
      </c>
      <c r="D929" s="59" t="s">
        <v>21</v>
      </c>
      <c r="E929" s="59" t="s">
        <v>293</v>
      </c>
      <c r="F929" s="59">
        <v>86.7</v>
      </c>
      <c r="G929" s="59">
        <v>85.7</v>
      </c>
      <c r="H929" s="59">
        <v>87.2</v>
      </c>
      <c r="I929" s="59">
        <v>87.7</v>
      </c>
      <c r="J929" s="59">
        <v>88.2</v>
      </c>
      <c r="K929" s="59">
        <v>87.2</v>
      </c>
      <c r="L929" s="59">
        <v>12000</v>
      </c>
      <c r="M929" s="60">
        <f t="shared" ref="M929" si="336">IF(D929="BUY",(K929-F929)*(L929),(F929-K929)*(L929))</f>
        <v>6000</v>
      </c>
      <c r="N929" s="61">
        <f t="shared" ref="N929" si="337">M929/(L929)/F929%</f>
        <v>0.57670126874279126</v>
      </c>
    </row>
    <row r="930" spans="1:14">
      <c r="A930" s="59">
        <v>2</v>
      </c>
      <c r="B930" s="92">
        <v>43056</v>
      </c>
      <c r="C930" s="59" t="s">
        <v>201</v>
      </c>
      <c r="D930" s="59" t="s">
        <v>21</v>
      </c>
      <c r="E930" s="59" t="s">
        <v>77</v>
      </c>
      <c r="F930" s="59">
        <v>267.5</v>
      </c>
      <c r="G930" s="59">
        <v>264.5</v>
      </c>
      <c r="H930" s="59">
        <v>269</v>
      </c>
      <c r="I930" s="59">
        <v>270.5</v>
      </c>
      <c r="J930" s="59">
        <v>272</v>
      </c>
      <c r="K930" s="59">
        <v>269</v>
      </c>
      <c r="L930" s="59">
        <v>3000</v>
      </c>
      <c r="M930" s="60">
        <f t="shared" ref="M930" si="338">IF(D930="BUY",(K930-F930)*(L930),(F930-K930)*(L930))</f>
        <v>4500</v>
      </c>
      <c r="N930" s="61">
        <f t="shared" ref="N930" si="339">M930/(L930)/F930%</f>
        <v>0.56074766355140193</v>
      </c>
    </row>
    <row r="931" spans="1:14">
      <c r="A931" s="59">
        <v>3</v>
      </c>
      <c r="B931" s="92">
        <v>43048</v>
      </c>
      <c r="C931" s="59" t="s">
        <v>201</v>
      </c>
      <c r="D931" s="59" t="s">
        <v>21</v>
      </c>
      <c r="E931" s="59" t="s">
        <v>60</v>
      </c>
      <c r="F931" s="59">
        <v>240</v>
      </c>
      <c r="G931" s="59">
        <v>238</v>
      </c>
      <c r="H931" s="59">
        <v>241</v>
      </c>
      <c r="I931" s="59">
        <v>242</v>
      </c>
      <c r="J931" s="59">
        <v>243</v>
      </c>
      <c r="K931" s="59">
        <v>242</v>
      </c>
      <c r="L931" s="59">
        <v>4500</v>
      </c>
      <c r="M931" s="60">
        <f t="shared" ref="M931" si="340">IF(D931="BUY",(K931-F931)*(L931),(F931-K931)*(L931))</f>
        <v>9000</v>
      </c>
      <c r="N931" s="61">
        <f t="shared" ref="N931" si="341">M931/(L931)/F931%</f>
        <v>0.83333333333333337</v>
      </c>
    </row>
    <row r="932" spans="1:14">
      <c r="A932" s="59">
        <v>4</v>
      </c>
      <c r="B932" s="92">
        <v>43042</v>
      </c>
      <c r="C932" s="59" t="s">
        <v>201</v>
      </c>
      <c r="D932" s="59" t="s">
        <v>21</v>
      </c>
      <c r="E932" s="59" t="s">
        <v>115</v>
      </c>
      <c r="F932" s="59">
        <v>441</v>
      </c>
      <c r="G932" s="59">
        <v>436</v>
      </c>
      <c r="H932" s="59">
        <v>444</v>
      </c>
      <c r="I932" s="59">
        <v>447</v>
      </c>
      <c r="J932" s="59">
        <v>450</v>
      </c>
      <c r="K932" s="59">
        <v>450</v>
      </c>
      <c r="L932" s="59">
        <v>1500</v>
      </c>
      <c r="M932" s="60">
        <f t="shared" ref="M932" si="342">IF(D932="BUY",(K932-F932)*(L932),(F932-K932)*(L932))</f>
        <v>13500</v>
      </c>
      <c r="N932" s="61">
        <f t="shared" ref="N932" si="343">M932/(L932)/F932%</f>
        <v>2.0408163265306123</v>
      </c>
    </row>
    <row r="933" spans="1:14">
      <c r="A933" s="62" t="s">
        <v>24</v>
      </c>
      <c r="B933" s="63"/>
      <c r="C933" s="64"/>
      <c r="D933" s="65"/>
      <c r="E933" s="14"/>
      <c r="F933" s="14"/>
      <c r="G933" s="66"/>
      <c r="H933" s="14"/>
      <c r="I933" s="14"/>
      <c r="J933" s="14"/>
      <c r="K933" s="14"/>
      <c r="M933" s="67"/>
      <c r="N933" s="93"/>
    </row>
    <row r="934" spans="1:14">
      <c r="A934" s="62" t="s">
        <v>25</v>
      </c>
      <c r="B934" s="63"/>
      <c r="C934" s="64"/>
      <c r="D934" s="65"/>
      <c r="E934" s="14"/>
      <c r="F934" s="14"/>
      <c r="G934" s="66"/>
      <c r="H934" s="14"/>
      <c r="I934" s="14"/>
      <c r="J934" s="14"/>
      <c r="K934" s="14"/>
      <c r="M934" s="67"/>
      <c r="N934" s="67"/>
    </row>
    <row r="935" spans="1:14">
      <c r="A935" s="62" t="s">
        <v>25</v>
      </c>
      <c r="B935" s="63"/>
      <c r="C935" s="64"/>
      <c r="D935" s="65"/>
      <c r="E935" s="14"/>
      <c r="F935" s="14"/>
      <c r="G935" s="66"/>
      <c r="H935" s="14"/>
      <c r="I935" s="14"/>
      <c r="J935" s="14"/>
      <c r="K935" s="14"/>
    </row>
    <row r="936" spans="1:14" ht="13.5" thickBot="1">
      <c r="A936" s="64"/>
      <c r="B936" s="63"/>
      <c r="C936" s="14"/>
      <c r="D936" s="14"/>
      <c r="E936" s="14"/>
      <c r="F936" s="69"/>
      <c r="G936" s="70"/>
      <c r="H936" s="71" t="s">
        <v>26</v>
      </c>
      <c r="I936" s="71"/>
      <c r="J936" s="72"/>
      <c r="K936" s="72"/>
    </row>
    <row r="937" spans="1:14">
      <c r="A937" s="64"/>
      <c r="B937" s="63"/>
      <c r="C937" s="274" t="s">
        <v>27</v>
      </c>
      <c r="D937" s="275"/>
      <c r="E937" s="73">
        <v>4</v>
      </c>
      <c r="F937" s="74">
        <f>F938+F939+F940+F941+F942+F943</f>
        <v>100</v>
      </c>
      <c r="G937" s="14">
        <v>4</v>
      </c>
      <c r="H937" s="75">
        <f>G938/G937%</f>
        <v>100</v>
      </c>
      <c r="I937" s="75"/>
      <c r="J937" s="75"/>
      <c r="K937" s="76"/>
      <c r="M937" s="67"/>
      <c r="N937" s="67"/>
    </row>
    <row r="938" spans="1:14">
      <c r="A938" s="64"/>
      <c r="B938" s="63"/>
      <c r="C938" s="276" t="s">
        <v>28</v>
      </c>
      <c r="D938" s="277"/>
      <c r="E938" s="77">
        <v>4</v>
      </c>
      <c r="F938" s="78">
        <f>(E938/E937)*100</f>
        <v>100</v>
      </c>
      <c r="G938" s="14">
        <v>4</v>
      </c>
      <c r="H938" s="72"/>
      <c r="I938" s="72"/>
      <c r="J938" s="14"/>
      <c r="K938" s="72"/>
      <c r="L938" s="67"/>
      <c r="M938" s="14" t="s">
        <v>29</v>
      </c>
      <c r="N938" s="14"/>
    </row>
    <row r="939" spans="1:14">
      <c r="A939" s="79"/>
      <c r="B939" s="63"/>
      <c r="C939" s="276" t="s">
        <v>30</v>
      </c>
      <c r="D939" s="277"/>
      <c r="E939" s="77">
        <v>0</v>
      </c>
      <c r="F939" s="78">
        <f>(E939/E937)*100</f>
        <v>0</v>
      </c>
      <c r="G939" s="80"/>
      <c r="H939" s="14"/>
      <c r="I939" s="14"/>
      <c r="J939" s="14"/>
      <c r="K939" s="72"/>
      <c r="M939" s="64"/>
      <c r="N939" s="64"/>
    </row>
    <row r="940" spans="1:14">
      <c r="A940" s="79"/>
      <c r="B940" s="63"/>
      <c r="C940" s="276" t="s">
        <v>31</v>
      </c>
      <c r="D940" s="277"/>
      <c r="E940" s="77">
        <v>0</v>
      </c>
      <c r="F940" s="78">
        <f>(E940/E937)*100</f>
        <v>0</v>
      </c>
      <c r="G940" s="80"/>
      <c r="H940" s="14"/>
      <c r="I940" s="14"/>
      <c r="J940" s="14"/>
      <c r="K940" s="72"/>
    </row>
    <row r="941" spans="1:14">
      <c r="A941" s="79"/>
      <c r="B941" s="63"/>
      <c r="C941" s="276" t="s">
        <v>32</v>
      </c>
      <c r="D941" s="277"/>
      <c r="E941" s="77">
        <v>0</v>
      </c>
      <c r="F941" s="78">
        <f>(E941/E937)*100</f>
        <v>0</v>
      </c>
      <c r="G941" s="80"/>
      <c r="H941" s="14" t="s">
        <v>33</v>
      </c>
      <c r="I941" s="14"/>
      <c r="J941" s="72"/>
      <c r="K941" s="72"/>
    </row>
    <row r="942" spans="1:14">
      <c r="A942" s="79"/>
      <c r="B942" s="63"/>
      <c r="C942" s="276" t="s">
        <v>34</v>
      </c>
      <c r="D942" s="277"/>
      <c r="E942" s="77">
        <v>0</v>
      </c>
      <c r="F942" s="78">
        <f>(E942/E937)*100</f>
        <v>0</v>
      </c>
      <c r="G942" s="80"/>
      <c r="H942" s="14"/>
      <c r="I942" s="14"/>
      <c r="J942" s="72"/>
      <c r="K942" s="72"/>
    </row>
    <row r="943" spans="1:14" ht="13.5" thickBot="1">
      <c r="A943" s="79"/>
      <c r="B943" s="63"/>
      <c r="C943" s="278" t="s">
        <v>35</v>
      </c>
      <c r="D943" s="279"/>
      <c r="E943" s="81"/>
      <c r="F943" s="82">
        <f>(E943/E937)*100</f>
        <v>0</v>
      </c>
      <c r="G943" s="80"/>
      <c r="H943" s="14"/>
      <c r="I943" s="14"/>
      <c r="J943" s="76"/>
      <c r="K943" s="76"/>
      <c r="L943" s="67"/>
    </row>
    <row r="944" spans="1:14">
      <c r="A944" s="83" t="s">
        <v>36</v>
      </c>
      <c r="B944" s="63"/>
      <c r="C944" s="64"/>
      <c r="D944" s="64"/>
      <c r="E944" s="14"/>
      <c r="F944" s="14"/>
      <c r="G944" s="66"/>
      <c r="H944" s="84"/>
      <c r="I944" s="84"/>
      <c r="J944" s="84"/>
      <c r="K944" s="14"/>
      <c r="M944" s="85"/>
      <c r="N944" s="85"/>
    </row>
    <row r="945" spans="1:14">
      <c r="A945" s="65" t="s">
        <v>37</v>
      </c>
      <c r="B945" s="63"/>
      <c r="C945" s="86"/>
      <c r="D945" s="87"/>
      <c r="E945" s="64"/>
      <c r="F945" s="84"/>
      <c r="G945" s="66"/>
      <c r="H945" s="84"/>
      <c r="I945" s="84"/>
      <c r="J945" s="84"/>
      <c r="K945" s="14"/>
      <c r="M945" s="64"/>
      <c r="N945" s="64"/>
    </row>
    <row r="946" spans="1:14">
      <c r="A946" s="65" t="s">
        <v>38</v>
      </c>
      <c r="B946" s="63"/>
      <c r="C946" s="64"/>
      <c r="D946" s="87"/>
      <c r="E946" s="64"/>
      <c r="F946" s="84"/>
      <c r="G946" s="66"/>
      <c r="H946" s="72"/>
      <c r="I946" s="72"/>
      <c r="J946" s="72"/>
      <c r="K946" s="14"/>
    </row>
    <row r="947" spans="1:14">
      <c r="A947" s="65" t="s">
        <v>39</v>
      </c>
      <c r="B947" s="86"/>
      <c r="C947" s="64"/>
      <c r="D947" s="87"/>
      <c r="E947" s="64"/>
      <c r="F947" s="84"/>
      <c r="G947" s="70"/>
      <c r="H947" s="72"/>
      <c r="I947" s="72"/>
      <c r="J947" s="72"/>
      <c r="K947" s="14"/>
    </row>
    <row r="948" spans="1:14">
      <c r="A948" s="65" t="s">
        <v>40</v>
      </c>
      <c r="B948" s="79"/>
      <c r="C948" s="64"/>
      <c r="D948" s="88"/>
      <c r="E948" s="84"/>
      <c r="F948" s="84"/>
      <c r="G948" s="70"/>
      <c r="H948" s="72"/>
      <c r="I948" s="72"/>
      <c r="J948" s="72"/>
      <c r="K948" s="84"/>
    </row>
    <row r="949" spans="1:14" ht="13.5" thickBot="1"/>
    <row r="950" spans="1:14" ht="15.75" customHeight="1">
      <c r="A950" s="250" t="s">
        <v>0</v>
      </c>
      <c r="B950" s="251"/>
      <c r="C950" s="251"/>
      <c r="D950" s="251"/>
      <c r="E950" s="251"/>
      <c r="F950" s="251"/>
      <c r="G950" s="251"/>
      <c r="H950" s="251"/>
      <c r="I950" s="251"/>
      <c r="J950" s="251"/>
      <c r="K950" s="251"/>
      <c r="L950" s="251"/>
      <c r="M950" s="251"/>
      <c r="N950" s="252"/>
    </row>
    <row r="951" spans="1:14" ht="15.75" customHeight="1">
      <c r="A951" s="253"/>
      <c r="B951" s="254"/>
      <c r="C951" s="254"/>
      <c r="D951" s="254"/>
      <c r="E951" s="254"/>
      <c r="F951" s="254"/>
      <c r="G951" s="254"/>
      <c r="H951" s="254"/>
      <c r="I951" s="254"/>
      <c r="J951" s="254"/>
      <c r="K951" s="254"/>
      <c r="L951" s="254"/>
      <c r="M951" s="254"/>
      <c r="N951" s="255"/>
    </row>
    <row r="952" spans="1:14" ht="15" customHeight="1">
      <c r="A952" s="253"/>
      <c r="B952" s="254"/>
      <c r="C952" s="254"/>
      <c r="D952" s="254"/>
      <c r="E952" s="254"/>
      <c r="F952" s="254"/>
      <c r="G952" s="254"/>
      <c r="H952" s="254"/>
      <c r="I952" s="254"/>
      <c r="J952" s="254"/>
      <c r="K952" s="254"/>
      <c r="L952" s="254"/>
      <c r="M952" s="254"/>
      <c r="N952" s="255"/>
    </row>
    <row r="953" spans="1:14">
      <c r="A953" s="280" t="s">
        <v>1</v>
      </c>
      <c r="B953" s="281"/>
      <c r="C953" s="281"/>
      <c r="D953" s="281"/>
      <c r="E953" s="281"/>
      <c r="F953" s="281"/>
      <c r="G953" s="281"/>
      <c r="H953" s="281"/>
      <c r="I953" s="281"/>
      <c r="J953" s="281"/>
      <c r="K953" s="281"/>
      <c r="L953" s="281"/>
      <c r="M953" s="281"/>
      <c r="N953" s="282"/>
    </row>
    <row r="954" spans="1:14">
      <c r="A954" s="280" t="s">
        <v>2</v>
      </c>
      <c r="B954" s="281"/>
      <c r="C954" s="281"/>
      <c r="D954" s="281"/>
      <c r="E954" s="281"/>
      <c r="F954" s="281"/>
      <c r="G954" s="281"/>
      <c r="H954" s="281"/>
      <c r="I954" s="281"/>
      <c r="J954" s="281"/>
      <c r="K954" s="281"/>
      <c r="L954" s="281"/>
      <c r="M954" s="281"/>
      <c r="N954" s="282"/>
    </row>
    <row r="955" spans="1:14" ht="13.5" thickBot="1">
      <c r="A955" s="259" t="s">
        <v>3</v>
      </c>
      <c r="B955" s="260"/>
      <c r="C955" s="260"/>
      <c r="D955" s="260"/>
      <c r="E955" s="260"/>
      <c r="F955" s="260"/>
      <c r="G955" s="260"/>
      <c r="H955" s="260"/>
      <c r="I955" s="260"/>
      <c r="J955" s="260"/>
      <c r="K955" s="260"/>
      <c r="L955" s="260"/>
      <c r="M955" s="260"/>
      <c r="N955" s="261"/>
    </row>
    <row r="957" spans="1:14">
      <c r="A957" s="265" t="s">
        <v>274</v>
      </c>
      <c r="B957" s="266"/>
      <c r="C957" s="266"/>
      <c r="D957" s="266"/>
      <c r="E957" s="266"/>
      <c r="F957" s="266"/>
      <c r="G957" s="266"/>
      <c r="H957" s="266"/>
      <c r="I957" s="266"/>
      <c r="J957" s="266"/>
      <c r="K957" s="266"/>
      <c r="L957" s="266"/>
      <c r="M957" s="266"/>
      <c r="N957" s="267"/>
    </row>
    <row r="958" spans="1:14">
      <c r="A958" s="265" t="s">
        <v>5</v>
      </c>
      <c r="B958" s="266"/>
      <c r="C958" s="266"/>
      <c r="D958" s="266"/>
      <c r="E958" s="266"/>
      <c r="F958" s="266"/>
      <c r="G958" s="266"/>
      <c r="H958" s="266"/>
      <c r="I958" s="266"/>
      <c r="J958" s="266"/>
      <c r="K958" s="266"/>
      <c r="L958" s="266"/>
      <c r="M958" s="266"/>
      <c r="N958" s="267"/>
    </row>
    <row r="959" spans="1:14" ht="15" customHeight="1">
      <c r="A959" s="268" t="s">
        <v>6</v>
      </c>
      <c r="B959" s="270" t="s">
        <v>7</v>
      </c>
      <c r="C959" s="270" t="s">
        <v>8</v>
      </c>
      <c r="D959" s="268" t="s">
        <v>9</v>
      </c>
      <c r="E959" s="268" t="s">
        <v>10</v>
      </c>
      <c r="F959" s="270" t="s">
        <v>11</v>
      </c>
      <c r="G959" s="270" t="s">
        <v>12</v>
      </c>
      <c r="H959" s="270" t="s">
        <v>13</v>
      </c>
      <c r="I959" s="270" t="s">
        <v>14</v>
      </c>
      <c r="J959" s="270" t="s">
        <v>15</v>
      </c>
      <c r="K959" s="272" t="s">
        <v>16</v>
      </c>
      <c r="L959" s="270" t="s">
        <v>17</v>
      </c>
      <c r="M959" s="270" t="s">
        <v>18</v>
      </c>
      <c r="N959" s="270" t="s">
        <v>19</v>
      </c>
    </row>
    <row r="960" spans="1:14" ht="15" customHeight="1">
      <c r="A960" s="269"/>
      <c r="B960" s="271"/>
      <c r="C960" s="271"/>
      <c r="D960" s="269"/>
      <c r="E960" s="269"/>
      <c r="F960" s="271"/>
      <c r="G960" s="271"/>
      <c r="H960" s="271"/>
      <c r="I960" s="271"/>
      <c r="J960" s="271"/>
      <c r="K960" s="273"/>
      <c r="L960" s="271"/>
      <c r="M960" s="271"/>
      <c r="N960" s="271"/>
    </row>
    <row r="961" spans="1:14">
      <c r="A961" s="59">
        <v>1</v>
      </c>
      <c r="B961" s="92">
        <v>43038</v>
      </c>
      <c r="C961" s="59" t="s">
        <v>201</v>
      </c>
      <c r="D961" s="59" t="s">
        <v>21</v>
      </c>
      <c r="E961" s="59" t="s">
        <v>96</v>
      </c>
      <c r="F961" s="59">
        <v>650</v>
      </c>
      <c r="G961" s="59">
        <v>644</v>
      </c>
      <c r="H961" s="59">
        <v>653</v>
      </c>
      <c r="I961" s="59">
        <v>656</v>
      </c>
      <c r="J961" s="59">
        <v>659</v>
      </c>
      <c r="K961" s="59">
        <v>653</v>
      </c>
      <c r="L961" s="59">
        <v>1500</v>
      </c>
      <c r="M961" s="60">
        <f t="shared" ref="M961" si="344">IF(D961="BUY",(K961-F961)*(L961),(F961-K961)*(L961))</f>
        <v>4500</v>
      </c>
      <c r="N961" s="61">
        <f t="shared" ref="N961" si="345">M961/(L961)/F961%</f>
        <v>0.46153846153846156</v>
      </c>
    </row>
    <row r="962" spans="1:14">
      <c r="A962" s="59">
        <v>2</v>
      </c>
      <c r="B962" s="92">
        <v>43033</v>
      </c>
      <c r="C962" s="59" t="s">
        <v>201</v>
      </c>
      <c r="D962" s="59" t="s">
        <v>21</v>
      </c>
      <c r="E962" s="59" t="s">
        <v>52</v>
      </c>
      <c r="F962" s="59">
        <v>324</v>
      </c>
      <c r="G962" s="59">
        <v>321</v>
      </c>
      <c r="H962" s="59">
        <v>325.5</v>
      </c>
      <c r="I962" s="59">
        <v>327</v>
      </c>
      <c r="J962" s="59">
        <v>328.5</v>
      </c>
      <c r="K962" s="59">
        <v>327</v>
      </c>
      <c r="L962" s="59">
        <v>3000</v>
      </c>
      <c r="M962" s="60">
        <f t="shared" ref="M962" si="346">IF(D962="BUY",(K962-F962)*(L962),(F962-K962)*(L962))</f>
        <v>9000</v>
      </c>
      <c r="N962" s="61">
        <f t="shared" ref="N962" si="347">M962/(L962)/F962%</f>
        <v>0.92592592592592582</v>
      </c>
    </row>
    <row r="963" spans="1:14">
      <c r="A963" s="59">
        <v>3</v>
      </c>
      <c r="B963" s="92">
        <v>43024</v>
      </c>
      <c r="C963" s="59" t="s">
        <v>201</v>
      </c>
      <c r="D963" s="59" t="s">
        <v>21</v>
      </c>
      <c r="E963" s="59" t="s">
        <v>115</v>
      </c>
      <c r="F963" s="59">
        <v>436</v>
      </c>
      <c r="G963" s="59">
        <v>431</v>
      </c>
      <c r="H963" s="59">
        <v>438.5</v>
      </c>
      <c r="I963" s="59">
        <v>440</v>
      </c>
      <c r="J963" s="59">
        <v>442.5</v>
      </c>
      <c r="K963" s="59">
        <v>440</v>
      </c>
      <c r="L963" s="59">
        <v>1500</v>
      </c>
      <c r="M963" s="60">
        <f t="shared" ref="M963" si="348">IF(D963="BUY",(K963-F963)*(L963),(F963-K963)*(L963))</f>
        <v>6000</v>
      </c>
      <c r="N963" s="61">
        <f t="shared" ref="N963" si="349">M963/(L963)/F963%</f>
        <v>0.9174311926605504</v>
      </c>
    </row>
    <row r="964" spans="1:14">
      <c r="A964" s="59">
        <v>4</v>
      </c>
      <c r="B964" s="92">
        <v>43018</v>
      </c>
      <c r="C964" s="59" t="s">
        <v>201</v>
      </c>
      <c r="D964" s="59" t="s">
        <v>21</v>
      </c>
      <c r="E964" s="59" t="s">
        <v>277</v>
      </c>
      <c r="F964" s="59">
        <v>278.5</v>
      </c>
      <c r="G964" s="59">
        <v>274</v>
      </c>
      <c r="H964" s="59">
        <v>281</v>
      </c>
      <c r="I964" s="59">
        <v>283.5</v>
      </c>
      <c r="J964" s="59">
        <v>286</v>
      </c>
      <c r="K964" s="59">
        <v>281</v>
      </c>
      <c r="L964" s="59">
        <v>3000</v>
      </c>
      <c r="M964" s="60">
        <f>IF(D964="BUY",(K964-F964)*(L964),(F964-K964)*(L964))</f>
        <v>7500</v>
      </c>
      <c r="N964" s="61">
        <f t="shared" ref="N964" si="350">M964/(L964)/F964%</f>
        <v>0.89766606822262118</v>
      </c>
    </row>
    <row r="965" spans="1:14">
      <c r="A965" s="59">
        <v>5</v>
      </c>
      <c r="B965" s="92">
        <v>43013</v>
      </c>
      <c r="C965" s="59" t="s">
        <v>201</v>
      </c>
      <c r="D965" s="59" t="s">
        <v>21</v>
      </c>
      <c r="E965" s="59" t="s">
        <v>193</v>
      </c>
      <c r="F965" s="59">
        <v>273</v>
      </c>
      <c r="G965" s="59">
        <v>268</v>
      </c>
      <c r="H965" s="59">
        <v>276</v>
      </c>
      <c r="I965" s="59">
        <v>279</v>
      </c>
      <c r="J965" s="59">
        <v>282</v>
      </c>
      <c r="K965" s="59">
        <v>276</v>
      </c>
      <c r="L965" s="59">
        <v>1700</v>
      </c>
      <c r="M965" s="60">
        <f>IF(D965="BUY",(K965-F965)*(L965),(F965-K965)*(L965))</f>
        <v>5100</v>
      </c>
      <c r="N965" s="61">
        <f t="shared" ref="N965" si="351">M965/(L965)/F965%</f>
        <v>1.098901098901099</v>
      </c>
    </row>
    <row r="966" spans="1:14">
      <c r="A966" s="59">
        <v>6</v>
      </c>
      <c r="B966" s="92">
        <v>43011</v>
      </c>
      <c r="C966" s="59" t="s">
        <v>201</v>
      </c>
      <c r="D966" s="59" t="s">
        <v>21</v>
      </c>
      <c r="E966" s="59" t="s">
        <v>270</v>
      </c>
      <c r="F966" s="59">
        <v>355</v>
      </c>
      <c r="G966" s="59">
        <v>351</v>
      </c>
      <c r="H966" s="59">
        <v>357</v>
      </c>
      <c r="I966" s="59">
        <v>359</v>
      </c>
      <c r="J966" s="59">
        <v>361</v>
      </c>
      <c r="K966" s="59">
        <v>357</v>
      </c>
      <c r="L966" s="59">
        <v>2266</v>
      </c>
      <c r="M966" s="60">
        <f>IF(D966="BUY",(K966-F966)*(L966),(F966-K966)*(L966))</f>
        <v>4532</v>
      </c>
      <c r="N966" s="61">
        <f t="shared" ref="N966" si="352">M966/(L966)/F966%</f>
        <v>0.56338028169014087</v>
      </c>
    </row>
    <row r="968" spans="1:14">
      <c r="A968" s="62" t="s">
        <v>24</v>
      </c>
      <c r="B968" s="63"/>
      <c r="C968" s="64"/>
      <c r="D968" s="65"/>
      <c r="E968" s="14"/>
      <c r="F968" s="14"/>
      <c r="G968" s="66"/>
      <c r="H968" s="14"/>
      <c r="I968" s="14"/>
      <c r="J968" s="14"/>
      <c r="K968" s="14"/>
      <c r="M968" s="67"/>
      <c r="N968" s="93"/>
    </row>
    <row r="969" spans="1:14">
      <c r="A969" s="62" t="s">
        <v>25</v>
      </c>
      <c r="B969" s="63"/>
      <c r="C969" s="64"/>
      <c r="D969" s="65"/>
      <c r="E969" s="14"/>
      <c r="F969" s="14"/>
      <c r="G969" s="66"/>
      <c r="H969" s="14"/>
      <c r="I969" s="14"/>
      <c r="J969" s="14"/>
      <c r="K969" s="14"/>
      <c r="M969" s="67"/>
      <c r="N969" s="67"/>
    </row>
    <row r="970" spans="1:14">
      <c r="A970" s="62" t="s">
        <v>25</v>
      </c>
      <c r="B970" s="63"/>
      <c r="C970" s="64"/>
      <c r="D970" s="65"/>
      <c r="E970" s="14"/>
      <c r="F970" s="14"/>
      <c r="G970" s="66"/>
      <c r="H970" s="14"/>
      <c r="I970" s="14"/>
      <c r="J970" s="14"/>
      <c r="K970" s="14"/>
    </row>
    <row r="971" spans="1:14" ht="13.5" thickBot="1">
      <c r="A971" s="64"/>
      <c r="B971" s="63"/>
      <c r="C971" s="14"/>
      <c r="D971" s="14"/>
      <c r="E971" s="14"/>
      <c r="F971" s="69"/>
      <c r="G971" s="70"/>
      <c r="H971" s="71" t="s">
        <v>26</v>
      </c>
      <c r="I971" s="71"/>
      <c r="J971" s="72"/>
      <c r="K971" s="72"/>
    </row>
    <row r="972" spans="1:14">
      <c r="A972" s="64"/>
      <c r="B972" s="63"/>
      <c r="C972" s="274" t="s">
        <v>27</v>
      </c>
      <c r="D972" s="275"/>
      <c r="E972" s="73">
        <v>6</v>
      </c>
      <c r="F972" s="74">
        <f>F973+F974+F975+F976+F977+F978</f>
        <v>100</v>
      </c>
      <c r="G972" s="14">
        <v>6</v>
      </c>
      <c r="H972" s="75">
        <f>G973/G972%</f>
        <v>100</v>
      </c>
      <c r="I972" s="75"/>
      <c r="J972" s="75"/>
      <c r="K972" s="76"/>
      <c r="M972" s="67"/>
      <c r="N972" s="67"/>
    </row>
    <row r="973" spans="1:14">
      <c r="A973" s="64"/>
      <c r="B973" s="63"/>
      <c r="C973" s="276" t="s">
        <v>28</v>
      </c>
      <c r="D973" s="277"/>
      <c r="E973" s="77">
        <v>6</v>
      </c>
      <c r="F973" s="78">
        <f>(E973/E972)*100</f>
        <v>100</v>
      </c>
      <c r="G973" s="14">
        <v>6</v>
      </c>
      <c r="H973" s="72"/>
      <c r="I973" s="72"/>
      <c r="J973" s="14"/>
      <c r="K973" s="72"/>
      <c r="L973" s="67"/>
      <c r="M973" s="14" t="s">
        <v>29</v>
      </c>
      <c r="N973" s="14"/>
    </row>
    <row r="974" spans="1:14">
      <c r="A974" s="79"/>
      <c r="B974" s="63"/>
      <c r="C974" s="276" t="s">
        <v>30</v>
      </c>
      <c r="D974" s="277"/>
      <c r="E974" s="77">
        <v>0</v>
      </c>
      <c r="F974" s="78">
        <f>(E974/E972)*100</f>
        <v>0</v>
      </c>
      <c r="G974" s="80"/>
      <c r="H974" s="14"/>
      <c r="I974" s="14"/>
      <c r="J974" s="14"/>
      <c r="K974" s="72"/>
      <c r="M974" s="64"/>
      <c r="N974" s="64"/>
    </row>
    <row r="975" spans="1:14">
      <c r="A975" s="79"/>
      <c r="B975" s="63"/>
      <c r="C975" s="276" t="s">
        <v>31</v>
      </c>
      <c r="D975" s="277"/>
      <c r="E975" s="77">
        <v>0</v>
      </c>
      <c r="F975" s="78">
        <f>(E975/E972)*100</f>
        <v>0</v>
      </c>
      <c r="G975" s="80"/>
      <c r="H975" s="14"/>
      <c r="I975" s="14"/>
      <c r="J975" s="14"/>
      <c r="K975" s="72"/>
    </row>
    <row r="976" spans="1:14">
      <c r="A976" s="79"/>
      <c r="B976" s="63"/>
      <c r="C976" s="276" t="s">
        <v>32</v>
      </c>
      <c r="D976" s="277"/>
      <c r="E976" s="77">
        <v>0</v>
      </c>
      <c r="F976" s="78">
        <f>(E976/E972)*100</f>
        <v>0</v>
      </c>
      <c r="G976" s="80"/>
      <c r="H976" s="14" t="s">
        <v>33</v>
      </c>
      <c r="I976" s="14"/>
      <c r="J976" s="72"/>
      <c r="K976" s="72"/>
    </row>
    <row r="977" spans="1:14">
      <c r="A977" s="79"/>
      <c r="B977" s="63"/>
      <c r="C977" s="276" t="s">
        <v>34</v>
      </c>
      <c r="D977" s="277"/>
      <c r="E977" s="77">
        <v>0</v>
      </c>
      <c r="F977" s="78">
        <f>(E977/E972)*100</f>
        <v>0</v>
      </c>
      <c r="G977" s="80"/>
      <c r="H977" s="14"/>
      <c r="I977" s="14"/>
      <c r="J977" s="72"/>
      <c r="K977" s="72"/>
    </row>
    <row r="978" spans="1:14" ht="13.5" thickBot="1">
      <c r="A978" s="79"/>
      <c r="B978" s="63"/>
      <c r="C978" s="278" t="s">
        <v>35</v>
      </c>
      <c r="D978" s="279"/>
      <c r="E978" s="81"/>
      <c r="F978" s="82">
        <f>(E978/E972)*100</f>
        <v>0</v>
      </c>
      <c r="G978" s="80"/>
      <c r="H978" s="14"/>
      <c r="I978" s="14"/>
      <c r="J978" s="76"/>
      <c r="K978" s="76"/>
      <c r="L978" s="67"/>
    </row>
    <row r="979" spans="1:14">
      <c r="A979" s="83" t="s">
        <v>36</v>
      </c>
      <c r="B979" s="63"/>
      <c r="C979" s="64"/>
      <c r="D979" s="64"/>
      <c r="E979" s="14"/>
      <c r="F979" s="14"/>
      <c r="G979" s="66"/>
      <c r="H979" s="84"/>
      <c r="I979" s="84"/>
      <c r="J979" s="84"/>
      <c r="K979" s="14"/>
      <c r="M979" s="85"/>
      <c r="N979" s="85"/>
    </row>
    <row r="980" spans="1:14">
      <c r="A980" s="65" t="s">
        <v>37</v>
      </c>
      <c r="B980" s="63"/>
      <c r="C980" s="86"/>
      <c r="D980" s="87"/>
      <c r="E980" s="64"/>
      <c r="F980" s="84"/>
      <c r="G980" s="66"/>
      <c r="H980" s="84"/>
      <c r="I980" s="84"/>
      <c r="J980" s="84"/>
      <c r="K980" s="14"/>
      <c r="M980" s="64"/>
      <c r="N980" s="64"/>
    </row>
    <row r="981" spans="1:14">
      <c r="A981" s="65" t="s">
        <v>38</v>
      </c>
      <c r="B981" s="63"/>
      <c r="C981" s="64"/>
      <c r="D981" s="87"/>
      <c r="E981" s="64"/>
      <c r="F981" s="84"/>
      <c r="G981" s="66"/>
      <c r="H981" s="72"/>
      <c r="I981" s="72"/>
      <c r="J981" s="72"/>
      <c r="K981" s="14"/>
    </row>
    <row r="982" spans="1:14">
      <c r="A982" s="65" t="s">
        <v>39</v>
      </c>
      <c r="B982" s="86"/>
      <c r="C982" s="64"/>
      <c r="D982" s="87"/>
      <c r="E982" s="64"/>
      <c r="F982" s="84"/>
      <c r="G982" s="70"/>
      <c r="H982" s="72"/>
      <c r="I982" s="72"/>
      <c r="J982" s="72"/>
      <c r="K982" s="14"/>
    </row>
    <row r="983" spans="1:14">
      <c r="A983" s="65" t="s">
        <v>40</v>
      </c>
      <c r="B983" s="79"/>
      <c r="C983" s="64"/>
      <c r="D983" s="88"/>
      <c r="E983" s="84"/>
      <c r="F983" s="84"/>
      <c r="G983" s="70"/>
      <c r="H983" s="72"/>
      <c r="I983" s="72"/>
      <c r="J983" s="72"/>
      <c r="K983" s="84"/>
    </row>
    <row r="984" spans="1:14" ht="15.75" customHeight="1" thickBot="1"/>
    <row r="985" spans="1:14" ht="15.75" customHeight="1">
      <c r="A985" s="250" t="s">
        <v>0</v>
      </c>
      <c r="B985" s="251"/>
      <c r="C985" s="251"/>
      <c r="D985" s="251"/>
      <c r="E985" s="251"/>
      <c r="F985" s="251"/>
      <c r="G985" s="251"/>
      <c r="H985" s="251"/>
      <c r="I985" s="251"/>
      <c r="J985" s="251"/>
      <c r="K985" s="251"/>
      <c r="L985" s="251"/>
      <c r="M985" s="251"/>
      <c r="N985" s="252"/>
    </row>
    <row r="986" spans="1:14" ht="15.75" customHeight="1">
      <c r="A986" s="253"/>
      <c r="B986" s="254"/>
      <c r="C986" s="254"/>
      <c r="D986" s="254"/>
      <c r="E986" s="254"/>
      <c r="F986" s="254"/>
      <c r="G986" s="254"/>
      <c r="H986" s="254"/>
      <c r="I986" s="254"/>
      <c r="J986" s="254"/>
      <c r="K986" s="254"/>
      <c r="L986" s="254"/>
      <c r="M986" s="254"/>
      <c r="N986" s="255"/>
    </row>
    <row r="987" spans="1:14" ht="15.75" customHeight="1">
      <c r="A987" s="253"/>
      <c r="B987" s="254"/>
      <c r="C987" s="254"/>
      <c r="D987" s="254"/>
      <c r="E987" s="254"/>
      <c r="F987" s="254"/>
      <c r="G987" s="254"/>
      <c r="H987" s="254"/>
      <c r="I987" s="254"/>
      <c r="J987" s="254"/>
      <c r="K987" s="254"/>
      <c r="L987" s="254"/>
      <c r="M987" s="254"/>
      <c r="N987" s="255"/>
    </row>
    <row r="988" spans="1:14" ht="15.75" customHeight="1">
      <c r="A988" s="280" t="s">
        <v>1</v>
      </c>
      <c r="B988" s="281"/>
      <c r="C988" s="281"/>
      <c r="D988" s="281"/>
      <c r="E988" s="281"/>
      <c r="F988" s="281"/>
      <c r="G988" s="281"/>
      <c r="H988" s="281"/>
      <c r="I988" s="281"/>
      <c r="J988" s="281"/>
      <c r="K988" s="281"/>
      <c r="L988" s="281"/>
      <c r="M988" s="281"/>
      <c r="N988" s="282"/>
    </row>
    <row r="989" spans="1:14" ht="15.75" customHeight="1">
      <c r="A989" s="280" t="s">
        <v>2</v>
      </c>
      <c r="B989" s="281"/>
      <c r="C989" s="281"/>
      <c r="D989" s="281"/>
      <c r="E989" s="281"/>
      <c r="F989" s="281"/>
      <c r="G989" s="281"/>
      <c r="H989" s="281"/>
      <c r="I989" s="281"/>
      <c r="J989" s="281"/>
      <c r="K989" s="281"/>
      <c r="L989" s="281"/>
      <c r="M989" s="281"/>
      <c r="N989" s="282"/>
    </row>
    <row r="990" spans="1:14" ht="15.75" customHeight="1" thickBot="1">
      <c r="A990" s="259" t="s">
        <v>3</v>
      </c>
      <c r="B990" s="260"/>
      <c r="C990" s="260"/>
      <c r="D990" s="260"/>
      <c r="E990" s="260"/>
      <c r="F990" s="260"/>
      <c r="G990" s="260"/>
      <c r="H990" s="260"/>
      <c r="I990" s="260"/>
      <c r="J990" s="260"/>
      <c r="K990" s="260"/>
      <c r="L990" s="260"/>
      <c r="M990" s="260"/>
      <c r="N990" s="261"/>
    </row>
    <row r="991" spans="1:14" ht="15.75" customHeight="1"/>
    <row r="992" spans="1:14" ht="15.75" customHeight="1">
      <c r="A992" s="265" t="s">
        <v>250</v>
      </c>
      <c r="B992" s="266"/>
      <c r="C992" s="266"/>
      <c r="D992" s="266"/>
      <c r="E992" s="266"/>
      <c r="F992" s="266"/>
      <c r="G992" s="266"/>
      <c r="H992" s="266"/>
      <c r="I992" s="266"/>
      <c r="J992" s="266"/>
      <c r="K992" s="266"/>
      <c r="L992" s="266"/>
      <c r="M992" s="266"/>
      <c r="N992" s="267"/>
    </row>
    <row r="993" spans="1:14" ht="15.75" customHeight="1">
      <c r="A993" s="265" t="s">
        <v>5</v>
      </c>
      <c r="B993" s="266"/>
      <c r="C993" s="266"/>
      <c r="D993" s="266"/>
      <c r="E993" s="266"/>
      <c r="F993" s="266"/>
      <c r="G993" s="266"/>
      <c r="H993" s="266"/>
      <c r="I993" s="266"/>
      <c r="J993" s="266"/>
      <c r="K993" s="266"/>
      <c r="L993" s="266"/>
      <c r="M993" s="266"/>
      <c r="N993" s="267"/>
    </row>
    <row r="994" spans="1:14" ht="15.75" customHeight="1">
      <c r="A994" s="268" t="s">
        <v>6</v>
      </c>
      <c r="B994" s="270" t="s">
        <v>7</v>
      </c>
      <c r="C994" s="270" t="s">
        <v>8</v>
      </c>
      <c r="D994" s="268" t="s">
        <v>9</v>
      </c>
      <c r="E994" s="268" t="s">
        <v>10</v>
      </c>
      <c r="F994" s="270" t="s">
        <v>11</v>
      </c>
      <c r="G994" s="270" t="s">
        <v>12</v>
      </c>
      <c r="H994" s="270" t="s">
        <v>13</v>
      </c>
      <c r="I994" s="270" t="s">
        <v>14</v>
      </c>
      <c r="J994" s="270" t="s">
        <v>15</v>
      </c>
      <c r="K994" s="272" t="s">
        <v>16</v>
      </c>
      <c r="L994" s="270" t="s">
        <v>17</v>
      </c>
      <c r="M994" s="270" t="s">
        <v>18</v>
      </c>
      <c r="N994" s="270" t="s">
        <v>19</v>
      </c>
    </row>
    <row r="995" spans="1:14" ht="15.75" customHeight="1">
      <c r="A995" s="269"/>
      <c r="B995" s="271"/>
      <c r="C995" s="271"/>
      <c r="D995" s="269"/>
      <c r="E995" s="269"/>
      <c r="F995" s="271"/>
      <c r="G995" s="271"/>
      <c r="H995" s="271"/>
      <c r="I995" s="271"/>
      <c r="J995" s="271"/>
      <c r="K995" s="273"/>
      <c r="L995" s="271"/>
      <c r="M995" s="271"/>
      <c r="N995" s="271"/>
    </row>
    <row r="996" spans="1:14">
      <c r="A996" s="59">
        <v>1</v>
      </c>
      <c r="B996" s="92">
        <v>43004</v>
      </c>
      <c r="C996" s="59" t="s">
        <v>201</v>
      </c>
      <c r="D996" s="59" t="s">
        <v>21</v>
      </c>
      <c r="E996" s="59" t="s">
        <v>120</v>
      </c>
      <c r="F996" s="59">
        <v>283</v>
      </c>
      <c r="G996" s="59">
        <v>280</v>
      </c>
      <c r="H996" s="59">
        <v>284.5</v>
      </c>
      <c r="I996" s="59">
        <v>286</v>
      </c>
      <c r="J996" s="59">
        <v>287.5</v>
      </c>
      <c r="K996" s="59">
        <v>280</v>
      </c>
      <c r="L996" s="59">
        <v>2750</v>
      </c>
      <c r="M996" s="60">
        <f t="shared" ref="M996:M997" si="353">IF(D996="BUY",(K996-F996)*(L996),(F996-K996)*(L996))</f>
        <v>-8250</v>
      </c>
      <c r="N996" s="61">
        <f t="shared" ref="N996:N997" si="354">M996/(L996)/F996%</f>
        <v>-1.0600706713780919</v>
      </c>
    </row>
    <row r="997" spans="1:14">
      <c r="A997" s="59">
        <v>2</v>
      </c>
      <c r="B997" s="92">
        <v>42998</v>
      </c>
      <c r="C997" s="59" t="s">
        <v>201</v>
      </c>
      <c r="D997" s="59" t="s">
        <v>21</v>
      </c>
      <c r="E997" s="59" t="s">
        <v>266</v>
      </c>
      <c r="F997" s="59">
        <v>932</v>
      </c>
      <c r="G997" s="59">
        <v>924</v>
      </c>
      <c r="H997" s="59">
        <v>936</v>
      </c>
      <c r="I997" s="59">
        <v>941</v>
      </c>
      <c r="J997" s="59">
        <v>946</v>
      </c>
      <c r="K997" s="59">
        <v>946</v>
      </c>
      <c r="L997" s="59">
        <v>800</v>
      </c>
      <c r="M997" s="60">
        <f t="shared" si="353"/>
        <v>11200</v>
      </c>
      <c r="N997" s="61">
        <f t="shared" si="354"/>
        <v>1.502145922746781</v>
      </c>
    </row>
    <row r="998" spans="1:14">
      <c r="A998" s="59">
        <v>3</v>
      </c>
      <c r="B998" s="92">
        <v>42997</v>
      </c>
      <c r="C998" s="59" t="s">
        <v>201</v>
      </c>
      <c r="D998" s="59" t="s">
        <v>21</v>
      </c>
      <c r="E998" s="59" t="s">
        <v>198</v>
      </c>
      <c r="F998" s="59">
        <v>420</v>
      </c>
      <c r="G998" s="59">
        <v>417</v>
      </c>
      <c r="H998" s="59">
        <v>422</v>
      </c>
      <c r="I998" s="59">
        <v>424</v>
      </c>
      <c r="J998" s="59">
        <v>426</v>
      </c>
      <c r="K998" s="59">
        <v>426</v>
      </c>
      <c r="L998" s="59">
        <v>2000</v>
      </c>
      <c r="M998" s="60">
        <f>IF(D998="BUY",(K998-F998)*(L998),(F998-K998)*(L998))</f>
        <v>12000</v>
      </c>
      <c r="N998" s="61">
        <f>M998/(L998)/F998%</f>
        <v>1.4285714285714286</v>
      </c>
    </row>
    <row r="999" spans="1:14">
      <c r="A999" s="59">
        <v>4</v>
      </c>
      <c r="B999" s="92">
        <v>42996</v>
      </c>
      <c r="C999" s="59" t="s">
        <v>201</v>
      </c>
      <c r="D999" s="59" t="s">
        <v>21</v>
      </c>
      <c r="E999" s="59" t="s">
        <v>62</v>
      </c>
      <c r="F999" s="59">
        <v>841</v>
      </c>
      <c r="G999" s="59">
        <v>833</v>
      </c>
      <c r="H999" s="59">
        <v>846</v>
      </c>
      <c r="I999" s="59">
        <v>851</v>
      </c>
      <c r="J999" s="59">
        <v>856</v>
      </c>
      <c r="K999" s="59">
        <v>856</v>
      </c>
      <c r="L999" s="59">
        <v>800</v>
      </c>
      <c r="M999" s="60">
        <f t="shared" ref="M999" si="355">IF(D999="BUY",(K999-F999)*(L999),(F999-K999)*(L999))</f>
        <v>12000</v>
      </c>
      <c r="N999" s="61">
        <f t="shared" ref="N999" si="356">M999/(L999)/F999%</f>
        <v>1.78359096313912</v>
      </c>
    </row>
    <row r="1000" spans="1:14">
      <c r="A1000" s="59">
        <v>5</v>
      </c>
      <c r="B1000" s="92">
        <v>42992</v>
      </c>
      <c r="C1000" s="59" t="s">
        <v>201</v>
      </c>
      <c r="D1000" s="59" t="s">
        <v>21</v>
      </c>
      <c r="E1000" s="59" t="s">
        <v>49</v>
      </c>
      <c r="F1000" s="59">
        <v>1837</v>
      </c>
      <c r="G1000" s="59">
        <v>1822</v>
      </c>
      <c r="H1000" s="59">
        <v>1845</v>
      </c>
      <c r="I1000" s="59">
        <v>1853</v>
      </c>
      <c r="J1000" s="59">
        <v>1861</v>
      </c>
      <c r="K1000" s="59">
        <v>1853</v>
      </c>
      <c r="L1000" s="59">
        <v>500</v>
      </c>
      <c r="M1000" s="60">
        <f t="shared" ref="M1000" si="357">IF(D1000="BUY",(K1000-F1000)*(L1000),(F1000-K1000)*(L1000))</f>
        <v>8000</v>
      </c>
      <c r="N1000" s="61">
        <f t="shared" ref="N1000" si="358">M1000/(L1000)/F1000%</f>
        <v>0.87098530212302661</v>
      </c>
    </row>
    <row r="1001" spans="1:14">
      <c r="A1001" s="59">
        <v>6</v>
      </c>
      <c r="B1001" s="92">
        <v>42990</v>
      </c>
      <c r="C1001" s="59" t="s">
        <v>201</v>
      </c>
      <c r="D1001" s="59" t="s">
        <v>21</v>
      </c>
      <c r="E1001" s="59" t="s">
        <v>23</v>
      </c>
      <c r="F1001" s="59">
        <v>660</v>
      </c>
      <c r="G1001" s="59">
        <v>654</v>
      </c>
      <c r="H1001" s="59">
        <v>663</v>
      </c>
      <c r="I1001" s="59">
        <v>666</v>
      </c>
      <c r="J1001" s="59">
        <v>669</v>
      </c>
      <c r="K1001" s="59">
        <v>666</v>
      </c>
      <c r="L1001" s="59">
        <v>2000</v>
      </c>
      <c r="M1001" s="60">
        <f t="shared" ref="M1001" si="359">IF(D1001="BUY",(K1001-F1001)*(L1001),(F1001-K1001)*(L1001))</f>
        <v>12000</v>
      </c>
      <c r="N1001" s="61">
        <f t="shared" ref="N1001" si="360">M1001/(L1001)/F1001%</f>
        <v>0.90909090909090917</v>
      </c>
    </row>
    <row r="1002" spans="1:14">
      <c r="A1002" s="59">
        <v>7</v>
      </c>
      <c r="B1002" s="92">
        <v>42982</v>
      </c>
      <c r="C1002" s="59" t="s">
        <v>201</v>
      </c>
      <c r="D1002" s="59" t="s">
        <v>21</v>
      </c>
      <c r="E1002" s="59" t="s">
        <v>253</v>
      </c>
      <c r="F1002" s="59">
        <v>807</v>
      </c>
      <c r="G1002" s="59">
        <v>799</v>
      </c>
      <c r="H1002" s="59">
        <v>813</v>
      </c>
      <c r="I1002" s="59">
        <v>817</v>
      </c>
      <c r="J1002" s="59">
        <v>820</v>
      </c>
      <c r="K1002" s="59">
        <v>813</v>
      </c>
      <c r="L1002" s="59">
        <v>1000</v>
      </c>
      <c r="M1002" s="60">
        <f t="shared" ref="M1002" si="361">IF(D1002="BUY",(K1002-F1002)*(L1002),(F1002-K1002)*(L1002))</f>
        <v>6000</v>
      </c>
      <c r="N1002" s="61">
        <f t="shared" ref="N1002" si="362">M1002/(L1002)/F1002%</f>
        <v>0.74349442379182151</v>
      </c>
    </row>
    <row r="1003" spans="1:14" ht="15.75" customHeight="1">
      <c r="A1003" s="94"/>
      <c r="B1003" s="94"/>
      <c r="C1003" s="94"/>
      <c r="D1003" s="94"/>
      <c r="E1003" s="94"/>
      <c r="F1003" s="94"/>
      <c r="G1003" s="94"/>
      <c r="H1003" s="94"/>
      <c r="I1003" s="94"/>
      <c r="J1003" s="94"/>
      <c r="K1003" s="94"/>
      <c r="L1003" s="94"/>
      <c r="M1003" s="94"/>
      <c r="N1003" s="94"/>
    </row>
    <row r="1004" spans="1:14" ht="15.75" customHeight="1">
      <c r="A1004" s="62" t="s">
        <v>24</v>
      </c>
      <c r="B1004" s="63"/>
      <c r="C1004" s="64"/>
      <c r="D1004" s="65"/>
      <c r="E1004" s="14"/>
      <c r="F1004" s="14"/>
      <c r="G1004" s="66"/>
      <c r="H1004" s="14"/>
      <c r="I1004" s="14"/>
      <c r="J1004" s="14"/>
      <c r="K1004" s="14"/>
      <c r="M1004" s="67"/>
      <c r="N1004" s="93"/>
    </row>
    <row r="1005" spans="1:14" ht="15.75" customHeight="1">
      <c r="A1005" s="62" t="s">
        <v>25</v>
      </c>
      <c r="B1005" s="63"/>
      <c r="C1005" s="64"/>
      <c r="D1005" s="65"/>
      <c r="E1005" s="14"/>
      <c r="F1005" s="14"/>
      <c r="G1005" s="66"/>
      <c r="H1005" s="14"/>
      <c r="I1005" s="14"/>
      <c r="J1005" s="14"/>
      <c r="K1005" s="14"/>
      <c r="M1005" s="67"/>
      <c r="N1005" s="67"/>
    </row>
    <row r="1006" spans="1:14" ht="15.75" customHeight="1">
      <c r="A1006" s="62" t="s">
        <v>25</v>
      </c>
      <c r="B1006" s="63"/>
      <c r="C1006" s="64"/>
      <c r="D1006" s="65"/>
      <c r="E1006" s="14"/>
      <c r="F1006" s="14"/>
      <c r="G1006" s="66"/>
      <c r="H1006" s="14"/>
      <c r="I1006" s="14"/>
      <c r="J1006" s="14"/>
      <c r="K1006" s="14"/>
    </row>
    <row r="1007" spans="1:14" ht="15.75" customHeight="1" thickBot="1">
      <c r="A1007" s="64"/>
      <c r="B1007" s="63"/>
      <c r="C1007" s="14"/>
      <c r="D1007" s="14"/>
      <c r="E1007" s="14"/>
      <c r="F1007" s="69"/>
      <c r="G1007" s="70"/>
      <c r="H1007" s="71" t="s">
        <v>26</v>
      </c>
      <c r="I1007" s="71"/>
      <c r="J1007" s="72"/>
      <c r="K1007" s="72"/>
    </row>
    <row r="1008" spans="1:14" ht="15.75" customHeight="1">
      <c r="A1008" s="64"/>
      <c r="B1008" s="63"/>
      <c r="C1008" s="274" t="s">
        <v>27</v>
      </c>
      <c r="D1008" s="275"/>
      <c r="E1008" s="73">
        <v>7</v>
      </c>
      <c r="F1008" s="74">
        <f>F1009+F1010+F1011+F1012+F1013+F1014</f>
        <v>100</v>
      </c>
      <c r="G1008" s="14">
        <v>7</v>
      </c>
      <c r="H1008" s="75">
        <f>G1009/G1008%</f>
        <v>85.714285714285708</v>
      </c>
      <c r="I1008" s="75"/>
      <c r="J1008" s="75"/>
      <c r="K1008" s="76"/>
      <c r="M1008" s="67"/>
      <c r="N1008" s="67"/>
    </row>
    <row r="1009" spans="1:14" ht="15.75" customHeight="1">
      <c r="A1009" s="64"/>
      <c r="B1009" s="63"/>
      <c r="C1009" s="276" t="s">
        <v>28</v>
      </c>
      <c r="D1009" s="277"/>
      <c r="E1009" s="77">
        <v>6</v>
      </c>
      <c r="F1009" s="78">
        <f>(E1009/E1008)*100</f>
        <v>85.714285714285708</v>
      </c>
      <c r="G1009" s="14">
        <v>6</v>
      </c>
      <c r="H1009" s="72"/>
      <c r="I1009" s="72"/>
      <c r="J1009" s="14"/>
      <c r="K1009" s="72"/>
      <c r="L1009" s="67"/>
      <c r="M1009" s="14" t="s">
        <v>29</v>
      </c>
      <c r="N1009" s="14"/>
    </row>
    <row r="1010" spans="1:14" ht="15.75" customHeight="1">
      <c r="A1010" s="79"/>
      <c r="B1010" s="63"/>
      <c r="C1010" s="276" t="s">
        <v>30</v>
      </c>
      <c r="D1010" s="277"/>
      <c r="E1010" s="77">
        <v>0</v>
      </c>
      <c r="F1010" s="78">
        <f>(E1010/E1008)*100</f>
        <v>0</v>
      </c>
      <c r="G1010" s="80"/>
      <c r="H1010" s="14"/>
      <c r="I1010" s="14"/>
      <c r="J1010" s="14"/>
      <c r="K1010" s="72"/>
      <c r="M1010" s="64"/>
      <c r="N1010" s="64"/>
    </row>
    <row r="1011" spans="1:14" ht="15.75" customHeight="1">
      <c r="A1011" s="79"/>
      <c r="B1011" s="63"/>
      <c r="C1011" s="276" t="s">
        <v>31</v>
      </c>
      <c r="D1011" s="277"/>
      <c r="E1011" s="77">
        <v>0</v>
      </c>
      <c r="F1011" s="78">
        <f>(E1011/E1008)*100</f>
        <v>0</v>
      </c>
      <c r="G1011" s="80"/>
      <c r="H1011" s="14"/>
      <c r="I1011" s="14"/>
      <c r="J1011" s="14"/>
      <c r="K1011" s="72"/>
    </row>
    <row r="1012" spans="1:14" ht="15.75" customHeight="1">
      <c r="A1012" s="79"/>
      <c r="B1012" s="63"/>
      <c r="C1012" s="276" t="s">
        <v>32</v>
      </c>
      <c r="D1012" s="277"/>
      <c r="E1012" s="77">
        <v>1</v>
      </c>
      <c r="F1012" s="78">
        <f>(E1012/E1008)*100</f>
        <v>14.285714285714285</v>
      </c>
      <c r="G1012" s="80"/>
      <c r="H1012" s="14" t="s">
        <v>33</v>
      </c>
      <c r="I1012" s="14"/>
      <c r="J1012" s="72"/>
      <c r="K1012" s="72"/>
    </row>
    <row r="1013" spans="1:14" ht="15.75" customHeight="1">
      <c r="A1013" s="79"/>
      <c r="B1013" s="63"/>
      <c r="C1013" s="276" t="s">
        <v>34</v>
      </c>
      <c r="D1013" s="277"/>
      <c r="E1013" s="77">
        <v>0</v>
      </c>
      <c r="F1013" s="78">
        <f>(E1013/E1008)*100</f>
        <v>0</v>
      </c>
      <c r="G1013" s="80"/>
      <c r="H1013" s="14"/>
      <c r="I1013" s="14"/>
      <c r="J1013" s="72"/>
      <c r="K1013" s="72"/>
    </row>
    <row r="1014" spans="1:14" ht="15.75" customHeight="1" thickBot="1">
      <c r="A1014" s="79"/>
      <c r="B1014" s="63"/>
      <c r="C1014" s="278" t="s">
        <v>35</v>
      </c>
      <c r="D1014" s="279"/>
      <c r="E1014" s="81"/>
      <c r="F1014" s="82">
        <f>(E1014/E1008)*100</f>
        <v>0</v>
      </c>
      <c r="G1014" s="80"/>
      <c r="H1014" s="14"/>
      <c r="I1014" s="14"/>
      <c r="J1014" s="76"/>
      <c r="K1014" s="76"/>
      <c r="L1014" s="67"/>
    </row>
    <row r="1015" spans="1:14" ht="15.75" customHeight="1">
      <c r="A1015" s="83" t="s">
        <v>36</v>
      </c>
      <c r="B1015" s="63"/>
      <c r="C1015" s="64"/>
      <c r="D1015" s="64"/>
      <c r="E1015" s="14"/>
      <c r="F1015" s="14"/>
      <c r="G1015" s="66"/>
      <c r="H1015" s="84"/>
      <c r="I1015" s="84"/>
      <c r="J1015" s="84"/>
      <c r="K1015" s="14"/>
      <c r="M1015" s="85"/>
      <c r="N1015" s="85"/>
    </row>
    <row r="1016" spans="1:14" ht="15.75" customHeight="1">
      <c r="A1016" s="65" t="s">
        <v>37</v>
      </c>
      <c r="B1016" s="63"/>
      <c r="C1016" s="86"/>
      <c r="D1016" s="87"/>
      <c r="E1016" s="64"/>
      <c r="F1016" s="84"/>
      <c r="G1016" s="66"/>
      <c r="H1016" s="84"/>
      <c r="I1016" s="84"/>
      <c r="J1016" s="84"/>
      <c r="K1016" s="14"/>
      <c r="M1016" s="64"/>
      <c r="N1016" s="64"/>
    </row>
    <row r="1017" spans="1:14" ht="15.75" customHeight="1">
      <c r="A1017" s="65" t="s">
        <v>38</v>
      </c>
      <c r="B1017" s="63"/>
      <c r="C1017" s="64"/>
      <c r="D1017" s="87"/>
      <c r="E1017" s="64"/>
      <c r="F1017" s="84"/>
      <c r="G1017" s="66"/>
      <c r="H1017" s="72"/>
      <c r="I1017" s="72"/>
      <c r="J1017" s="72"/>
      <c r="K1017" s="14"/>
    </row>
    <row r="1018" spans="1:14" ht="15.75" customHeight="1">
      <c r="A1018" s="65" t="s">
        <v>39</v>
      </c>
      <c r="B1018" s="86"/>
      <c r="C1018" s="64"/>
      <c r="D1018" s="87"/>
      <c r="E1018" s="64"/>
      <c r="F1018" s="84"/>
      <c r="G1018" s="70"/>
      <c r="H1018" s="72"/>
      <c r="I1018" s="72"/>
      <c r="J1018" s="72"/>
      <c r="K1018" s="14"/>
    </row>
    <row r="1019" spans="1:14" ht="15.75" customHeight="1">
      <c r="A1019" s="65" t="s">
        <v>40</v>
      </c>
      <c r="B1019" s="79"/>
      <c r="C1019" s="64"/>
      <c r="D1019" s="88"/>
      <c r="E1019" s="84"/>
      <c r="F1019" s="84"/>
      <c r="G1019" s="70"/>
      <c r="H1019" s="72"/>
      <c r="I1019" s="72"/>
      <c r="J1019" s="72"/>
      <c r="K1019" s="84"/>
    </row>
    <row r="1020" spans="1:14" ht="13.5" thickBot="1"/>
    <row r="1021" spans="1:14" ht="15.75" customHeight="1">
      <c r="A1021" s="250" t="s">
        <v>0</v>
      </c>
      <c r="B1021" s="251"/>
      <c r="C1021" s="251"/>
      <c r="D1021" s="251"/>
      <c r="E1021" s="251"/>
      <c r="F1021" s="251"/>
      <c r="G1021" s="251"/>
      <c r="H1021" s="251"/>
      <c r="I1021" s="251"/>
      <c r="J1021" s="251"/>
      <c r="K1021" s="251"/>
      <c r="L1021" s="251"/>
      <c r="M1021" s="251"/>
      <c r="N1021" s="252"/>
    </row>
    <row r="1022" spans="1:14" ht="15.75" customHeight="1">
      <c r="A1022" s="253"/>
      <c r="B1022" s="254"/>
      <c r="C1022" s="254"/>
      <c r="D1022" s="254"/>
      <c r="E1022" s="254"/>
      <c r="F1022" s="254"/>
      <c r="G1022" s="254"/>
      <c r="H1022" s="254"/>
      <c r="I1022" s="254"/>
      <c r="J1022" s="254"/>
      <c r="K1022" s="254"/>
      <c r="L1022" s="254"/>
      <c r="M1022" s="254"/>
      <c r="N1022" s="255"/>
    </row>
    <row r="1023" spans="1:14" ht="15" customHeight="1">
      <c r="A1023" s="253"/>
      <c r="B1023" s="254"/>
      <c r="C1023" s="254"/>
      <c r="D1023" s="254"/>
      <c r="E1023" s="254"/>
      <c r="F1023" s="254"/>
      <c r="G1023" s="254"/>
      <c r="H1023" s="254"/>
      <c r="I1023" s="254"/>
      <c r="J1023" s="254"/>
      <c r="K1023" s="254"/>
      <c r="L1023" s="254"/>
      <c r="M1023" s="254"/>
      <c r="N1023" s="255"/>
    </row>
    <row r="1024" spans="1:14">
      <c r="A1024" s="280" t="s">
        <v>1</v>
      </c>
      <c r="B1024" s="281"/>
      <c r="C1024" s="281"/>
      <c r="D1024" s="281"/>
      <c r="E1024" s="281"/>
      <c r="F1024" s="281"/>
      <c r="G1024" s="281"/>
      <c r="H1024" s="281"/>
      <c r="I1024" s="281"/>
      <c r="J1024" s="281"/>
      <c r="K1024" s="281"/>
      <c r="L1024" s="281"/>
      <c r="M1024" s="281"/>
      <c r="N1024" s="282"/>
    </row>
    <row r="1025" spans="1:14">
      <c r="A1025" s="280" t="s">
        <v>2</v>
      </c>
      <c r="B1025" s="281"/>
      <c r="C1025" s="281"/>
      <c r="D1025" s="281"/>
      <c r="E1025" s="281"/>
      <c r="F1025" s="281"/>
      <c r="G1025" s="281"/>
      <c r="H1025" s="281"/>
      <c r="I1025" s="281"/>
      <c r="J1025" s="281"/>
      <c r="K1025" s="281"/>
      <c r="L1025" s="281"/>
      <c r="M1025" s="281"/>
      <c r="N1025" s="282"/>
    </row>
    <row r="1026" spans="1:14" ht="13.5" thickBot="1">
      <c r="A1026" s="259" t="s">
        <v>3</v>
      </c>
      <c r="B1026" s="260"/>
      <c r="C1026" s="260"/>
      <c r="D1026" s="260"/>
      <c r="E1026" s="260"/>
      <c r="F1026" s="260"/>
      <c r="G1026" s="260"/>
      <c r="H1026" s="260"/>
      <c r="I1026" s="260"/>
      <c r="J1026" s="260"/>
      <c r="K1026" s="260"/>
      <c r="L1026" s="260"/>
      <c r="M1026" s="260"/>
      <c r="N1026" s="261"/>
    </row>
    <row r="1027" spans="1:14">
      <c r="A1027" s="262" t="s">
        <v>4</v>
      </c>
      <c r="B1027" s="263"/>
      <c r="C1027" s="263"/>
      <c r="D1027" s="263"/>
      <c r="E1027" s="263"/>
      <c r="F1027" s="263"/>
      <c r="G1027" s="263"/>
      <c r="H1027" s="263"/>
      <c r="I1027" s="263"/>
      <c r="J1027" s="263"/>
      <c r="K1027" s="263"/>
      <c r="L1027" s="263"/>
      <c r="M1027" s="263"/>
      <c r="N1027" s="264"/>
    </row>
    <row r="1028" spans="1:14">
      <c r="A1028" s="265" t="s">
        <v>5</v>
      </c>
      <c r="B1028" s="266"/>
      <c r="C1028" s="266"/>
      <c r="D1028" s="266"/>
      <c r="E1028" s="266"/>
      <c r="F1028" s="266"/>
      <c r="G1028" s="266"/>
      <c r="H1028" s="266"/>
      <c r="I1028" s="266"/>
      <c r="J1028" s="266"/>
      <c r="K1028" s="266"/>
      <c r="L1028" s="266"/>
      <c r="M1028" s="266"/>
      <c r="N1028" s="267"/>
    </row>
    <row r="1029" spans="1:14" ht="15" customHeight="1">
      <c r="A1029" s="268" t="s">
        <v>6</v>
      </c>
      <c r="B1029" s="270" t="s">
        <v>7</v>
      </c>
      <c r="C1029" s="270" t="s">
        <v>8</v>
      </c>
      <c r="D1029" s="268" t="s">
        <v>9</v>
      </c>
      <c r="E1029" s="268" t="s">
        <v>10</v>
      </c>
      <c r="F1029" s="270" t="s">
        <v>11</v>
      </c>
      <c r="G1029" s="270" t="s">
        <v>12</v>
      </c>
      <c r="H1029" s="270" t="s">
        <v>13</v>
      </c>
      <c r="I1029" s="270" t="s">
        <v>14</v>
      </c>
      <c r="J1029" s="270" t="s">
        <v>15</v>
      </c>
      <c r="K1029" s="272" t="s">
        <v>16</v>
      </c>
      <c r="L1029" s="270" t="s">
        <v>17</v>
      </c>
      <c r="M1029" s="270" t="s">
        <v>18</v>
      </c>
      <c r="N1029" s="270" t="s">
        <v>19</v>
      </c>
    </row>
    <row r="1030" spans="1:14" ht="15" customHeight="1">
      <c r="A1030" s="269"/>
      <c r="B1030" s="271"/>
      <c r="C1030" s="271"/>
      <c r="D1030" s="269"/>
      <c r="E1030" s="269"/>
      <c r="F1030" s="271"/>
      <c r="G1030" s="271"/>
      <c r="H1030" s="271"/>
      <c r="I1030" s="271"/>
      <c r="J1030" s="271"/>
      <c r="K1030" s="273"/>
      <c r="L1030" s="271"/>
      <c r="M1030" s="271"/>
      <c r="N1030" s="271"/>
    </row>
    <row r="1031" spans="1:14">
      <c r="A1031" s="95">
        <v>1</v>
      </c>
      <c r="B1031" s="92">
        <v>42976</v>
      </c>
      <c r="C1031" s="59" t="s">
        <v>201</v>
      </c>
      <c r="D1031" s="59" t="s">
        <v>47</v>
      </c>
      <c r="E1031" s="59" t="s">
        <v>52</v>
      </c>
      <c r="F1031" s="59">
        <v>278</v>
      </c>
      <c r="G1031" s="59">
        <v>281</v>
      </c>
      <c r="H1031" s="59">
        <v>276.5</v>
      </c>
      <c r="I1031" s="59">
        <v>275</v>
      </c>
      <c r="J1031" s="59">
        <v>273.5</v>
      </c>
      <c r="K1031" s="59">
        <v>276.5</v>
      </c>
      <c r="L1031" s="59">
        <v>3000</v>
      </c>
      <c r="M1031" s="60">
        <f t="shared" ref="M1031:M1038" si="363">IF(D1031="BUY",(K1031-F1031)*(L1031),(F1031-K1031)*(L1031))</f>
        <v>4500</v>
      </c>
      <c r="N1031" s="61">
        <f t="shared" ref="N1031:N1034" si="364">M1031/(L1031)/F1031%</f>
        <v>0.53956834532374109</v>
      </c>
    </row>
    <row r="1032" spans="1:14">
      <c r="A1032" s="95">
        <v>2</v>
      </c>
      <c r="B1032" s="92">
        <v>42975</v>
      </c>
      <c r="C1032" s="59" t="s">
        <v>201</v>
      </c>
      <c r="D1032" s="59" t="s">
        <v>21</v>
      </c>
      <c r="E1032" s="59" t="s">
        <v>96</v>
      </c>
      <c r="F1032" s="59">
        <v>486</v>
      </c>
      <c r="G1032" s="59">
        <v>482</v>
      </c>
      <c r="H1032" s="59">
        <v>489</v>
      </c>
      <c r="I1032" s="59">
        <v>492</v>
      </c>
      <c r="J1032" s="59">
        <v>495</v>
      </c>
      <c r="K1032" s="59">
        <v>492</v>
      </c>
      <c r="L1032" s="59">
        <v>1500</v>
      </c>
      <c r="M1032" s="60">
        <f t="shared" si="363"/>
        <v>9000</v>
      </c>
      <c r="N1032" s="61">
        <f t="shared" si="364"/>
        <v>1.2345679012345678</v>
      </c>
    </row>
    <row r="1033" spans="1:14">
      <c r="A1033" s="95">
        <v>3</v>
      </c>
      <c r="B1033" s="92">
        <v>42970</v>
      </c>
      <c r="C1033" s="59" t="s">
        <v>201</v>
      </c>
      <c r="D1033" s="59" t="s">
        <v>21</v>
      </c>
      <c r="E1033" s="59" t="s">
        <v>96</v>
      </c>
      <c r="F1033" s="59">
        <v>469</v>
      </c>
      <c r="G1033" s="59">
        <v>465</v>
      </c>
      <c r="H1033" s="59">
        <v>472</v>
      </c>
      <c r="I1033" s="59">
        <v>475</v>
      </c>
      <c r="J1033" s="59">
        <v>478</v>
      </c>
      <c r="K1033" s="59">
        <v>472</v>
      </c>
      <c r="L1033" s="59">
        <v>1500</v>
      </c>
      <c r="M1033" s="60">
        <f t="shared" si="363"/>
        <v>4500</v>
      </c>
      <c r="N1033" s="61">
        <f t="shared" si="364"/>
        <v>0.63965884861407241</v>
      </c>
    </row>
    <row r="1034" spans="1:14">
      <c r="A1034" s="95">
        <v>4</v>
      </c>
      <c r="B1034" s="92">
        <v>42969</v>
      </c>
      <c r="C1034" s="59" t="s">
        <v>244</v>
      </c>
      <c r="D1034" s="59" t="s">
        <v>47</v>
      </c>
      <c r="E1034" s="59" t="s">
        <v>74</v>
      </c>
      <c r="F1034" s="59">
        <v>1180</v>
      </c>
      <c r="G1034" s="59">
        <v>1195</v>
      </c>
      <c r="H1034" s="59">
        <v>1172</v>
      </c>
      <c r="I1034" s="59">
        <v>1164</v>
      </c>
      <c r="J1034" s="59">
        <v>1156</v>
      </c>
      <c r="K1034" s="59">
        <v>1195</v>
      </c>
      <c r="L1034" s="59">
        <v>550</v>
      </c>
      <c r="M1034" s="60">
        <f t="shared" si="363"/>
        <v>-8250</v>
      </c>
      <c r="N1034" s="61">
        <f t="shared" si="364"/>
        <v>-1.271186440677966</v>
      </c>
    </row>
    <row r="1035" spans="1:14">
      <c r="A1035" s="95">
        <v>5</v>
      </c>
      <c r="B1035" s="92">
        <v>42968</v>
      </c>
      <c r="C1035" s="59" t="s">
        <v>244</v>
      </c>
      <c r="D1035" s="59" t="s">
        <v>47</v>
      </c>
      <c r="E1035" s="59" t="s">
        <v>247</v>
      </c>
      <c r="F1035" s="59">
        <v>140</v>
      </c>
      <c r="G1035" s="59">
        <v>141.5</v>
      </c>
      <c r="H1035" s="59">
        <v>139</v>
      </c>
      <c r="I1035" s="59">
        <v>138</v>
      </c>
      <c r="J1035" s="59">
        <v>137</v>
      </c>
      <c r="K1035" s="59">
        <v>139</v>
      </c>
      <c r="L1035" s="59">
        <v>6000</v>
      </c>
      <c r="M1035" s="60">
        <f t="shared" si="363"/>
        <v>6000</v>
      </c>
      <c r="N1035" s="61">
        <f>M1035/(L1035)/F1035%</f>
        <v>0.7142857142857143</v>
      </c>
    </row>
    <row r="1036" spans="1:14">
      <c r="A1036" s="95">
        <v>6</v>
      </c>
      <c r="B1036" s="92">
        <v>42964</v>
      </c>
      <c r="C1036" s="59" t="s">
        <v>201</v>
      </c>
      <c r="D1036" s="59" t="s">
        <v>21</v>
      </c>
      <c r="E1036" s="59" t="s">
        <v>175</v>
      </c>
      <c r="F1036" s="59">
        <v>1762</v>
      </c>
      <c r="G1036" s="59">
        <v>1747</v>
      </c>
      <c r="H1036" s="59">
        <v>1780</v>
      </c>
      <c r="I1036" s="59">
        <v>1788</v>
      </c>
      <c r="J1036" s="59">
        <v>1796</v>
      </c>
      <c r="K1036" s="59">
        <v>1747</v>
      </c>
      <c r="L1036" s="59">
        <v>500</v>
      </c>
      <c r="M1036" s="60">
        <f t="shared" si="363"/>
        <v>-7500</v>
      </c>
      <c r="N1036" s="61">
        <f>M1036/(L1036)/F1036%</f>
        <v>-0.85130533484676496</v>
      </c>
    </row>
    <row r="1037" spans="1:14">
      <c r="A1037" s="95">
        <v>7</v>
      </c>
      <c r="B1037" s="92">
        <v>42957</v>
      </c>
      <c r="C1037" s="59" t="s">
        <v>244</v>
      </c>
      <c r="D1037" s="59" t="s">
        <v>47</v>
      </c>
      <c r="E1037" s="59" t="s">
        <v>83</v>
      </c>
      <c r="F1037" s="96">
        <v>148</v>
      </c>
      <c r="G1037" s="96">
        <v>150</v>
      </c>
      <c r="H1037" s="96">
        <v>147</v>
      </c>
      <c r="I1037" s="96">
        <v>146</v>
      </c>
      <c r="J1037" s="96">
        <v>145</v>
      </c>
      <c r="K1037" s="96">
        <v>146</v>
      </c>
      <c r="L1037" s="59">
        <v>3500</v>
      </c>
      <c r="M1037" s="60">
        <f t="shared" si="363"/>
        <v>7000</v>
      </c>
      <c r="N1037" s="61">
        <f>M1037/(L1037)/F1037%</f>
        <v>1.3513513513513513</v>
      </c>
    </row>
    <row r="1038" spans="1:14">
      <c r="A1038" s="95">
        <v>8</v>
      </c>
      <c r="B1038" s="92">
        <v>42956</v>
      </c>
      <c r="C1038" s="59" t="s">
        <v>201</v>
      </c>
      <c r="D1038" s="59" t="s">
        <v>21</v>
      </c>
      <c r="E1038" s="59" t="s">
        <v>175</v>
      </c>
      <c r="F1038" s="96">
        <v>1740</v>
      </c>
      <c r="G1038" s="96">
        <v>1723</v>
      </c>
      <c r="H1038" s="96">
        <v>1748</v>
      </c>
      <c r="I1038" s="96">
        <v>1756</v>
      </c>
      <c r="J1038" s="96">
        <v>1764</v>
      </c>
      <c r="K1038" s="96">
        <v>1723</v>
      </c>
      <c r="L1038" s="59">
        <v>500</v>
      </c>
      <c r="M1038" s="60">
        <f t="shared" si="363"/>
        <v>-8500</v>
      </c>
      <c r="N1038" s="61">
        <f>M1038/(L1038)/F1038%</f>
        <v>-0.97701149425287359</v>
      </c>
    </row>
    <row r="1039" spans="1:14">
      <c r="A1039" s="95"/>
      <c r="B1039" s="92"/>
      <c r="C1039" s="59"/>
      <c r="D1039" s="59"/>
      <c r="E1039" s="59"/>
      <c r="F1039" s="96"/>
      <c r="G1039" s="96"/>
      <c r="H1039" s="96"/>
      <c r="I1039" s="96"/>
      <c r="J1039" s="96"/>
      <c r="K1039" s="96"/>
      <c r="L1039" s="59"/>
      <c r="M1039" s="60">
        <f>IF(D1039="BUY",(K1039-F1039)*(L1039),(F1039-K1039)*(L1039))</f>
        <v>0</v>
      </c>
      <c r="N1039" s="61">
        <v>0</v>
      </c>
    </row>
    <row r="1041" spans="1:14">
      <c r="A1041" s="62" t="s">
        <v>24</v>
      </c>
      <c r="B1041" s="63"/>
      <c r="C1041" s="64"/>
      <c r="D1041" s="65"/>
      <c r="E1041" s="14"/>
      <c r="F1041" s="14"/>
      <c r="G1041" s="66"/>
      <c r="H1041" s="14"/>
      <c r="I1041" s="14"/>
      <c r="J1041" s="14"/>
      <c r="K1041" s="14"/>
      <c r="M1041" s="67"/>
    </row>
    <row r="1042" spans="1:14">
      <c r="A1042" s="62" t="s">
        <v>25</v>
      </c>
      <c r="B1042" s="63"/>
      <c r="C1042" s="64"/>
      <c r="D1042" s="65"/>
      <c r="E1042" s="14"/>
      <c r="F1042" s="14"/>
      <c r="G1042" s="66"/>
      <c r="H1042" s="14"/>
      <c r="I1042" s="14"/>
      <c r="J1042" s="14"/>
      <c r="K1042" s="14"/>
      <c r="M1042" s="67"/>
      <c r="N1042" s="67"/>
    </row>
    <row r="1043" spans="1:14">
      <c r="A1043" s="62" t="s">
        <v>25</v>
      </c>
      <c r="B1043" s="63"/>
      <c r="C1043" s="64"/>
      <c r="D1043" s="65"/>
      <c r="E1043" s="14"/>
      <c r="F1043" s="14"/>
      <c r="G1043" s="66"/>
      <c r="H1043" s="14"/>
      <c r="I1043" s="14"/>
      <c r="J1043" s="14"/>
      <c r="K1043" s="14"/>
    </row>
    <row r="1044" spans="1:14" ht="13.5" thickBot="1">
      <c r="A1044" s="64"/>
      <c r="B1044" s="63"/>
      <c r="C1044" s="14"/>
      <c r="D1044" s="14"/>
      <c r="E1044" s="14"/>
      <c r="F1044" s="69"/>
      <c r="G1044" s="70"/>
      <c r="H1044" s="71" t="s">
        <v>26</v>
      </c>
      <c r="I1044" s="71"/>
      <c r="J1044" s="72"/>
      <c r="K1044" s="72"/>
    </row>
    <row r="1045" spans="1:14">
      <c r="A1045" s="64"/>
      <c r="B1045" s="63"/>
      <c r="C1045" s="274" t="s">
        <v>27</v>
      </c>
      <c r="D1045" s="275"/>
      <c r="E1045" s="73">
        <v>8</v>
      </c>
      <c r="F1045" s="74">
        <f>F1046+F1047+F1048+F1049+F1050+F1051</f>
        <v>100</v>
      </c>
      <c r="G1045" s="14">
        <v>8</v>
      </c>
      <c r="H1045" s="75">
        <f>G1046/G1045%</f>
        <v>62.5</v>
      </c>
      <c r="I1045" s="75"/>
      <c r="J1045" s="75"/>
      <c r="K1045" s="76"/>
      <c r="M1045" s="67"/>
      <c r="N1045" s="67"/>
    </row>
    <row r="1046" spans="1:14">
      <c r="A1046" s="64"/>
      <c r="B1046" s="63"/>
      <c r="C1046" s="276" t="s">
        <v>28</v>
      </c>
      <c r="D1046" s="277"/>
      <c r="E1046" s="77">
        <v>5</v>
      </c>
      <c r="F1046" s="78">
        <f>(E1046/E1045)*100</f>
        <v>62.5</v>
      </c>
      <c r="G1046" s="14">
        <v>5</v>
      </c>
      <c r="H1046" s="72"/>
      <c r="I1046" s="72"/>
      <c r="J1046" s="14"/>
      <c r="K1046" s="72"/>
      <c r="L1046" s="67"/>
      <c r="M1046" s="14" t="s">
        <v>29</v>
      </c>
      <c r="N1046" s="14"/>
    </row>
    <row r="1047" spans="1:14">
      <c r="A1047" s="79"/>
      <c r="B1047" s="63"/>
      <c r="C1047" s="276" t="s">
        <v>30</v>
      </c>
      <c r="D1047" s="277"/>
      <c r="E1047" s="77">
        <v>0</v>
      </c>
      <c r="F1047" s="78">
        <f>(E1047/E1045)*100</f>
        <v>0</v>
      </c>
      <c r="G1047" s="80"/>
      <c r="H1047" s="14"/>
      <c r="I1047" s="14"/>
      <c r="J1047" s="14"/>
      <c r="K1047" s="72"/>
      <c r="M1047" s="64"/>
      <c r="N1047" s="64"/>
    </row>
    <row r="1048" spans="1:14">
      <c r="A1048" s="79"/>
      <c r="B1048" s="63"/>
      <c r="C1048" s="276" t="s">
        <v>31</v>
      </c>
      <c r="D1048" s="277"/>
      <c r="E1048" s="77">
        <v>0</v>
      </c>
      <c r="F1048" s="78">
        <f>(E1048/E1045)*100</f>
        <v>0</v>
      </c>
      <c r="G1048" s="80"/>
      <c r="H1048" s="14"/>
      <c r="I1048" s="14"/>
      <c r="J1048" s="14"/>
      <c r="K1048" s="72"/>
    </row>
    <row r="1049" spans="1:14">
      <c r="A1049" s="79"/>
      <c r="B1049" s="63"/>
      <c r="C1049" s="276" t="s">
        <v>32</v>
      </c>
      <c r="D1049" s="277"/>
      <c r="E1049" s="77">
        <v>3</v>
      </c>
      <c r="F1049" s="78">
        <f>(E1049/E1045)*100</f>
        <v>37.5</v>
      </c>
      <c r="G1049" s="80"/>
      <c r="H1049" s="14" t="s">
        <v>33</v>
      </c>
      <c r="I1049" s="14"/>
      <c r="J1049" s="72"/>
      <c r="K1049" s="72"/>
    </row>
    <row r="1050" spans="1:14">
      <c r="A1050" s="79"/>
      <c r="B1050" s="63"/>
      <c r="C1050" s="276" t="s">
        <v>34</v>
      </c>
      <c r="D1050" s="277"/>
      <c r="E1050" s="77">
        <v>0</v>
      </c>
      <c r="F1050" s="78">
        <f>(E1050/E1045)*100</f>
        <v>0</v>
      </c>
      <c r="G1050" s="80"/>
      <c r="H1050" s="14"/>
      <c r="I1050" s="14"/>
      <c r="J1050" s="72"/>
      <c r="K1050" s="72"/>
    </row>
    <row r="1051" spans="1:14" ht="13.5" thickBot="1">
      <c r="A1051" s="79"/>
      <c r="B1051" s="63"/>
      <c r="C1051" s="278" t="s">
        <v>35</v>
      </c>
      <c r="D1051" s="279"/>
      <c r="E1051" s="81"/>
      <c r="F1051" s="82">
        <f>(E1051/E1045)*100</f>
        <v>0</v>
      </c>
      <c r="G1051" s="80"/>
      <c r="H1051" s="14"/>
      <c r="I1051" s="14"/>
      <c r="J1051" s="76"/>
      <c r="K1051" s="76"/>
      <c r="L1051" s="67"/>
    </row>
    <row r="1052" spans="1:14">
      <c r="A1052" s="79"/>
      <c r="B1052" s="63"/>
      <c r="F1052" s="72"/>
      <c r="G1052" s="80"/>
      <c r="H1052" s="75"/>
      <c r="I1052" s="75"/>
      <c r="J1052" s="72"/>
      <c r="K1052" s="75"/>
    </row>
    <row r="1053" spans="1:14">
      <c r="A1053" s="83" t="s">
        <v>36</v>
      </c>
      <c r="B1053" s="63"/>
      <c r="C1053" s="64"/>
      <c r="D1053" s="64"/>
      <c r="E1053" s="14"/>
      <c r="F1053" s="14"/>
      <c r="G1053" s="66"/>
      <c r="H1053" s="84"/>
      <c r="I1053" s="84"/>
      <c r="J1053" s="84"/>
      <c r="K1053" s="14"/>
      <c r="M1053" s="85"/>
      <c r="N1053" s="67"/>
    </row>
    <row r="1054" spans="1:14">
      <c r="A1054" s="65" t="s">
        <v>37</v>
      </c>
      <c r="B1054" s="63"/>
      <c r="C1054" s="86"/>
      <c r="D1054" s="87"/>
      <c r="E1054" s="64"/>
      <c r="F1054" s="84"/>
      <c r="G1054" s="66"/>
      <c r="H1054" s="84"/>
      <c r="I1054" s="84"/>
      <c r="J1054" s="84"/>
      <c r="K1054" s="14"/>
      <c r="M1054" s="64"/>
      <c r="N1054" s="64"/>
    </row>
    <row r="1055" spans="1:14">
      <c r="A1055" s="65" t="s">
        <v>38</v>
      </c>
      <c r="B1055" s="63"/>
      <c r="C1055" s="64"/>
      <c r="D1055" s="87"/>
      <c r="E1055" s="64"/>
      <c r="F1055" s="84"/>
      <c r="G1055" s="66"/>
      <c r="H1055" s="72"/>
      <c r="I1055" s="72"/>
      <c r="J1055" s="72"/>
      <c r="K1055" s="14"/>
    </row>
    <row r="1056" spans="1:14">
      <c r="A1056" s="65" t="s">
        <v>39</v>
      </c>
      <c r="B1056" s="86"/>
      <c r="C1056" s="64"/>
      <c r="D1056" s="87"/>
      <c r="E1056" s="64"/>
      <c r="F1056" s="84"/>
      <c r="G1056" s="70"/>
      <c r="H1056" s="72"/>
      <c r="I1056" s="72"/>
      <c r="J1056" s="72"/>
      <c r="K1056" s="14"/>
    </row>
    <row r="1057" spans="1:14">
      <c r="A1057" s="65" t="s">
        <v>40</v>
      </c>
      <c r="B1057" s="79"/>
      <c r="C1057" s="64"/>
      <c r="D1057" s="88"/>
      <c r="E1057" s="84"/>
      <c r="F1057" s="84"/>
      <c r="G1057" s="70"/>
      <c r="H1057" s="72"/>
      <c r="I1057" s="72"/>
      <c r="J1057" s="72"/>
      <c r="K1057" s="84"/>
    </row>
    <row r="1059" spans="1:14" ht="15" customHeight="1"/>
    <row r="1060" spans="1:14" ht="13.5" thickBot="1"/>
    <row r="1061" spans="1:14" ht="15.75" customHeight="1" thickBot="1">
      <c r="A1061" s="97" t="s">
        <v>0</v>
      </c>
      <c r="B1061" s="97"/>
      <c r="C1061" s="97"/>
      <c r="D1061" s="97"/>
      <c r="E1061" s="97"/>
      <c r="F1061" s="97"/>
      <c r="G1061" s="97"/>
      <c r="H1061" s="97"/>
      <c r="I1061" s="97"/>
      <c r="J1061" s="97"/>
      <c r="K1061" s="97"/>
      <c r="L1061" s="97"/>
      <c r="M1061" s="97"/>
      <c r="N1061" s="97"/>
    </row>
    <row r="1062" spans="1:14" ht="15.75" customHeight="1" thickBot="1">
      <c r="A1062" s="97"/>
      <c r="B1062" s="97"/>
      <c r="C1062" s="97"/>
      <c r="D1062" s="97"/>
      <c r="E1062" s="97"/>
      <c r="F1062" s="97"/>
      <c r="G1062" s="97"/>
      <c r="H1062" s="97"/>
      <c r="I1062" s="97"/>
      <c r="J1062" s="97"/>
      <c r="K1062" s="97"/>
      <c r="L1062" s="97"/>
      <c r="M1062" s="97"/>
      <c r="N1062" s="97"/>
    </row>
    <row r="1063" spans="1:14" ht="15" customHeight="1">
      <c r="A1063" s="97"/>
      <c r="B1063" s="97"/>
      <c r="C1063" s="97"/>
      <c r="D1063" s="97"/>
      <c r="E1063" s="97"/>
      <c r="F1063" s="97"/>
      <c r="G1063" s="97"/>
      <c r="H1063" s="97"/>
      <c r="I1063" s="97"/>
      <c r="J1063" s="97"/>
      <c r="K1063" s="97"/>
      <c r="L1063" s="97"/>
      <c r="M1063" s="97"/>
      <c r="N1063" s="97"/>
    </row>
    <row r="1064" spans="1:14">
      <c r="A1064" s="98" t="s">
        <v>1</v>
      </c>
      <c r="B1064" s="98"/>
      <c r="C1064" s="98"/>
      <c r="D1064" s="98"/>
      <c r="E1064" s="98"/>
      <c r="F1064" s="98"/>
      <c r="G1064" s="98"/>
      <c r="H1064" s="98"/>
      <c r="I1064" s="98"/>
      <c r="J1064" s="98"/>
      <c r="K1064" s="98"/>
      <c r="L1064" s="98"/>
      <c r="M1064" s="98"/>
      <c r="N1064" s="98"/>
    </row>
    <row r="1065" spans="1:14">
      <c r="A1065" s="98" t="s">
        <v>2</v>
      </c>
      <c r="B1065" s="98"/>
      <c r="C1065" s="98"/>
      <c r="D1065" s="98"/>
      <c r="E1065" s="98"/>
      <c r="F1065" s="98"/>
      <c r="G1065" s="98"/>
      <c r="H1065" s="98"/>
      <c r="I1065" s="98"/>
      <c r="J1065" s="98"/>
      <c r="K1065" s="98"/>
      <c r="L1065" s="98"/>
      <c r="M1065" s="98"/>
      <c r="N1065" s="98"/>
    </row>
    <row r="1066" spans="1:14" ht="13.5" thickBot="1">
      <c r="A1066" s="99" t="s">
        <v>3</v>
      </c>
      <c r="B1066" s="99"/>
      <c r="C1066" s="99"/>
      <c r="D1066" s="99"/>
      <c r="E1066" s="99"/>
      <c r="F1066" s="99"/>
      <c r="G1066" s="99"/>
      <c r="H1066" s="99"/>
      <c r="I1066" s="99"/>
      <c r="J1066" s="99"/>
      <c r="K1066" s="99"/>
      <c r="L1066" s="99"/>
      <c r="M1066" s="99"/>
      <c r="N1066" s="99"/>
    </row>
    <row r="1067" spans="1:14">
      <c r="A1067" s="100" t="s">
        <v>41</v>
      </c>
      <c r="B1067" s="100"/>
      <c r="C1067" s="100"/>
      <c r="D1067" s="100"/>
      <c r="E1067" s="100"/>
      <c r="F1067" s="100"/>
      <c r="G1067" s="100"/>
      <c r="H1067" s="100"/>
      <c r="I1067" s="100"/>
      <c r="J1067" s="100"/>
      <c r="K1067" s="100"/>
      <c r="L1067" s="100"/>
      <c r="M1067" s="100"/>
      <c r="N1067" s="100"/>
    </row>
    <row r="1068" spans="1:14">
      <c r="A1068" s="100" t="s">
        <v>5</v>
      </c>
      <c r="B1068" s="100"/>
      <c r="C1068" s="100"/>
      <c r="D1068" s="100"/>
      <c r="E1068" s="100"/>
      <c r="F1068" s="100"/>
      <c r="G1068" s="100"/>
      <c r="H1068" s="100"/>
      <c r="I1068" s="100"/>
      <c r="J1068" s="100"/>
      <c r="K1068" s="100"/>
      <c r="L1068" s="100"/>
      <c r="M1068" s="100"/>
      <c r="N1068" s="100"/>
    </row>
    <row r="1069" spans="1:14" ht="13.9" customHeight="1">
      <c r="A1069" s="268" t="s">
        <v>6</v>
      </c>
      <c r="B1069" s="270" t="s">
        <v>7</v>
      </c>
      <c r="C1069" s="270" t="s">
        <v>8</v>
      </c>
      <c r="D1069" s="268" t="s">
        <v>9</v>
      </c>
      <c r="E1069" s="268" t="s">
        <v>10</v>
      </c>
      <c r="F1069" s="270" t="s">
        <v>11</v>
      </c>
      <c r="G1069" s="270" t="s">
        <v>12</v>
      </c>
      <c r="H1069" s="270" t="s">
        <v>13</v>
      </c>
      <c r="I1069" s="270" t="s">
        <v>14</v>
      </c>
      <c r="J1069" s="270" t="s">
        <v>15</v>
      </c>
      <c r="K1069" s="272" t="s">
        <v>16</v>
      </c>
      <c r="L1069" s="270" t="s">
        <v>17</v>
      </c>
      <c r="M1069" s="270" t="s">
        <v>18</v>
      </c>
      <c r="N1069" s="270" t="s">
        <v>19</v>
      </c>
    </row>
    <row r="1070" spans="1:14" ht="15" customHeight="1">
      <c r="A1070" s="269"/>
      <c r="B1070" s="271"/>
      <c r="C1070" s="271"/>
      <c r="D1070" s="269"/>
      <c r="E1070" s="269"/>
      <c r="F1070" s="271"/>
      <c r="G1070" s="271"/>
      <c r="H1070" s="271"/>
      <c r="I1070" s="271"/>
      <c r="J1070" s="271"/>
      <c r="K1070" s="273"/>
      <c r="L1070" s="271"/>
      <c r="M1070" s="271"/>
      <c r="N1070" s="271"/>
    </row>
    <row r="1071" spans="1:14">
      <c r="A1071" s="95">
        <v>1</v>
      </c>
      <c r="B1071" s="92">
        <v>42947</v>
      </c>
      <c r="C1071" s="59" t="s">
        <v>201</v>
      </c>
      <c r="D1071" s="59" t="s">
        <v>21</v>
      </c>
      <c r="E1071" s="59" t="s">
        <v>52</v>
      </c>
      <c r="F1071" s="96">
        <v>311</v>
      </c>
      <c r="G1071" s="96">
        <v>307</v>
      </c>
      <c r="H1071" s="96">
        <v>313</v>
      </c>
      <c r="I1071" s="96">
        <v>315</v>
      </c>
      <c r="J1071" s="96">
        <v>317</v>
      </c>
      <c r="K1071" s="96">
        <v>313</v>
      </c>
      <c r="L1071" s="59">
        <v>3000</v>
      </c>
      <c r="M1071" s="60">
        <f>IF(D1071="BUY",(K1071-F1071)*(L1071),(F1071-K1071)*(L1071))</f>
        <v>6000</v>
      </c>
      <c r="N1071" s="61">
        <f t="shared" ref="N1071:N1073" si="365">M1071/(L1071)/F1071%</f>
        <v>0.64308681672025725</v>
      </c>
    </row>
    <row r="1072" spans="1:14">
      <c r="A1072" s="95">
        <v>2</v>
      </c>
      <c r="B1072" s="92">
        <v>42942</v>
      </c>
      <c r="C1072" s="59" t="s">
        <v>201</v>
      </c>
      <c r="D1072" s="59" t="s">
        <v>21</v>
      </c>
      <c r="E1072" s="59" t="s">
        <v>124</v>
      </c>
      <c r="F1072" s="96">
        <v>1709</v>
      </c>
      <c r="G1072" s="96">
        <v>1690</v>
      </c>
      <c r="H1072" s="96">
        <v>1719</v>
      </c>
      <c r="I1072" s="96">
        <v>1729</v>
      </c>
      <c r="J1072" s="96">
        <v>1739</v>
      </c>
      <c r="K1072" s="96">
        <v>1719</v>
      </c>
      <c r="L1072" s="59">
        <v>350</v>
      </c>
      <c r="M1072" s="60">
        <f>IF(D1072="BUY",(K1072-F1072)*(L1072),(F1072-K1072)*(L1072))</f>
        <v>3500</v>
      </c>
      <c r="N1072" s="61">
        <f t="shared" si="365"/>
        <v>0.58513750731421887</v>
      </c>
    </row>
    <row r="1073" spans="1:14">
      <c r="A1073" s="95">
        <v>3</v>
      </c>
      <c r="B1073" s="92">
        <v>42936</v>
      </c>
      <c r="C1073" s="59" t="s">
        <v>201</v>
      </c>
      <c r="D1073" s="59" t="s">
        <v>21</v>
      </c>
      <c r="E1073" s="59" t="s">
        <v>57</v>
      </c>
      <c r="F1073" s="96">
        <v>540</v>
      </c>
      <c r="G1073" s="96">
        <v>530</v>
      </c>
      <c r="H1073" s="96">
        <v>545</v>
      </c>
      <c r="I1073" s="96">
        <v>550</v>
      </c>
      <c r="J1073" s="96">
        <v>555</v>
      </c>
      <c r="K1073" s="96">
        <v>545</v>
      </c>
      <c r="L1073" s="59">
        <v>1200</v>
      </c>
      <c r="M1073" s="60">
        <f>IF(D1073="BUY",(K1073-F1073)*(L1073),(F1073-K1073)*(L1073))</f>
        <v>6000</v>
      </c>
      <c r="N1073" s="61">
        <f t="shared" si="365"/>
        <v>0.92592592592592582</v>
      </c>
    </row>
    <row r="1076" spans="1:14">
      <c r="A1076" s="62" t="s">
        <v>24</v>
      </c>
      <c r="B1076" s="63"/>
      <c r="C1076" s="64"/>
      <c r="D1076" s="65"/>
      <c r="E1076" s="14"/>
      <c r="F1076" s="14"/>
      <c r="G1076" s="66"/>
      <c r="H1076" s="14"/>
      <c r="I1076" s="14"/>
      <c r="J1076" s="14"/>
      <c r="K1076" s="14"/>
      <c r="M1076" s="67"/>
      <c r="N1076" s="93"/>
    </row>
    <row r="1077" spans="1:14">
      <c r="A1077" s="62" t="s">
        <v>25</v>
      </c>
      <c r="B1077" s="63"/>
      <c r="C1077" s="64"/>
      <c r="D1077" s="65"/>
      <c r="E1077" s="14"/>
      <c r="F1077" s="14"/>
      <c r="G1077" s="66"/>
      <c r="H1077" s="14"/>
      <c r="I1077" s="14"/>
      <c r="J1077" s="14"/>
      <c r="K1077" s="14"/>
      <c r="M1077" s="67"/>
      <c r="N1077" s="67"/>
    </row>
    <row r="1078" spans="1:14">
      <c r="A1078" s="62" t="s">
        <v>25</v>
      </c>
      <c r="B1078" s="63"/>
      <c r="C1078" s="64"/>
      <c r="D1078" s="65"/>
      <c r="E1078" s="14"/>
      <c r="F1078" s="14"/>
      <c r="G1078" s="66"/>
      <c r="H1078" s="14"/>
      <c r="I1078" s="14"/>
      <c r="J1078" s="14"/>
      <c r="K1078" s="14"/>
    </row>
    <row r="1079" spans="1:14" ht="13.5" thickBot="1">
      <c r="A1079" s="64"/>
      <c r="B1079" s="63"/>
      <c r="C1079" s="14"/>
      <c r="D1079" s="14"/>
      <c r="E1079" s="14"/>
      <c r="F1079" s="69"/>
      <c r="G1079" s="70"/>
      <c r="H1079" s="71" t="s">
        <v>26</v>
      </c>
      <c r="I1079" s="71"/>
      <c r="J1079" s="72"/>
      <c r="K1079" s="72"/>
    </row>
    <row r="1080" spans="1:14">
      <c r="A1080" s="64"/>
      <c r="B1080" s="63"/>
      <c r="C1080" s="274" t="s">
        <v>27</v>
      </c>
      <c r="D1080" s="275"/>
      <c r="E1080" s="73">
        <v>3</v>
      </c>
      <c r="F1080" s="74">
        <f>F1081+F1082+F1083+F1084+F1085+F1086</f>
        <v>100</v>
      </c>
      <c r="G1080" s="14">
        <v>3</v>
      </c>
      <c r="H1080" s="75">
        <f>G1081/G1080%</f>
        <v>100</v>
      </c>
      <c r="I1080" s="75"/>
      <c r="J1080" s="75"/>
      <c r="K1080" s="76"/>
      <c r="M1080" s="67"/>
      <c r="N1080" s="67"/>
    </row>
    <row r="1081" spans="1:14">
      <c r="A1081" s="64"/>
      <c r="B1081" s="63"/>
      <c r="C1081" s="276" t="s">
        <v>28</v>
      </c>
      <c r="D1081" s="277"/>
      <c r="E1081" s="77">
        <v>3</v>
      </c>
      <c r="F1081" s="78">
        <f>(E1081/E1080)*100</f>
        <v>100</v>
      </c>
      <c r="G1081" s="14">
        <v>3</v>
      </c>
      <c r="H1081" s="72"/>
      <c r="I1081" s="72"/>
      <c r="J1081" s="14"/>
      <c r="K1081" s="72"/>
      <c r="L1081" s="67"/>
      <c r="M1081" s="14" t="s">
        <v>29</v>
      </c>
      <c r="N1081" s="14"/>
    </row>
    <row r="1082" spans="1:14">
      <c r="A1082" s="79"/>
      <c r="B1082" s="63"/>
      <c r="C1082" s="276" t="s">
        <v>30</v>
      </c>
      <c r="D1082" s="277"/>
      <c r="E1082" s="77">
        <v>0</v>
      </c>
      <c r="F1082" s="78">
        <f>(E1082/E1080)*100</f>
        <v>0</v>
      </c>
      <c r="G1082" s="80"/>
      <c r="H1082" s="14"/>
      <c r="I1082" s="14"/>
      <c r="J1082" s="14"/>
      <c r="K1082" s="72"/>
      <c r="M1082" s="64"/>
      <c r="N1082" s="64"/>
    </row>
    <row r="1083" spans="1:14">
      <c r="A1083" s="79"/>
      <c r="B1083" s="63"/>
      <c r="C1083" s="276" t="s">
        <v>31</v>
      </c>
      <c r="D1083" s="277"/>
      <c r="E1083" s="77">
        <v>0</v>
      </c>
      <c r="F1083" s="78">
        <f>(E1083/E1080)*100</f>
        <v>0</v>
      </c>
      <c r="G1083" s="80"/>
      <c r="H1083" s="14"/>
      <c r="I1083" s="14"/>
      <c r="J1083" s="14"/>
      <c r="K1083" s="72"/>
    </row>
    <row r="1084" spans="1:14">
      <c r="A1084" s="79"/>
      <c r="B1084" s="63"/>
      <c r="C1084" s="276" t="s">
        <v>32</v>
      </c>
      <c r="D1084" s="277"/>
      <c r="E1084" s="77">
        <v>0</v>
      </c>
      <c r="F1084" s="78">
        <f>(E1084/E1080)*100</f>
        <v>0</v>
      </c>
      <c r="G1084" s="80"/>
      <c r="H1084" s="14" t="s">
        <v>33</v>
      </c>
      <c r="I1084" s="14"/>
      <c r="J1084" s="72"/>
      <c r="K1084" s="72"/>
    </row>
    <row r="1085" spans="1:14">
      <c r="A1085" s="79"/>
      <c r="B1085" s="63"/>
      <c r="C1085" s="276" t="s">
        <v>34</v>
      </c>
      <c r="D1085" s="277"/>
      <c r="E1085" s="77">
        <v>0</v>
      </c>
      <c r="F1085" s="78">
        <f>(E1085/E1080)*100</f>
        <v>0</v>
      </c>
      <c r="G1085" s="80"/>
      <c r="H1085" s="14"/>
      <c r="I1085" s="14"/>
      <c r="J1085" s="72"/>
      <c r="K1085" s="72"/>
    </row>
    <row r="1086" spans="1:14" ht="13.5" thickBot="1">
      <c r="A1086" s="79"/>
      <c r="B1086" s="63"/>
      <c r="C1086" s="278" t="s">
        <v>35</v>
      </c>
      <c r="D1086" s="279"/>
      <c r="E1086" s="81"/>
      <c r="F1086" s="82">
        <f>(E1086/E1080)*100</f>
        <v>0</v>
      </c>
      <c r="G1086" s="80"/>
      <c r="H1086" s="14"/>
      <c r="I1086" s="14"/>
      <c r="J1086" s="76"/>
      <c r="K1086" s="76"/>
      <c r="L1086" s="67"/>
    </row>
    <row r="1087" spans="1:14">
      <c r="A1087" s="79"/>
      <c r="B1087" s="63"/>
      <c r="F1087" s="72"/>
      <c r="G1087" s="80"/>
      <c r="H1087" s="75"/>
      <c r="I1087" s="75"/>
      <c r="J1087" s="72"/>
      <c r="K1087" s="75"/>
    </row>
    <row r="1088" spans="1:14">
      <c r="A1088" s="79"/>
      <c r="B1088" s="63"/>
      <c r="C1088" s="64"/>
      <c r="D1088" s="85"/>
      <c r="E1088" s="14"/>
      <c r="F1088" s="14"/>
      <c r="G1088" s="66"/>
      <c r="H1088" s="72"/>
      <c r="I1088" s="72"/>
      <c r="J1088" s="72"/>
      <c r="K1088" s="69"/>
      <c r="M1088" s="67"/>
      <c r="N1088" s="67"/>
    </row>
    <row r="1089" spans="1:14">
      <c r="A1089" s="83" t="s">
        <v>36</v>
      </c>
      <c r="B1089" s="63"/>
      <c r="C1089" s="64"/>
      <c r="D1089" s="64"/>
      <c r="E1089" s="14"/>
      <c r="F1089" s="14"/>
      <c r="G1089" s="66"/>
      <c r="H1089" s="84"/>
      <c r="I1089" s="84"/>
      <c r="J1089" s="84"/>
      <c r="K1089" s="14"/>
      <c r="M1089" s="85"/>
      <c r="N1089" s="85"/>
    </row>
    <row r="1090" spans="1:14">
      <c r="A1090" s="65" t="s">
        <v>37</v>
      </c>
      <c r="B1090" s="63"/>
      <c r="C1090" s="86"/>
      <c r="D1090" s="87"/>
      <c r="E1090" s="64"/>
      <c r="F1090" s="84"/>
      <c r="G1090" s="66"/>
      <c r="H1090" s="84"/>
      <c r="I1090" s="84"/>
      <c r="J1090" s="84"/>
      <c r="K1090" s="14"/>
      <c r="M1090" s="64"/>
      <c r="N1090" s="64"/>
    </row>
    <row r="1091" spans="1:14">
      <c r="A1091" s="65" t="s">
        <v>38</v>
      </c>
      <c r="B1091" s="63"/>
      <c r="C1091" s="64"/>
      <c r="D1091" s="87"/>
      <c r="E1091" s="64"/>
      <c r="F1091" s="84"/>
      <c r="G1091" s="66"/>
      <c r="H1091" s="72"/>
      <c r="I1091" s="72"/>
      <c r="J1091" s="72"/>
      <c r="K1091" s="14"/>
    </row>
    <row r="1092" spans="1:14">
      <c r="A1092" s="65" t="s">
        <v>39</v>
      </c>
      <c r="B1092" s="86"/>
      <c r="C1092" s="64"/>
      <c r="D1092" s="87"/>
      <c r="E1092" s="64"/>
      <c r="F1092" s="84"/>
      <c r="G1092" s="70"/>
      <c r="H1092" s="72"/>
      <c r="I1092" s="72"/>
      <c r="J1092" s="72"/>
      <c r="K1092" s="14"/>
    </row>
    <row r="1093" spans="1:14">
      <c r="A1093" s="65" t="s">
        <v>40</v>
      </c>
      <c r="B1093" s="79"/>
      <c r="C1093" s="64"/>
      <c r="D1093" s="88"/>
      <c r="E1093" s="84"/>
      <c r="F1093" s="84"/>
      <c r="G1093" s="70"/>
      <c r="H1093" s="72"/>
      <c r="I1093" s="72"/>
      <c r="J1093" s="72"/>
      <c r="K1093" s="84"/>
    </row>
    <row r="1096" spans="1:14" ht="13.5" thickBot="1"/>
    <row r="1097" spans="1:14" ht="15.75" customHeight="1" thickBot="1">
      <c r="A1097" s="97" t="s">
        <v>0</v>
      </c>
      <c r="B1097" s="97"/>
      <c r="C1097" s="97"/>
      <c r="D1097" s="97"/>
      <c r="E1097" s="97"/>
      <c r="F1097" s="97"/>
      <c r="G1097" s="97"/>
      <c r="H1097" s="97"/>
      <c r="I1097" s="97"/>
      <c r="J1097" s="97"/>
      <c r="K1097" s="97"/>
      <c r="L1097" s="97"/>
      <c r="M1097" s="97"/>
      <c r="N1097" s="97"/>
    </row>
    <row r="1098" spans="1:14" ht="15.75" customHeight="1" thickBot="1">
      <c r="A1098" s="97"/>
      <c r="B1098" s="97"/>
      <c r="C1098" s="97"/>
      <c r="D1098" s="97"/>
      <c r="E1098" s="97"/>
      <c r="F1098" s="97"/>
      <c r="G1098" s="97"/>
      <c r="H1098" s="97"/>
      <c r="I1098" s="97"/>
      <c r="J1098" s="97"/>
      <c r="K1098" s="97"/>
      <c r="L1098" s="97"/>
      <c r="M1098" s="97"/>
      <c r="N1098" s="97"/>
    </row>
    <row r="1099" spans="1:14" ht="15" customHeight="1">
      <c r="A1099" s="97"/>
      <c r="B1099" s="97"/>
      <c r="C1099" s="97"/>
      <c r="D1099" s="97"/>
      <c r="E1099" s="97"/>
      <c r="F1099" s="97"/>
      <c r="G1099" s="97"/>
      <c r="H1099" s="97"/>
      <c r="I1099" s="97"/>
      <c r="J1099" s="97"/>
      <c r="K1099" s="97"/>
      <c r="L1099" s="97"/>
      <c r="M1099" s="97"/>
      <c r="N1099" s="97"/>
    </row>
    <row r="1100" spans="1:14">
      <c r="A1100" s="98" t="s">
        <v>1</v>
      </c>
      <c r="B1100" s="98"/>
      <c r="C1100" s="98"/>
      <c r="D1100" s="98"/>
      <c r="E1100" s="98"/>
      <c r="F1100" s="98"/>
      <c r="G1100" s="98"/>
      <c r="H1100" s="98"/>
      <c r="I1100" s="98"/>
      <c r="J1100" s="98"/>
      <c r="K1100" s="98"/>
      <c r="L1100" s="98"/>
      <c r="M1100" s="98"/>
      <c r="N1100" s="98"/>
    </row>
    <row r="1101" spans="1:14">
      <c r="A1101" s="98" t="s">
        <v>2</v>
      </c>
      <c r="B1101" s="98"/>
      <c r="C1101" s="98"/>
      <c r="D1101" s="98"/>
      <c r="E1101" s="98"/>
      <c r="F1101" s="98"/>
      <c r="G1101" s="98"/>
      <c r="H1101" s="98"/>
      <c r="I1101" s="98"/>
      <c r="J1101" s="98"/>
      <c r="K1101" s="98"/>
      <c r="L1101" s="98"/>
      <c r="M1101" s="98"/>
      <c r="N1101" s="98"/>
    </row>
    <row r="1102" spans="1:14" ht="13.5" thickBot="1">
      <c r="A1102" s="99" t="s">
        <v>3</v>
      </c>
      <c r="B1102" s="99"/>
      <c r="C1102" s="99"/>
      <c r="D1102" s="99"/>
      <c r="E1102" s="99"/>
      <c r="F1102" s="99"/>
      <c r="G1102" s="99"/>
      <c r="H1102" s="99"/>
      <c r="I1102" s="99"/>
      <c r="J1102" s="99"/>
      <c r="K1102" s="99"/>
      <c r="L1102" s="99"/>
      <c r="M1102" s="99"/>
      <c r="N1102" s="99"/>
    </row>
    <row r="1104" spans="1:14">
      <c r="A1104" s="100" t="s">
        <v>82</v>
      </c>
      <c r="B1104" s="100"/>
      <c r="C1104" s="100"/>
      <c r="D1104" s="100"/>
      <c r="E1104" s="100"/>
      <c r="F1104" s="100"/>
      <c r="G1104" s="100"/>
      <c r="H1104" s="100"/>
      <c r="I1104" s="100"/>
      <c r="J1104" s="100"/>
      <c r="K1104" s="100"/>
      <c r="L1104" s="100"/>
      <c r="M1104" s="100"/>
      <c r="N1104" s="100"/>
    </row>
    <row r="1105" spans="1:14">
      <c r="A1105" s="100" t="s">
        <v>5</v>
      </c>
      <c r="B1105" s="100"/>
      <c r="C1105" s="100"/>
      <c r="D1105" s="100"/>
      <c r="E1105" s="100"/>
      <c r="F1105" s="100"/>
      <c r="G1105" s="100"/>
      <c r="H1105" s="100"/>
      <c r="I1105" s="100"/>
      <c r="J1105" s="100"/>
      <c r="K1105" s="100"/>
      <c r="L1105" s="100"/>
      <c r="M1105" s="100"/>
      <c r="N1105" s="100"/>
    </row>
    <row r="1106" spans="1:14" ht="13.9" customHeight="1">
      <c r="A1106" s="268" t="s">
        <v>6</v>
      </c>
      <c r="B1106" s="270" t="s">
        <v>7</v>
      </c>
      <c r="C1106" s="270" t="s">
        <v>8</v>
      </c>
      <c r="D1106" s="268" t="s">
        <v>9</v>
      </c>
      <c r="E1106" s="268" t="s">
        <v>10</v>
      </c>
      <c r="F1106" s="283" t="s">
        <v>11</v>
      </c>
      <c r="G1106" s="283" t="s">
        <v>12</v>
      </c>
      <c r="H1106" s="270" t="s">
        <v>13</v>
      </c>
      <c r="I1106" s="270" t="s">
        <v>14</v>
      </c>
      <c r="J1106" s="270" t="s">
        <v>15</v>
      </c>
      <c r="K1106" s="285" t="s">
        <v>16</v>
      </c>
      <c r="L1106" s="270" t="s">
        <v>17</v>
      </c>
      <c r="M1106" s="270" t="s">
        <v>18</v>
      </c>
      <c r="N1106" s="270" t="s">
        <v>19</v>
      </c>
    </row>
    <row r="1107" spans="1:14" ht="15" customHeight="1">
      <c r="A1107" s="269"/>
      <c r="B1107" s="271"/>
      <c r="C1107" s="271"/>
      <c r="D1107" s="269"/>
      <c r="E1107" s="269"/>
      <c r="F1107" s="284"/>
      <c r="G1107" s="284"/>
      <c r="H1107" s="271"/>
      <c r="I1107" s="271"/>
      <c r="J1107" s="271"/>
      <c r="K1107" s="286"/>
      <c r="L1107" s="271"/>
      <c r="M1107" s="271"/>
      <c r="N1107" s="271"/>
    </row>
    <row r="1108" spans="1:14">
      <c r="A1108" s="95">
        <v>1</v>
      </c>
      <c r="B1108" s="92">
        <v>42914</v>
      </c>
      <c r="C1108" s="59" t="s">
        <v>201</v>
      </c>
      <c r="D1108" s="59" t="s">
        <v>21</v>
      </c>
      <c r="E1108" s="59" t="s">
        <v>234</v>
      </c>
      <c r="F1108" s="96">
        <v>82</v>
      </c>
      <c r="G1108" s="96">
        <v>81</v>
      </c>
      <c r="H1108" s="96">
        <v>82.5</v>
      </c>
      <c r="I1108" s="96">
        <v>83</v>
      </c>
      <c r="J1108" s="96">
        <v>83.5</v>
      </c>
      <c r="K1108" s="96">
        <v>83.5</v>
      </c>
      <c r="L1108" s="59">
        <v>7000</v>
      </c>
      <c r="M1108" s="60">
        <f>IF(D1108="BUY",(K1108-F1108)*(L1108),(F1108-K1108)*(L1108))</f>
        <v>10500</v>
      </c>
      <c r="N1108" s="61">
        <f>M1108/(L1108)/F1108%</f>
        <v>1.8292682926829269</v>
      </c>
    </row>
    <row r="1109" spans="1:14">
      <c r="A1109" s="95">
        <v>2</v>
      </c>
      <c r="B1109" s="92">
        <v>42905</v>
      </c>
      <c r="C1109" s="59" t="s">
        <v>201</v>
      </c>
      <c r="D1109" s="59" t="s">
        <v>21</v>
      </c>
      <c r="E1109" s="59" t="s">
        <v>52</v>
      </c>
      <c r="F1109" s="96">
        <v>289.5</v>
      </c>
      <c r="G1109" s="96">
        <v>286.5</v>
      </c>
      <c r="H1109" s="96">
        <v>291</v>
      </c>
      <c r="I1109" s="96">
        <v>292.5</v>
      </c>
      <c r="J1109" s="96">
        <v>294</v>
      </c>
      <c r="K1109" s="96">
        <v>291</v>
      </c>
      <c r="L1109" s="59">
        <v>3000</v>
      </c>
      <c r="M1109" s="60">
        <f>IF(D1109="BUY",(K1109-F1109)*(L1109),(F1109-K1109)*(L1109))</f>
        <v>4500</v>
      </c>
      <c r="N1109" s="61">
        <f>M1109/(L1109)/F1109%</f>
        <v>0.51813471502590669</v>
      </c>
    </row>
    <row r="1110" spans="1:14">
      <c r="A1110" s="95">
        <v>3</v>
      </c>
      <c r="B1110" s="92">
        <v>42900</v>
      </c>
      <c r="C1110" s="59" t="s">
        <v>201</v>
      </c>
      <c r="D1110" s="59" t="s">
        <v>21</v>
      </c>
      <c r="E1110" s="59" t="s">
        <v>92</v>
      </c>
      <c r="F1110" s="96">
        <v>89.5</v>
      </c>
      <c r="G1110" s="96">
        <v>88.5</v>
      </c>
      <c r="H1110" s="96">
        <v>90</v>
      </c>
      <c r="I1110" s="96">
        <v>90.5</v>
      </c>
      <c r="J1110" s="96">
        <v>91</v>
      </c>
      <c r="K1110" s="96">
        <v>90.5</v>
      </c>
      <c r="L1110" s="59">
        <v>8000</v>
      </c>
      <c r="M1110" s="60">
        <f>IF(D1110="BUY",(K1110-F1110)*(L1110),(F1110-K1110)*(L1110))</f>
        <v>8000</v>
      </c>
      <c r="N1110" s="61">
        <f>M1110/(L1110)/F1110%</f>
        <v>1.1173184357541899</v>
      </c>
    </row>
    <row r="1111" spans="1:14">
      <c r="A1111" s="95">
        <v>4</v>
      </c>
      <c r="B1111" s="92">
        <v>42894</v>
      </c>
      <c r="C1111" s="59" t="s">
        <v>201</v>
      </c>
      <c r="D1111" s="59" t="s">
        <v>21</v>
      </c>
      <c r="E1111" s="59" t="s">
        <v>186</v>
      </c>
      <c r="F1111" s="96">
        <v>670</v>
      </c>
      <c r="G1111" s="96">
        <v>665</v>
      </c>
      <c r="H1111" s="96">
        <v>673</v>
      </c>
      <c r="I1111" s="96">
        <v>676</v>
      </c>
      <c r="J1111" s="96">
        <v>679</v>
      </c>
      <c r="K1111" s="96">
        <v>673</v>
      </c>
      <c r="L1111" s="59">
        <v>1500</v>
      </c>
      <c r="M1111" s="60">
        <f>IF(D1111="BUY",(K1111-F1111)*(L1111),(F1111-K1111)*(L1111))</f>
        <v>4500</v>
      </c>
      <c r="N1111" s="61">
        <f>M1111/(L1111)/F1111%</f>
        <v>0.44776119402985076</v>
      </c>
    </row>
    <row r="1112" spans="1:14">
      <c r="A1112" s="95">
        <v>5</v>
      </c>
      <c r="B1112" s="92">
        <v>42892</v>
      </c>
      <c r="C1112" s="59" t="s">
        <v>201</v>
      </c>
      <c r="D1112" s="59" t="s">
        <v>21</v>
      </c>
      <c r="E1112" s="59" t="s">
        <v>108</v>
      </c>
      <c r="F1112" s="96">
        <v>255</v>
      </c>
      <c r="G1112" s="96">
        <v>253</v>
      </c>
      <c r="H1112" s="96">
        <v>258</v>
      </c>
      <c r="I1112" s="96">
        <v>260</v>
      </c>
      <c r="J1112" s="96">
        <v>262</v>
      </c>
      <c r="K1112" s="96">
        <v>258</v>
      </c>
      <c r="L1112" s="59">
        <v>3000</v>
      </c>
      <c r="M1112" s="60">
        <f>IF(D1112="BUY",(K1112-F1112)*(L1112),(F1112-K1112)*(L1112))</f>
        <v>9000</v>
      </c>
      <c r="N1112" s="61">
        <f>M1112/(L1112)/F1112%</f>
        <v>1.1764705882352942</v>
      </c>
    </row>
    <row r="1113" spans="1:14">
      <c r="A1113" s="95"/>
      <c r="B1113" s="92"/>
      <c r="C1113" s="59"/>
      <c r="D1113" s="59"/>
      <c r="E1113" s="59"/>
      <c r="F1113" s="96"/>
      <c r="G1113" s="96"/>
      <c r="H1113" s="96"/>
      <c r="I1113" s="96"/>
      <c r="J1113" s="96"/>
      <c r="K1113" s="96"/>
      <c r="L1113" s="59"/>
      <c r="M1113" s="60"/>
      <c r="N1113" s="61"/>
    </row>
    <row r="1115" spans="1:14">
      <c r="A1115" s="62" t="s">
        <v>24</v>
      </c>
      <c r="B1115" s="63"/>
      <c r="C1115" s="64"/>
      <c r="D1115" s="65"/>
      <c r="E1115" s="14"/>
      <c r="F1115" s="14"/>
      <c r="G1115" s="66"/>
      <c r="H1115" s="14"/>
      <c r="I1115" s="14"/>
      <c r="J1115" s="14"/>
      <c r="K1115" s="14"/>
      <c r="M1115" s="67"/>
      <c r="N1115" s="93"/>
    </row>
    <row r="1116" spans="1:14">
      <c r="A1116" s="62" t="s">
        <v>25</v>
      </c>
      <c r="B1116" s="63"/>
      <c r="C1116" s="64"/>
      <c r="D1116" s="65"/>
      <c r="E1116" s="14"/>
      <c r="F1116" s="14"/>
      <c r="G1116" s="66"/>
      <c r="H1116" s="14"/>
      <c r="I1116" s="14"/>
      <c r="J1116" s="14"/>
      <c r="K1116" s="14"/>
      <c r="M1116" s="67"/>
      <c r="N1116" s="67"/>
    </row>
    <row r="1117" spans="1:14">
      <c r="A1117" s="62" t="s">
        <v>25</v>
      </c>
      <c r="B1117" s="63"/>
      <c r="C1117" s="64"/>
      <c r="D1117" s="65"/>
      <c r="E1117" s="14"/>
      <c r="F1117" s="14"/>
      <c r="G1117" s="66"/>
      <c r="H1117" s="14"/>
      <c r="I1117" s="14"/>
      <c r="J1117" s="14"/>
      <c r="K1117" s="14"/>
    </row>
    <row r="1118" spans="1:14" ht="13.5" thickBot="1">
      <c r="A1118" s="64"/>
      <c r="B1118" s="63"/>
      <c r="C1118" s="14"/>
      <c r="D1118" s="14"/>
      <c r="E1118" s="14"/>
      <c r="F1118" s="69"/>
      <c r="G1118" s="70"/>
      <c r="H1118" s="71" t="s">
        <v>26</v>
      </c>
      <c r="I1118" s="71"/>
      <c r="J1118" s="72"/>
      <c r="K1118" s="72"/>
    </row>
    <row r="1119" spans="1:14">
      <c r="A1119" s="64"/>
      <c r="B1119" s="63"/>
      <c r="C1119" s="274" t="s">
        <v>27</v>
      </c>
      <c r="D1119" s="275"/>
      <c r="E1119" s="73">
        <v>5</v>
      </c>
      <c r="F1119" s="74">
        <f>F1120+F1121+F1122+F1123+F1124+F1125</f>
        <v>100</v>
      </c>
      <c r="G1119" s="14">
        <v>5</v>
      </c>
      <c r="H1119" s="75">
        <f>G1120/G1119%</f>
        <v>100</v>
      </c>
      <c r="I1119" s="75"/>
      <c r="J1119" s="75"/>
      <c r="K1119" s="76"/>
      <c r="M1119" s="67"/>
      <c r="N1119" s="67"/>
    </row>
    <row r="1120" spans="1:14">
      <c r="A1120" s="64"/>
      <c r="B1120" s="63"/>
      <c r="C1120" s="276" t="s">
        <v>28</v>
      </c>
      <c r="D1120" s="277"/>
      <c r="E1120" s="77">
        <v>5</v>
      </c>
      <c r="F1120" s="78">
        <f>(E1120/E1119)*100</f>
        <v>100</v>
      </c>
      <c r="G1120" s="14">
        <v>5</v>
      </c>
      <c r="H1120" s="72"/>
      <c r="I1120" s="72"/>
      <c r="J1120" s="14"/>
      <c r="K1120" s="72"/>
      <c r="L1120" s="67"/>
      <c r="M1120" s="14" t="s">
        <v>29</v>
      </c>
      <c r="N1120" s="14"/>
    </row>
    <row r="1121" spans="1:14">
      <c r="A1121" s="79"/>
      <c r="B1121" s="63"/>
      <c r="C1121" s="276" t="s">
        <v>30</v>
      </c>
      <c r="D1121" s="277"/>
      <c r="E1121" s="77">
        <v>0</v>
      </c>
      <c r="F1121" s="78">
        <f>(E1121/E1119)*100</f>
        <v>0</v>
      </c>
      <c r="G1121" s="80"/>
      <c r="H1121" s="14"/>
      <c r="I1121" s="14"/>
      <c r="J1121" s="14"/>
      <c r="K1121" s="72"/>
      <c r="M1121" s="64"/>
      <c r="N1121" s="64"/>
    </row>
    <row r="1122" spans="1:14">
      <c r="A1122" s="79"/>
      <c r="B1122" s="63"/>
      <c r="C1122" s="276" t="s">
        <v>31</v>
      </c>
      <c r="D1122" s="277"/>
      <c r="E1122" s="77">
        <v>0</v>
      </c>
      <c r="F1122" s="78">
        <f>(E1122/E1119)*100</f>
        <v>0</v>
      </c>
      <c r="G1122" s="80"/>
      <c r="H1122" s="14"/>
      <c r="I1122" s="14"/>
      <c r="J1122" s="14"/>
      <c r="K1122" s="72"/>
    </row>
    <row r="1123" spans="1:14">
      <c r="A1123" s="79"/>
      <c r="B1123" s="63"/>
      <c r="C1123" s="276" t="s">
        <v>32</v>
      </c>
      <c r="D1123" s="277"/>
      <c r="E1123" s="77">
        <v>0</v>
      </c>
      <c r="F1123" s="78">
        <f>(E1123/E1119)*100</f>
        <v>0</v>
      </c>
      <c r="G1123" s="80"/>
      <c r="H1123" s="14" t="s">
        <v>33</v>
      </c>
      <c r="I1123" s="14"/>
      <c r="J1123" s="72"/>
      <c r="K1123" s="72"/>
    </row>
    <row r="1124" spans="1:14">
      <c r="A1124" s="79"/>
      <c r="B1124" s="63"/>
      <c r="C1124" s="276" t="s">
        <v>34</v>
      </c>
      <c r="D1124" s="277"/>
      <c r="E1124" s="77">
        <v>0</v>
      </c>
      <c r="F1124" s="78">
        <f>(E1124/E1119)*100</f>
        <v>0</v>
      </c>
      <c r="G1124" s="80"/>
      <c r="H1124" s="14"/>
      <c r="I1124" s="14"/>
      <c r="J1124" s="72"/>
      <c r="K1124" s="72"/>
    </row>
    <row r="1125" spans="1:14" ht="13.5" thickBot="1">
      <c r="A1125" s="79"/>
      <c r="B1125" s="63"/>
      <c r="C1125" s="278" t="s">
        <v>35</v>
      </c>
      <c r="D1125" s="279"/>
      <c r="E1125" s="81"/>
      <c r="F1125" s="82">
        <f>(E1125/E1119)*100</f>
        <v>0</v>
      </c>
      <c r="G1125" s="80"/>
      <c r="H1125" s="14"/>
      <c r="I1125" s="14"/>
      <c r="J1125" s="76"/>
      <c r="K1125" s="76"/>
      <c r="L1125" s="67"/>
    </row>
    <row r="1126" spans="1:14">
      <c r="A1126" s="79"/>
      <c r="B1126" s="63"/>
      <c r="F1126" s="72"/>
      <c r="G1126" s="80"/>
      <c r="H1126" s="75"/>
      <c r="I1126" s="75"/>
      <c r="J1126" s="72"/>
      <c r="K1126" s="75"/>
    </row>
    <row r="1127" spans="1:14">
      <c r="A1127" s="79"/>
      <c r="B1127" s="63"/>
      <c r="C1127" s="64"/>
      <c r="D1127" s="85"/>
      <c r="E1127" s="14"/>
      <c r="F1127" s="14"/>
      <c r="G1127" s="66"/>
      <c r="H1127" s="72"/>
      <c r="I1127" s="72"/>
      <c r="J1127" s="72"/>
      <c r="K1127" s="69"/>
      <c r="M1127" s="67"/>
      <c r="N1127" s="67"/>
    </row>
    <row r="1128" spans="1:14">
      <c r="A1128" s="83" t="s">
        <v>36</v>
      </c>
      <c r="B1128" s="63"/>
      <c r="C1128" s="64"/>
      <c r="D1128" s="64"/>
      <c r="E1128" s="14"/>
      <c r="F1128" s="14"/>
      <c r="G1128" s="66"/>
      <c r="H1128" s="84"/>
      <c r="I1128" s="84"/>
      <c r="J1128" s="84"/>
      <c r="K1128" s="14"/>
      <c r="M1128" s="85"/>
      <c r="N1128" s="85"/>
    </row>
    <row r="1129" spans="1:14">
      <c r="A1129" s="65" t="s">
        <v>37</v>
      </c>
      <c r="B1129" s="63"/>
      <c r="C1129" s="86"/>
      <c r="D1129" s="87"/>
      <c r="E1129" s="64"/>
      <c r="F1129" s="84"/>
      <c r="G1129" s="66"/>
      <c r="H1129" s="84"/>
      <c r="I1129" s="84"/>
      <c r="J1129" s="84"/>
      <c r="K1129" s="14"/>
      <c r="M1129" s="64"/>
      <c r="N1129" s="64"/>
    </row>
    <row r="1130" spans="1:14">
      <c r="A1130" s="65" t="s">
        <v>38</v>
      </c>
      <c r="B1130" s="63"/>
      <c r="C1130" s="64"/>
      <c r="D1130" s="87"/>
      <c r="E1130" s="64"/>
      <c r="F1130" s="84"/>
      <c r="G1130" s="66"/>
      <c r="H1130" s="72"/>
      <c r="I1130" s="72"/>
      <c r="J1130" s="72"/>
      <c r="K1130" s="14"/>
    </row>
    <row r="1131" spans="1:14">
      <c r="A1131" s="65" t="s">
        <v>39</v>
      </c>
      <c r="B1131" s="86"/>
      <c r="C1131" s="64"/>
      <c r="D1131" s="87"/>
      <c r="E1131" s="64"/>
      <c r="F1131" s="84"/>
      <c r="G1131" s="70"/>
      <c r="H1131" s="72"/>
      <c r="I1131" s="72"/>
      <c r="J1131" s="72"/>
      <c r="K1131" s="14"/>
    </row>
    <row r="1132" spans="1:14">
      <c r="A1132" s="65" t="s">
        <v>40</v>
      </c>
      <c r="B1132" s="79"/>
      <c r="C1132" s="64"/>
      <c r="D1132" s="88"/>
      <c r="E1132" s="84"/>
      <c r="F1132" s="84"/>
      <c r="G1132" s="70"/>
      <c r="H1132" s="72"/>
      <c r="I1132" s="72"/>
      <c r="J1132" s="72"/>
      <c r="K1132" s="84"/>
    </row>
  </sheetData>
  <mergeCells count="906">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51:D51"/>
    <mergeCell ref="C52:D52"/>
    <mergeCell ref="C53:D53"/>
    <mergeCell ref="C20:D20"/>
    <mergeCell ref="C21:D21"/>
    <mergeCell ref="C22:D22"/>
    <mergeCell ref="C23:D23"/>
    <mergeCell ref="C24:D24"/>
    <mergeCell ref="C25:D25"/>
    <mergeCell ref="C26:D26"/>
    <mergeCell ref="C54:D54"/>
    <mergeCell ref="A30:N32"/>
    <mergeCell ref="A33:N33"/>
    <mergeCell ref="A34:N34"/>
    <mergeCell ref="A35:N35"/>
    <mergeCell ref="A36:N36"/>
    <mergeCell ref="A37:N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C48:D48"/>
    <mergeCell ref="C49:D49"/>
    <mergeCell ref="C50:D50"/>
    <mergeCell ref="A119:N121"/>
    <mergeCell ref="A122:N122"/>
    <mergeCell ref="A123:N123"/>
    <mergeCell ref="A124:N124"/>
    <mergeCell ref="A125:N125"/>
    <mergeCell ref="A126:N126"/>
    <mergeCell ref="C80:D80"/>
    <mergeCell ref="C81:D81"/>
    <mergeCell ref="C82:D82"/>
    <mergeCell ref="C115:D115"/>
    <mergeCell ref="A90:N92"/>
    <mergeCell ref="A93:N93"/>
    <mergeCell ref="A94:N94"/>
    <mergeCell ref="A95:N95"/>
    <mergeCell ref="A96:N96"/>
    <mergeCell ref="A97:N97"/>
    <mergeCell ref="A98:A99"/>
    <mergeCell ref="B98:B99"/>
    <mergeCell ref="C98:C99"/>
    <mergeCell ref="D98:D99"/>
    <mergeCell ref="E98:E99"/>
    <mergeCell ref="F98:F99"/>
    <mergeCell ref="G98:G99"/>
    <mergeCell ref="H98:H99"/>
    <mergeCell ref="A127:A128"/>
    <mergeCell ref="B127:B128"/>
    <mergeCell ref="C127:C128"/>
    <mergeCell ref="D127:D128"/>
    <mergeCell ref="E127:E128"/>
    <mergeCell ref="F127:F128"/>
    <mergeCell ref="G127:G128"/>
    <mergeCell ref="H127:H128"/>
    <mergeCell ref="I127:I128"/>
    <mergeCell ref="J127:J128"/>
    <mergeCell ref="K127:K128"/>
    <mergeCell ref="L127:L128"/>
    <mergeCell ref="M127:M128"/>
    <mergeCell ref="N127:N128"/>
    <mergeCell ref="C175:D175"/>
    <mergeCell ref="C176:D176"/>
    <mergeCell ref="C177:D177"/>
    <mergeCell ref="C139:D139"/>
    <mergeCell ref="C140:D140"/>
    <mergeCell ref="C141:D141"/>
    <mergeCell ref="C142:D142"/>
    <mergeCell ref="C143:D143"/>
    <mergeCell ref="C144:D144"/>
    <mergeCell ref="C145:D145"/>
    <mergeCell ref="C178:D178"/>
    <mergeCell ref="A149:N151"/>
    <mergeCell ref="A152:N152"/>
    <mergeCell ref="A153:N153"/>
    <mergeCell ref="A154:N154"/>
    <mergeCell ref="A155:N155"/>
    <mergeCell ref="A156:N156"/>
    <mergeCell ref="A157:A158"/>
    <mergeCell ref="B157:B158"/>
    <mergeCell ref="C157:C158"/>
    <mergeCell ref="D157:D158"/>
    <mergeCell ref="E157:E158"/>
    <mergeCell ref="F157:F158"/>
    <mergeCell ref="G157:G158"/>
    <mergeCell ref="H157:H158"/>
    <mergeCell ref="I157:I158"/>
    <mergeCell ref="J157:J158"/>
    <mergeCell ref="K157:K158"/>
    <mergeCell ref="L157:L158"/>
    <mergeCell ref="M157:M158"/>
    <mergeCell ref="N157:N158"/>
    <mergeCell ref="C172:D172"/>
    <mergeCell ref="C173:D173"/>
    <mergeCell ref="C174:D174"/>
    <mergeCell ref="C201:D201"/>
    <mergeCell ref="C202:D202"/>
    <mergeCell ref="A182:N184"/>
    <mergeCell ref="A185:N185"/>
    <mergeCell ref="A186:N186"/>
    <mergeCell ref="A187:N187"/>
    <mergeCell ref="A188:N188"/>
    <mergeCell ref="A189:N189"/>
    <mergeCell ref="A190:A191"/>
    <mergeCell ref="B190:B191"/>
    <mergeCell ref="C190:C191"/>
    <mergeCell ref="D190:D191"/>
    <mergeCell ref="E190:E191"/>
    <mergeCell ref="F190:F191"/>
    <mergeCell ref="G190:G191"/>
    <mergeCell ref="H190:H191"/>
    <mergeCell ref="I190:I191"/>
    <mergeCell ref="J190:J191"/>
    <mergeCell ref="L221:L222"/>
    <mergeCell ref="M221:M222"/>
    <mergeCell ref="N221:N222"/>
    <mergeCell ref="A244:N246"/>
    <mergeCell ref="A213:N215"/>
    <mergeCell ref="A216:N216"/>
    <mergeCell ref="A217:N217"/>
    <mergeCell ref="A218:N218"/>
    <mergeCell ref="A219:N219"/>
    <mergeCell ref="A220:N220"/>
    <mergeCell ref="F221:F222"/>
    <mergeCell ref="G221:G222"/>
    <mergeCell ref="H221:H222"/>
    <mergeCell ref="I221:I222"/>
    <mergeCell ref="C236:D236"/>
    <mergeCell ref="C237:D237"/>
    <mergeCell ref="C238:D238"/>
    <mergeCell ref="J221:J222"/>
    <mergeCell ref="K221:K222"/>
    <mergeCell ref="B286:B287"/>
    <mergeCell ref="C286:C287"/>
    <mergeCell ref="D286:D287"/>
    <mergeCell ref="E286:E287"/>
    <mergeCell ref="F286:F287"/>
    <mergeCell ref="G286:G287"/>
    <mergeCell ref="H286:H287"/>
    <mergeCell ref="I286:I287"/>
    <mergeCell ref="K252:K253"/>
    <mergeCell ref="A278:N280"/>
    <mergeCell ref="A281:N281"/>
    <mergeCell ref="A282:N282"/>
    <mergeCell ref="A283:N283"/>
    <mergeCell ref="A252:A253"/>
    <mergeCell ref="B252:B253"/>
    <mergeCell ref="C252:C253"/>
    <mergeCell ref="D252:D253"/>
    <mergeCell ref="E252:E253"/>
    <mergeCell ref="F252:F253"/>
    <mergeCell ref="G252:G253"/>
    <mergeCell ref="H252:H253"/>
    <mergeCell ref="I252:I253"/>
    <mergeCell ref="M252:M253"/>
    <mergeCell ref="N252:N253"/>
    <mergeCell ref="A489:N491"/>
    <mergeCell ref="A492:N492"/>
    <mergeCell ref="A493:N493"/>
    <mergeCell ref="A494:N494"/>
    <mergeCell ref="A495:N495"/>
    <mergeCell ref="A496:N496"/>
    <mergeCell ref="C483:D483"/>
    <mergeCell ref="A450:N452"/>
    <mergeCell ref="A453:N453"/>
    <mergeCell ref="A454:N454"/>
    <mergeCell ref="A455:N455"/>
    <mergeCell ref="A456:N456"/>
    <mergeCell ref="A457:N457"/>
    <mergeCell ref="A458:A459"/>
    <mergeCell ref="B458:B459"/>
    <mergeCell ref="C458:C459"/>
    <mergeCell ref="D458:D459"/>
    <mergeCell ref="E458:E459"/>
    <mergeCell ref="F458:F459"/>
    <mergeCell ref="G458:G459"/>
    <mergeCell ref="H458:H459"/>
    <mergeCell ref="A497:A498"/>
    <mergeCell ref="B497:B498"/>
    <mergeCell ref="C497:C498"/>
    <mergeCell ref="D497:D498"/>
    <mergeCell ref="E497:E498"/>
    <mergeCell ref="F497:F498"/>
    <mergeCell ref="G497:G498"/>
    <mergeCell ref="H497:H498"/>
    <mergeCell ref="I497:I498"/>
    <mergeCell ref="J497:J498"/>
    <mergeCell ref="K497:K498"/>
    <mergeCell ref="L497:L498"/>
    <mergeCell ref="M497:M498"/>
    <mergeCell ref="N497:N498"/>
    <mergeCell ref="C548:D548"/>
    <mergeCell ref="C549:D549"/>
    <mergeCell ref="C550:D550"/>
    <mergeCell ref="C513:D513"/>
    <mergeCell ref="C514:D514"/>
    <mergeCell ref="C515:D515"/>
    <mergeCell ref="C516:D516"/>
    <mergeCell ref="C517:D517"/>
    <mergeCell ref="C518:D518"/>
    <mergeCell ref="C519:D519"/>
    <mergeCell ref="C551:D551"/>
    <mergeCell ref="A525:N527"/>
    <mergeCell ref="A528:N528"/>
    <mergeCell ref="A529:N529"/>
    <mergeCell ref="A530:N530"/>
    <mergeCell ref="A531:N531"/>
    <mergeCell ref="A532:N532"/>
    <mergeCell ref="A533:A534"/>
    <mergeCell ref="B533:B534"/>
    <mergeCell ref="C533:C534"/>
    <mergeCell ref="D533:D534"/>
    <mergeCell ref="E533:E534"/>
    <mergeCell ref="F533:F534"/>
    <mergeCell ref="G533:G534"/>
    <mergeCell ref="H533:H534"/>
    <mergeCell ref="I533:I534"/>
    <mergeCell ref="J533:J534"/>
    <mergeCell ref="K533:K534"/>
    <mergeCell ref="L533:L534"/>
    <mergeCell ref="M533:M534"/>
    <mergeCell ref="N533:N534"/>
    <mergeCell ref="C545:D545"/>
    <mergeCell ref="C546:D546"/>
    <mergeCell ref="C547:D547"/>
    <mergeCell ref="A595:N595"/>
    <mergeCell ref="A596:N596"/>
    <mergeCell ref="A597:N597"/>
    <mergeCell ref="A598:N598"/>
    <mergeCell ref="L565:L566"/>
    <mergeCell ref="M565:M566"/>
    <mergeCell ref="N565:N566"/>
    <mergeCell ref="C579:D579"/>
    <mergeCell ref="C580:D580"/>
    <mergeCell ref="C581:D581"/>
    <mergeCell ref="C582:D582"/>
    <mergeCell ref="C583:D583"/>
    <mergeCell ref="C584:D584"/>
    <mergeCell ref="C585:D585"/>
    <mergeCell ref="A557:N559"/>
    <mergeCell ref="A560:N560"/>
    <mergeCell ref="A561:N561"/>
    <mergeCell ref="A562:N562"/>
    <mergeCell ref="A563:N563"/>
    <mergeCell ref="J599:J600"/>
    <mergeCell ref="K599:K600"/>
    <mergeCell ref="L599:L600"/>
    <mergeCell ref="M599:M600"/>
    <mergeCell ref="N599:N600"/>
    <mergeCell ref="A564:N564"/>
    <mergeCell ref="A565:A566"/>
    <mergeCell ref="B565:B566"/>
    <mergeCell ref="C565:C566"/>
    <mergeCell ref="D565:D566"/>
    <mergeCell ref="E565:E566"/>
    <mergeCell ref="F565:F566"/>
    <mergeCell ref="G565:G566"/>
    <mergeCell ref="H565:H566"/>
    <mergeCell ref="I565:I566"/>
    <mergeCell ref="J565:J566"/>
    <mergeCell ref="K565:K566"/>
    <mergeCell ref="A591:N593"/>
    <mergeCell ref="A594:N594"/>
    <mergeCell ref="A599:A600"/>
    <mergeCell ref="B599:B600"/>
    <mergeCell ref="C599:C600"/>
    <mergeCell ref="D599:D600"/>
    <mergeCell ref="E599:E600"/>
    <mergeCell ref="F599:F600"/>
    <mergeCell ref="G599:G600"/>
    <mergeCell ref="H599:H600"/>
    <mergeCell ref="I599:I600"/>
    <mergeCell ref="A627:N627"/>
    <mergeCell ref="A628:N628"/>
    <mergeCell ref="C609:D609"/>
    <mergeCell ref="C610:D610"/>
    <mergeCell ref="C611:D611"/>
    <mergeCell ref="C612:D612"/>
    <mergeCell ref="C613:D613"/>
    <mergeCell ref="C614:D614"/>
    <mergeCell ref="C615:D615"/>
    <mergeCell ref="A621:N623"/>
    <mergeCell ref="A624:N624"/>
    <mergeCell ref="A625:N625"/>
    <mergeCell ref="A626:N626"/>
    <mergeCell ref="A629:A630"/>
    <mergeCell ref="B629:B630"/>
    <mergeCell ref="C629:C630"/>
    <mergeCell ref="D629:D630"/>
    <mergeCell ref="E629:E630"/>
    <mergeCell ref="F629:F630"/>
    <mergeCell ref="G629:G630"/>
    <mergeCell ref="H629:H630"/>
    <mergeCell ref="I629:I630"/>
    <mergeCell ref="J629:J630"/>
    <mergeCell ref="K629:K630"/>
    <mergeCell ref="L629:L630"/>
    <mergeCell ref="M629:M630"/>
    <mergeCell ref="N629:N630"/>
    <mergeCell ref="C678:D678"/>
    <mergeCell ref="C679:D679"/>
    <mergeCell ref="C680:D680"/>
    <mergeCell ref="C641:D641"/>
    <mergeCell ref="C642:D642"/>
    <mergeCell ref="C643:D643"/>
    <mergeCell ref="C644:D644"/>
    <mergeCell ref="C645:D645"/>
    <mergeCell ref="C646:D646"/>
    <mergeCell ref="C647:D647"/>
    <mergeCell ref="C681:D681"/>
    <mergeCell ref="A654:N656"/>
    <mergeCell ref="A657:N657"/>
    <mergeCell ref="A658:N658"/>
    <mergeCell ref="A659:N659"/>
    <mergeCell ref="A660:N660"/>
    <mergeCell ref="A661:N661"/>
    <mergeCell ref="A662:A663"/>
    <mergeCell ref="B662:B663"/>
    <mergeCell ref="C662:C663"/>
    <mergeCell ref="D662:D663"/>
    <mergeCell ref="E662:E663"/>
    <mergeCell ref="F662:F663"/>
    <mergeCell ref="G662:G663"/>
    <mergeCell ref="H662:H663"/>
    <mergeCell ref="I662:I663"/>
    <mergeCell ref="J662:J663"/>
    <mergeCell ref="K662:K663"/>
    <mergeCell ref="L662:L663"/>
    <mergeCell ref="M662:M663"/>
    <mergeCell ref="N662:N663"/>
    <mergeCell ref="C675:D675"/>
    <mergeCell ref="C676:D676"/>
    <mergeCell ref="C677:D677"/>
    <mergeCell ref="A724:N724"/>
    <mergeCell ref="A725:N725"/>
    <mergeCell ref="A727:N727"/>
    <mergeCell ref="A728:N728"/>
    <mergeCell ref="L696:L697"/>
    <mergeCell ref="M696:M697"/>
    <mergeCell ref="N696:N697"/>
    <mergeCell ref="C707:D707"/>
    <mergeCell ref="C708:D708"/>
    <mergeCell ref="C709:D709"/>
    <mergeCell ref="C710:D710"/>
    <mergeCell ref="C711:D711"/>
    <mergeCell ref="C712:D712"/>
    <mergeCell ref="C713:D713"/>
    <mergeCell ref="A688:N690"/>
    <mergeCell ref="A691:N691"/>
    <mergeCell ref="A692:N692"/>
    <mergeCell ref="A693:N693"/>
    <mergeCell ref="A694:N694"/>
    <mergeCell ref="J729:J730"/>
    <mergeCell ref="K729:K730"/>
    <mergeCell ref="L729:L730"/>
    <mergeCell ref="M729:M730"/>
    <mergeCell ref="N729:N730"/>
    <mergeCell ref="A695:N695"/>
    <mergeCell ref="A696:A697"/>
    <mergeCell ref="B696:B697"/>
    <mergeCell ref="C696:C697"/>
    <mergeCell ref="D696:D697"/>
    <mergeCell ref="E696:E697"/>
    <mergeCell ref="F696:F697"/>
    <mergeCell ref="G696:G697"/>
    <mergeCell ref="H696:H697"/>
    <mergeCell ref="I696:I697"/>
    <mergeCell ref="J696:J697"/>
    <mergeCell ref="K696:K697"/>
    <mergeCell ref="A720:N722"/>
    <mergeCell ref="A723:N723"/>
    <mergeCell ref="A729:A730"/>
    <mergeCell ref="B729:B730"/>
    <mergeCell ref="C729:C730"/>
    <mergeCell ref="D729:D730"/>
    <mergeCell ref="E729:E730"/>
    <mergeCell ref="F729:F730"/>
    <mergeCell ref="G729:G730"/>
    <mergeCell ref="H729:H730"/>
    <mergeCell ref="I729:I730"/>
    <mergeCell ref="A760:N760"/>
    <mergeCell ref="A761:N761"/>
    <mergeCell ref="C741:D741"/>
    <mergeCell ref="C742:D742"/>
    <mergeCell ref="C743:D743"/>
    <mergeCell ref="C744:D744"/>
    <mergeCell ref="C745:D745"/>
    <mergeCell ref="C746:D746"/>
    <mergeCell ref="C747:D747"/>
    <mergeCell ref="A753:N755"/>
    <mergeCell ref="A756:N756"/>
    <mergeCell ref="A757:N757"/>
    <mergeCell ref="A758:N758"/>
    <mergeCell ref="A762:A763"/>
    <mergeCell ref="B762:B763"/>
    <mergeCell ref="C762:C763"/>
    <mergeCell ref="D762:D763"/>
    <mergeCell ref="E762:E763"/>
    <mergeCell ref="F762:F763"/>
    <mergeCell ref="G762:G763"/>
    <mergeCell ref="H762:H763"/>
    <mergeCell ref="I762:I763"/>
    <mergeCell ref="J762:J763"/>
    <mergeCell ref="K762:K763"/>
    <mergeCell ref="L762:L763"/>
    <mergeCell ref="M762:M763"/>
    <mergeCell ref="N762:N763"/>
    <mergeCell ref="C802:D802"/>
    <mergeCell ref="C803:D803"/>
    <mergeCell ref="C804:D804"/>
    <mergeCell ref="C769:D769"/>
    <mergeCell ref="C770:D770"/>
    <mergeCell ref="C771:D771"/>
    <mergeCell ref="C772:D772"/>
    <mergeCell ref="C773:D773"/>
    <mergeCell ref="C774:D774"/>
    <mergeCell ref="C775:D775"/>
    <mergeCell ref="C805:D805"/>
    <mergeCell ref="A781:N783"/>
    <mergeCell ref="A784:N784"/>
    <mergeCell ref="A785:N785"/>
    <mergeCell ref="A786:N786"/>
    <mergeCell ref="A788:N788"/>
    <mergeCell ref="A789:N789"/>
    <mergeCell ref="A790:A791"/>
    <mergeCell ref="B790:B791"/>
    <mergeCell ref="C790:C791"/>
    <mergeCell ref="D790:D791"/>
    <mergeCell ref="E790:E791"/>
    <mergeCell ref="F790:F791"/>
    <mergeCell ref="G790:G791"/>
    <mergeCell ref="H790:H791"/>
    <mergeCell ref="I790:I791"/>
    <mergeCell ref="J790:J791"/>
    <mergeCell ref="K790:K791"/>
    <mergeCell ref="L790:L791"/>
    <mergeCell ref="M790:M791"/>
    <mergeCell ref="N790:N791"/>
    <mergeCell ref="C799:D799"/>
    <mergeCell ref="C800:D800"/>
    <mergeCell ref="C801:D801"/>
    <mergeCell ref="A847:N849"/>
    <mergeCell ref="A850:N850"/>
    <mergeCell ref="A851:N851"/>
    <mergeCell ref="A852:N852"/>
    <mergeCell ref="A854:N854"/>
    <mergeCell ref="A855:N855"/>
    <mergeCell ref="L821:L822"/>
    <mergeCell ref="M821:M822"/>
    <mergeCell ref="N821:N822"/>
    <mergeCell ref="A812:N814"/>
    <mergeCell ref="A815:N815"/>
    <mergeCell ref="A816:N816"/>
    <mergeCell ref="A817:N817"/>
    <mergeCell ref="A819:N819"/>
    <mergeCell ref="A820:N820"/>
    <mergeCell ref="A821:A822"/>
    <mergeCell ref="B821:B822"/>
    <mergeCell ref="C821:C822"/>
    <mergeCell ref="D821:D822"/>
    <mergeCell ref="E821:E822"/>
    <mergeCell ref="F821:F822"/>
    <mergeCell ref="G821:G822"/>
    <mergeCell ref="H821:H822"/>
    <mergeCell ref="I821:I822"/>
    <mergeCell ref="J821:J822"/>
    <mergeCell ref="K821:K822"/>
    <mergeCell ref="J856:J857"/>
    <mergeCell ref="K856:K857"/>
    <mergeCell ref="L856:L857"/>
    <mergeCell ref="M856:M857"/>
    <mergeCell ref="N856:N857"/>
    <mergeCell ref="A881:N883"/>
    <mergeCell ref="A884:N884"/>
    <mergeCell ref="A885:N885"/>
    <mergeCell ref="A886:N886"/>
    <mergeCell ref="A856:A857"/>
    <mergeCell ref="B856:B857"/>
    <mergeCell ref="C856:C857"/>
    <mergeCell ref="D856:D857"/>
    <mergeCell ref="E856:E857"/>
    <mergeCell ref="F856:F857"/>
    <mergeCell ref="G856:G857"/>
    <mergeCell ref="H856:H857"/>
    <mergeCell ref="I856:I857"/>
    <mergeCell ref="A888:N888"/>
    <mergeCell ref="A889:N889"/>
    <mergeCell ref="C868:D868"/>
    <mergeCell ref="C869:D869"/>
    <mergeCell ref="C870:D870"/>
    <mergeCell ref="C871:D871"/>
    <mergeCell ref="C872:D872"/>
    <mergeCell ref="C873:D873"/>
    <mergeCell ref="C874:D874"/>
    <mergeCell ref="A890:A891"/>
    <mergeCell ref="B890:B891"/>
    <mergeCell ref="C890:C891"/>
    <mergeCell ref="D890:D891"/>
    <mergeCell ref="E890:E891"/>
    <mergeCell ref="F890:F891"/>
    <mergeCell ref="G890:G891"/>
    <mergeCell ref="H890:H891"/>
    <mergeCell ref="I890:I891"/>
    <mergeCell ref="J890:J891"/>
    <mergeCell ref="K890:K891"/>
    <mergeCell ref="L890:L891"/>
    <mergeCell ref="M890:M891"/>
    <mergeCell ref="N890:N891"/>
    <mergeCell ref="C940:D940"/>
    <mergeCell ref="C941:D941"/>
    <mergeCell ref="C942:D942"/>
    <mergeCell ref="C906:D906"/>
    <mergeCell ref="C907:D907"/>
    <mergeCell ref="C908:D908"/>
    <mergeCell ref="C909:D909"/>
    <mergeCell ref="C910:D910"/>
    <mergeCell ref="C911:D911"/>
    <mergeCell ref="C912:D912"/>
    <mergeCell ref="C943:D943"/>
    <mergeCell ref="A918:N920"/>
    <mergeCell ref="A921:N921"/>
    <mergeCell ref="A922:N922"/>
    <mergeCell ref="A923:N923"/>
    <mergeCell ref="A925:N925"/>
    <mergeCell ref="A926:N926"/>
    <mergeCell ref="A927:A928"/>
    <mergeCell ref="B927:B928"/>
    <mergeCell ref="C927:C928"/>
    <mergeCell ref="D927:D928"/>
    <mergeCell ref="E927:E928"/>
    <mergeCell ref="F927:F928"/>
    <mergeCell ref="G927:G928"/>
    <mergeCell ref="H927:H928"/>
    <mergeCell ref="I927:I928"/>
    <mergeCell ref="J927:J928"/>
    <mergeCell ref="K927:K928"/>
    <mergeCell ref="L927:L928"/>
    <mergeCell ref="M927:M928"/>
    <mergeCell ref="N927:N928"/>
    <mergeCell ref="C937:D937"/>
    <mergeCell ref="C938:D938"/>
    <mergeCell ref="C939:D939"/>
    <mergeCell ref="C1124:D1124"/>
    <mergeCell ref="C1125:D1125"/>
    <mergeCell ref="C1119:D1119"/>
    <mergeCell ref="C1120:D1120"/>
    <mergeCell ref="C1121:D1121"/>
    <mergeCell ref="C1122:D1122"/>
    <mergeCell ref="C1123:D1123"/>
    <mergeCell ref="A985:N987"/>
    <mergeCell ref="A988:N988"/>
    <mergeCell ref="A989:N989"/>
    <mergeCell ref="A990:N990"/>
    <mergeCell ref="A992:N992"/>
    <mergeCell ref="A993:N993"/>
    <mergeCell ref="A994:A995"/>
    <mergeCell ref="B994:B995"/>
    <mergeCell ref="C994:C995"/>
    <mergeCell ref="D994:D995"/>
    <mergeCell ref="E994:E995"/>
    <mergeCell ref="F994:F995"/>
    <mergeCell ref="G994:G995"/>
    <mergeCell ref="H994:H995"/>
    <mergeCell ref="I994:I995"/>
    <mergeCell ref="J994:J995"/>
    <mergeCell ref="K994:K995"/>
    <mergeCell ref="C1082:D1082"/>
    <mergeCell ref="C1050:D1050"/>
    <mergeCell ref="C1051:D1051"/>
    <mergeCell ref="C1045:D1045"/>
    <mergeCell ref="C1046:D1046"/>
    <mergeCell ref="C1047:D1047"/>
    <mergeCell ref="C1048:D1048"/>
    <mergeCell ref="C1049:D1049"/>
    <mergeCell ref="A1106:A1107"/>
    <mergeCell ref="B1106:B1107"/>
    <mergeCell ref="C1106:C1107"/>
    <mergeCell ref="D1106:D1107"/>
    <mergeCell ref="A1069:A1070"/>
    <mergeCell ref="B1069:B1070"/>
    <mergeCell ref="C1069:C1070"/>
    <mergeCell ref="D1069:D1070"/>
    <mergeCell ref="C1080:D1080"/>
    <mergeCell ref="C1081:D1081"/>
    <mergeCell ref="C1083:D1083"/>
    <mergeCell ref="C1084:D1084"/>
    <mergeCell ref="C1085:D1085"/>
    <mergeCell ref="C1086:D1086"/>
    <mergeCell ref="L1106:L1107"/>
    <mergeCell ref="M1106:M1107"/>
    <mergeCell ref="N1106:N1107"/>
    <mergeCell ref="F1106:F1107"/>
    <mergeCell ref="G1106:G1107"/>
    <mergeCell ref="H1106:H1107"/>
    <mergeCell ref="I1106:I1107"/>
    <mergeCell ref="J1106:J1107"/>
    <mergeCell ref="E1069:E1070"/>
    <mergeCell ref="N1069:N1070"/>
    <mergeCell ref="F1069:F1070"/>
    <mergeCell ref="G1069:G1070"/>
    <mergeCell ref="H1069:H1070"/>
    <mergeCell ref="I1069:I1070"/>
    <mergeCell ref="J1069:J1070"/>
    <mergeCell ref="K1069:K1070"/>
    <mergeCell ref="L1069:L1070"/>
    <mergeCell ref="M1069:M1070"/>
    <mergeCell ref="E1106:E1107"/>
    <mergeCell ref="K1106:K1107"/>
    <mergeCell ref="A1027:N1027"/>
    <mergeCell ref="A1028:N1028"/>
    <mergeCell ref="A1029:A1030"/>
    <mergeCell ref="B1029:B1030"/>
    <mergeCell ref="C1029:C1030"/>
    <mergeCell ref="D1029:D1030"/>
    <mergeCell ref="E1029:E1030"/>
    <mergeCell ref="F1029:F1030"/>
    <mergeCell ref="G1029:G1030"/>
    <mergeCell ref="H1029:H1030"/>
    <mergeCell ref="I1029:I1030"/>
    <mergeCell ref="J1029:J1030"/>
    <mergeCell ref="K1029:K1030"/>
    <mergeCell ref="L1029:L1030"/>
    <mergeCell ref="M1029:M1030"/>
    <mergeCell ref="N1029:N1030"/>
    <mergeCell ref="N959:N960"/>
    <mergeCell ref="B959:B960"/>
    <mergeCell ref="C959:C960"/>
    <mergeCell ref="A1026:N1026"/>
    <mergeCell ref="L994:L995"/>
    <mergeCell ref="M994:M995"/>
    <mergeCell ref="N994:N995"/>
    <mergeCell ref="C1013:D1013"/>
    <mergeCell ref="C1014:D1014"/>
    <mergeCell ref="C1008:D1008"/>
    <mergeCell ref="C1009:D1009"/>
    <mergeCell ref="C1010:D1010"/>
    <mergeCell ref="C1011:D1011"/>
    <mergeCell ref="C1012:D1012"/>
    <mergeCell ref="A1021:N1023"/>
    <mergeCell ref="A1024:N1024"/>
    <mergeCell ref="A1025:N1025"/>
    <mergeCell ref="C977:D977"/>
    <mergeCell ref="C978:D978"/>
    <mergeCell ref="C972:D972"/>
    <mergeCell ref="C973:D973"/>
    <mergeCell ref="C974:D974"/>
    <mergeCell ref="C975:D975"/>
    <mergeCell ref="C976:D976"/>
    <mergeCell ref="D959:D960"/>
    <mergeCell ref="E959:E960"/>
    <mergeCell ref="A950:N952"/>
    <mergeCell ref="A953:N953"/>
    <mergeCell ref="A954:N954"/>
    <mergeCell ref="A955:N955"/>
    <mergeCell ref="C834:D834"/>
    <mergeCell ref="C835:D835"/>
    <mergeCell ref="C836:D836"/>
    <mergeCell ref="C837:D837"/>
    <mergeCell ref="C838:D838"/>
    <mergeCell ref="C839:D839"/>
    <mergeCell ref="C840:D840"/>
    <mergeCell ref="F959:F960"/>
    <mergeCell ref="G959:G960"/>
    <mergeCell ref="H959:H960"/>
    <mergeCell ref="I959:I960"/>
    <mergeCell ref="J959:J960"/>
    <mergeCell ref="A957:N957"/>
    <mergeCell ref="A958:N958"/>
    <mergeCell ref="A959:A960"/>
    <mergeCell ref="K959:K960"/>
    <mergeCell ref="L959:L960"/>
    <mergeCell ref="M959:M960"/>
    <mergeCell ref="J424:J425"/>
    <mergeCell ref="K424:K425"/>
    <mergeCell ref="L424:L425"/>
    <mergeCell ref="M424:M425"/>
    <mergeCell ref="N424:N425"/>
    <mergeCell ref="C480:D480"/>
    <mergeCell ref="C481:D481"/>
    <mergeCell ref="C482:D482"/>
    <mergeCell ref="C438:D438"/>
    <mergeCell ref="C439:D439"/>
    <mergeCell ref="C440:D440"/>
    <mergeCell ref="C441:D441"/>
    <mergeCell ref="C442:D442"/>
    <mergeCell ref="C443:D443"/>
    <mergeCell ref="C444:D444"/>
    <mergeCell ref="I458:I459"/>
    <mergeCell ref="J458:J459"/>
    <mergeCell ref="K458:K459"/>
    <mergeCell ref="L458:L459"/>
    <mergeCell ref="M458:M459"/>
    <mergeCell ref="N458:N459"/>
    <mergeCell ref="C477:D477"/>
    <mergeCell ref="C478:D478"/>
    <mergeCell ref="C479:D479"/>
    <mergeCell ref="A424:A425"/>
    <mergeCell ref="B424:B425"/>
    <mergeCell ref="C424:C425"/>
    <mergeCell ref="D424:D425"/>
    <mergeCell ref="E424:E425"/>
    <mergeCell ref="F424:F425"/>
    <mergeCell ref="G424:G425"/>
    <mergeCell ref="H424:H425"/>
    <mergeCell ref="I424:I425"/>
    <mergeCell ref="A422:N422"/>
    <mergeCell ref="A423:N423"/>
    <mergeCell ref="L389:L390"/>
    <mergeCell ref="M389:M390"/>
    <mergeCell ref="N389:N390"/>
    <mergeCell ref="C404:D404"/>
    <mergeCell ref="C405:D405"/>
    <mergeCell ref="C406:D406"/>
    <mergeCell ref="C407:D407"/>
    <mergeCell ref="C408:D408"/>
    <mergeCell ref="C409:D409"/>
    <mergeCell ref="C410:D410"/>
    <mergeCell ref="A389:A390"/>
    <mergeCell ref="B389:B390"/>
    <mergeCell ref="C389:C390"/>
    <mergeCell ref="D389:D390"/>
    <mergeCell ref="E389:E390"/>
    <mergeCell ref="F389:F390"/>
    <mergeCell ref="G389:G390"/>
    <mergeCell ref="H389:H390"/>
    <mergeCell ref="I389:I390"/>
    <mergeCell ref="J389:J390"/>
    <mergeCell ref="K389:K390"/>
    <mergeCell ref="A416:N418"/>
    <mergeCell ref="C203:D203"/>
    <mergeCell ref="C204:D204"/>
    <mergeCell ref="C205:D205"/>
    <mergeCell ref="C206:D206"/>
    <mergeCell ref="C207:D207"/>
    <mergeCell ref="A284:N284"/>
    <mergeCell ref="A285:N285"/>
    <mergeCell ref="C266:D266"/>
    <mergeCell ref="C267:D267"/>
    <mergeCell ref="C268:D268"/>
    <mergeCell ref="C269:D269"/>
    <mergeCell ref="C270:D270"/>
    <mergeCell ref="C271:D271"/>
    <mergeCell ref="C272:D272"/>
    <mergeCell ref="J252:J253"/>
    <mergeCell ref="L252:L253"/>
    <mergeCell ref="A247:N247"/>
    <mergeCell ref="A248:N248"/>
    <mergeCell ref="A249:N249"/>
    <mergeCell ref="A221:A222"/>
    <mergeCell ref="B221:B222"/>
    <mergeCell ref="C221:C222"/>
    <mergeCell ref="D221:D222"/>
    <mergeCell ref="E221:E222"/>
    <mergeCell ref="A419:N419"/>
    <mergeCell ref="A420:N420"/>
    <mergeCell ref="A421:N421"/>
    <mergeCell ref="A381:N383"/>
    <mergeCell ref="A384:N384"/>
    <mergeCell ref="A385:N385"/>
    <mergeCell ref="A386:N386"/>
    <mergeCell ref="A387:N387"/>
    <mergeCell ref="C369:D369"/>
    <mergeCell ref="C370:D370"/>
    <mergeCell ref="C371:D371"/>
    <mergeCell ref="C372:D372"/>
    <mergeCell ref="C373:D373"/>
    <mergeCell ref="C374:D374"/>
    <mergeCell ref="C375:D375"/>
    <mergeCell ref="A388:N388"/>
    <mergeCell ref="J356:J357"/>
    <mergeCell ref="K356:K357"/>
    <mergeCell ref="L356:L357"/>
    <mergeCell ref="M356:M357"/>
    <mergeCell ref="N356:N357"/>
    <mergeCell ref="C337:D337"/>
    <mergeCell ref="C338:D338"/>
    <mergeCell ref="A354:N354"/>
    <mergeCell ref="A355:N355"/>
    <mergeCell ref="C342:D342"/>
    <mergeCell ref="C339:D339"/>
    <mergeCell ref="C340:D340"/>
    <mergeCell ref="C341:D341"/>
    <mergeCell ref="A353:N353"/>
    <mergeCell ref="D356:D357"/>
    <mergeCell ref="E356:E357"/>
    <mergeCell ref="F356:F357"/>
    <mergeCell ref="G356:G357"/>
    <mergeCell ref="H356:H357"/>
    <mergeCell ref="I356:I357"/>
    <mergeCell ref="A352:N352"/>
    <mergeCell ref="A356:A357"/>
    <mergeCell ref="B356:B357"/>
    <mergeCell ref="C356:C357"/>
    <mergeCell ref="J286:J287"/>
    <mergeCell ref="K286:K287"/>
    <mergeCell ref="L286:L287"/>
    <mergeCell ref="M286:M287"/>
    <mergeCell ref="N286:N287"/>
    <mergeCell ref="C299:D299"/>
    <mergeCell ref="C300:D300"/>
    <mergeCell ref="C301:D301"/>
    <mergeCell ref="C302:D302"/>
    <mergeCell ref="C303:D303"/>
    <mergeCell ref="C304:D304"/>
    <mergeCell ref="C305:D305"/>
    <mergeCell ref="M319:M320"/>
    <mergeCell ref="N319:N320"/>
    <mergeCell ref="C336:D336"/>
    <mergeCell ref="A348:N350"/>
    <mergeCell ref="A351:N351"/>
    <mergeCell ref="J319:J320"/>
    <mergeCell ref="K319:K320"/>
    <mergeCell ref="L319:L320"/>
    <mergeCell ref="A319:A320"/>
    <mergeCell ref="B319:B320"/>
    <mergeCell ref="C319:C320"/>
    <mergeCell ref="D319:D320"/>
    <mergeCell ref="E319:E320"/>
    <mergeCell ref="F319:F320"/>
    <mergeCell ref="G319:G320"/>
    <mergeCell ref="H319:H320"/>
    <mergeCell ref="A286:A287"/>
    <mergeCell ref="A311:N313"/>
    <mergeCell ref="A314:N314"/>
    <mergeCell ref="C112:D112"/>
    <mergeCell ref="C113:D113"/>
    <mergeCell ref="C114:D114"/>
    <mergeCell ref="I319:I320"/>
    <mergeCell ref="L98:L99"/>
    <mergeCell ref="M98:M99"/>
    <mergeCell ref="N98:N99"/>
    <mergeCell ref="K190:K191"/>
    <mergeCell ref="N190:N191"/>
    <mergeCell ref="L190:L191"/>
    <mergeCell ref="M190:M191"/>
    <mergeCell ref="A250:N250"/>
    <mergeCell ref="A251:N251"/>
    <mergeCell ref="C232:D232"/>
    <mergeCell ref="C233:D233"/>
    <mergeCell ref="C234:D234"/>
    <mergeCell ref="C235:D235"/>
    <mergeCell ref="A315:N315"/>
    <mergeCell ref="A316:N316"/>
    <mergeCell ref="A317:N317"/>
    <mergeCell ref="A318:N318"/>
    <mergeCell ref="I98:I99"/>
    <mergeCell ref="J98:J99"/>
    <mergeCell ref="K98:K99"/>
    <mergeCell ref="C109:D109"/>
    <mergeCell ref="C110:D110"/>
    <mergeCell ref="C111:D111"/>
    <mergeCell ref="C83:D83"/>
    <mergeCell ref="C84:D84"/>
    <mergeCell ref="C85:D85"/>
    <mergeCell ref="C86:D86"/>
    <mergeCell ref="A58:N60"/>
    <mergeCell ref="A61:N61"/>
    <mergeCell ref="A62:N62"/>
    <mergeCell ref="A63:N63"/>
    <mergeCell ref="A64:N64"/>
    <mergeCell ref="A65:N65"/>
    <mergeCell ref="A66:A67"/>
    <mergeCell ref="B66:B67"/>
    <mergeCell ref="C66:C67"/>
    <mergeCell ref="D66:D67"/>
    <mergeCell ref="E66:E67"/>
    <mergeCell ref="F66:F67"/>
    <mergeCell ref="G66:G67"/>
    <mergeCell ref="H66:H67"/>
    <mergeCell ref="I66:I67"/>
    <mergeCell ref="J66:J67"/>
    <mergeCell ref="K66:K67"/>
    <mergeCell ref="L66:L67"/>
    <mergeCell ref="M66:M67"/>
    <mergeCell ref="N66:N67"/>
  </mergeCells>
  <conditionalFormatting sqref="N1108:N1112 N1123 N1118:N1121 N1071:N1073 N1031:N1039 N1004 N968 N996:N1002 N961:N966 N929:N933 N892:N902 N858:N864 N796 N766 N831 N823:N828 N792:N794 N738 N764 N731:N736 N698:N704 N664:N672 N631:N638 N607 N550 N601:N605 N577 N567:N575 N535:N541 N518 N499:N509 N482 N460:N473 N426:N434 N391:N400 N358:N365 N321:N332 N288:N295 N254:N262 N223:N228 N192:N197 N159:N168 N129:N137 N100:N107 N68:N78 N40:N46 N12:N18">
    <cfRule type="cellIs" dxfId="7" priority="522" operator="lessThan">
      <formula>0</formula>
    </cfRule>
    <cfRule type="cellIs" dxfId="6" priority="523" operator="greaterThan">
      <formula>0</formula>
    </cfRule>
  </conditionalFormatting>
  <conditionalFormatting sqref="N12:N13">
    <cfRule type="cellIs" dxfId="5" priority="1" operator="lessThan">
      <formula>0</formula>
    </cfRule>
    <cfRule type="cellIs" dxfId="4" priority="2" operator="greaterThan">
      <formula>0</formula>
    </cfRule>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226</TotalTime>
  <Application>LibreOffice/5.1.2.2$Linux_x86 LibreOffice_project/10m0$Build-2</Application>
  <DocSecurity>0</DocSecurity>
  <ScaleCrop>false</ScaleCrop>
  <HeadingPairs>
    <vt:vector size="2" baseType="variant">
      <vt:variant>
        <vt:lpstr>Worksheets</vt:lpstr>
      </vt:variant>
      <vt:variant>
        <vt:i4>3</vt:i4>
      </vt:variant>
    </vt:vector>
  </HeadingPairs>
  <TitlesOfParts>
    <vt:vector size="3" baseType="lpstr">
      <vt:lpstr>NORMAL FUTURE CALLS</vt:lpstr>
      <vt:lpstr>HNI FUTURE CALLS</vt:lpstr>
      <vt:lpstr>BTST FUTURE 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capital1</dc:creator>
  <cp:lastModifiedBy>admin</cp:lastModifiedBy>
  <cp:revision>189</cp:revision>
  <dcterms:created xsi:type="dcterms:W3CDTF">2017-02-27T09:03:57Z</dcterms:created>
  <dcterms:modified xsi:type="dcterms:W3CDTF">2020-10-20T01:14:10Z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