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NORMAL CASH CALLS" sheetId="1" r:id="rId1"/>
    <sheet name="HNI CASH CALLS" sheetId="2" r:id="rId2"/>
    <sheet name="BTST CASH CALLS" sheetId="3" r:id="rId3"/>
  </sheets>
  <definedNames/>
  <calcPr fullCalcOnLoad="1"/>
</workbook>
</file>

<file path=xl/sharedStrings.xml><?xml version="1.0" encoding="utf-8"?>
<sst xmlns="http://schemas.openxmlformats.org/spreadsheetml/2006/main" count="9352" uniqueCount="700">
  <si>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</si>
  <si>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</si>
  <si>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</si>
  <si>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</si>
  <si>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CASH Daily Call Performance Report  AUGUST – 2017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</si>
  <si>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</si>
  <si>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</si>
  <si>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</si>
  <si>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</si>
  <si>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</si>
  <si>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</si>
  <si>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</si>
  <si>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</si>
  <si>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</si>
  <si>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</si>
  <si>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</si>
  <si>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</si>
  <si>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</si>
  <si>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</si>
  <si>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</si>
  <si>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CASH</t>
  </si>
  <si>
    <t>BUY</t>
  </si>
  <si>
    <t>PETRONET LNG</t>
  </si>
  <si>
    <t>CESC</t>
  </si>
  <si>
    <t>CEAT</t>
  </si>
  <si>
    <t>ESCORT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</si>
  <si>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</si>
  <si>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</si>
  <si>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</si>
  <si>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</si>
  <si>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</si>
  <si>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</si>
  <si>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</si>
  <si>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</si>
  <si>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</si>
  <si>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</si>
  <si>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</si>
  <si>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</si>
  <si>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</si>
  <si>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</si>
  <si>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</si>
  <si>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</si>
  <si>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</si>
  <si>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CASH Daily Call Performance Report  JULY-2017</t>
  </si>
  <si>
    <t>KOTAK MAHINDRA BANK</t>
  </si>
  <si>
    <t>RADICO KHAITAN</t>
  </si>
  <si>
    <t>SRT</t>
  </si>
  <si>
    <t>BEML</t>
  </si>
  <si>
    <t>HDFC LTD.</t>
  </si>
  <si>
    <t>YES BANK</t>
  </si>
  <si>
    <t>TATA INVEST</t>
  </si>
  <si>
    <t>EXIDE IND</t>
  </si>
  <si>
    <t>IGL</t>
  </si>
  <si>
    <t>GUJRAT STATE PETRONET</t>
  </si>
  <si>
    <t>DEEPAK FERT.</t>
  </si>
  <si>
    <t>MRPL</t>
  </si>
  <si>
    <t>L&amp;TFH</t>
  </si>
  <si>
    <t>UPL</t>
  </si>
  <si>
    <t>DHAMPUR SUGAR</t>
  </si>
  <si>
    <t>BHARTI AIRTEL</t>
  </si>
  <si>
    <t>TITAGRAH WAGON</t>
  </si>
  <si>
    <t>RAJESH EXPORT</t>
  </si>
  <si>
    <t>EMAMI</t>
  </si>
  <si>
    <t>DELTA CORP</t>
  </si>
  <si>
    <t>INFIBEAM</t>
  </si>
  <si>
    <t>STERLITE TECH</t>
  </si>
  <si>
    <t>NBCC</t>
  </si>
  <si>
    <t>EROS MEDIA</t>
  </si>
  <si>
    <t>BIOCON</t>
  </si>
  <si>
    <t>JUBLFOOD</t>
  </si>
  <si>
    <t>RAIN IND</t>
  </si>
  <si>
    <t>GUJRAT NARMADA VALLEY</t>
  </si>
  <si>
    <t>BODAL CHEM</t>
  </si>
  <si>
    <t>AU SMALL FINANCE</t>
  </si>
  <si>
    <t>CDSL</t>
  </si>
  <si>
    <t>UJJIVAN</t>
  </si>
  <si>
    <t>DATAMATICS</t>
  </si>
  <si>
    <t>TATAELXSI</t>
  </si>
  <si>
    <t>TATAGLOBAL</t>
  </si>
  <si>
    <t>LUPIN</t>
  </si>
  <si>
    <t>TATA ELXSI</t>
  </si>
  <si>
    <t>FORTIS HEALTHCARE</t>
  </si>
  <si>
    <t>BHARAT FINANCE</t>
  </si>
  <si>
    <t>TORRENT PHARMA</t>
  </si>
  <si>
    <t>GODREJ CONSUMER</t>
  </si>
  <si>
    <t>EQUITY CASH Daily Call Performance Report  JUNE-2017</t>
  </si>
  <si>
    <t>GRASIM</t>
  </si>
  <si>
    <t>GODFREY PHILLIPS</t>
  </si>
  <si>
    <t>TITAN</t>
  </si>
  <si>
    <t>HINDZINC</t>
  </si>
  <si>
    <t>KSCL</t>
  </si>
  <si>
    <t>WOCKPHARMA</t>
  </si>
  <si>
    <t>ADITYA BIRLA NUVO</t>
  </si>
  <si>
    <t>ZEEL</t>
  </si>
  <si>
    <t>SELL</t>
  </si>
  <si>
    <t>BHARATGEAR</t>
  </si>
  <si>
    <t>TATACOMM</t>
  </si>
  <si>
    <t>HEXAWARE TECH</t>
  </si>
  <si>
    <t>MAX FINANCIAL</t>
  </si>
  <si>
    <t>COLPAL</t>
  </si>
  <si>
    <t>UJJIVAN FINANCE</t>
  </si>
  <si>
    <t>SUN TV</t>
  </si>
  <si>
    <t>BHARAT FORGE</t>
  </si>
  <si>
    <t>CADILA HEALTH CARE</t>
  </si>
  <si>
    <t>MINDTREE</t>
  </si>
  <si>
    <t>WIPRO</t>
  </si>
  <si>
    <t>EQUITY CASH Daily Call Performance Report MAY-2017</t>
  </si>
  <si>
    <t>Value rs 1 lakh</t>
  </si>
  <si>
    <t>RELCAPITAL</t>
  </si>
  <si>
    <t xml:space="preserve">MOTHERSONSUMI </t>
  </si>
  <si>
    <t>TATA CHEM</t>
  </si>
  <si>
    <t>DISHMAN PHARMA</t>
  </si>
  <si>
    <t>PC JEWELLERS</t>
  </si>
  <si>
    <t>ITC</t>
  </si>
  <si>
    <t>KEC</t>
  </si>
  <si>
    <t>INFOSYS</t>
  </si>
  <si>
    <t>GAIL</t>
  </si>
  <si>
    <t>TCS</t>
  </si>
  <si>
    <t>TATA GLOBAL</t>
  </si>
  <si>
    <t>TATA STEEL</t>
  </si>
  <si>
    <t>MIRZA INTERNATIONAL</t>
  </si>
  <si>
    <t>WALCHANGAR IND.</t>
  </si>
  <si>
    <t>L T FODD</t>
  </si>
  <si>
    <t>GRANUELS</t>
  </si>
  <si>
    <t>BHARTI INFRATRL</t>
  </si>
  <si>
    <t>UFLEX</t>
  </si>
  <si>
    <t>RAYMOND</t>
  </si>
  <si>
    <t>V GUARD</t>
  </si>
  <si>
    <t>BHUSHAN STEEL</t>
  </si>
  <si>
    <t>BRITANIYA</t>
  </si>
  <si>
    <t>CG POWER AND IND</t>
  </si>
  <si>
    <t>MASTEK</t>
  </si>
  <si>
    <t xml:space="preserve">RBL BANK </t>
  </si>
  <si>
    <t>GODFREY</t>
  </si>
  <si>
    <t xml:space="preserve">BALRAMPUR CHINI </t>
  </si>
  <si>
    <t xml:space="preserve">EROS MEDIA </t>
  </si>
  <si>
    <t xml:space="preserve">CHENNAI PETRO </t>
  </si>
  <si>
    <t xml:space="preserve">EXIDE IND </t>
  </si>
  <si>
    <t xml:space="preserve">MASTEC </t>
  </si>
  <si>
    <t>CADILA HEALTHCARE</t>
  </si>
  <si>
    <t>GSFC</t>
  </si>
  <si>
    <t>SURY ROSHNI</t>
  </si>
  <si>
    <t>ASIAN PAINTS</t>
  </si>
  <si>
    <t>GIC HOUSING FIN</t>
  </si>
  <si>
    <t>CAN BANK</t>
  </si>
  <si>
    <t>RAIN IND.</t>
  </si>
  <si>
    <t>EQUITY CASH Daily Call Performance Report APRIL-2017</t>
  </si>
  <si>
    <t xml:space="preserve">UFLEX </t>
  </si>
  <si>
    <t xml:space="preserve"> NBCC</t>
  </si>
  <si>
    <t xml:space="preserve">FORTIS HEALTH CARE </t>
  </si>
  <si>
    <t xml:space="preserve">CESC  </t>
  </si>
  <si>
    <t xml:space="preserve">TATA MOTORES </t>
  </si>
  <si>
    <t xml:space="preserve"> AMBUJA CEMENT </t>
  </si>
  <si>
    <t>KESORAM</t>
  </si>
  <si>
    <t>SHALIMAR PAINT</t>
  </si>
  <si>
    <t>KESORAMA IND</t>
  </si>
  <si>
    <t>EIL</t>
  </si>
  <si>
    <t>VIVIMED LABS</t>
  </si>
  <si>
    <t xml:space="preserve">ADANIENT  </t>
  </si>
  <si>
    <t>AUROPHARMA</t>
  </si>
  <si>
    <t xml:space="preserve">SHANKARA BUILDING </t>
  </si>
  <si>
    <t>BHARTI INFRATEL</t>
  </si>
  <si>
    <t xml:space="preserve">EID PARRY </t>
  </si>
  <si>
    <t>CANARA BANK</t>
  </si>
  <si>
    <t xml:space="preserve">CENTURY TEXT </t>
  </si>
  <si>
    <t xml:space="preserve">MAX FINANCIAL </t>
  </si>
  <si>
    <t xml:space="preserve"> MAX FINANCIAL</t>
  </si>
  <si>
    <t>AVENUE SUPER MARKET</t>
  </si>
  <si>
    <t>TATA SPONGE</t>
  </si>
  <si>
    <t xml:space="preserve">BGR ENERGY </t>
  </si>
  <si>
    <t>GIC HOUSING</t>
  </si>
  <si>
    <t xml:space="preserve">UJJIVAN FIN </t>
  </si>
  <si>
    <t xml:space="preserve">MCLEOD RUSSEL  </t>
  </si>
  <si>
    <t>TATA MATALIKS</t>
  </si>
  <si>
    <t xml:space="preserve">TATA CHEMICAL </t>
  </si>
  <si>
    <t xml:space="preserve">DABOUR </t>
  </si>
  <si>
    <t xml:space="preserve">PHILIPS CARBON </t>
  </si>
  <si>
    <t xml:space="preserve">ASIAN PAINT </t>
  </si>
  <si>
    <t>EQUITY CASH Daily Call Performance Report  MARCH-2017</t>
  </si>
  <si>
    <t xml:space="preserve">CAPITAL FIRST </t>
  </si>
  <si>
    <t xml:space="preserve">GUJRAT NARMADA VALLEY </t>
  </si>
  <si>
    <t xml:space="preserve"> CASH</t>
  </si>
  <si>
    <t xml:space="preserve">AVENUE SUPER MARKET </t>
  </si>
  <si>
    <t>BF UTILITIES</t>
  </si>
  <si>
    <t xml:space="preserve">RAMCO SYSTEM </t>
  </si>
  <si>
    <t>COLGATE PALMOLIVE</t>
  </si>
  <si>
    <t>REDICO KHAITAN</t>
  </si>
  <si>
    <t>BTST CASH</t>
  </si>
  <si>
    <t>CENTURY TAXTILE</t>
  </si>
  <si>
    <t xml:space="preserve"> BTST CASH</t>
  </si>
  <si>
    <t xml:space="preserve">GUJRAT FLUROCHEM </t>
  </si>
  <si>
    <t>RELIANCE INDUSTRIES</t>
  </si>
  <si>
    <t>TECH MAHINDRA</t>
  </si>
  <si>
    <t>BTST  CASH</t>
  </si>
  <si>
    <t>NCL INDIA</t>
  </si>
  <si>
    <t>BBTC</t>
  </si>
  <si>
    <t>VA TECH WABAG</t>
  </si>
  <si>
    <t xml:space="preserve">PHILLIP CARBON </t>
  </si>
  <si>
    <t xml:space="preserve">DREDGING CORPORATION </t>
  </si>
  <si>
    <t xml:space="preserve">TORRENT PHARMA </t>
  </si>
  <si>
    <t>COX &amp; KINGS</t>
  </si>
  <si>
    <t xml:space="preserve">DREDGING </t>
  </si>
  <si>
    <t>KOLTE PATIL</t>
  </si>
  <si>
    <t>JUST DIAL</t>
  </si>
  <si>
    <t>EROSMEDIA</t>
  </si>
  <si>
    <t>CASTROL INDIA</t>
  </si>
  <si>
    <t>L&amp;T</t>
  </si>
  <si>
    <t>KPR MILL LTD</t>
  </si>
  <si>
    <t xml:space="preserve">BAJAJ ELECRICAL </t>
  </si>
  <si>
    <t>GRUH FINANCE</t>
  </si>
  <si>
    <t>JUBILIANT LIFE SCIENCE</t>
  </si>
  <si>
    <t xml:space="preserve">J.KUMAR IND. </t>
  </si>
  <si>
    <t>JUBILIANT LIFE SCIENCES</t>
  </si>
  <si>
    <t>LAURUS LAB</t>
  </si>
  <si>
    <t>VOLTAS</t>
  </si>
  <si>
    <t>LAKSHMI VILAS BANK</t>
  </si>
  <si>
    <t>KALYANI STEEL</t>
  </si>
  <si>
    <t>WOCK PHARMA</t>
  </si>
  <si>
    <t>JUBL FOOD</t>
  </si>
  <si>
    <t>MOTHERSUNSUMI</t>
  </si>
  <si>
    <t>EQUITY CASH Daily Call Performance Report  FEB-2017</t>
  </si>
  <si>
    <t>KAVERI SEED</t>
  </si>
  <si>
    <t>TATA METALIKS</t>
  </si>
  <si>
    <t>RAMOND</t>
  </si>
  <si>
    <t>JET AIRWAYS</t>
  </si>
  <si>
    <t>HEXAWARE</t>
  </si>
  <si>
    <t>ASIAN PAINT</t>
  </si>
  <si>
    <t>ADANIPORTS</t>
  </si>
  <si>
    <t>AXIS BANK</t>
  </si>
  <si>
    <t>EROSEINDIA</t>
  </si>
  <si>
    <t>JUST DAIL</t>
  </si>
  <si>
    <t>CHANNI PETRO</t>
  </si>
  <si>
    <t>DCB BANK</t>
  </si>
  <si>
    <t>GREAVES COTT</t>
  </si>
  <si>
    <t xml:space="preserve">CASTROL INDIA </t>
  </si>
  <si>
    <t xml:space="preserve">BHARAT FINANCE </t>
  </si>
  <si>
    <t>DHFL</t>
  </si>
  <si>
    <t>JK TYRE</t>
  </si>
  <si>
    <t>PHILIP CARBON</t>
  </si>
  <si>
    <t>TVS MOTORS</t>
  </si>
  <si>
    <t xml:space="preserve">SYNDIATE BANK </t>
  </si>
  <si>
    <t>IDEA</t>
  </si>
  <si>
    <t xml:space="preserve">TATA METALIKS </t>
  </si>
  <si>
    <t>VENKYS INDIA</t>
  </si>
  <si>
    <t>HNI CASH</t>
  </si>
  <si>
    <t>INDIA TOURISM</t>
  </si>
  <si>
    <t>HIND ZINC</t>
  </si>
  <si>
    <t>TORRENT POWER</t>
  </si>
  <si>
    <t>APTECH</t>
  </si>
  <si>
    <t>DATA MATICS</t>
  </si>
  <si>
    <t>TATA CHEMICAL</t>
  </si>
  <si>
    <t>BGR ENERGY</t>
  </si>
  <si>
    <t>OUDH SUGAR</t>
  </si>
  <si>
    <t>LAURUS LABS</t>
  </si>
  <si>
    <t>SBI</t>
  </si>
  <si>
    <t>AEGIS LOGISTICS</t>
  </si>
  <si>
    <t>BANK OF INDIA</t>
  </si>
  <si>
    <t>GRANULES INDIA</t>
  </si>
  <si>
    <t>BALAMPUR CHINI</t>
  </si>
  <si>
    <t>HINDUSTAN ZINC</t>
  </si>
  <si>
    <t>KOTAK MAHINDRA</t>
  </si>
  <si>
    <t>ICICI BANK</t>
  </si>
  <si>
    <t>EQUITY CASH Daily Call Performance Report AUGUST – 2017</t>
  </si>
  <si>
    <t>EQUITY CASH Daily Call Performance Report JULY-2017</t>
  </si>
  <si>
    <t>RAJESH EXPO</t>
  </si>
  <si>
    <t>EQUITY CASH Daily Call Performance Report JUNE-2017</t>
  </si>
  <si>
    <t>AMARARAJA BATTRIES</t>
  </si>
  <si>
    <t>CASH BTST</t>
  </si>
  <si>
    <t>BPCL</t>
  </si>
  <si>
    <t>PEL</t>
  </si>
  <si>
    <t>JETAIRWAYS</t>
  </si>
  <si>
    <t>GODREJ IND.</t>
  </si>
  <si>
    <t>SUNPHARMA</t>
  </si>
  <si>
    <t>APOLLO TYRE</t>
  </si>
  <si>
    <t>BALRAMPUR CHINI</t>
  </si>
  <si>
    <t>DWARIKESH SUGAR</t>
  </si>
  <si>
    <t>BATA INDIA</t>
  </si>
  <si>
    <t>SHIPPING CORPORATION</t>
  </si>
  <si>
    <t>PIDILITE</t>
  </si>
  <si>
    <t>PC JEWELLER</t>
  </si>
  <si>
    <t>CENTURY TEXT</t>
  </si>
  <si>
    <t>DALMIABHARAT SUGAR</t>
  </si>
  <si>
    <t>HAVELLS</t>
  </si>
  <si>
    <t>GRAPHITE INDIA</t>
  </si>
  <si>
    <t>FUTURE RETAIL</t>
  </si>
  <si>
    <t>MOTHERSON SUMI</t>
  </si>
  <si>
    <t>GUJRAT STATE FERT.</t>
  </si>
  <si>
    <t>PRAKASH IND.</t>
  </si>
  <si>
    <t>HEG</t>
  </si>
  <si>
    <t>TOURISM FINANCE</t>
  </si>
  <si>
    <t>AVENUE SUPERMARKET</t>
  </si>
  <si>
    <t>TRIDENT</t>
  </si>
  <si>
    <t>CHENNAI PETRO</t>
  </si>
  <si>
    <t>ICIL</t>
  </si>
  <si>
    <t>TINPLATE</t>
  </si>
  <si>
    <t>BOMBAY DYEING</t>
  </si>
  <si>
    <t>NOCIL</t>
  </si>
  <si>
    <t>PHILIPCARBON</t>
  </si>
  <si>
    <t>BFUTILITIES</t>
  </si>
  <si>
    <t>TATA COFFEE</t>
  </si>
  <si>
    <t>EQUITY CASH Daily Call Performance Report  SEPT. – 2017</t>
  </si>
  <si>
    <t>EQUITY CASH Daily Call Performance Report SEPT. – 2017</t>
  </si>
  <si>
    <t>EQUITY CASH Daily Call Performance Report SEPT.– 2017</t>
  </si>
  <si>
    <t>PC JEWLLERS</t>
  </si>
  <si>
    <t>NIIT</t>
  </si>
  <si>
    <t>INDIA GLYCOL</t>
  </si>
  <si>
    <t>VRL LOGISTICS</t>
  </si>
  <si>
    <t>RCF</t>
  </si>
  <si>
    <t>GUJRAT NARMADA</t>
  </si>
  <si>
    <t>BEL</t>
  </si>
  <si>
    <t>GUJ.STATEFERT</t>
  </si>
  <si>
    <t>COCHIN SHIPYARD</t>
  </si>
  <si>
    <t>ARVIND</t>
  </si>
  <si>
    <t>BHARATFINANCE</t>
  </si>
  <si>
    <t>KOLTEPATIL</t>
  </si>
  <si>
    <t>MOTHERSONSUMI</t>
  </si>
  <si>
    <t>EXIDE IND.</t>
  </si>
  <si>
    <t>BALRAMCHINI</t>
  </si>
  <si>
    <t>UNITEDSPRIT</t>
  </si>
  <si>
    <t>BF UTLITIES</t>
  </si>
  <si>
    <t>MAX FINANCE</t>
  </si>
  <si>
    <t>JAICORP</t>
  </si>
  <si>
    <t>WALCHANAGAR</t>
  </si>
  <si>
    <t>INTELLECT</t>
  </si>
  <si>
    <t>CADILAHEALTHCARE</t>
  </si>
  <si>
    <t>TECHMAHINDRA</t>
  </si>
  <si>
    <t>IPCA LAB</t>
  </si>
  <si>
    <t>TV TODAY NETWORK</t>
  </si>
  <si>
    <t>SHIPPING CORP.</t>
  </si>
  <si>
    <t>GRAPHITE</t>
  </si>
  <si>
    <t>COALINDIA</t>
  </si>
  <si>
    <t>AVENUESUPERMARKET</t>
  </si>
  <si>
    <t>GABRIEL</t>
  </si>
  <si>
    <t>TATA COMM.</t>
  </si>
  <si>
    <t xml:space="preserve">COAL INDIA </t>
  </si>
  <si>
    <t>JYOTHI LAB</t>
  </si>
  <si>
    <t>NIIT TECH.</t>
  </si>
  <si>
    <t>IRB</t>
  </si>
  <si>
    <t>ASHOK LELYND</t>
  </si>
  <si>
    <t>VAKRANGEE</t>
  </si>
  <si>
    <t>JYOTI LAB</t>
  </si>
  <si>
    <t>RADICO KHETAN</t>
  </si>
  <si>
    <t>EQUITY CASH Daily Call Performance Report  OCTOBER. – 2017</t>
  </si>
  <si>
    <t>EQUITY CASH Daily Call Performance Report OCTOBER– 2017</t>
  </si>
  <si>
    <t>EQUITY CASH Daily Call Performance Report OCTOBER – 2017</t>
  </si>
  <si>
    <t>GUJRAT NARMADA VALEY</t>
  </si>
  <si>
    <t>ORIENTAL BANK</t>
  </si>
  <si>
    <t>KEI</t>
  </si>
  <si>
    <t xml:space="preserve">RAIN IND. </t>
  </si>
  <si>
    <t>AU SMALL FIN.BANK</t>
  </si>
  <si>
    <t>GRANUELS INDIA</t>
  </si>
  <si>
    <t>IDFC</t>
  </si>
  <si>
    <t>DELTACORP</t>
  </si>
  <si>
    <t>GRAVITA</t>
  </si>
  <si>
    <t>UJJIVAN FIN.</t>
  </si>
  <si>
    <t>SRF</t>
  </si>
  <si>
    <t>NATIONAL ALUMINIUM</t>
  </si>
  <si>
    <t>HINDUSTAN UNILIVER</t>
  </si>
  <si>
    <t>IDFC LTD.</t>
  </si>
  <si>
    <t>COAL INDIA</t>
  </si>
  <si>
    <t xml:space="preserve">SUVEN LIFESCIENCE </t>
  </si>
  <si>
    <t xml:space="preserve">RADICO KHETAN </t>
  </si>
  <si>
    <t>AU SMALL BANK</t>
  </si>
  <si>
    <t>BHARTI AITREL</t>
  </si>
  <si>
    <t>JLHISAR</t>
  </si>
  <si>
    <t>CIPLA</t>
  </si>
  <si>
    <t>BHART AIRTEL</t>
  </si>
  <si>
    <t xml:space="preserve">JUST DIAL ABOVE </t>
  </si>
  <si>
    <t>GHCL</t>
  </si>
  <si>
    <t>MOIL</t>
  </si>
  <si>
    <t>BHARTAIRTEL</t>
  </si>
  <si>
    <t>ARIES AGRO</t>
  </si>
  <si>
    <t>GUJ.MIN.DEV.</t>
  </si>
  <si>
    <t>GUJ.STATE FERT.</t>
  </si>
  <si>
    <t>NCC</t>
  </si>
  <si>
    <t>NIIT LIMITED</t>
  </si>
  <si>
    <t>ARVIND LTD.</t>
  </si>
  <si>
    <t xml:space="preserve">POWERGRID </t>
  </si>
  <si>
    <t>UNITED BREWRIES</t>
  </si>
  <si>
    <t>KPIT</t>
  </si>
  <si>
    <t>RELIANCE IND.</t>
  </si>
  <si>
    <t>ABAN</t>
  </si>
  <si>
    <t>NETWORK18MEDIA</t>
  </si>
  <si>
    <t xml:space="preserve">ENGINEERS INDIA </t>
  </si>
  <si>
    <t xml:space="preserve">TITAGRUH WAGON </t>
  </si>
  <si>
    <t>ENGINEERS INDIA</t>
  </si>
  <si>
    <t>INDIABULL REAL</t>
  </si>
  <si>
    <t>GLENMARK PHARMA</t>
  </si>
  <si>
    <t>PRAJ IND.</t>
  </si>
  <si>
    <t>DREDDY</t>
  </si>
  <si>
    <t>EQUITY CASH Daily Call Performance Report  NOVEMBER. – 2017</t>
  </si>
  <si>
    <t>EQUITY CASH Daily Call Performance Report NOVEMBER– 2017</t>
  </si>
  <si>
    <t>EQUITY CASH Daily Call Performance Report NOVEMBER – 2017</t>
  </si>
  <si>
    <t>STERLITETECH</t>
  </si>
  <si>
    <t>HIND COPPER</t>
  </si>
  <si>
    <t>PTC</t>
  </si>
  <si>
    <t>V-GURD IND.</t>
  </si>
  <si>
    <t>HINDCOPPER</t>
  </si>
  <si>
    <t>KPIT TECH</t>
  </si>
  <si>
    <t>TITAGRUH WAGON</t>
  </si>
  <si>
    <t>HEXAWARETECH</t>
  </si>
  <si>
    <t>CITY UNION BANK</t>
  </si>
  <si>
    <t>REDINGTON INDIA</t>
  </si>
  <si>
    <t>ITD CEMENT</t>
  </si>
  <si>
    <t>STAR</t>
  </si>
  <si>
    <t xml:space="preserve">TITAN </t>
  </si>
  <si>
    <t>TIPS IND.</t>
  </si>
  <si>
    <t>ZENTECH</t>
  </si>
  <si>
    <t>AMBUJA CEMENT</t>
  </si>
  <si>
    <t>SONATA SOFTWARE</t>
  </si>
  <si>
    <t>TATA COMM</t>
  </si>
  <si>
    <t>GATI LTD</t>
  </si>
  <si>
    <t>GUJRAT MIN.DEV.</t>
  </si>
  <si>
    <t>PIDILITE IND.</t>
  </si>
  <si>
    <t>TITAGRUHWAGON</t>
  </si>
  <si>
    <t>SUVEN LIFESCIENCE</t>
  </si>
  <si>
    <t>GUJRAT NARMA VALLEY</t>
  </si>
  <si>
    <t xml:space="preserve">KOLTE APTIL </t>
  </si>
  <si>
    <t>JAI CORP</t>
  </si>
  <si>
    <t>MCLEOD RUSSEL</t>
  </si>
  <si>
    <t>NCC LTD.</t>
  </si>
  <si>
    <t>EQUITAS HOLDING</t>
  </si>
  <si>
    <t>BAJAJ ELECTRICAL</t>
  </si>
  <si>
    <t>INDIABULL HOUSING</t>
  </si>
  <si>
    <t>AU SMALL FINANCE BANK</t>
  </si>
  <si>
    <t>MCLEOD RUEEL</t>
  </si>
  <si>
    <t>KEI IND.</t>
  </si>
  <si>
    <t>TV TODAYS NETWORK</t>
  </si>
  <si>
    <t>EQUITY CASH Daily Call Performance Report  DECEMBER. – 2017</t>
  </si>
  <si>
    <t>RBL BANK</t>
  </si>
  <si>
    <t xml:space="preserve">JUBILIANT LIFESCIENCE </t>
  </si>
  <si>
    <t>EQUITY CASH Daily Call Performance Report DECEMBER– 2017</t>
  </si>
  <si>
    <t>HAVELLS INDIA</t>
  </si>
  <si>
    <t>GNFC</t>
  </si>
  <si>
    <t>HIND PETRO</t>
  </si>
  <si>
    <t>QUICKHEAL TECH</t>
  </si>
  <si>
    <t>IRB INFRA</t>
  </si>
  <si>
    <t>SUNTECH REALITY</t>
  </si>
  <si>
    <t xml:space="preserve">TECH MAHINDRA </t>
  </si>
  <si>
    <t>NCC LIMITED</t>
  </si>
  <si>
    <t xml:space="preserve">APOLLO TYRE </t>
  </si>
  <si>
    <t>TATA MOTORS</t>
  </si>
  <si>
    <t>INDIGO</t>
  </si>
  <si>
    <t>L.AND T.</t>
  </si>
  <si>
    <t>GODFREY OPHILIPS</t>
  </si>
  <si>
    <t>SUNTV</t>
  </si>
  <si>
    <t>ALLCARGO LOGISTICAS</t>
  </si>
  <si>
    <t>GATI</t>
  </si>
  <si>
    <t>QUICK HEAL</t>
  </si>
  <si>
    <t xml:space="preserve">ESCORT </t>
  </si>
  <si>
    <t xml:space="preserve">GRAPHITE INDIA </t>
  </si>
  <si>
    <t>SUN PHARMA</t>
  </si>
  <si>
    <t>DREDGING CORPORATION</t>
  </si>
  <si>
    <t>EQUITY CASH Daily Call Performance Report  JANUARY– 2018</t>
  </si>
  <si>
    <t>EQUITY CASH Daily Call Performance Report JANUARY– 2018</t>
  </si>
  <si>
    <t>EQUITY CASH Daily Call Performance Report DECEMBER – 2017</t>
  </si>
  <si>
    <t xml:space="preserve">CEAT </t>
  </si>
  <si>
    <t xml:space="preserve">ROLTA INDIA </t>
  </si>
  <si>
    <t>ROLTA INDIA</t>
  </si>
  <si>
    <t>MGL</t>
  </si>
  <si>
    <t xml:space="preserve">QUICK HEAL </t>
  </si>
  <si>
    <t>KESORM IND.</t>
  </si>
  <si>
    <t>GUJRAR STATE FERT</t>
  </si>
  <si>
    <t>WELSPAN CORP</t>
  </si>
  <si>
    <t xml:space="preserve">JUST DIAL </t>
  </si>
  <si>
    <t>STERLITE IND.</t>
  </si>
  <si>
    <t>NIIT TECH</t>
  </si>
  <si>
    <t>INDIA BULLHOUSING</t>
  </si>
  <si>
    <t>UNITED SPRIT</t>
  </si>
  <si>
    <t>NIITTECH</t>
  </si>
  <si>
    <t>CANBANK</t>
  </si>
  <si>
    <t>AMARARAJA BATT.</t>
  </si>
  <si>
    <t>JINDAL STEEL</t>
  </si>
  <si>
    <t>SUVEN LIFE SCIENCE</t>
  </si>
  <si>
    <t>EQUITAS</t>
  </si>
  <si>
    <t>EQUITY CASH Daily Call Performance Report  FEBURARY– 2018</t>
  </si>
  <si>
    <t>EQUITY CASH Daily Call Performance Report FEBURARY–– 2018</t>
  </si>
  <si>
    <t>CHAMBAL FERT</t>
  </si>
  <si>
    <t>HNI-CASH</t>
  </si>
  <si>
    <t>KEC INTERNATIONAL</t>
  </si>
  <si>
    <t>SOBHA LIMITED</t>
  </si>
  <si>
    <t>PIDILITE IND</t>
  </si>
  <si>
    <t>ITI</t>
  </si>
  <si>
    <t>AURO PHARMA</t>
  </si>
  <si>
    <t>V-GURD</t>
  </si>
  <si>
    <t>TVS MOTRS</t>
  </si>
  <si>
    <t>EQUITY CASH Daily Call Performance Report  MARCH– 2018</t>
  </si>
  <si>
    <t xml:space="preserve">SUN PHARMA </t>
  </si>
  <si>
    <t>MIND TREE</t>
  </si>
  <si>
    <t>EQUITY CASH Daily Call Performance Report MARCH–– 2018</t>
  </si>
  <si>
    <t>RELIANCE CAPITAL</t>
  </si>
  <si>
    <t xml:space="preserve">VIP IND. </t>
  </si>
  <si>
    <t>BALRAMPURCHINI</t>
  </si>
  <si>
    <t>MASTAK</t>
  </si>
  <si>
    <t>JUSTDIAL</t>
  </si>
  <si>
    <t>MARUTI</t>
  </si>
  <si>
    <t>EQUITY CASH Daily Call Performance Report  APRIL– 2018</t>
  </si>
  <si>
    <t>EQUITY CASH Daily Call Performance Report APRIL–– 2018</t>
  </si>
  <si>
    <t>M.AND M. FINANCE</t>
  </si>
  <si>
    <t>ACTION CONSTRUCTION</t>
  </si>
  <si>
    <t>BTST-CASH</t>
  </si>
  <si>
    <t>GUJRAT STATE FERT</t>
  </si>
  <si>
    <t xml:space="preserve">FORTIS </t>
  </si>
  <si>
    <t>INDUSIND BANK</t>
  </si>
  <si>
    <t>CAN FIN HOME</t>
  </si>
  <si>
    <t>HAVELS</t>
  </si>
  <si>
    <t>KIRLOSKAR CUMMIN</t>
  </si>
  <si>
    <t>FORTIS HEALTH</t>
  </si>
  <si>
    <t>PNB</t>
  </si>
  <si>
    <t>VIP IND.</t>
  </si>
  <si>
    <t>D-LINK INDIA</t>
  </si>
  <si>
    <t>BANDHAN BANK</t>
  </si>
  <si>
    <t>CHAMBAL FERTILIZER</t>
  </si>
  <si>
    <t>VENKEYS</t>
  </si>
  <si>
    <t>TATACOFFEE</t>
  </si>
  <si>
    <t>INFY</t>
  </si>
  <si>
    <t>EIA HOTEL</t>
  </si>
  <si>
    <t>STRTECH</t>
  </si>
  <si>
    <t>TAKE SOLUTION</t>
  </si>
  <si>
    <t>TATA CHEM.</t>
  </si>
  <si>
    <t>EQUITY CASH Daily Call Performance Report  MAY– 2018</t>
  </si>
  <si>
    <t>EQUITY CASH Daily Call Performance Report MAY–– 2018</t>
  </si>
  <si>
    <t>AMARAJA BATT.</t>
  </si>
  <si>
    <t>GRAPHITE IONDIA</t>
  </si>
  <si>
    <t>MANAPPURAM</t>
  </si>
  <si>
    <t>ICICI PRU</t>
  </si>
  <si>
    <t>CROMPTON</t>
  </si>
  <si>
    <t>CROMPTON CONSUMER</t>
  </si>
  <si>
    <t>POWERGRID</t>
  </si>
  <si>
    <t>GUFIC BIO</t>
  </si>
  <si>
    <t>BERGER PAINT</t>
  </si>
  <si>
    <t>HDFC STANDRD LIFE</t>
  </si>
  <si>
    <t>BAJAJ FINANCE</t>
  </si>
  <si>
    <t>GRANULES</t>
  </si>
  <si>
    <t>M.AND M.</t>
  </si>
  <si>
    <t>INDIA CEMENT</t>
  </si>
  <si>
    <t>TVS MOOTRS</t>
  </si>
  <si>
    <t>ATKE SOLUTION</t>
  </si>
  <si>
    <t>ACC</t>
  </si>
  <si>
    <t>EQUITY CASH Daily Call Performance Report  JUNE– 2018</t>
  </si>
  <si>
    <t>EQUITY CASH Daily Call Performance Report JUNE- 2018</t>
  </si>
  <si>
    <t>MARICO</t>
  </si>
  <si>
    <t>EQUITY CASH Daily Call Performance Report JUNE–– 2018</t>
  </si>
  <si>
    <t>SAIL</t>
  </si>
  <si>
    <t>BHARAT ELECTRONICS</t>
  </si>
  <si>
    <t xml:space="preserve">LUPIN </t>
  </si>
  <si>
    <t>V GURD</t>
  </si>
  <si>
    <t>NATCO PHARMA</t>
  </si>
  <si>
    <t>DIVIS LAB</t>
  </si>
  <si>
    <t>SUVEN LIFE</t>
  </si>
  <si>
    <t>APOLLO HOSPITAL</t>
  </si>
  <si>
    <t>HDFC BANK</t>
  </si>
  <si>
    <t xml:space="preserve">HAVELLS </t>
  </si>
  <si>
    <t>JINDAL STELL</t>
  </si>
  <si>
    <t>CAN HOME FIN</t>
  </si>
  <si>
    <t>GREAVES LTD.</t>
  </si>
  <si>
    <t>HEXAWARE TECH.</t>
  </si>
  <si>
    <t>UNITED SPIRIT</t>
  </si>
  <si>
    <t>DABUR INDIA</t>
  </si>
  <si>
    <t>PHILIPS CARBAN</t>
  </si>
  <si>
    <t>CG POWER</t>
  </si>
  <si>
    <t>JSLHISAR</t>
  </si>
  <si>
    <t>LT FOOD</t>
  </si>
  <si>
    <t>EQUITY CASH Daily Call Performance Report JULY–– 2018</t>
  </si>
  <si>
    <t>GATI LTD.</t>
  </si>
  <si>
    <t>INDOCOUNT IND.</t>
  </si>
  <si>
    <t>GREAVES</t>
  </si>
  <si>
    <t>EDELWEIS FINANCE</t>
  </si>
  <si>
    <t>EQUITY CASH Daily Call Performance Report  JULY– 2018</t>
  </si>
  <si>
    <t>EQUITY CASH Daily Call Performance Report JULY- 2018</t>
  </si>
  <si>
    <t>LIC HOUSING</t>
  </si>
  <si>
    <t>FEDERAL BANK</t>
  </si>
  <si>
    <t>ADANIENT</t>
  </si>
  <si>
    <t>RITES</t>
  </si>
  <si>
    <t>AVENUESUPER MARKET</t>
  </si>
  <si>
    <t>HOLD</t>
  </si>
  <si>
    <t>HIND OIL EXP.</t>
  </si>
  <si>
    <t>GSPL</t>
  </si>
  <si>
    <t>EQUITY CASH Daily Call Performance Report  AUGUST– 2018</t>
  </si>
  <si>
    <t>EQUITY CASH Daily Call Performance Report AUGUST 2018</t>
  </si>
  <si>
    <t>EQUITY CASH Daily Call Performance Report AUGUST- 2018</t>
  </si>
  <si>
    <t>NMDC</t>
  </si>
  <si>
    <t>M. AND M. FINANCE</t>
  </si>
  <si>
    <t>JK PAPER</t>
  </si>
  <si>
    <t>ADVANCE ENZYME</t>
  </si>
  <si>
    <t>RICO AUTO</t>
  </si>
  <si>
    <t>GODDREJ IND.</t>
  </si>
  <si>
    <t>DABUR</t>
  </si>
  <si>
    <t>GUJRAT NARMADA VALLY</t>
  </si>
  <si>
    <t>VGUARD</t>
  </si>
  <si>
    <t>JSW STEEL</t>
  </si>
  <si>
    <t>EQUITY CASH Daily Call Performance Report  SEPTEMBER– 2018</t>
  </si>
  <si>
    <t>WELSPUN INDIA</t>
  </si>
  <si>
    <t>JUBILIANT LIFE</t>
  </si>
  <si>
    <t xml:space="preserve">MGL </t>
  </si>
  <si>
    <t>LTFH</t>
  </si>
  <si>
    <t>EQUITY CASH Daily Call Performance Report SEPTEMBER 2018</t>
  </si>
  <si>
    <t>EQUITY CASH Daily Call Performance Report SEPTEMBER- 2018</t>
  </si>
  <si>
    <t>HIKAL LTD</t>
  </si>
  <si>
    <t>GODFREY PHILIPS</t>
  </si>
  <si>
    <t>NETWORK18 MEDIA</t>
  </si>
  <si>
    <t>JSL HISAR</t>
  </si>
  <si>
    <t>EID PARRY</t>
  </si>
  <si>
    <t>RELIANCE CAP.</t>
  </si>
  <si>
    <t>M. AND M.</t>
  </si>
  <si>
    <t>CANFIN HOME</t>
  </si>
  <si>
    <t>SBI LIFE</t>
  </si>
  <si>
    <t>EQUITY CASH Daily Call Performance Report  OCTOBER– 2018</t>
  </si>
  <si>
    <t>ADITYA BIRLA CAPITAL</t>
  </si>
  <si>
    <t>M AND M LTD</t>
  </si>
  <si>
    <t>EQUITY CASH Daily Call Performance Report OCTOBER 2018</t>
  </si>
  <si>
    <t>EQUITY CASH Daily Call Performance Report OCTOBER- 2018</t>
  </si>
  <si>
    <t>DREDGING</t>
  </si>
  <si>
    <t>HIMADRI SPECIALITY</t>
  </si>
  <si>
    <t xml:space="preserve">RITES </t>
  </si>
  <si>
    <t>PH: +91-7987573460,+91-8878924480</t>
  </si>
  <si>
    <t>2 nd floor 201-202 Radha Krishna Apartment,Block “A”,Manorama Ganj, M.G. Road, Indore (M.P.) PIN : 452010.</t>
  </si>
  <si>
    <t>HCL TECH</t>
  </si>
  <si>
    <t xml:space="preserve">ITC </t>
  </si>
  <si>
    <t>EQUITY CASH Daily Call Performance Report  NOVEMBER– 2018</t>
  </si>
  <si>
    <t>EQUITY CASH Daily Call Performance Report NOVEMBER 2018</t>
  </si>
  <si>
    <t>MANAPPURAM FINANCE</t>
  </si>
  <si>
    <t xml:space="preserve">PIRAMAL ENTERPRICE </t>
  </si>
  <si>
    <t>KARUR VESYA BANK</t>
  </si>
  <si>
    <t>M AND M FINANCE</t>
  </si>
  <si>
    <t>STRIDE PHARMA</t>
  </si>
  <si>
    <t>L T</t>
  </si>
  <si>
    <t>EQUITY CASH Daily Call Performance Report NOVEMBER- 2018</t>
  </si>
  <si>
    <t>PNB HOUSING</t>
  </si>
  <si>
    <t>ADANIPORT</t>
  </si>
  <si>
    <t>GRASIM IND.</t>
  </si>
  <si>
    <t>DLF</t>
  </si>
  <si>
    <t>ADANI PORT</t>
  </si>
  <si>
    <t>63 MOON TECH</t>
  </si>
  <si>
    <t>CAPITAL FIRST</t>
  </si>
  <si>
    <t>KAJARIYA</t>
  </si>
  <si>
    <t>ASIAN GRANTO</t>
  </si>
  <si>
    <t>BALKRISHNA IND.</t>
  </si>
  <si>
    <t>VGURD</t>
  </si>
  <si>
    <t>EQUITY CASH Daily Call Performance Report  DECEMBER– 2018</t>
  </si>
  <si>
    <t>EQUITY CASH Daily Call Performance Report DECEMBER 2018</t>
  </si>
  <si>
    <t>KESORAM IND.</t>
  </si>
  <si>
    <t>INFIBEAM AVENUES</t>
  </si>
  <si>
    <t>JUBILIANTFOOD</t>
  </si>
  <si>
    <t>INDIABULLHOUSING</t>
  </si>
  <si>
    <t>EQUITY CASH Daily Call Performance Report DECEMBER- 2018</t>
  </si>
  <si>
    <t>JUBILANT LIFE</t>
  </si>
  <si>
    <t>RELIANCEINFRA.</t>
  </si>
  <si>
    <t>PTC INDIA</t>
  </si>
  <si>
    <t>MUTHOOT FINANCE</t>
  </si>
  <si>
    <t>M.AND M. LTD</t>
  </si>
  <si>
    <t>PETRONETLNG</t>
  </si>
  <si>
    <t>JSW STEL</t>
  </si>
  <si>
    <t>AB FASHION</t>
  </si>
  <si>
    <t>WOKPHARMA</t>
  </si>
  <si>
    <t>DRREDDY</t>
  </si>
  <si>
    <t>CONTAINAIR CORPORATION</t>
  </si>
  <si>
    <t>EQUITY CASH Daily Call Performance Report  JANUARY– 2019</t>
  </si>
  <si>
    <t>ATUL AUTO</t>
  </si>
  <si>
    <t>EQUITY CASH Daily Call Performance Report JANUARY-2019</t>
  </si>
  <si>
    <t>OBEROI REALITY</t>
  </si>
  <si>
    <t>BHARTI INFRTEL</t>
  </si>
  <si>
    <t>DALMIA BHARAT SUGAR</t>
  </si>
  <si>
    <t>BHARTIAIRTEL</t>
  </si>
  <si>
    <t>MISHRA DHATU NIGAM</t>
  </si>
  <si>
    <t>HDFC STANDARD LIFE</t>
  </si>
  <si>
    <t>BHARTI INFARA</t>
  </si>
  <si>
    <t>BF UTILITY</t>
  </si>
  <si>
    <t>KIRI IND.</t>
  </si>
  <si>
    <t>PRAJ IND</t>
  </si>
  <si>
    <t>ADANI TRANSPORT</t>
  </si>
  <si>
    <t>STRIDES PHARMA</t>
  </si>
  <si>
    <t>JET AIRWEYS</t>
  </si>
  <si>
    <t>GRAPHITE IND.</t>
  </si>
  <si>
    <t>AVANTIFEED</t>
  </si>
  <si>
    <t>EQUITY CASH Daily Call Performance Report  FEBRURY– 2019</t>
  </si>
  <si>
    <t>JAIN IRRGATION</t>
  </si>
  <si>
    <t>EQUITY CASH Daily Call Performance Report FEBRURY-2019</t>
  </si>
  <si>
    <t>MPHASIS</t>
  </si>
  <si>
    <t>RELIANCE IND</t>
  </si>
  <si>
    <t>JUBILIANT LIEF</t>
  </si>
  <si>
    <t>AJANTA PHARMA</t>
  </si>
  <si>
    <t>DILIP BUILDCON</t>
  </si>
  <si>
    <t>ICICI PRUDENTIAL</t>
  </si>
  <si>
    <t xml:space="preserve">HINDUNILIVER </t>
  </si>
  <si>
    <t>SATIN</t>
  </si>
  <si>
    <t>GUJRAT PIPAVAV</t>
  </si>
  <si>
    <t>EQUITY CASH Daily Call Performance Report  MARCH– 2019</t>
  </si>
  <si>
    <t>EQUITY CASH Daily Call Performance Report MARCH-2019</t>
  </si>
  <si>
    <t>TV 18 BROADCAST</t>
  </si>
  <si>
    <t>DISH TV</t>
  </si>
  <si>
    <t>BIRLA JUTE</t>
  </si>
  <si>
    <t>AVATIFEED</t>
  </si>
  <si>
    <t>CONTAINER CORPORATION</t>
  </si>
  <si>
    <t>MANPASAND</t>
  </si>
  <si>
    <t>GUJRAT PETRO</t>
  </si>
  <si>
    <t>CASTROL</t>
  </si>
  <si>
    <t>INDIA BULL REAL</t>
  </si>
  <si>
    <t>QUESS CORPORATION</t>
  </si>
  <si>
    <t>PRESTIGE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</si>
</sst>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0.0"/>
    <numFmt numFmtId="179" formatCode="0.000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b/>
      <sz val="12"/>
      <color indexed="16"/>
      <name val="Arial Narrow"/>
      <family val="2"/>
    </font>
    <font>
      <b/>
      <sz val="12"/>
      <color indexed="10"/>
      <name val="Calibri"/>
      <family val="2"/>
    </font>
    <font>
      <b/>
      <u val="single"/>
      <sz val="12"/>
      <name val="Arial Narrow"/>
      <family val="2"/>
    </font>
    <font>
      <b/>
      <sz val="12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/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 style="medium">
        <color indexed="54"/>
      </right>
      <top>
        <color indexed="63"/>
      </top>
      <bottom style="thin"/>
    </border>
    <border>
      <left style="medium">
        <color indexed="54"/>
      </left>
      <right style="medium">
        <color indexed="54"/>
      </right>
      <top>
        <color indexed="63"/>
      </top>
      <bottom style="thin"/>
    </border>
    <border>
      <left style="medium">
        <color indexed="54"/>
      </left>
      <right style="thin"/>
      <top>
        <color indexed="63"/>
      </top>
      <bottom style="thin"/>
    </border>
    <border>
      <left style="thin"/>
      <right style="medium">
        <color indexed="54"/>
      </right>
      <top style="thin"/>
      <bottom>
        <color indexed="63"/>
      </bottom>
    </border>
    <border>
      <left style="medium">
        <color indexed="54"/>
      </left>
      <right style="medium">
        <color indexed="54"/>
      </right>
      <top style="thin"/>
      <bottom>
        <color indexed="63"/>
      </bottom>
    </border>
    <border>
      <left style="medium">
        <color indexed="54"/>
      </left>
      <right style="thin"/>
      <top style="thin"/>
      <bottom>
        <color indexed="63"/>
      </bottom>
    </border>
    <border>
      <left style="thin"/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6" fillId="0" borderId="11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7" fillId="0" borderId="12" xfId="0" applyNumberFormat="1" applyFont="1" applyFill="1" applyBorder="1" applyAlignment="1">
      <alignment/>
    </xf>
    <xf numFmtId="2" fontId="17" fillId="0" borderId="13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17" fillId="0" borderId="14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7" fillId="0" borderId="15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2" fontId="21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72" fontId="23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72" fontId="10" fillId="0" borderId="17" xfId="0" applyNumberFormat="1" applyFont="1" applyBorder="1" applyAlignment="1">
      <alignment horizontal="center"/>
    </xf>
    <xf numFmtId="172" fontId="11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72" fontId="60" fillId="33" borderId="10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172" fontId="23" fillId="0" borderId="17" xfId="0" applyNumberFormat="1" applyFont="1" applyFill="1" applyBorder="1" applyAlignment="1">
      <alignment horizontal="center" vertical="center"/>
    </xf>
    <xf numFmtId="172" fontId="11" fillId="0" borderId="19" xfId="0" applyNumberFormat="1" applyFont="1" applyFill="1" applyBorder="1" applyAlignment="1">
      <alignment horizontal="center" vertical="center"/>
    </xf>
    <xf numFmtId="172" fontId="10" fillId="0" borderId="20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/>
    </xf>
    <xf numFmtId="2" fontId="17" fillId="0" borderId="0" xfId="0" applyNumberFormat="1" applyFont="1" applyAlignment="1">
      <alignment horizontal="right"/>
    </xf>
    <xf numFmtId="172" fontId="25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72" fontId="25" fillId="0" borderId="11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23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/>
    </xf>
    <xf numFmtId="2" fontId="8" fillId="34" borderId="23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2" fontId="5" fillId="35" borderId="26" xfId="0" applyNumberFormat="1" applyFont="1" applyFill="1" applyBorder="1" applyAlignment="1">
      <alignment horizontal="center"/>
    </xf>
    <xf numFmtId="2" fontId="5" fillId="35" borderId="27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right" vertical="center" wrapText="1"/>
    </xf>
    <xf numFmtId="2" fontId="8" fillId="34" borderId="10" xfId="0" applyNumberFormat="1" applyFont="1" applyFill="1" applyBorder="1" applyAlignment="1">
      <alignment horizontal="right" vertical="center"/>
    </xf>
    <xf numFmtId="2" fontId="5" fillId="35" borderId="27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" fontId="5" fillId="35" borderId="26" xfId="0" applyNumberFormat="1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2" fontId="5" fillId="35" borderId="32" xfId="0" applyNumberFormat="1" applyFont="1" applyFill="1" applyBorder="1" applyAlignment="1">
      <alignment horizontal="center"/>
    </xf>
    <xf numFmtId="2" fontId="5" fillId="35" borderId="33" xfId="0" applyNumberFormat="1" applyFont="1" applyFill="1" applyBorder="1" applyAlignment="1">
      <alignment horizontal="center"/>
    </xf>
    <xf numFmtId="2" fontId="5" fillId="35" borderId="34" xfId="0" applyNumberFormat="1" applyFont="1" applyFill="1" applyBorder="1" applyAlignment="1">
      <alignment horizontal="center"/>
    </xf>
    <xf numFmtId="2" fontId="5" fillId="35" borderId="35" xfId="0" applyNumberFormat="1" applyFont="1" applyFill="1" applyBorder="1" applyAlignment="1">
      <alignment horizontal="center"/>
    </xf>
    <xf numFmtId="2" fontId="5" fillId="35" borderId="36" xfId="0" applyNumberFormat="1" applyFont="1" applyFill="1" applyBorder="1" applyAlignment="1">
      <alignment horizontal="center"/>
    </xf>
    <xf numFmtId="2" fontId="5" fillId="35" borderId="37" xfId="0" applyNumberFormat="1" applyFont="1" applyFill="1" applyBorder="1" applyAlignment="1">
      <alignment horizontal="center"/>
    </xf>
    <xf numFmtId="2" fontId="5" fillId="35" borderId="38" xfId="0" applyNumberFormat="1" applyFont="1" applyFill="1" applyBorder="1" applyAlignment="1">
      <alignment horizontal="center"/>
    </xf>
    <xf numFmtId="2" fontId="5" fillId="35" borderId="39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30"/>
  <sheetViews>
    <sheetView tabSelected="1" zoomScalePageLayoutView="0" workbookViewId="0" topLeftCell="A1">
      <selection activeCell="P27" sqref="P27"/>
    </sheetView>
  </sheetViews>
  <sheetFormatPr defaultColWidth="9.140625" defaultRowHeight="15"/>
  <cols>
    <col min="1" max="1" width="8.28125" style="1" customWidth="1"/>
    <col min="2" max="2" width="11.00390625" style="1" customWidth="1"/>
    <col min="3" max="3" width="9.7109375" style="1" customWidth="1"/>
    <col min="4" max="4" width="8.28125" style="1" customWidth="1"/>
    <col min="5" max="5" width="35.00390625" style="1" customWidth="1"/>
    <col min="6" max="6" width="12.00390625" style="2" customWidth="1"/>
    <col min="7" max="7" width="12.421875" style="3" customWidth="1"/>
    <col min="8" max="8" width="12.8515625" style="2" customWidth="1"/>
    <col min="9" max="9" width="14.140625" style="2" customWidth="1"/>
    <col min="10" max="10" width="12.140625" style="2" customWidth="1"/>
    <col min="11" max="11" width="13.57421875" style="2" customWidth="1"/>
    <col min="12" max="12" width="10.00390625" style="1" customWidth="1"/>
    <col min="13" max="13" width="14.8515625" style="1" customWidth="1"/>
    <col min="14" max="14" width="11.8515625" style="1" customWidth="1"/>
    <col min="15" max="16384" width="9.140625" style="1" customWidth="1"/>
  </cols>
  <sheetData>
    <row r="1" ht="16.5" thickBot="1"/>
    <row r="2" spans="1:14" ht="16.5" thickBo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6.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5.75">
      <c r="A5" s="102" t="s">
        <v>616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.75">
      <c r="A6" s="102" t="s">
        <v>615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6.5" thickBot="1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.75">
      <c r="A8" s="104" t="s">
        <v>687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>
      <c r="A9" s="104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5.75">
      <c r="A10" s="99" t="s">
        <v>6</v>
      </c>
      <c r="B10" s="94" t="s">
        <v>7</v>
      </c>
      <c r="C10" s="94" t="s">
        <v>8</v>
      </c>
      <c r="D10" s="99" t="s">
        <v>9</v>
      </c>
      <c r="E10" s="94" t="s">
        <v>10</v>
      </c>
      <c r="F10" s="94" t="s">
        <v>11</v>
      </c>
      <c r="G10" s="94" t="s">
        <v>12</v>
      </c>
      <c r="H10" s="94" t="s">
        <v>13</v>
      </c>
      <c r="I10" s="94" t="s">
        <v>14</v>
      </c>
      <c r="J10" s="94" t="s">
        <v>15</v>
      </c>
      <c r="K10" s="97" t="s">
        <v>16</v>
      </c>
      <c r="L10" s="94" t="s">
        <v>17</v>
      </c>
      <c r="M10" s="94" t="s">
        <v>18</v>
      </c>
      <c r="N10" s="94" t="s">
        <v>19</v>
      </c>
    </row>
    <row r="11" spans="1:14" ht="15.75">
      <c r="A11" s="100"/>
      <c r="B11" s="95"/>
      <c r="C11" s="95"/>
      <c r="D11" s="100"/>
      <c r="E11" s="95"/>
      <c r="F11" s="95"/>
      <c r="G11" s="95"/>
      <c r="H11" s="95"/>
      <c r="I11" s="95"/>
      <c r="J11" s="95"/>
      <c r="K11" s="98"/>
      <c r="L11" s="95"/>
      <c r="M11" s="95"/>
      <c r="N11" s="95"/>
    </row>
    <row r="12" spans="1:14" ht="15" customHeight="1">
      <c r="A12" s="60">
        <v>1</v>
      </c>
      <c r="B12" s="64">
        <v>43542</v>
      </c>
      <c r="C12" s="60" t="s">
        <v>20</v>
      </c>
      <c r="D12" s="60" t="s">
        <v>21</v>
      </c>
      <c r="E12" s="60" t="s">
        <v>629</v>
      </c>
      <c r="F12" s="61">
        <v>375</v>
      </c>
      <c r="G12" s="61">
        <v>365</v>
      </c>
      <c r="H12" s="61">
        <v>380</v>
      </c>
      <c r="I12" s="61">
        <v>385</v>
      </c>
      <c r="J12" s="61">
        <v>390</v>
      </c>
      <c r="K12" s="61" t="s">
        <v>575</v>
      </c>
      <c r="L12" s="65">
        <f>100000/F12</f>
        <v>266.6666666666667</v>
      </c>
      <c r="M12" s="66">
        <v>0</v>
      </c>
      <c r="N12" s="79">
        <v>0</v>
      </c>
    </row>
    <row r="13" spans="1:14" ht="15" customHeight="1">
      <c r="A13" s="60">
        <v>2</v>
      </c>
      <c r="B13" s="64">
        <v>43542</v>
      </c>
      <c r="C13" s="60" t="s">
        <v>20</v>
      </c>
      <c r="D13" s="60" t="s">
        <v>21</v>
      </c>
      <c r="E13" s="60" t="s">
        <v>698</v>
      </c>
      <c r="F13" s="61">
        <v>810</v>
      </c>
      <c r="G13" s="61">
        <v>792</v>
      </c>
      <c r="H13" s="61">
        <v>820</v>
      </c>
      <c r="I13" s="61">
        <v>830</v>
      </c>
      <c r="J13" s="61">
        <v>840</v>
      </c>
      <c r="K13" s="61" t="s">
        <v>575</v>
      </c>
      <c r="L13" s="65">
        <f>100000/F13</f>
        <v>123.45679012345678</v>
      </c>
      <c r="M13" s="66">
        <v>0</v>
      </c>
      <c r="N13" s="79">
        <v>0</v>
      </c>
    </row>
    <row r="14" spans="1:14" ht="15" customHeight="1">
      <c r="A14" s="60">
        <v>3</v>
      </c>
      <c r="B14" s="64">
        <v>43542</v>
      </c>
      <c r="C14" s="60" t="s">
        <v>20</v>
      </c>
      <c r="D14" s="60" t="s">
        <v>21</v>
      </c>
      <c r="E14" s="60" t="s">
        <v>599</v>
      </c>
      <c r="F14" s="61">
        <v>1101</v>
      </c>
      <c r="G14" s="61">
        <v>1081</v>
      </c>
      <c r="H14" s="61">
        <v>1112</v>
      </c>
      <c r="I14" s="61">
        <v>1124</v>
      </c>
      <c r="J14" s="61">
        <v>1136</v>
      </c>
      <c r="K14" s="61">
        <v>1136</v>
      </c>
      <c r="L14" s="65">
        <f>100000/F14</f>
        <v>90.82652134423252</v>
      </c>
      <c r="M14" s="66">
        <f>IF(D14="BUY",(K14-F14)*(L14),(F14-K14)*(L14))</f>
        <v>3178.928247048138</v>
      </c>
      <c r="N14" s="79">
        <f>M14/(L14)/F14%</f>
        <v>3.178928247048138</v>
      </c>
    </row>
    <row r="15" spans="1:14" ht="15" customHeight="1">
      <c r="A15" s="60">
        <v>4</v>
      </c>
      <c r="B15" s="64">
        <v>43542</v>
      </c>
      <c r="C15" s="60" t="s">
        <v>20</v>
      </c>
      <c r="D15" s="60" t="s">
        <v>21</v>
      </c>
      <c r="E15" s="60" t="s">
        <v>699</v>
      </c>
      <c r="F15" s="61">
        <v>238</v>
      </c>
      <c r="G15" s="61">
        <v>230</v>
      </c>
      <c r="H15" s="61">
        <v>242</v>
      </c>
      <c r="I15" s="61">
        <v>246</v>
      </c>
      <c r="J15" s="61">
        <v>250</v>
      </c>
      <c r="K15" s="61">
        <v>250</v>
      </c>
      <c r="L15" s="65">
        <f>100000/F15</f>
        <v>420.16806722689074</v>
      </c>
      <c r="M15" s="66">
        <f>IF(D15="BUY",(K15-F15)*(L15),(F15-K15)*(L15))</f>
        <v>5042.016806722689</v>
      </c>
      <c r="N15" s="79">
        <f>M15/(L15)/F15%</f>
        <v>5.042016806722689</v>
      </c>
    </row>
    <row r="16" spans="1:14" ht="15" customHeight="1">
      <c r="A16" s="60">
        <v>5</v>
      </c>
      <c r="B16" s="64">
        <v>43539</v>
      </c>
      <c r="C16" s="60" t="s">
        <v>20</v>
      </c>
      <c r="D16" s="60" t="s">
        <v>21</v>
      </c>
      <c r="E16" s="60" t="s">
        <v>479</v>
      </c>
      <c r="F16" s="61">
        <v>300</v>
      </c>
      <c r="G16" s="61">
        <v>294</v>
      </c>
      <c r="H16" s="61">
        <v>303</v>
      </c>
      <c r="I16" s="61">
        <v>306</v>
      </c>
      <c r="J16" s="61">
        <v>309</v>
      </c>
      <c r="K16" s="61">
        <v>303</v>
      </c>
      <c r="L16" s="65">
        <f>100000/F16</f>
        <v>333.3333333333333</v>
      </c>
      <c r="M16" s="66">
        <f>IF(D16="BUY",(K16-F16)*(L16),(F16-K16)*(L16))</f>
        <v>1000</v>
      </c>
      <c r="N16" s="79">
        <f>M16/(L16)/F16%</f>
        <v>1</v>
      </c>
    </row>
    <row r="17" spans="1:14" ht="15.75">
      <c r="A17" s="60">
        <v>6</v>
      </c>
      <c r="B17" s="64">
        <v>43539</v>
      </c>
      <c r="C17" s="60" t="s">
        <v>20</v>
      </c>
      <c r="D17" s="60" t="s">
        <v>21</v>
      </c>
      <c r="E17" s="60" t="s">
        <v>445</v>
      </c>
      <c r="F17" s="61">
        <v>628</v>
      </c>
      <c r="G17" s="61">
        <v>616</v>
      </c>
      <c r="H17" s="61">
        <v>635</v>
      </c>
      <c r="I17" s="61">
        <v>642</v>
      </c>
      <c r="J17" s="61">
        <v>648</v>
      </c>
      <c r="K17" s="61">
        <v>616</v>
      </c>
      <c r="L17" s="65">
        <f aca="true" t="shared" si="0" ref="L17:L24">100000/F17</f>
        <v>159.23566878980893</v>
      </c>
      <c r="M17" s="66">
        <f aca="true" t="shared" si="1" ref="M17:M22">IF(D17="BUY",(K17-F17)*(L17),(F17-K17)*(L17))</f>
        <v>-1910.8280254777071</v>
      </c>
      <c r="N17" s="79">
        <f aca="true" t="shared" si="2" ref="N17:N22">M17/(L17)/F17%</f>
        <v>-1.910828025477707</v>
      </c>
    </row>
    <row r="18" spans="1:14" ht="15.75">
      <c r="A18" s="60">
        <v>7</v>
      </c>
      <c r="B18" s="64">
        <v>43539</v>
      </c>
      <c r="C18" s="60" t="s">
        <v>20</v>
      </c>
      <c r="D18" s="60" t="s">
        <v>21</v>
      </c>
      <c r="E18" s="60" t="s">
        <v>126</v>
      </c>
      <c r="F18" s="61">
        <v>830</v>
      </c>
      <c r="G18" s="61">
        <v>812</v>
      </c>
      <c r="H18" s="61">
        <v>840</v>
      </c>
      <c r="I18" s="61">
        <v>850</v>
      </c>
      <c r="J18" s="61">
        <v>860</v>
      </c>
      <c r="K18" s="61">
        <v>812</v>
      </c>
      <c r="L18" s="65">
        <f t="shared" si="0"/>
        <v>120.48192771084338</v>
      </c>
      <c r="M18" s="66">
        <f t="shared" si="1"/>
        <v>-2168.674698795181</v>
      </c>
      <c r="N18" s="79">
        <f t="shared" si="2"/>
        <v>-2.1686746987951806</v>
      </c>
    </row>
    <row r="19" spans="1:14" ht="15.75">
      <c r="A19" s="60">
        <v>8</v>
      </c>
      <c r="B19" s="64">
        <v>43538</v>
      </c>
      <c r="C19" s="60" t="s">
        <v>20</v>
      </c>
      <c r="D19" s="60" t="s">
        <v>21</v>
      </c>
      <c r="E19" s="60" t="s">
        <v>570</v>
      </c>
      <c r="F19" s="61">
        <v>515</v>
      </c>
      <c r="G19" s="61">
        <v>503</v>
      </c>
      <c r="H19" s="61">
        <v>521</v>
      </c>
      <c r="I19" s="61">
        <v>527</v>
      </c>
      <c r="J19" s="61">
        <v>533</v>
      </c>
      <c r="K19" s="61" t="s">
        <v>575</v>
      </c>
      <c r="L19" s="65">
        <f t="shared" si="0"/>
        <v>194.1747572815534</v>
      </c>
      <c r="M19" s="66">
        <v>0</v>
      </c>
      <c r="N19" s="79">
        <v>0</v>
      </c>
    </row>
    <row r="20" spans="1:14" ht="15.75">
      <c r="A20" s="60">
        <v>9</v>
      </c>
      <c r="B20" s="64">
        <v>43538</v>
      </c>
      <c r="C20" s="60" t="s">
        <v>20</v>
      </c>
      <c r="D20" s="60" t="s">
        <v>21</v>
      </c>
      <c r="E20" s="60" t="s">
        <v>696</v>
      </c>
      <c r="F20" s="61">
        <v>170</v>
      </c>
      <c r="G20" s="61">
        <v>165</v>
      </c>
      <c r="H20" s="61">
        <v>173</v>
      </c>
      <c r="I20" s="61">
        <v>176</v>
      </c>
      <c r="J20" s="61">
        <v>179</v>
      </c>
      <c r="K20" s="61">
        <v>165</v>
      </c>
      <c r="L20" s="65">
        <f t="shared" si="0"/>
        <v>588.2352941176471</v>
      </c>
      <c r="M20" s="66">
        <f t="shared" si="1"/>
        <v>-2941.176470588235</v>
      </c>
      <c r="N20" s="79">
        <f t="shared" si="2"/>
        <v>-2.9411764705882355</v>
      </c>
    </row>
    <row r="21" spans="1:14" ht="15.75">
      <c r="A21" s="60">
        <v>10</v>
      </c>
      <c r="B21" s="64">
        <v>43538</v>
      </c>
      <c r="C21" s="60" t="s">
        <v>20</v>
      </c>
      <c r="D21" s="60" t="s">
        <v>21</v>
      </c>
      <c r="E21" s="60" t="s">
        <v>566</v>
      </c>
      <c r="F21" s="61">
        <v>140</v>
      </c>
      <c r="G21" s="61">
        <v>137.5</v>
      </c>
      <c r="H21" s="61">
        <v>142</v>
      </c>
      <c r="I21" s="61">
        <v>144</v>
      </c>
      <c r="J21" s="61">
        <v>146</v>
      </c>
      <c r="K21" s="61">
        <v>144</v>
      </c>
      <c r="L21" s="65">
        <f t="shared" si="0"/>
        <v>714.2857142857143</v>
      </c>
      <c r="M21" s="66">
        <f t="shared" si="1"/>
        <v>2857.1428571428573</v>
      </c>
      <c r="N21" s="79">
        <f t="shared" si="2"/>
        <v>2.857142857142857</v>
      </c>
    </row>
    <row r="22" spans="1:14" ht="15.75">
      <c r="A22" s="60">
        <v>11</v>
      </c>
      <c r="B22" s="64">
        <v>43538</v>
      </c>
      <c r="C22" s="60" t="s">
        <v>20</v>
      </c>
      <c r="D22" s="60" t="s">
        <v>21</v>
      </c>
      <c r="E22" s="60" t="s">
        <v>295</v>
      </c>
      <c r="F22" s="61">
        <v>141</v>
      </c>
      <c r="G22" s="61">
        <v>137</v>
      </c>
      <c r="H22" s="61">
        <v>143</v>
      </c>
      <c r="I22" s="61">
        <v>145</v>
      </c>
      <c r="J22" s="61">
        <v>147</v>
      </c>
      <c r="K22" s="61">
        <v>142.5</v>
      </c>
      <c r="L22" s="65">
        <f t="shared" si="0"/>
        <v>709.2198581560284</v>
      </c>
      <c r="M22" s="66">
        <f t="shared" si="1"/>
        <v>1063.8297872340427</v>
      </c>
      <c r="N22" s="79">
        <f t="shared" si="2"/>
        <v>1.0638297872340425</v>
      </c>
    </row>
    <row r="23" spans="1:14" ht="15.75">
      <c r="A23" s="60">
        <v>12</v>
      </c>
      <c r="B23" s="64">
        <v>43538</v>
      </c>
      <c r="C23" s="60" t="s">
        <v>20</v>
      </c>
      <c r="D23" s="60" t="s">
        <v>21</v>
      </c>
      <c r="E23" s="60" t="s">
        <v>73</v>
      </c>
      <c r="F23" s="61">
        <v>617</v>
      </c>
      <c r="G23" s="61">
        <v>603.5</v>
      </c>
      <c r="H23" s="61">
        <v>624</v>
      </c>
      <c r="I23" s="61">
        <v>631</v>
      </c>
      <c r="J23" s="61">
        <v>638</v>
      </c>
      <c r="K23" s="61">
        <v>624</v>
      </c>
      <c r="L23" s="65">
        <f t="shared" si="0"/>
        <v>162.07455429497568</v>
      </c>
      <c r="M23" s="66">
        <f aca="true" t="shared" si="3" ref="M23:M29">IF(D23="BUY",(K23-F23)*(L23),(F23-K23)*(L23))</f>
        <v>1134.5218800648297</v>
      </c>
      <c r="N23" s="79">
        <f aca="true" t="shared" si="4" ref="N23:N29">M23/(L23)/F23%</f>
        <v>1.1345218800648298</v>
      </c>
    </row>
    <row r="24" spans="1:14" ht="15.75">
      <c r="A24" s="60">
        <v>13</v>
      </c>
      <c r="B24" s="64">
        <v>43537</v>
      </c>
      <c r="C24" s="60" t="s">
        <v>20</v>
      </c>
      <c r="D24" s="60" t="s">
        <v>21</v>
      </c>
      <c r="E24" s="60" t="s">
        <v>694</v>
      </c>
      <c r="F24" s="61">
        <v>128.5</v>
      </c>
      <c r="G24" s="61">
        <v>124</v>
      </c>
      <c r="H24" s="61">
        <v>131</v>
      </c>
      <c r="I24" s="61">
        <v>133</v>
      </c>
      <c r="J24" s="61">
        <v>135</v>
      </c>
      <c r="K24" s="61">
        <v>124</v>
      </c>
      <c r="L24" s="65">
        <f t="shared" si="0"/>
        <v>778.2101167315175</v>
      </c>
      <c r="M24" s="66">
        <f t="shared" si="3"/>
        <v>-3501.9455252918287</v>
      </c>
      <c r="N24" s="79">
        <f t="shared" si="4"/>
        <v>-3.5019455252918292</v>
      </c>
    </row>
    <row r="25" spans="1:14" ht="15.75">
      <c r="A25" s="60">
        <v>14</v>
      </c>
      <c r="B25" s="64">
        <v>43537</v>
      </c>
      <c r="C25" s="60" t="s">
        <v>20</v>
      </c>
      <c r="D25" s="60" t="s">
        <v>21</v>
      </c>
      <c r="E25" s="60" t="s">
        <v>695</v>
      </c>
      <c r="F25" s="61">
        <v>185</v>
      </c>
      <c r="G25" s="61">
        <v>180</v>
      </c>
      <c r="H25" s="61">
        <v>188</v>
      </c>
      <c r="I25" s="61">
        <v>191</v>
      </c>
      <c r="J25" s="61">
        <v>195</v>
      </c>
      <c r="K25" s="61">
        <v>180</v>
      </c>
      <c r="L25" s="65">
        <f aca="true" t="shared" si="5" ref="L25:L32">100000/F25</f>
        <v>540.5405405405405</v>
      </c>
      <c r="M25" s="66">
        <f t="shared" si="3"/>
        <v>-2702.7027027027025</v>
      </c>
      <c r="N25" s="79">
        <f t="shared" si="4"/>
        <v>-2.7027027027027026</v>
      </c>
    </row>
    <row r="26" spans="1:14" ht="15.75">
      <c r="A26" s="60">
        <v>15</v>
      </c>
      <c r="B26" s="64">
        <v>43537</v>
      </c>
      <c r="C26" s="60" t="s">
        <v>20</v>
      </c>
      <c r="D26" s="60" t="s">
        <v>21</v>
      </c>
      <c r="E26" s="60" t="s">
        <v>636</v>
      </c>
      <c r="F26" s="61">
        <v>236</v>
      </c>
      <c r="G26" s="61">
        <v>230</v>
      </c>
      <c r="H26" s="61">
        <v>239</v>
      </c>
      <c r="I26" s="61">
        <v>242</v>
      </c>
      <c r="J26" s="61">
        <v>245</v>
      </c>
      <c r="K26" s="61">
        <v>239</v>
      </c>
      <c r="L26" s="65">
        <f t="shared" si="5"/>
        <v>423.728813559322</v>
      </c>
      <c r="M26" s="66">
        <f t="shared" si="3"/>
        <v>1271.186440677966</v>
      </c>
      <c r="N26" s="79">
        <f t="shared" si="4"/>
        <v>1.271186440677966</v>
      </c>
    </row>
    <row r="27" spans="1:14" ht="15.75">
      <c r="A27" s="60">
        <v>16</v>
      </c>
      <c r="B27" s="64">
        <v>43537</v>
      </c>
      <c r="C27" s="60" t="s">
        <v>20</v>
      </c>
      <c r="D27" s="60" t="s">
        <v>21</v>
      </c>
      <c r="E27" s="60" t="s">
        <v>295</v>
      </c>
      <c r="F27" s="61">
        <v>135</v>
      </c>
      <c r="G27" s="61">
        <v>131</v>
      </c>
      <c r="H27" s="61">
        <v>137</v>
      </c>
      <c r="I27" s="61">
        <v>139</v>
      </c>
      <c r="J27" s="61">
        <v>141</v>
      </c>
      <c r="K27" s="61">
        <v>137</v>
      </c>
      <c r="L27" s="65">
        <f t="shared" si="5"/>
        <v>740.7407407407408</v>
      </c>
      <c r="M27" s="66">
        <f t="shared" si="3"/>
        <v>1481.4814814814815</v>
      </c>
      <c r="N27" s="79">
        <f t="shared" si="4"/>
        <v>1.4814814814814814</v>
      </c>
    </row>
    <row r="28" spans="1:14" ht="15.75">
      <c r="A28" s="60">
        <v>17</v>
      </c>
      <c r="B28" s="64">
        <v>43537</v>
      </c>
      <c r="C28" s="60" t="s">
        <v>20</v>
      </c>
      <c r="D28" s="60" t="s">
        <v>21</v>
      </c>
      <c r="E28" s="60" t="s">
        <v>494</v>
      </c>
      <c r="F28" s="61">
        <v>580</v>
      </c>
      <c r="G28" s="61">
        <v>568</v>
      </c>
      <c r="H28" s="61">
        <v>587</v>
      </c>
      <c r="I28" s="61">
        <v>594</v>
      </c>
      <c r="J28" s="61">
        <v>600</v>
      </c>
      <c r="K28" s="61">
        <v>600</v>
      </c>
      <c r="L28" s="65">
        <f t="shared" si="5"/>
        <v>172.41379310344828</v>
      </c>
      <c r="M28" s="66">
        <f t="shared" si="3"/>
        <v>3448.2758620689656</v>
      </c>
      <c r="N28" s="79">
        <f t="shared" si="4"/>
        <v>3.4482758620689657</v>
      </c>
    </row>
    <row r="29" spans="1:14" ht="15.75">
      <c r="A29" s="60">
        <v>18</v>
      </c>
      <c r="B29" s="64">
        <v>43536</v>
      </c>
      <c r="C29" s="60" t="s">
        <v>20</v>
      </c>
      <c r="D29" s="60" t="s">
        <v>21</v>
      </c>
      <c r="E29" s="60" t="s">
        <v>145</v>
      </c>
      <c r="F29" s="61">
        <v>113.5</v>
      </c>
      <c r="G29" s="61">
        <v>110</v>
      </c>
      <c r="H29" s="61">
        <v>115.5</v>
      </c>
      <c r="I29" s="61">
        <v>117.5</v>
      </c>
      <c r="J29" s="61">
        <v>119.5</v>
      </c>
      <c r="K29" s="61">
        <v>115.5</v>
      </c>
      <c r="L29" s="65">
        <f t="shared" si="5"/>
        <v>881.0572687224669</v>
      </c>
      <c r="M29" s="66">
        <f t="shared" si="3"/>
        <v>1762.1145374449338</v>
      </c>
      <c r="N29" s="79">
        <f t="shared" si="4"/>
        <v>1.7621145374449338</v>
      </c>
    </row>
    <row r="30" spans="1:14" ht="15.75">
      <c r="A30" s="60">
        <v>19</v>
      </c>
      <c r="B30" s="64">
        <v>43536</v>
      </c>
      <c r="C30" s="60" t="s">
        <v>20</v>
      </c>
      <c r="D30" s="60" t="s">
        <v>21</v>
      </c>
      <c r="E30" s="60" t="s">
        <v>295</v>
      </c>
      <c r="F30" s="61">
        <v>126</v>
      </c>
      <c r="G30" s="61">
        <v>121</v>
      </c>
      <c r="H30" s="61">
        <v>129</v>
      </c>
      <c r="I30" s="61">
        <v>132</v>
      </c>
      <c r="J30" s="61">
        <v>135</v>
      </c>
      <c r="K30" s="61">
        <v>129</v>
      </c>
      <c r="L30" s="65">
        <f t="shared" si="5"/>
        <v>793.6507936507936</v>
      </c>
      <c r="M30" s="66">
        <f aca="true" t="shared" si="6" ref="M30:M36">IF(D30="BUY",(K30-F30)*(L30),(F30-K30)*(L30))</f>
        <v>2380.9523809523807</v>
      </c>
      <c r="N30" s="79">
        <f aca="true" t="shared" si="7" ref="N30:N36">M30/(L30)/F30%</f>
        <v>2.380952380952381</v>
      </c>
    </row>
    <row r="31" spans="1:14" ht="15.75">
      <c r="A31" s="60">
        <v>20</v>
      </c>
      <c r="B31" s="64">
        <v>43536</v>
      </c>
      <c r="C31" s="60" t="s">
        <v>20</v>
      </c>
      <c r="D31" s="60" t="s">
        <v>21</v>
      </c>
      <c r="E31" s="60" t="s">
        <v>605</v>
      </c>
      <c r="F31" s="61">
        <v>319</v>
      </c>
      <c r="G31" s="61">
        <v>321</v>
      </c>
      <c r="H31" s="61">
        <v>323</v>
      </c>
      <c r="I31" s="61">
        <v>327</v>
      </c>
      <c r="J31" s="61">
        <v>331</v>
      </c>
      <c r="K31" s="61">
        <v>323</v>
      </c>
      <c r="L31" s="65">
        <f t="shared" si="5"/>
        <v>313.47962382445144</v>
      </c>
      <c r="M31" s="66">
        <f t="shared" si="6"/>
        <v>1253.9184952978057</v>
      </c>
      <c r="N31" s="79">
        <f t="shared" si="7"/>
        <v>1.2539184952978057</v>
      </c>
    </row>
    <row r="32" spans="1:14" ht="15.75">
      <c r="A32" s="60">
        <v>21</v>
      </c>
      <c r="B32" s="64">
        <v>43535</v>
      </c>
      <c r="C32" s="60" t="s">
        <v>20</v>
      </c>
      <c r="D32" s="60" t="s">
        <v>21</v>
      </c>
      <c r="E32" s="60" t="s">
        <v>282</v>
      </c>
      <c r="F32" s="61">
        <v>743</v>
      </c>
      <c r="G32" s="61">
        <v>728</v>
      </c>
      <c r="H32" s="61">
        <v>751</v>
      </c>
      <c r="I32" s="61">
        <v>759</v>
      </c>
      <c r="J32" s="61">
        <v>767</v>
      </c>
      <c r="K32" s="61">
        <v>751</v>
      </c>
      <c r="L32" s="65">
        <f t="shared" si="5"/>
        <v>134.58950201884252</v>
      </c>
      <c r="M32" s="66">
        <f t="shared" si="6"/>
        <v>1076.7160161507402</v>
      </c>
      <c r="N32" s="79">
        <f t="shared" si="7"/>
        <v>1.0767160161507403</v>
      </c>
    </row>
    <row r="33" spans="1:14" ht="15.75">
      <c r="A33" s="60">
        <v>22</v>
      </c>
      <c r="B33" s="64">
        <v>43535</v>
      </c>
      <c r="C33" s="60" t="s">
        <v>20</v>
      </c>
      <c r="D33" s="60" t="s">
        <v>21</v>
      </c>
      <c r="E33" s="60" t="s">
        <v>159</v>
      </c>
      <c r="F33" s="61">
        <v>750</v>
      </c>
      <c r="G33" s="61">
        <v>735</v>
      </c>
      <c r="H33" s="61">
        <v>758</v>
      </c>
      <c r="I33" s="61">
        <v>766</v>
      </c>
      <c r="J33" s="61">
        <v>774</v>
      </c>
      <c r="K33" s="61">
        <v>766</v>
      </c>
      <c r="L33" s="65">
        <f aca="true" t="shared" si="8" ref="L33:L40">100000/F33</f>
        <v>133.33333333333334</v>
      </c>
      <c r="M33" s="66">
        <f t="shared" si="6"/>
        <v>2133.3333333333335</v>
      </c>
      <c r="N33" s="79">
        <f t="shared" si="7"/>
        <v>2.1333333333333333</v>
      </c>
    </row>
    <row r="34" spans="1:14" ht="15.75">
      <c r="A34" s="60">
        <v>23</v>
      </c>
      <c r="B34" s="64">
        <v>43535</v>
      </c>
      <c r="C34" s="60" t="s">
        <v>20</v>
      </c>
      <c r="D34" s="60" t="s">
        <v>21</v>
      </c>
      <c r="E34" s="60" t="s">
        <v>436</v>
      </c>
      <c r="F34" s="61">
        <v>157</v>
      </c>
      <c r="G34" s="61">
        <v>152</v>
      </c>
      <c r="H34" s="61">
        <v>159</v>
      </c>
      <c r="I34" s="61">
        <v>161</v>
      </c>
      <c r="J34" s="61">
        <v>163</v>
      </c>
      <c r="K34" s="61">
        <v>152</v>
      </c>
      <c r="L34" s="65">
        <f t="shared" si="8"/>
        <v>636.9426751592357</v>
      </c>
      <c r="M34" s="66">
        <f t="shared" si="6"/>
        <v>-3184.7133757961783</v>
      </c>
      <c r="N34" s="79">
        <f t="shared" si="7"/>
        <v>-3.184713375796178</v>
      </c>
    </row>
    <row r="35" spans="1:14" ht="15.75">
      <c r="A35" s="60">
        <v>24</v>
      </c>
      <c r="B35" s="64">
        <v>43535</v>
      </c>
      <c r="C35" s="60" t="s">
        <v>20</v>
      </c>
      <c r="D35" s="60" t="s">
        <v>21</v>
      </c>
      <c r="E35" s="60" t="s">
        <v>693</v>
      </c>
      <c r="F35" s="61">
        <v>498</v>
      </c>
      <c r="G35" s="61">
        <v>487</v>
      </c>
      <c r="H35" s="61">
        <v>504</v>
      </c>
      <c r="I35" s="61">
        <v>510</v>
      </c>
      <c r="J35" s="61">
        <v>515</v>
      </c>
      <c r="K35" s="61">
        <v>504</v>
      </c>
      <c r="L35" s="65">
        <f t="shared" si="8"/>
        <v>200.80321285140562</v>
      </c>
      <c r="M35" s="66">
        <f t="shared" si="6"/>
        <v>1204.8192771084337</v>
      </c>
      <c r="N35" s="79">
        <f t="shared" si="7"/>
        <v>1.2048192771084336</v>
      </c>
    </row>
    <row r="36" spans="1:14" ht="15.75">
      <c r="A36" s="60">
        <v>25</v>
      </c>
      <c r="B36" s="64">
        <v>43532</v>
      </c>
      <c r="C36" s="60" t="s">
        <v>20</v>
      </c>
      <c r="D36" s="60" t="s">
        <v>21</v>
      </c>
      <c r="E36" s="60" t="s">
        <v>442</v>
      </c>
      <c r="F36" s="61">
        <v>1254</v>
      </c>
      <c r="G36" s="61">
        <v>1232</v>
      </c>
      <c r="H36" s="61">
        <v>1266</v>
      </c>
      <c r="I36" s="61">
        <v>1278</v>
      </c>
      <c r="J36" s="61">
        <v>1290</v>
      </c>
      <c r="K36" s="61">
        <v>1290</v>
      </c>
      <c r="L36" s="65">
        <f t="shared" si="8"/>
        <v>79.74481658692186</v>
      </c>
      <c r="M36" s="66">
        <f t="shared" si="6"/>
        <v>2870.813397129187</v>
      </c>
      <c r="N36" s="79">
        <f t="shared" si="7"/>
        <v>2.870813397129187</v>
      </c>
    </row>
    <row r="37" spans="1:14" ht="15.75">
      <c r="A37" s="60">
        <v>26</v>
      </c>
      <c r="B37" s="64">
        <v>43532</v>
      </c>
      <c r="C37" s="60" t="s">
        <v>20</v>
      </c>
      <c r="D37" s="60" t="s">
        <v>21</v>
      </c>
      <c r="E37" s="60" t="s">
        <v>538</v>
      </c>
      <c r="F37" s="61">
        <v>1577</v>
      </c>
      <c r="G37" s="61">
        <v>1549</v>
      </c>
      <c r="H37" s="61">
        <v>1592</v>
      </c>
      <c r="I37" s="61">
        <v>1607</v>
      </c>
      <c r="J37" s="61">
        <v>1620</v>
      </c>
      <c r="K37" s="61">
        <v>1607</v>
      </c>
      <c r="L37" s="65">
        <f t="shared" si="8"/>
        <v>63.41154090044388</v>
      </c>
      <c r="M37" s="66">
        <f aca="true" t="shared" si="9" ref="M37:M45">IF(D37="BUY",(K37-F37)*(L37),(F37-K37)*(L37))</f>
        <v>1902.3462270133164</v>
      </c>
      <c r="N37" s="79">
        <f aca="true" t="shared" si="10" ref="N37:N45">M37/(L37)/F37%</f>
        <v>1.9023462270133165</v>
      </c>
    </row>
    <row r="38" spans="1:14" ht="15.75">
      <c r="A38" s="60">
        <v>27</v>
      </c>
      <c r="B38" s="64">
        <v>43532</v>
      </c>
      <c r="C38" s="60" t="s">
        <v>20</v>
      </c>
      <c r="D38" s="60" t="s">
        <v>21</v>
      </c>
      <c r="E38" s="60" t="s">
        <v>649</v>
      </c>
      <c r="F38" s="61">
        <v>577.5</v>
      </c>
      <c r="G38" s="61">
        <v>565</v>
      </c>
      <c r="H38" s="61">
        <v>584</v>
      </c>
      <c r="I38" s="61">
        <v>590</v>
      </c>
      <c r="J38" s="61">
        <v>596</v>
      </c>
      <c r="K38" s="61">
        <v>584</v>
      </c>
      <c r="L38" s="65">
        <f t="shared" si="8"/>
        <v>173.16017316017317</v>
      </c>
      <c r="M38" s="66">
        <f t="shared" si="9"/>
        <v>1125.5411255411257</v>
      </c>
      <c r="N38" s="79">
        <f t="shared" si="10"/>
        <v>1.1255411255411254</v>
      </c>
    </row>
    <row r="39" spans="1:14" ht="15.75">
      <c r="A39" s="60">
        <v>28</v>
      </c>
      <c r="B39" s="64">
        <v>43532</v>
      </c>
      <c r="C39" s="60" t="s">
        <v>20</v>
      </c>
      <c r="D39" s="60" t="s">
        <v>21</v>
      </c>
      <c r="E39" s="60" t="s">
        <v>691</v>
      </c>
      <c r="F39" s="61">
        <v>566</v>
      </c>
      <c r="G39" s="61">
        <v>554</v>
      </c>
      <c r="H39" s="61">
        <v>572</v>
      </c>
      <c r="I39" s="61">
        <v>578</v>
      </c>
      <c r="J39" s="61">
        <v>584</v>
      </c>
      <c r="K39" s="61">
        <v>572</v>
      </c>
      <c r="L39" s="65">
        <f t="shared" si="8"/>
        <v>176.67844522968198</v>
      </c>
      <c r="M39" s="66">
        <f t="shared" si="9"/>
        <v>1060.070671378092</v>
      </c>
      <c r="N39" s="79">
        <f t="shared" si="10"/>
        <v>1.0600706713780919</v>
      </c>
    </row>
    <row r="40" spans="1:14" ht="15.75">
      <c r="A40" s="60">
        <v>29</v>
      </c>
      <c r="B40" s="64">
        <v>43531</v>
      </c>
      <c r="C40" s="60" t="s">
        <v>20</v>
      </c>
      <c r="D40" s="60" t="s">
        <v>21</v>
      </c>
      <c r="E40" s="60" t="s">
        <v>284</v>
      </c>
      <c r="F40" s="61">
        <v>455</v>
      </c>
      <c r="G40" s="61">
        <v>443</v>
      </c>
      <c r="H40" s="61">
        <v>461</v>
      </c>
      <c r="I40" s="61">
        <v>467</v>
      </c>
      <c r="J40" s="61">
        <v>473</v>
      </c>
      <c r="K40" s="61">
        <v>443</v>
      </c>
      <c r="L40" s="65">
        <f t="shared" si="8"/>
        <v>219.78021978021977</v>
      </c>
      <c r="M40" s="66">
        <f t="shared" si="9"/>
        <v>-2637.362637362637</v>
      </c>
      <c r="N40" s="79">
        <f t="shared" si="10"/>
        <v>-2.6373626373626373</v>
      </c>
    </row>
    <row r="41" spans="1:14" ht="15.75">
      <c r="A41" s="60">
        <v>30</v>
      </c>
      <c r="B41" s="64">
        <v>43531</v>
      </c>
      <c r="C41" s="60" t="s">
        <v>20</v>
      </c>
      <c r="D41" s="60" t="s">
        <v>21</v>
      </c>
      <c r="E41" s="60" t="s">
        <v>469</v>
      </c>
      <c r="F41" s="61">
        <v>1340</v>
      </c>
      <c r="G41" s="61">
        <v>1312</v>
      </c>
      <c r="H41" s="61">
        <v>1355</v>
      </c>
      <c r="I41" s="61">
        <v>1370</v>
      </c>
      <c r="J41" s="61">
        <v>1385</v>
      </c>
      <c r="K41" s="61">
        <v>1312</v>
      </c>
      <c r="L41" s="65">
        <f aca="true" t="shared" si="11" ref="L41:L48">100000/F41</f>
        <v>74.6268656716418</v>
      </c>
      <c r="M41" s="66">
        <f t="shared" si="9"/>
        <v>-2089.5522388059703</v>
      </c>
      <c r="N41" s="79">
        <f t="shared" si="10"/>
        <v>-2.08955223880597</v>
      </c>
    </row>
    <row r="42" spans="1:14" ht="15.75">
      <c r="A42" s="60">
        <v>31</v>
      </c>
      <c r="B42" s="64">
        <v>43531</v>
      </c>
      <c r="C42" s="60" t="s">
        <v>20</v>
      </c>
      <c r="D42" s="60" t="s">
        <v>21</v>
      </c>
      <c r="E42" s="60" t="s">
        <v>79</v>
      </c>
      <c r="F42" s="61">
        <v>800</v>
      </c>
      <c r="G42" s="61">
        <v>782</v>
      </c>
      <c r="H42" s="61">
        <v>810</v>
      </c>
      <c r="I42" s="61">
        <v>820</v>
      </c>
      <c r="J42" s="61">
        <v>830</v>
      </c>
      <c r="K42" s="61">
        <v>782</v>
      </c>
      <c r="L42" s="65">
        <f t="shared" si="11"/>
        <v>125</v>
      </c>
      <c r="M42" s="66">
        <f t="shared" si="9"/>
        <v>-2250</v>
      </c>
      <c r="N42" s="79">
        <f t="shared" si="10"/>
        <v>-2.25</v>
      </c>
    </row>
    <row r="43" spans="1:14" ht="15.75">
      <c r="A43" s="60">
        <v>32</v>
      </c>
      <c r="B43" s="64">
        <v>43531</v>
      </c>
      <c r="C43" s="60" t="s">
        <v>20</v>
      </c>
      <c r="D43" s="60" t="s">
        <v>21</v>
      </c>
      <c r="E43" s="60" t="s">
        <v>518</v>
      </c>
      <c r="F43" s="61">
        <v>143.7</v>
      </c>
      <c r="G43" s="61">
        <v>140</v>
      </c>
      <c r="H43" s="61">
        <v>146</v>
      </c>
      <c r="I43" s="61">
        <v>148</v>
      </c>
      <c r="J43" s="61">
        <v>150</v>
      </c>
      <c r="K43" s="61">
        <v>146</v>
      </c>
      <c r="L43" s="65">
        <f t="shared" si="11"/>
        <v>695.8942240779402</v>
      </c>
      <c r="M43" s="66">
        <f t="shared" si="9"/>
        <v>1600.5567153792704</v>
      </c>
      <c r="N43" s="79">
        <f t="shared" si="10"/>
        <v>1.6005567153792704</v>
      </c>
    </row>
    <row r="44" spans="1:14" ht="15.75">
      <c r="A44" s="60">
        <v>33</v>
      </c>
      <c r="B44" s="64">
        <v>43530</v>
      </c>
      <c r="C44" s="60" t="s">
        <v>20</v>
      </c>
      <c r="D44" s="60" t="s">
        <v>21</v>
      </c>
      <c r="E44" s="60" t="s">
        <v>316</v>
      </c>
      <c r="F44" s="61">
        <v>227</v>
      </c>
      <c r="G44" s="61">
        <v>221</v>
      </c>
      <c r="H44" s="61">
        <v>230</v>
      </c>
      <c r="I44" s="61">
        <v>233</v>
      </c>
      <c r="J44" s="61">
        <v>236</v>
      </c>
      <c r="K44" s="61">
        <v>230</v>
      </c>
      <c r="L44" s="65">
        <f t="shared" si="11"/>
        <v>440.52863436123346</v>
      </c>
      <c r="M44" s="66">
        <f t="shared" si="9"/>
        <v>1321.5859030837005</v>
      </c>
      <c r="N44" s="79">
        <f t="shared" si="10"/>
        <v>1.3215859030837007</v>
      </c>
    </row>
    <row r="45" spans="1:14" ht="15.75">
      <c r="A45" s="60">
        <v>34</v>
      </c>
      <c r="B45" s="64">
        <v>43530</v>
      </c>
      <c r="C45" s="60" t="s">
        <v>20</v>
      </c>
      <c r="D45" s="60" t="s">
        <v>21</v>
      </c>
      <c r="E45" s="60" t="s">
        <v>25</v>
      </c>
      <c r="F45" s="61">
        <v>743</v>
      </c>
      <c r="G45" s="61">
        <v>729</v>
      </c>
      <c r="H45" s="61">
        <v>751</v>
      </c>
      <c r="I45" s="61">
        <v>759</v>
      </c>
      <c r="J45" s="61">
        <v>857</v>
      </c>
      <c r="K45" s="61">
        <v>729</v>
      </c>
      <c r="L45" s="65">
        <f t="shared" si="11"/>
        <v>134.58950201884252</v>
      </c>
      <c r="M45" s="66">
        <f t="shared" si="9"/>
        <v>-1884.2530282637954</v>
      </c>
      <c r="N45" s="79">
        <f t="shared" si="10"/>
        <v>-1.8842530282637955</v>
      </c>
    </row>
    <row r="46" spans="1:14" ht="15.75">
      <c r="A46" s="60">
        <v>35</v>
      </c>
      <c r="B46" s="64">
        <v>43530</v>
      </c>
      <c r="C46" s="60" t="s">
        <v>20</v>
      </c>
      <c r="D46" s="60" t="s">
        <v>21</v>
      </c>
      <c r="E46" s="60" t="s">
        <v>126</v>
      </c>
      <c r="F46" s="61">
        <v>818</v>
      </c>
      <c r="G46" s="61">
        <v>799</v>
      </c>
      <c r="H46" s="61">
        <v>828</v>
      </c>
      <c r="I46" s="61">
        <v>838</v>
      </c>
      <c r="J46" s="61">
        <v>848</v>
      </c>
      <c r="K46" s="61">
        <v>828</v>
      </c>
      <c r="L46" s="65">
        <f t="shared" si="11"/>
        <v>122.24938875305624</v>
      </c>
      <c r="M46" s="66">
        <f>IF(D46="BUY",(K46-F46)*(L46),(F46-K46)*(L46))</f>
        <v>1222.4938875305625</v>
      </c>
      <c r="N46" s="79">
        <f>M46/(L46)/F46%</f>
        <v>1.2224938875305624</v>
      </c>
    </row>
    <row r="47" spans="1:14" ht="15.75">
      <c r="A47" s="60">
        <v>36</v>
      </c>
      <c r="B47" s="64">
        <v>43530</v>
      </c>
      <c r="C47" s="60" t="s">
        <v>20</v>
      </c>
      <c r="D47" s="60" t="s">
        <v>21</v>
      </c>
      <c r="E47" s="60" t="s">
        <v>410</v>
      </c>
      <c r="F47" s="61">
        <v>610</v>
      </c>
      <c r="G47" s="61">
        <v>598</v>
      </c>
      <c r="H47" s="61">
        <v>616</v>
      </c>
      <c r="I47" s="61">
        <v>622</v>
      </c>
      <c r="J47" s="61">
        <v>628</v>
      </c>
      <c r="K47" s="61">
        <v>622</v>
      </c>
      <c r="L47" s="65">
        <f t="shared" si="11"/>
        <v>163.9344262295082</v>
      </c>
      <c r="M47" s="66">
        <f>IF(D47="BUY",(K47-F47)*(L47),(F47-K47)*(L47))</f>
        <v>1967.2131147540986</v>
      </c>
      <c r="N47" s="79">
        <f>M47/(L47)/F47%</f>
        <v>1.9672131147540985</v>
      </c>
    </row>
    <row r="48" spans="1:14" ht="15.75">
      <c r="A48" s="60">
        <v>37</v>
      </c>
      <c r="B48" s="64">
        <v>43529</v>
      </c>
      <c r="C48" s="60" t="s">
        <v>20</v>
      </c>
      <c r="D48" s="60" t="s">
        <v>21</v>
      </c>
      <c r="E48" s="60" t="s">
        <v>642</v>
      </c>
      <c r="F48" s="61">
        <v>38.5</v>
      </c>
      <c r="G48" s="61">
        <v>36.5</v>
      </c>
      <c r="H48" s="61">
        <v>39.5</v>
      </c>
      <c r="I48" s="61">
        <v>40.5</v>
      </c>
      <c r="J48" s="61">
        <v>41.5</v>
      </c>
      <c r="K48" s="61">
        <v>39.5</v>
      </c>
      <c r="L48" s="65">
        <f t="shared" si="11"/>
        <v>2597.4025974025976</v>
      </c>
      <c r="M48" s="66">
        <f>IF(D48="BUY",(K48-F48)*(L48),(F48-K48)*(L48))</f>
        <v>2597.4025974025976</v>
      </c>
      <c r="N48" s="79">
        <f>M48/(L48)/F48%</f>
        <v>2.5974025974025974</v>
      </c>
    </row>
    <row r="49" spans="1:14" ht="15.75">
      <c r="A49" s="60">
        <v>38</v>
      </c>
      <c r="B49" s="64">
        <v>43529</v>
      </c>
      <c r="C49" s="60" t="s">
        <v>20</v>
      </c>
      <c r="D49" s="60" t="s">
        <v>21</v>
      </c>
      <c r="E49" s="60" t="s">
        <v>572</v>
      </c>
      <c r="F49" s="61">
        <v>138</v>
      </c>
      <c r="G49" s="61">
        <v>134</v>
      </c>
      <c r="H49" s="61">
        <v>140.5</v>
      </c>
      <c r="I49" s="61">
        <v>143</v>
      </c>
      <c r="J49" s="61">
        <v>145.5</v>
      </c>
      <c r="K49" s="61">
        <v>140.5</v>
      </c>
      <c r="L49" s="65">
        <f aca="true" t="shared" si="12" ref="L49:L54">100000/F49</f>
        <v>724.6376811594203</v>
      </c>
      <c r="M49" s="66">
        <f aca="true" t="shared" si="13" ref="M49:M56">IF(D49="BUY",(K49-F49)*(L49),(F49-K49)*(L49))</f>
        <v>1811.5942028985505</v>
      </c>
      <c r="N49" s="79">
        <f aca="true" t="shared" si="14" ref="N49:N56">M49/(L49)/F49%</f>
        <v>1.8115942028985508</v>
      </c>
    </row>
    <row r="50" spans="1:14" ht="15.75">
      <c r="A50" s="60">
        <v>39</v>
      </c>
      <c r="B50" s="64">
        <v>43529</v>
      </c>
      <c r="C50" s="60" t="s">
        <v>20</v>
      </c>
      <c r="D50" s="60" t="s">
        <v>21</v>
      </c>
      <c r="E50" s="60" t="s">
        <v>501</v>
      </c>
      <c r="F50" s="61">
        <v>96.5</v>
      </c>
      <c r="G50" s="61">
        <v>93.5</v>
      </c>
      <c r="H50" s="61">
        <v>98</v>
      </c>
      <c r="I50" s="61">
        <v>99.5</v>
      </c>
      <c r="J50" s="61">
        <v>101</v>
      </c>
      <c r="K50" s="61">
        <v>98</v>
      </c>
      <c r="L50" s="65">
        <f t="shared" si="12"/>
        <v>1036.2694300518135</v>
      </c>
      <c r="M50" s="66">
        <f t="shared" si="13"/>
        <v>1554.4041450777204</v>
      </c>
      <c r="N50" s="79">
        <f t="shared" si="14"/>
        <v>1.5544041450777202</v>
      </c>
    </row>
    <row r="51" spans="1:14" ht="15.75">
      <c r="A51" s="60">
        <v>40</v>
      </c>
      <c r="B51" s="64">
        <v>43529</v>
      </c>
      <c r="C51" s="60" t="s">
        <v>20</v>
      </c>
      <c r="D51" s="60" t="s">
        <v>21</v>
      </c>
      <c r="E51" s="60" t="s">
        <v>238</v>
      </c>
      <c r="F51" s="61">
        <v>177</v>
      </c>
      <c r="G51" s="61">
        <v>171</v>
      </c>
      <c r="H51" s="61">
        <v>180</v>
      </c>
      <c r="I51" s="61">
        <v>183</v>
      </c>
      <c r="J51" s="61">
        <v>186</v>
      </c>
      <c r="K51" s="61">
        <v>180</v>
      </c>
      <c r="L51" s="65">
        <f t="shared" si="12"/>
        <v>564.9717514124294</v>
      </c>
      <c r="M51" s="66">
        <f t="shared" si="13"/>
        <v>1694.915254237288</v>
      </c>
      <c r="N51" s="79">
        <f t="shared" si="14"/>
        <v>1.694915254237288</v>
      </c>
    </row>
    <row r="52" spans="1:14" ht="15.75">
      <c r="A52" s="60">
        <v>41</v>
      </c>
      <c r="B52" s="64">
        <v>43529</v>
      </c>
      <c r="C52" s="60" t="s">
        <v>20</v>
      </c>
      <c r="D52" s="60" t="s">
        <v>21</v>
      </c>
      <c r="E52" s="60" t="s">
        <v>581</v>
      </c>
      <c r="F52" s="61">
        <v>104.5</v>
      </c>
      <c r="G52" s="61">
        <v>101.5</v>
      </c>
      <c r="H52" s="61">
        <v>106</v>
      </c>
      <c r="I52" s="61">
        <v>107.5</v>
      </c>
      <c r="J52" s="61">
        <v>109</v>
      </c>
      <c r="K52" s="61">
        <v>106</v>
      </c>
      <c r="L52" s="65">
        <f t="shared" si="12"/>
        <v>956.9377990430622</v>
      </c>
      <c r="M52" s="66">
        <f t="shared" si="13"/>
        <v>1435.4066985645934</v>
      </c>
      <c r="N52" s="79">
        <f t="shared" si="14"/>
        <v>1.4354066985645935</v>
      </c>
    </row>
    <row r="53" spans="1:14" ht="15.75">
      <c r="A53" s="60">
        <v>42</v>
      </c>
      <c r="B53" s="64">
        <v>43529</v>
      </c>
      <c r="C53" s="60" t="s">
        <v>20</v>
      </c>
      <c r="D53" s="60" t="s">
        <v>21</v>
      </c>
      <c r="E53" s="60" t="s">
        <v>25</v>
      </c>
      <c r="F53" s="61">
        <v>681</v>
      </c>
      <c r="G53" s="61">
        <v>668</v>
      </c>
      <c r="H53" s="61">
        <v>688</v>
      </c>
      <c r="I53" s="61">
        <v>696</v>
      </c>
      <c r="J53" s="61">
        <v>703</v>
      </c>
      <c r="K53" s="61">
        <v>703</v>
      </c>
      <c r="L53" s="65">
        <f t="shared" si="12"/>
        <v>146.84287812041117</v>
      </c>
      <c r="M53" s="66">
        <f t="shared" si="13"/>
        <v>3230.543318649046</v>
      </c>
      <c r="N53" s="79">
        <f t="shared" si="14"/>
        <v>3.2305433186490458</v>
      </c>
    </row>
    <row r="54" spans="1:14" ht="15.75">
      <c r="A54" s="60">
        <v>43</v>
      </c>
      <c r="B54" s="64">
        <v>43525</v>
      </c>
      <c r="C54" s="60" t="s">
        <v>20</v>
      </c>
      <c r="D54" s="60" t="s">
        <v>21</v>
      </c>
      <c r="E54" s="60" t="s">
        <v>238</v>
      </c>
      <c r="F54" s="61">
        <v>164</v>
      </c>
      <c r="G54" s="61">
        <v>158</v>
      </c>
      <c r="H54" s="61">
        <v>167</v>
      </c>
      <c r="I54" s="61">
        <v>170</v>
      </c>
      <c r="J54" s="61">
        <v>173</v>
      </c>
      <c r="K54" s="61">
        <v>173</v>
      </c>
      <c r="L54" s="65">
        <f t="shared" si="12"/>
        <v>609.7560975609756</v>
      </c>
      <c r="M54" s="66">
        <f t="shared" si="13"/>
        <v>5487.804878048781</v>
      </c>
      <c r="N54" s="79">
        <f t="shared" si="14"/>
        <v>5.487804878048781</v>
      </c>
    </row>
    <row r="55" spans="1:14" ht="15.75">
      <c r="A55" s="60">
        <v>44</v>
      </c>
      <c r="B55" s="64">
        <v>43525</v>
      </c>
      <c r="C55" s="60" t="s">
        <v>20</v>
      </c>
      <c r="D55" s="60" t="s">
        <v>21</v>
      </c>
      <c r="E55" s="60" t="s">
        <v>686</v>
      </c>
      <c r="F55" s="61">
        <v>85.5</v>
      </c>
      <c r="G55" s="61">
        <v>82</v>
      </c>
      <c r="H55" s="61">
        <v>87.5</v>
      </c>
      <c r="I55" s="61">
        <v>89.5</v>
      </c>
      <c r="J55" s="61">
        <v>91</v>
      </c>
      <c r="K55" s="61">
        <v>87.5</v>
      </c>
      <c r="L55" s="65">
        <f>100000/F55</f>
        <v>1169.5906432748538</v>
      </c>
      <c r="M55" s="66">
        <f t="shared" si="13"/>
        <v>2339.1812865497077</v>
      </c>
      <c r="N55" s="79">
        <f t="shared" si="14"/>
        <v>2.3391812865497075</v>
      </c>
    </row>
    <row r="56" spans="1:14" ht="15.75">
      <c r="A56" s="60">
        <v>45</v>
      </c>
      <c r="B56" s="64">
        <v>43525</v>
      </c>
      <c r="C56" s="60" t="s">
        <v>20</v>
      </c>
      <c r="D56" s="60" t="s">
        <v>21</v>
      </c>
      <c r="E56" s="60" t="s">
        <v>543</v>
      </c>
      <c r="F56" s="61">
        <v>52.5</v>
      </c>
      <c r="G56" s="61">
        <v>50.5</v>
      </c>
      <c r="H56" s="61">
        <v>53.5</v>
      </c>
      <c r="I56" s="61">
        <v>54.5</v>
      </c>
      <c r="J56" s="61">
        <v>55.5</v>
      </c>
      <c r="K56" s="61">
        <v>54.5</v>
      </c>
      <c r="L56" s="65">
        <f>100000/F56</f>
        <v>1904.7619047619048</v>
      </c>
      <c r="M56" s="66">
        <f t="shared" si="13"/>
        <v>3809.5238095238096</v>
      </c>
      <c r="N56" s="79">
        <f t="shared" si="14"/>
        <v>3.8095238095238093</v>
      </c>
    </row>
    <row r="57" spans="1:14" ht="15.75">
      <c r="A57" s="60">
        <v>46</v>
      </c>
      <c r="B57" s="64">
        <v>43525</v>
      </c>
      <c r="C57" s="60" t="s">
        <v>20</v>
      </c>
      <c r="D57" s="60" t="s">
        <v>21</v>
      </c>
      <c r="E57" s="60" t="s">
        <v>689</v>
      </c>
      <c r="F57" s="61">
        <v>35</v>
      </c>
      <c r="G57" s="61">
        <v>33</v>
      </c>
      <c r="H57" s="61">
        <v>36</v>
      </c>
      <c r="I57" s="61">
        <v>37</v>
      </c>
      <c r="J57" s="61">
        <v>38</v>
      </c>
      <c r="K57" s="61">
        <v>35.8</v>
      </c>
      <c r="L57" s="65">
        <f>100000/F57</f>
        <v>2857.1428571428573</v>
      </c>
      <c r="M57" s="66">
        <f>IF(D57="BUY",(K57-F57)*(L57),(F57-K57)*(L57))</f>
        <v>2285.7142857142776</v>
      </c>
      <c r="N57" s="79">
        <f>M57/(L57)/F57%</f>
        <v>2.2857142857142776</v>
      </c>
    </row>
    <row r="58" spans="1:14" ht="15.75">
      <c r="A58" s="60">
        <v>47</v>
      </c>
      <c r="B58" s="64">
        <v>43525</v>
      </c>
      <c r="C58" s="60" t="s">
        <v>20</v>
      </c>
      <c r="D58" s="60" t="s">
        <v>21</v>
      </c>
      <c r="E58" s="60" t="s">
        <v>257</v>
      </c>
      <c r="F58" s="61">
        <v>100</v>
      </c>
      <c r="G58" s="61">
        <v>97</v>
      </c>
      <c r="H58" s="61">
        <v>102</v>
      </c>
      <c r="I58" s="61">
        <v>104</v>
      </c>
      <c r="J58" s="61">
        <v>106</v>
      </c>
      <c r="K58" s="61">
        <v>104</v>
      </c>
      <c r="L58" s="65">
        <f>100000/F58</f>
        <v>1000</v>
      </c>
      <c r="M58" s="66">
        <f>IF(D58="BUY",(K58-F58)*(L58),(F58-K58)*(L58))</f>
        <v>4000</v>
      </c>
      <c r="N58" s="79">
        <f>M58/(L58)/F58%</f>
        <v>4</v>
      </c>
    </row>
    <row r="59" spans="1:12" ht="15.75">
      <c r="A59" s="82" t="s">
        <v>26</v>
      </c>
      <c r="B59" s="23"/>
      <c r="C59" s="24"/>
      <c r="D59" s="25"/>
      <c r="E59" s="26"/>
      <c r="F59" s="26"/>
      <c r="G59" s="27"/>
      <c r="H59" s="35"/>
      <c r="I59" s="35"/>
      <c r="J59" s="35"/>
      <c r="K59" s="26"/>
      <c r="L59" s="21"/>
    </row>
    <row r="60" spans="1:12" ht="15.75">
      <c r="A60" s="82" t="s">
        <v>27</v>
      </c>
      <c r="B60" s="23"/>
      <c r="C60" s="24"/>
      <c r="D60" s="25"/>
      <c r="E60" s="26"/>
      <c r="F60" s="26"/>
      <c r="G60" s="27"/>
      <c r="H60" s="26"/>
      <c r="I60" s="26"/>
      <c r="J60" s="26"/>
      <c r="K60" s="26"/>
      <c r="L60" s="21"/>
    </row>
    <row r="61" spans="1:11" ht="15.75">
      <c r="A61" s="82" t="s">
        <v>27</v>
      </c>
      <c r="B61" s="23"/>
      <c r="C61" s="24"/>
      <c r="D61" s="25"/>
      <c r="E61" s="26"/>
      <c r="F61" s="26"/>
      <c r="G61" s="27"/>
      <c r="H61" s="26"/>
      <c r="I61" s="26"/>
      <c r="J61" s="26"/>
      <c r="K61" s="26"/>
    </row>
    <row r="62" spans="1:11" ht="16.5" thickBot="1">
      <c r="A62" s="68"/>
      <c r="B62" s="69"/>
      <c r="C62" s="26"/>
      <c r="D62" s="26"/>
      <c r="E62" s="26"/>
      <c r="F62" s="29"/>
      <c r="G62" s="30"/>
      <c r="H62" s="31" t="s">
        <v>28</v>
      </c>
      <c r="I62" s="31"/>
      <c r="J62" s="29"/>
      <c r="K62" s="29"/>
    </row>
    <row r="63" spans="1:11" ht="15.75">
      <c r="A63" s="68"/>
      <c r="B63" s="69"/>
      <c r="C63" s="96" t="s">
        <v>29</v>
      </c>
      <c r="D63" s="96"/>
      <c r="E63" s="33">
        <v>44</v>
      </c>
      <c r="F63" s="34">
        <f>F64+F65+F66+F67+F68+F69</f>
        <v>100</v>
      </c>
      <c r="G63" s="35">
        <v>44</v>
      </c>
      <c r="H63" s="36">
        <f>G64/G63%</f>
        <v>77.27272727272727</v>
      </c>
      <c r="I63" s="36"/>
      <c r="J63" s="29"/>
      <c r="K63" s="29"/>
    </row>
    <row r="64" spans="1:10" ht="15.75">
      <c r="A64" s="68"/>
      <c r="B64" s="69"/>
      <c r="C64" s="92" t="s">
        <v>30</v>
      </c>
      <c r="D64" s="92"/>
      <c r="E64" s="37">
        <v>34</v>
      </c>
      <c r="F64" s="38">
        <f>(E64/E63)*100</f>
        <v>77.27272727272727</v>
      </c>
      <c r="G64" s="35">
        <v>34</v>
      </c>
      <c r="H64" s="32"/>
      <c r="I64" s="32"/>
      <c r="J64" s="29"/>
    </row>
    <row r="65" spans="1:10" ht="15.75">
      <c r="A65" s="68"/>
      <c r="B65" s="69"/>
      <c r="C65" s="92" t="s">
        <v>32</v>
      </c>
      <c r="D65" s="92"/>
      <c r="E65" s="37">
        <v>0</v>
      </c>
      <c r="F65" s="38">
        <f>(E65/E63)*100</f>
        <v>0</v>
      </c>
      <c r="G65" s="40"/>
      <c r="H65" s="35"/>
      <c r="I65" s="35"/>
      <c r="J65" s="29"/>
    </row>
    <row r="66" spans="1:11" ht="15.75">
      <c r="A66" s="68"/>
      <c r="B66" s="69"/>
      <c r="C66" s="92" t="s">
        <v>33</v>
      </c>
      <c r="D66" s="92"/>
      <c r="E66" s="37">
        <v>0</v>
      </c>
      <c r="F66" s="38">
        <f>(E66/E63)*100</f>
        <v>0</v>
      </c>
      <c r="G66" s="40"/>
      <c r="H66" s="35"/>
      <c r="I66" s="35"/>
      <c r="J66" s="29"/>
      <c r="K66" s="1"/>
    </row>
    <row r="67" spans="1:11" ht="15.75">
      <c r="A67" s="68"/>
      <c r="B67" s="69"/>
      <c r="C67" s="92" t="s">
        <v>34</v>
      </c>
      <c r="D67" s="92"/>
      <c r="E67" s="37">
        <v>10</v>
      </c>
      <c r="F67" s="38">
        <f>(E67/E63)*100</f>
        <v>22.727272727272727</v>
      </c>
      <c r="G67" s="40"/>
      <c r="H67" s="26" t="s">
        <v>35</v>
      </c>
      <c r="I67" s="26"/>
      <c r="J67" s="29"/>
      <c r="K67" s="29"/>
    </row>
    <row r="68" spans="1:11" ht="15.75">
      <c r="A68" s="68"/>
      <c r="B68" s="69"/>
      <c r="C68" s="92" t="s">
        <v>36</v>
      </c>
      <c r="D68" s="92"/>
      <c r="E68" s="37">
        <v>0</v>
      </c>
      <c r="F68" s="38">
        <f>(E68/E63)*100</f>
        <v>0</v>
      </c>
      <c r="G68" s="40"/>
      <c r="H68" s="26"/>
      <c r="I68" s="26"/>
      <c r="J68" s="29"/>
      <c r="K68" s="29"/>
    </row>
    <row r="69" spans="1:11" ht="16.5" thickBot="1">
      <c r="A69" s="68"/>
      <c r="B69" s="69"/>
      <c r="C69" s="93" t="s">
        <v>37</v>
      </c>
      <c r="D69" s="93"/>
      <c r="E69" s="42"/>
      <c r="F69" s="43">
        <f>(E69/E63)*100</f>
        <v>0</v>
      </c>
      <c r="G69" s="40"/>
      <c r="H69" s="26"/>
      <c r="J69" s="26"/>
      <c r="K69" s="29"/>
    </row>
    <row r="70" spans="1:12" ht="15.75">
      <c r="A70" s="83" t="s">
        <v>38</v>
      </c>
      <c r="B70" s="23"/>
      <c r="C70" s="24"/>
      <c r="D70" s="24"/>
      <c r="E70" s="26"/>
      <c r="F70" s="26"/>
      <c r="G70" s="84"/>
      <c r="H70" s="85"/>
      <c r="I70" s="85"/>
      <c r="J70" s="85"/>
      <c r="K70" s="26"/>
      <c r="L70" s="2"/>
    </row>
    <row r="71" spans="1:11" ht="15.75">
      <c r="A71" s="25" t="s">
        <v>39</v>
      </c>
      <c r="B71" s="23"/>
      <c r="C71" s="86"/>
      <c r="D71" s="87"/>
      <c r="E71" s="28"/>
      <c r="F71" s="85"/>
      <c r="G71" s="84"/>
      <c r="H71" s="85"/>
      <c r="I71" s="85"/>
      <c r="J71" s="85"/>
      <c r="K71" s="26"/>
    </row>
    <row r="72" spans="1:13" ht="15.75">
      <c r="A72" s="25" t="s">
        <v>40</v>
      </c>
      <c r="B72" s="23"/>
      <c r="C72" s="24"/>
      <c r="D72" s="87"/>
      <c r="E72" s="28"/>
      <c r="F72" s="85"/>
      <c r="G72" s="84"/>
      <c r="H72" s="32"/>
      <c r="I72" s="32"/>
      <c r="J72" s="32"/>
      <c r="K72" s="26"/>
      <c r="M72" s="21"/>
    </row>
    <row r="73" spans="1:13" ht="15.75">
      <c r="A73" s="25" t="s">
        <v>41</v>
      </c>
      <c r="B73" s="86"/>
      <c r="C73" s="24"/>
      <c r="D73" s="87"/>
      <c r="E73" s="28"/>
      <c r="F73" s="85"/>
      <c r="G73" s="30"/>
      <c r="H73" s="32"/>
      <c r="I73" s="32"/>
      <c r="J73" s="32"/>
      <c r="K73" s="26"/>
      <c r="M73" s="21"/>
    </row>
    <row r="74" spans="1:14" ht="16.5" thickBot="1">
      <c r="A74" s="25" t="s">
        <v>42</v>
      </c>
      <c r="B74" s="39"/>
      <c r="C74" s="24"/>
      <c r="D74" s="88"/>
      <c r="E74" s="85"/>
      <c r="F74" s="85"/>
      <c r="G74" s="30"/>
      <c r="H74" s="32"/>
      <c r="I74" s="32"/>
      <c r="J74" s="32"/>
      <c r="K74" s="85"/>
      <c r="L74" s="21"/>
      <c r="M74" s="21"/>
      <c r="N74" s="21"/>
    </row>
    <row r="75" spans="1:14" ht="16.5" thickBot="1">
      <c r="A75" s="101" t="s">
        <v>0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</row>
    <row r="76" spans="1:14" ht="16.5" thickBo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1:14" ht="15.7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  <row r="78" spans="1:14" ht="15.75">
      <c r="A78" s="102" t="s">
        <v>616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1:14" ht="15.75">
      <c r="A79" s="102" t="s">
        <v>615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</row>
    <row r="80" spans="1:14" ht="16.5" thickBot="1">
      <c r="A80" s="103" t="s">
        <v>3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</row>
    <row r="81" spans="1:14" ht="15.75">
      <c r="A81" s="104" t="s">
        <v>675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</row>
    <row r="82" spans="1:14" ht="15.75">
      <c r="A82" s="104" t="s">
        <v>5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</row>
    <row r="83" spans="1:14" ht="15.75">
      <c r="A83" s="99" t="s">
        <v>6</v>
      </c>
      <c r="B83" s="94" t="s">
        <v>7</v>
      </c>
      <c r="C83" s="94" t="s">
        <v>8</v>
      </c>
      <c r="D83" s="99" t="s">
        <v>9</v>
      </c>
      <c r="E83" s="94" t="s">
        <v>10</v>
      </c>
      <c r="F83" s="94" t="s">
        <v>11</v>
      </c>
      <c r="G83" s="94" t="s">
        <v>12</v>
      </c>
      <c r="H83" s="94" t="s">
        <v>13</v>
      </c>
      <c r="I83" s="94" t="s">
        <v>14</v>
      </c>
      <c r="J83" s="94" t="s">
        <v>15</v>
      </c>
      <c r="K83" s="97" t="s">
        <v>16</v>
      </c>
      <c r="L83" s="94" t="s">
        <v>17</v>
      </c>
      <c r="M83" s="94" t="s">
        <v>18</v>
      </c>
      <c r="N83" s="94" t="s">
        <v>19</v>
      </c>
    </row>
    <row r="84" spans="1:14" ht="15.75">
      <c r="A84" s="100"/>
      <c r="B84" s="95"/>
      <c r="C84" s="95"/>
      <c r="D84" s="100"/>
      <c r="E84" s="95"/>
      <c r="F84" s="95"/>
      <c r="G84" s="95"/>
      <c r="H84" s="95"/>
      <c r="I84" s="95"/>
      <c r="J84" s="95"/>
      <c r="K84" s="98"/>
      <c r="L84" s="95"/>
      <c r="M84" s="95"/>
      <c r="N84" s="95"/>
    </row>
    <row r="85" spans="1:14" ht="15.75">
      <c r="A85" s="60">
        <v>1</v>
      </c>
      <c r="B85" s="64">
        <v>43524</v>
      </c>
      <c r="C85" s="60" t="s">
        <v>20</v>
      </c>
      <c r="D85" s="60" t="s">
        <v>21</v>
      </c>
      <c r="E85" s="60" t="s">
        <v>214</v>
      </c>
      <c r="F85" s="61">
        <v>566</v>
      </c>
      <c r="G85" s="61">
        <v>554</v>
      </c>
      <c r="H85" s="61">
        <v>572</v>
      </c>
      <c r="I85" s="61">
        <v>578</v>
      </c>
      <c r="J85" s="61">
        <v>584</v>
      </c>
      <c r="K85" s="61">
        <v>572</v>
      </c>
      <c r="L85" s="65">
        <f aca="true" t="shared" si="15" ref="L85:L92">100000/F85</f>
        <v>176.67844522968198</v>
      </c>
      <c r="M85" s="66">
        <f aca="true" t="shared" si="16" ref="M85:M90">IF(D85="BUY",(K85-F85)*(L85),(F85-K85)*(L85))</f>
        <v>1060.070671378092</v>
      </c>
      <c r="N85" s="79">
        <f aca="true" t="shared" si="17" ref="N85:N90">M85/(L85)/F85%</f>
        <v>1.0600706713780919</v>
      </c>
    </row>
    <row r="86" spans="1:14" ht="15.75">
      <c r="A86" s="60">
        <v>2</v>
      </c>
      <c r="B86" s="64">
        <v>43524</v>
      </c>
      <c r="C86" s="60" t="s">
        <v>20</v>
      </c>
      <c r="D86" s="60" t="s">
        <v>21</v>
      </c>
      <c r="E86" s="60" t="s">
        <v>686</v>
      </c>
      <c r="F86" s="61">
        <v>83</v>
      </c>
      <c r="G86" s="61">
        <v>80</v>
      </c>
      <c r="H86" s="61">
        <v>84.5</v>
      </c>
      <c r="I86" s="61">
        <v>86</v>
      </c>
      <c r="J86" s="61">
        <v>87.5</v>
      </c>
      <c r="K86" s="61">
        <v>84.45</v>
      </c>
      <c r="L86" s="65">
        <f t="shared" si="15"/>
        <v>1204.8192771084337</v>
      </c>
      <c r="M86" s="66">
        <f t="shared" si="16"/>
        <v>1746.9879518072323</v>
      </c>
      <c r="N86" s="79">
        <f t="shared" si="17"/>
        <v>1.7469879518072324</v>
      </c>
    </row>
    <row r="87" spans="1:16" ht="15.75">
      <c r="A87" s="60">
        <v>3</v>
      </c>
      <c r="B87" s="64">
        <v>43524</v>
      </c>
      <c r="C87" s="60" t="s">
        <v>20</v>
      </c>
      <c r="D87" s="60" t="s">
        <v>21</v>
      </c>
      <c r="E87" s="60" t="s">
        <v>685</v>
      </c>
      <c r="F87" s="61">
        <v>279</v>
      </c>
      <c r="G87" s="61">
        <v>269</v>
      </c>
      <c r="H87" s="61">
        <v>284</v>
      </c>
      <c r="I87" s="61">
        <v>289</v>
      </c>
      <c r="J87" s="61">
        <v>294</v>
      </c>
      <c r="K87" s="61">
        <v>284</v>
      </c>
      <c r="L87" s="65">
        <f t="shared" si="15"/>
        <v>358.42293906810033</v>
      </c>
      <c r="M87" s="66">
        <f t="shared" si="16"/>
        <v>1792.1146953405016</v>
      </c>
      <c r="N87" s="79">
        <f t="shared" si="17"/>
        <v>1.7921146953405018</v>
      </c>
      <c r="P87"/>
    </row>
    <row r="88" spans="1:14" ht="15.75">
      <c r="A88" s="60">
        <v>4</v>
      </c>
      <c r="B88" s="64">
        <v>43524</v>
      </c>
      <c r="C88" s="60" t="s">
        <v>20</v>
      </c>
      <c r="D88" s="60" t="s">
        <v>21</v>
      </c>
      <c r="E88" s="60" t="s">
        <v>581</v>
      </c>
      <c r="F88" s="61">
        <v>98</v>
      </c>
      <c r="G88" s="61">
        <v>93.5</v>
      </c>
      <c r="H88" s="61">
        <v>100</v>
      </c>
      <c r="I88" s="61">
        <v>102</v>
      </c>
      <c r="J88" s="61">
        <v>104</v>
      </c>
      <c r="K88" s="61">
        <v>100</v>
      </c>
      <c r="L88" s="65">
        <f t="shared" si="15"/>
        <v>1020.4081632653061</v>
      </c>
      <c r="M88" s="66">
        <f t="shared" si="16"/>
        <v>2040.8163265306123</v>
      </c>
      <c r="N88" s="79">
        <f t="shared" si="17"/>
        <v>2.0408163265306123</v>
      </c>
    </row>
    <row r="89" spans="1:14" ht="15.75">
      <c r="A89" s="60">
        <v>5</v>
      </c>
      <c r="B89" s="64">
        <v>43524</v>
      </c>
      <c r="C89" s="60" t="s">
        <v>20</v>
      </c>
      <c r="D89" s="60" t="s">
        <v>94</v>
      </c>
      <c r="E89" s="60" t="s">
        <v>423</v>
      </c>
      <c r="F89" s="61">
        <v>647</v>
      </c>
      <c r="G89" s="61">
        <v>660</v>
      </c>
      <c r="H89" s="61">
        <v>640</v>
      </c>
      <c r="I89" s="61">
        <v>633</v>
      </c>
      <c r="J89" s="61">
        <v>627</v>
      </c>
      <c r="K89" s="61">
        <v>655</v>
      </c>
      <c r="L89" s="65">
        <f t="shared" si="15"/>
        <v>154.5595054095827</v>
      </c>
      <c r="M89" s="66">
        <f t="shared" si="16"/>
        <v>-1236.4760432766616</v>
      </c>
      <c r="N89" s="79">
        <f t="shared" si="17"/>
        <v>-1.2364760432766615</v>
      </c>
    </row>
    <row r="90" spans="1:14" ht="15.75">
      <c r="A90" s="60">
        <v>6</v>
      </c>
      <c r="B90" s="64">
        <v>43523</v>
      </c>
      <c r="C90" s="60" t="s">
        <v>20</v>
      </c>
      <c r="D90" s="60" t="s">
        <v>21</v>
      </c>
      <c r="E90" s="60" t="s">
        <v>272</v>
      </c>
      <c r="F90" s="61">
        <v>448</v>
      </c>
      <c r="G90" s="61">
        <v>438</v>
      </c>
      <c r="H90" s="61">
        <v>453</v>
      </c>
      <c r="I90" s="61">
        <v>458</v>
      </c>
      <c r="J90" s="61">
        <v>463</v>
      </c>
      <c r="K90" s="61">
        <v>448</v>
      </c>
      <c r="L90" s="65">
        <f t="shared" si="15"/>
        <v>223.21428571428572</v>
      </c>
      <c r="M90" s="66">
        <f t="shared" si="16"/>
        <v>0</v>
      </c>
      <c r="N90" s="79">
        <f t="shared" si="17"/>
        <v>0</v>
      </c>
    </row>
    <row r="91" spans="1:14" ht="15.75">
      <c r="A91" s="60">
        <v>7</v>
      </c>
      <c r="B91" s="64">
        <v>43523</v>
      </c>
      <c r="C91" s="60" t="s">
        <v>20</v>
      </c>
      <c r="D91" s="60" t="s">
        <v>21</v>
      </c>
      <c r="E91" s="60" t="s">
        <v>436</v>
      </c>
      <c r="F91" s="61">
        <v>137</v>
      </c>
      <c r="G91" s="61">
        <v>133</v>
      </c>
      <c r="H91" s="61">
        <v>139</v>
      </c>
      <c r="I91" s="61">
        <v>141</v>
      </c>
      <c r="J91" s="61">
        <v>143</v>
      </c>
      <c r="K91" s="61">
        <v>139</v>
      </c>
      <c r="L91" s="65">
        <f t="shared" si="15"/>
        <v>729.92700729927</v>
      </c>
      <c r="M91" s="66">
        <f aca="true" t="shared" si="18" ref="M91:M97">IF(D91="BUY",(K91-F91)*(L91),(F91-K91)*(L91))</f>
        <v>1459.85401459854</v>
      </c>
      <c r="N91" s="79">
        <f aca="true" t="shared" si="19" ref="N91:N97">M91/(L91)/F91%</f>
        <v>1.4598540145985401</v>
      </c>
    </row>
    <row r="92" spans="1:14" ht="15.75">
      <c r="A92" s="60">
        <v>8</v>
      </c>
      <c r="B92" s="64">
        <v>43522</v>
      </c>
      <c r="C92" s="60" t="s">
        <v>20</v>
      </c>
      <c r="D92" s="60" t="s">
        <v>21</v>
      </c>
      <c r="E92" s="60" t="s">
        <v>684</v>
      </c>
      <c r="F92" s="61">
        <v>647</v>
      </c>
      <c r="G92" s="61">
        <v>660</v>
      </c>
      <c r="H92" s="61">
        <v>1799</v>
      </c>
      <c r="I92" s="61">
        <v>1813</v>
      </c>
      <c r="J92" s="61">
        <v>1829</v>
      </c>
      <c r="K92" s="61">
        <v>1756</v>
      </c>
      <c r="L92" s="65">
        <f t="shared" si="15"/>
        <v>154.5595054095827</v>
      </c>
      <c r="M92" s="66">
        <f t="shared" si="18"/>
        <v>171406.4914992272</v>
      </c>
      <c r="N92" s="79">
        <f t="shared" si="19"/>
        <v>171.4064914992272</v>
      </c>
    </row>
    <row r="93" spans="1:14" ht="15.75">
      <c r="A93" s="60">
        <v>9</v>
      </c>
      <c r="B93" s="64">
        <v>43522</v>
      </c>
      <c r="C93" s="60" t="s">
        <v>20</v>
      </c>
      <c r="D93" s="60" t="s">
        <v>94</v>
      </c>
      <c r="E93" s="60" t="s">
        <v>239</v>
      </c>
      <c r="F93" s="61">
        <v>450</v>
      </c>
      <c r="G93" s="61">
        <v>162</v>
      </c>
      <c r="H93" s="61">
        <v>444</v>
      </c>
      <c r="I93" s="61">
        <v>438</v>
      </c>
      <c r="J93" s="61">
        <v>442</v>
      </c>
      <c r="K93" s="61">
        <v>455</v>
      </c>
      <c r="L93" s="65">
        <f aca="true" t="shared" si="20" ref="L93:L101">100000/F93</f>
        <v>222.22222222222223</v>
      </c>
      <c r="M93" s="66">
        <f t="shared" si="18"/>
        <v>-1111.111111111111</v>
      </c>
      <c r="N93" s="79">
        <f t="shared" si="19"/>
        <v>-1.1111111111111112</v>
      </c>
    </row>
    <row r="94" spans="1:14" ht="15.75">
      <c r="A94" s="60">
        <v>10</v>
      </c>
      <c r="B94" s="64">
        <v>43522</v>
      </c>
      <c r="C94" s="60" t="s">
        <v>20</v>
      </c>
      <c r="D94" s="60" t="s">
        <v>21</v>
      </c>
      <c r="E94" s="60" t="s">
        <v>445</v>
      </c>
      <c r="F94" s="61">
        <v>606</v>
      </c>
      <c r="G94" s="61">
        <v>594</v>
      </c>
      <c r="H94" s="61">
        <v>612</v>
      </c>
      <c r="I94" s="61">
        <v>618</v>
      </c>
      <c r="J94" s="61">
        <v>624</v>
      </c>
      <c r="K94" s="61">
        <v>624</v>
      </c>
      <c r="L94" s="65">
        <f t="shared" si="20"/>
        <v>165.01650165016503</v>
      </c>
      <c r="M94" s="66">
        <f t="shared" si="18"/>
        <v>2970.2970297029706</v>
      </c>
      <c r="N94" s="79">
        <f t="shared" si="19"/>
        <v>2.9702970297029703</v>
      </c>
    </row>
    <row r="95" spans="1:14" ht="15.75">
      <c r="A95" s="60">
        <v>11</v>
      </c>
      <c r="B95" s="64">
        <v>43522</v>
      </c>
      <c r="C95" s="60" t="s">
        <v>20</v>
      </c>
      <c r="D95" s="60" t="s">
        <v>21</v>
      </c>
      <c r="E95" s="60" t="s">
        <v>410</v>
      </c>
      <c r="F95" s="61">
        <v>558</v>
      </c>
      <c r="G95" s="61">
        <v>546</v>
      </c>
      <c r="H95" s="61">
        <v>564</v>
      </c>
      <c r="I95" s="61">
        <v>570</v>
      </c>
      <c r="J95" s="61">
        <v>576</v>
      </c>
      <c r="K95" s="61">
        <v>576</v>
      </c>
      <c r="L95" s="65">
        <f t="shared" si="20"/>
        <v>179.21146953405017</v>
      </c>
      <c r="M95" s="66">
        <f t="shared" si="18"/>
        <v>3225.806451612903</v>
      </c>
      <c r="N95" s="79">
        <f t="shared" si="19"/>
        <v>3.225806451612903</v>
      </c>
    </row>
    <row r="96" spans="1:14" ht="15.75">
      <c r="A96" s="60">
        <v>12</v>
      </c>
      <c r="B96" s="64">
        <v>43521</v>
      </c>
      <c r="C96" s="60" t="s">
        <v>20</v>
      </c>
      <c r="D96" s="60" t="s">
        <v>21</v>
      </c>
      <c r="E96" s="60" t="s">
        <v>492</v>
      </c>
      <c r="F96" s="61">
        <v>134</v>
      </c>
      <c r="G96" s="61">
        <v>130</v>
      </c>
      <c r="H96" s="61">
        <v>136</v>
      </c>
      <c r="I96" s="61">
        <v>138</v>
      </c>
      <c r="J96" s="61">
        <v>140</v>
      </c>
      <c r="K96" s="61">
        <v>130</v>
      </c>
      <c r="L96" s="65">
        <f t="shared" si="20"/>
        <v>746.2686567164179</v>
      </c>
      <c r="M96" s="66">
        <f t="shared" si="18"/>
        <v>-2985.0746268656717</v>
      </c>
      <c r="N96" s="79">
        <f t="shared" si="19"/>
        <v>-2.9850746268656714</v>
      </c>
    </row>
    <row r="97" spans="1:14" ht="15.75">
      <c r="A97" s="60">
        <v>13</v>
      </c>
      <c r="B97" s="64">
        <v>43521</v>
      </c>
      <c r="C97" s="60" t="s">
        <v>20</v>
      </c>
      <c r="D97" s="60" t="s">
        <v>21</v>
      </c>
      <c r="E97" s="60" t="s">
        <v>612</v>
      </c>
      <c r="F97" s="61">
        <v>360</v>
      </c>
      <c r="G97" s="61">
        <v>350</v>
      </c>
      <c r="H97" s="61">
        <v>365</v>
      </c>
      <c r="I97" s="61">
        <v>370</v>
      </c>
      <c r="J97" s="61">
        <v>375</v>
      </c>
      <c r="K97" s="61">
        <v>350</v>
      </c>
      <c r="L97" s="65">
        <f t="shared" si="20"/>
        <v>277.77777777777777</v>
      </c>
      <c r="M97" s="66">
        <f t="shared" si="18"/>
        <v>-2777.777777777778</v>
      </c>
      <c r="N97" s="79">
        <f t="shared" si="19"/>
        <v>-2.7777777777777777</v>
      </c>
    </row>
    <row r="98" spans="1:14" ht="15.75">
      <c r="A98" s="60">
        <v>14</v>
      </c>
      <c r="B98" s="64">
        <v>43521</v>
      </c>
      <c r="C98" s="60" t="s">
        <v>20</v>
      </c>
      <c r="D98" s="60" t="s">
        <v>21</v>
      </c>
      <c r="E98" s="60" t="s">
        <v>550</v>
      </c>
      <c r="F98" s="61">
        <v>1180</v>
      </c>
      <c r="G98" s="61">
        <v>1159</v>
      </c>
      <c r="H98" s="61">
        <v>1191</v>
      </c>
      <c r="I98" s="61">
        <v>1202</v>
      </c>
      <c r="J98" s="61">
        <v>1213</v>
      </c>
      <c r="K98" s="61">
        <v>1191</v>
      </c>
      <c r="L98" s="65">
        <f t="shared" si="20"/>
        <v>84.7457627118644</v>
      </c>
      <c r="M98" s="66">
        <f aca="true" t="shared" si="21" ref="M98:M105">IF(D98="BUY",(K98-F98)*(L98),(F98-K98)*(L98))</f>
        <v>932.2033898305084</v>
      </c>
      <c r="N98" s="79">
        <f aca="true" t="shared" si="22" ref="N98:N105">M98/(L98)/F98%</f>
        <v>0.9322033898305084</v>
      </c>
    </row>
    <row r="99" spans="1:14" ht="15.75">
      <c r="A99" s="60">
        <v>15</v>
      </c>
      <c r="B99" s="64">
        <v>43521</v>
      </c>
      <c r="C99" s="60" t="s">
        <v>20</v>
      </c>
      <c r="D99" s="60" t="s">
        <v>21</v>
      </c>
      <c r="E99" s="60" t="s">
        <v>410</v>
      </c>
      <c r="F99" s="61">
        <v>547</v>
      </c>
      <c r="G99" s="61">
        <v>536</v>
      </c>
      <c r="H99" s="61">
        <v>553</v>
      </c>
      <c r="I99" s="61">
        <v>559</v>
      </c>
      <c r="J99" s="61">
        <v>565</v>
      </c>
      <c r="K99" s="61">
        <v>553</v>
      </c>
      <c r="L99" s="65">
        <f t="shared" si="20"/>
        <v>182.81535648994515</v>
      </c>
      <c r="M99" s="66">
        <f t="shared" si="21"/>
        <v>1096.892138939671</v>
      </c>
      <c r="N99" s="79">
        <f t="shared" si="22"/>
        <v>1.096892138939671</v>
      </c>
    </row>
    <row r="100" spans="1:14" ht="15.75">
      <c r="A100" s="60">
        <v>16</v>
      </c>
      <c r="B100" s="64">
        <v>43521</v>
      </c>
      <c r="C100" s="60" t="s">
        <v>20</v>
      </c>
      <c r="D100" s="60" t="s">
        <v>21</v>
      </c>
      <c r="E100" s="60" t="s">
        <v>525</v>
      </c>
      <c r="F100" s="61">
        <v>319</v>
      </c>
      <c r="G100" s="61">
        <v>313</v>
      </c>
      <c r="H100" s="61">
        <v>321</v>
      </c>
      <c r="I100" s="61">
        <v>324</v>
      </c>
      <c r="J100" s="61">
        <v>327</v>
      </c>
      <c r="K100" s="61">
        <v>327</v>
      </c>
      <c r="L100" s="65">
        <f t="shared" si="20"/>
        <v>313.47962382445144</v>
      </c>
      <c r="M100" s="66">
        <f t="shared" si="21"/>
        <v>2507.8369905956115</v>
      </c>
      <c r="N100" s="79">
        <f t="shared" si="22"/>
        <v>2.5078369905956115</v>
      </c>
    </row>
    <row r="101" spans="1:14" ht="15.75">
      <c r="A101" s="60">
        <v>17</v>
      </c>
      <c r="B101" s="64">
        <v>43518</v>
      </c>
      <c r="C101" s="60" t="s">
        <v>20</v>
      </c>
      <c r="D101" s="60" t="s">
        <v>21</v>
      </c>
      <c r="E101" s="60" t="s">
        <v>209</v>
      </c>
      <c r="F101" s="61">
        <v>255</v>
      </c>
      <c r="G101" s="61">
        <v>247</v>
      </c>
      <c r="H101" s="61">
        <v>259</v>
      </c>
      <c r="I101" s="61">
        <v>263</v>
      </c>
      <c r="J101" s="61">
        <v>267</v>
      </c>
      <c r="K101" s="61">
        <v>259</v>
      </c>
      <c r="L101" s="65">
        <f t="shared" si="20"/>
        <v>392.15686274509807</v>
      </c>
      <c r="M101" s="66">
        <f t="shared" si="21"/>
        <v>1568.6274509803923</v>
      </c>
      <c r="N101" s="79">
        <f t="shared" si="22"/>
        <v>1.5686274509803924</v>
      </c>
    </row>
    <row r="102" spans="1:14" ht="15.75">
      <c r="A102" s="60">
        <v>18</v>
      </c>
      <c r="B102" s="64">
        <v>43518</v>
      </c>
      <c r="C102" s="60" t="s">
        <v>20</v>
      </c>
      <c r="D102" s="60" t="s">
        <v>21</v>
      </c>
      <c r="E102" s="60" t="s">
        <v>441</v>
      </c>
      <c r="F102" s="61">
        <v>173</v>
      </c>
      <c r="G102" s="61">
        <v>169</v>
      </c>
      <c r="H102" s="61">
        <v>175</v>
      </c>
      <c r="I102" s="61">
        <v>177</v>
      </c>
      <c r="J102" s="61">
        <v>179</v>
      </c>
      <c r="K102" s="61">
        <v>175</v>
      </c>
      <c r="L102" s="65">
        <f aca="true" t="shared" si="23" ref="L102:L108">100000/F102</f>
        <v>578.0346820809249</v>
      </c>
      <c r="M102" s="66">
        <f t="shared" si="21"/>
        <v>1156.0693641618498</v>
      </c>
      <c r="N102" s="79">
        <f t="shared" si="22"/>
        <v>1.1560693641618498</v>
      </c>
    </row>
    <row r="103" spans="1:14" ht="15.75">
      <c r="A103" s="60">
        <v>19</v>
      </c>
      <c r="B103" s="64">
        <v>43518</v>
      </c>
      <c r="C103" s="60" t="s">
        <v>20</v>
      </c>
      <c r="D103" s="60" t="s">
        <v>21</v>
      </c>
      <c r="E103" s="60" t="s">
        <v>637</v>
      </c>
      <c r="F103" s="61">
        <v>848</v>
      </c>
      <c r="G103" s="61">
        <v>832</v>
      </c>
      <c r="H103" s="61">
        <v>858</v>
      </c>
      <c r="I103" s="61">
        <v>868</v>
      </c>
      <c r="J103" s="61">
        <v>878</v>
      </c>
      <c r="K103" s="61">
        <v>858</v>
      </c>
      <c r="L103" s="65">
        <f t="shared" si="23"/>
        <v>117.9245283018868</v>
      </c>
      <c r="M103" s="66">
        <f t="shared" si="21"/>
        <v>1179.245283018868</v>
      </c>
      <c r="N103" s="79">
        <f t="shared" si="22"/>
        <v>1.1792452830188678</v>
      </c>
    </row>
    <row r="104" spans="1:14" ht="15.75">
      <c r="A104" s="60">
        <v>20</v>
      </c>
      <c r="B104" s="64">
        <v>43518</v>
      </c>
      <c r="C104" s="60" t="s">
        <v>20</v>
      </c>
      <c r="D104" s="60" t="s">
        <v>21</v>
      </c>
      <c r="E104" s="60" t="s">
        <v>608</v>
      </c>
      <c r="F104" s="61">
        <v>85</v>
      </c>
      <c r="G104" s="61">
        <v>82.5</v>
      </c>
      <c r="H104" s="61">
        <v>86.5</v>
      </c>
      <c r="I104" s="61">
        <v>88</v>
      </c>
      <c r="J104" s="61">
        <v>89.5</v>
      </c>
      <c r="K104" s="61">
        <v>88</v>
      </c>
      <c r="L104" s="65">
        <f t="shared" si="23"/>
        <v>1176.4705882352941</v>
      </c>
      <c r="M104" s="66">
        <f t="shared" si="21"/>
        <v>3529.4117647058824</v>
      </c>
      <c r="N104" s="79">
        <f t="shared" si="22"/>
        <v>3.5294117647058822</v>
      </c>
    </row>
    <row r="105" spans="1:14" ht="15.75">
      <c r="A105" s="60">
        <v>21</v>
      </c>
      <c r="B105" s="64">
        <v>43518</v>
      </c>
      <c r="C105" s="60" t="s">
        <v>20</v>
      </c>
      <c r="D105" s="60" t="s">
        <v>21</v>
      </c>
      <c r="E105" s="60" t="s">
        <v>315</v>
      </c>
      <c r="F105" s="61">
        <v>139</v>
      </c>
      <c r="G105" s="61">
        <v>134</v>
      </c>
      <c r="H105" s="61">
        <v>141.5</v>
      </c>
      <c r="I105" s="61">
        <v>144</v>
      </c>
      <c r="J105" s="61">
        <v>146.5</v>
      </c>
      <c r="K105" s="61">
        <v>144</v>
      </c>
      <c r="L105" s="65">
        <f t="shared" si="23"/>
        <v>719.4244604316547</v>
      </c>
      <c r="M105" s="66">
        <f t="shared" si="21"/>
        <v>3597.122302158273</v>
      </c>
      <c r="N105" s="79">
        <f t="shared" si="22"/>
        <v>3.5971223021582737</v>
      </c>
    </row>
    <row r="106" spans="1:14" ht="15.75">
      <c r="A106" s="60">
        <v>22</v>
      </c>
      <c r="B106" s="64">
        <v>43517</v>
      </c>
      <c r="C106" s="60" t="s">
        <v>20</v>
      </c>
      <c r="D106" s="60" t="s">
        <v>21</v>
      </c>
      <c r="E106" s="60" t="s">
        <v>81</v>
      </c>
      <c r="F106" s="61">
        <v>137.5</v>
      </c>
      <c r="G106" s="61">
        <v>134</v>
      </c>
      <c r="H106" s="61">
        <v>139.5</v>
      </c>
      <c r="I106" s="61">
        <v>141.5</v>
      </c>
      <c r="J106" s="61">
        <v>143.5</v>
      </c>
      <c r="K106" s="61">
        <v>137.5</v>
      </c>
      <c r="L106" s="65">
        <v>137</v>
      </c>
      <c r="M106" s="66">
        <v>0</v>
      </c>
      <c r="N106" s="79">
        <v>0</v>
      </c>
    </row>
    <row r="107" spans="1:14" ht="15.75">
      <c r="A107" s="60">
        <v>23</v>
      </c>
      <c r="B107" s="64">
        <v>43517</v>
      </c>
      <c r="C107" s="60" t="s">
        <v>20</v>
      </c>
      <c r="D107" s="60" t="s">
        <v>21</v>
      </c>
      <c r="E107" s="60" t="s">
        <v>570</v>
      </c>
      <c r="F107" s="61">
        <v>460</v>
      </c>
      <c r="G107" s="61">
        <v>449</v>
      </c>
      <c r="H107" s="61">
        <v>466</v>
      </c>
      <c r="I107" s="61">
        <v>472</v>
      </c>
      <c r="J107" s="61">
        <v>478</v>
      </c>
      <c r="K107" s="61">
        <v>466</v>
      </c>
      <c r="L107" s="65">
        <f t="shared" si="23"/>
        <v>217.3913043478261</v>
      </c>
      <c r="M107" s="66">
        <f aca="true" t="shared" si="24" ref="M107:M120">IF(D107="BUY",(K107-F107)*(L107),(F107-K107)*(L107))</f>
        <v>1304.3478260869565</v>
      </c>
      <c r="N107" s="79">
        <f aca="true" t="shared" si="25" ref="N107:N120">M107/(L107)/F107%</f>
        <v>1.3043478260869565</v>
      </c>
    </row>
    <row r="108" spans="1:14" ht="15.75">
      <c r="A108" s="60">
        <v>24</v>
      </c>
      <c r="B108" s="64">
        <v>43517</v>
      </c>
      <c r="C108" s="60" t="s">
        <v>20</v>
      </c>
      <c r="D108" s="60" t="s">
        <v>21</v>
      </c>
      <c r="E108" s="60" t="s">
        <v>183</v>
      </c>
      <c r="F108" s="61">
        <v>162</v>
      </c>
      <c r="G108" s="61">
        <v>158.5</v>
      </c>
      <c r="H108" s="61">
        <v>164</v>
      </c>
      <c r="I108" s="61">
        <v>166</v>
      </c>
      <c r="J108" s="61">
        <v>168</v>
      </c>
      <c r="K108" s="61">
        <v>168</v>
      </c>
      <c r="L108" s="65">
        <f t="shared" si="23"/>
        <v>617.283950617284</v>
      </c>
      <c r="M108" s="66">
        <f t="shared" si="24"/>
        <v>3703.7037037037035</v>
      </c>
      <c r="N108" s="79">
        <f t="shared" si="25"/>
        <v>3.7037037037037033</v>
      </c>
    </row>
    <row r="109" spans="1:14" ht="15.75">
      <c r="A109" s="60">
        <v>25</v>
      </c>
      <c r="B109" s="64">
        <v>43517</v>
      </c>
      <c r="C109" s="60" t="s">
        <v>20</v>
      </c>
      <c r="D109" s="60" t="s">
        <v>21</v>
      </c>
      <c r="E109" s="60" t="s">
        <v>630</v>
      </c>
      <c r="F109" s="61">
        <v>742</v>
      </c>
      <c r="G109" s="61">
        <v>728</v>
      </c>
      <c r="H109" s="61">
        <v>750</v>
      </c>
      <c r="I109" s="61">
        <v>758</v>
      </c>
      <c r="J109" s="61">
        <v>764</v>
      </c>
      <c r="K109" s="61">
        <v>750</v>
      </c>
      <c r="L109" s="65">
        <f aca="true" t="shared" si="26" ref="L109:L117">100000/F109</f>
        <v>134.77088948787062</v>
      </c>
      <c r="M109" s="66">
        <f t="shared" si="24"/>
        <v>1078.167115902965</v>
      </c>
      <c r="N109" s="79">
        <f t="shared" si="25"/>
        <v>1.0781671159029649</v>
      </c>
    </row>
    <row r="110" spans="1:14" ht="15.75">
      <c r="A110" s="60">
        <v>26</v>
      </c>
      <c r="B110" s="64">
        <v>43517</v>
      </c>
      <c r="C110" s="60" t="s">
        <v>20</v>
      </c>
      <c r="D110" s="60" t="s">
        <v>21</v>
      </c>
      <c r="E110" s="60" t="s">
        <v>511</v>
      </c>
      <c r="F110" s="61">
        <v>486</v>
      </c>
      <c r="G110" s="61">
        <v>476</v>
      </c>
      <c r="H110" s="61">
        <v>491</v>
      </c>
      <c r="I110" s="61">
        <v>496</v>
      </c>
      <c r="J110" s="61">
        <v>500</v>
      </c>
      <c r="K110" s="61">
        <v>491</v>
      </c>
      <c r="L110" s="65">
        <f t="shared" si="26"/>
        <v>205.76131687242798</v>
      </c>
      <c r="M110" s="66">
        <f t="shared" si="24"/>
        <v>1028.8065843621398</v>
      </c>
      <c r="N110" s="79">
        <f t="shared" si="25"/>
        <v>1.0288065843621397</v>
      </c>
    </row>
    <row r="111" spans="1:14" ht="15.75">
      <c r="A111" s="60">
        <v>27</v>
      </c>
      <c r="B111" s="64">
        <v>43517</v>
      </c>
      <c r="C111" s="60" t="s">
        <v>20</v>
      </c>
      <c r="D111" s="60" t="s">
        <v>21</v>
      </c>
      <c r="E111" s="60" t="s">
        <v>621</v>
      </c>
      <c r="F111" s="61">
        <v>110.5</v>
      </c>
      <c r="G111" s="61">
        <v>107</v>
      </c>
      <c r="H111" s="61">
        <v>112.5</v>
      </c>
      <c r="I111" s="61">
        <v>114.5</v>
      </c>
      <c r="J111" s="61">
        <v>116.5</v>
      </c>
      <c r="K111" s="61">
        <v>114.5</v>
      </c>
      <c r="L111" s="65">
        <f t="shared" si="26"/>
        <v>904.9773755656108</v>
      </c>
      <c r="M111" s="66">
        <f t="shared" si="24"/>
        <v>3619.9095022624433</v>
      </c>
      <c r="N111" s="79">
        <f t="shared" si="25"/>
        <v>3.6199095022624435</v>
      </c>
    </row>
    <row r="112" spans="1:14" ht="15.75">
      <c r="A112" s="60">
        <v>28</v>
      </c>
      <c r="B112" s="64">
        <v>43516</v>
      </c>
      <c r="C112" s="60" t="s">
        <v>20</v>
      </c>
      <c r="D112" s="60" t="s">
        <v>21</v>
      </c>
      <c r="E112" s="60" t="s">
        <v>630</v>
      </c>
      <c r="F112" s="61">
        <v>730</v>
      </c>
      <c r="G112" s="61">
        <v>714</v>
      </c>
      <c r="H112" s="61">
        <v>738</v>
      </c>
      <c r="I112" s="61">
        <v>746</v>
      </c>
      <c r="J112" s="61">
        <v>754</v>
      </c>
      <c r="K112" s="61">
        <v>746</v>
      </c>
      <c r="L112" s="65">
        <f t="shared" si="26"/>
        <v>136.986301369863</v>
      </c>
      <c r="M112" s="66">
        <f t="shared" si="24"/>
        <v>2191.780821917808</v>
      </c>
      <c r="N112" s="79">
        <f t="shared" si="25"/>
        <v>2.191780821917808</v>
      </c>
    </row>
    <row r="113" spans="1:14" ht="15.75">
      <c r="A113" s="60">
        <v>29</v>
      </c>
      <c r="B113" s="64">
        <v>43516</v>
      </c>
      <c r="C113" s="60" t="s">
        <v>20</v>
      </c>
      <c r="D113" s="60" t="s">
        <v>94</v>
      </c>
      <c r="E113" s="60" t="s">
        <v>79</v>
      </c>
      <c r="F113" s="61">
        <v>757</v>
      </c>
      <c r="G113" s="61">
        <v>770</v>
      </c>
      <c r="H113" s="61">
        <v>750</v>
      </c>
      <c r="I113" s="61">
        <v>743</v>
      </c>
      <c r="J113" s="61">
        <v>736</v>
      </c>
      <c r="K113" s="61">
        <v>762</v>
      </c>
      <c r="L113" s="65">
        <f t="shared" si="26"/>
        <v>132.1003963011889</v>
      </c>
      <c r="M113" s="66">
        <f t="shared" si="24"/>
        <v>-660.5019815059445</v>
      </c>
      <c r="N113" s="79">
        <f t="shared" si="25"/>
        <v>-0.6605019815059445</v>
      </c>
    </row>
    <row r="114" spans="1:14" ht="15.75">
      <c r="A114" s="60">
        <v>30</v>
      </c>
      <c r="B114" s="64">
        <v>43516</v>
      </c>
      <c r="C114" s="60" t="s">
        <v>20</v>
      </c>
      <c r="D114" s="60" t="s">
        <v>21</v>
      </c>
      <c r="E114" s="60" t="s">
        <v>81</v>
      </c>
      <c r="F114" s="61">
        <v>137</v>
      </c>
      <c r="G114" s="61">
        <v>134</v>
      </c>
      <c r="H114" s="61">
        <v>139</v>
      </c>
      <c r="I114" s="61">
        <v>141</v>
      </c>
      <c r="J114" s="61">
        <v>143</v>
      </c>
      <c r="K114" s="61">
        <v>139</v>
      </c>
      <c r="L114" s="65">
        <f t="shared" si="26"/>
        <v>729.92700729927</v>
      </c>
      <c r="M114" s="66">
        <f t="shared" si="24"/>
        <v>1459.85401459854</v>
      </c>
      <c r="N114" s="79">
        <f t="shared" si="25"/>
        <v>1.4598540145985401</v>
      </c>
    </row>
    <row r="115" spans="1:14" ht="15.75">
      <c r="A115" s="60">
        <v>31</v>
      </c>
      <c r="B115" s="64">
        <v>43515</v>
      </c>
      <c r="C115" s="60" t="s">
        <v>20</v>
      </c>
      <c r="D115" s="60" t="s">
        <v>21</v>
      </c>
      <c r="E115" s="60" t="s">
        <v>257</v>
      </c>
      <c r="F115" s="61">
        <v>89.55</v>
      </c>
      <c r="G115" s="61">
        <v>86.5</v>
      </c>
      <c r="H115" s="61">
        <v>91</v>
      </c>
      <c r="I115" s="61">
        <v>92.5</v>
      </c>
      <c r="J115" s="61">
        <v>94</v>
      </c>
      <c r="K115" s="61">
        <v>91</v>
      </c>
      <c r="L115" s="65">
        <f t="shared" si="26"/>
        <v>1116.6945840312676</v>
      </c>
      <c r="M115" s="66">
        <f t="shared" si="24"/>
        <v>1619.2071468453412</v>
      </c>
      <c r="N115" s="79">
        <f t="shared" si="25"/>
        <v>1.619207146845341</v>
      </c>
    </row>
    <row r="116" spans="1:14" ht="15.75">
      <c r="A116" s="60">
        <v>32</v>
      </c>
      <c r="B116" s="64">
        <v>43515</v>
      </c>
      <c r="C116" s="60" t="s">
        <v>20</v>
      </c>
      <c r="D116" s="60" t="s">
        <v>94</v>
      </c>
      <c r="E116" s="60" t="s">
        <v>209</v>
      </c>
      <c r="F116" s="61">
        <v>246</v>
      </c>
      <c r="G116" s="61">
        <v>252</v>
      </c>
      <c r="H116" s="61">
        <v>243</v>
      </c>
      <c r="I116" s="61">
        <v>240</v>
      </c>
      <c r="J116" s="61">
        <v>237</v>
      </c>
      <c r="K116" s="61">
        <v>243</v>
      </c>
      <c r="L116" s="65">
        <f t="shared" si="26"/>
        <v>406.5040650406504</v>
      </c>
      <c r="M116" s="66">
        <f t="shared" si="24"/>
        <v>1219.5121951219512</v>
      </c>
      <c r="N116" s="79">
        <f t="shared" si="25"/>
        <v>1.2195121951219512</v>
      </c>
    </row>
    <row r="117" spans="1:14" ht="15.75">
      <c r="A117" s="60">
        <v>33</v>
      </c>
      <c r="B117" s="64">
        <v>43514</v>
      </c>
      <c r="C117" s="60" t="s">
        <v>20</v>
      </c>
      <c r="D117" s="60" t="s">
        <v>21</v>
      </c>
      <c r="E117" s="60" t="s">
        <v>660</v>
      </c>
      <c r="F117" s="61">
        <v>489</v>
      </c>
      <c r="G117" s="61">
        <v>477</v>
      </c>
      <c r="H117" s="61">
        <v>495</v>
      </c>
      <c r="I117" s="61">
        <v>500</v>
      </c>
      <c r="J117" s="61">
        <v>507</v>
      </c>
      <c r="K117" s="61">
        <v>495</v>
      </c>
      <c r="L117" s="65">
        <f t="shared" si="26"/>
        <v>204.49897750511246</v>
      </c>
      <c r="M117" s="66">
        <f t="shared" si="24"/>
        <v>1226.993865030675</v>
      </c>
      <c r="N117" s="79">
        <f t="shared" si="25"/>
        <v>1.226993865030675</v>
      </c>
    </row>
    <row r="118" spans="1:14" ht="15.75">
      <c r="A118" s="60">
        <v>34</v>
      </c>
      <c r="B118" s="64">
        <v>43514</v>
      </c>
      <c r="C118" s="60" t="s">
        <v>20</v>
      </c>
      <c r="D118" s="60" t="s">
        <v>21</v>
      </c>
      <c r="E118" s="60" t="s">
        <v>682</v>
      </c>
      <c r="F118" s="61">
        <v>471</v>
      </c>
      <c r="G118" s="61">
        <v>459</v>
      </c>
      <c r="H118" s="61">
        <v>477</v>
      </c>
      <c r="I118" s="61">
        <v>483</v>
      </c>
      <c r="J118" s="61">
        <v>489</v>
      </c>
      <c r="K118" s="61">
        <v>459</v>
      </c>
      <c r="L118" s="65">
        <f aca="true" t="shared" si="27" ref="L118:L123">100000/F118</f>
        <v>212.31422505307856</v>
      </c>
      <c r="M118" s="66">
        <f t="shared" si="24"/>
        <v>-2547.770700636943</v>
      </c>
      <c r="N118" s="79">
        <f t="shared" si="25"/>
        <v>-2.5477707006369426</v>
      </c>
    </row>
    <row r="119" spans="1:14" ht="15.75">
      <c r="A119" s="60">
        <v>35</v>
      </c>
      <c r="B119" s="64">
        <v>43510</v>
      </c>
      <c r="C119" s="60" t="s">
        <v>20</v>
      </c>
      <c r="D119" s="60" t="s">
        <v>21</v>
      </c>
      <c r="E119" s="60" t="s">
        <v>365</v>
      </c>
      <c r="F119" s="61">
        <v>553</v>
      </c>
      <c r="G119" s="61">
        <v>541</v>
      </c>
      <c r="H119" s="61">
        <v>559</v>
      </c>
      <c r="I119" s="61">
        <v>565</v>
      </c>
      <c r="J119" s="61">
        <v>571</v>
      </c>
      <c r="K119" s="61">
        <v>541</v>
      </c>
      <c r="L119" s="65">
        <f t="shared" si="27"/>
        <v>180.83182640144665</v>
      </c>
      <c r="M119" s="66">
        <f t="shared" si="24"/>
        <v>-2169.98191681736</v>
      </c>
      <c r="N119" s="79">
        <f t="shared" si="25"/>
        <v>-2.1699819168173597</v>
      </c>
    </row>
    <row r="120" spans="1:14" ht="15.75">
      <c r="A120" s="60">
        <v>36</v>
      </c>
      <c r="B120" s="64">
        <v>43510</v>
      </c>
      <c r="C120" s="60" t="s">
        <v>20</v>
      </c>
      <c r="D120" s="60" t="s">
        <v>21</v>
      </c>
      <c r="E120" s="60" t="s">
        <v>629</v>
      </c>
      <c r="F120" s="61">
        <v>350</v>
      </c>
      <c r="G120" s="61">
        <v>340</v>
      </c>
      <c r="H120" s="61">
        <v>355</v>
      </c>
      <c r="I120" s="61">
        <v>360</v>
      </c>
      <c r="J120" s="61">
        <v>365</v>
      </c>
      <c r="K120" s="61">
        <v>340</v>
      </c>
      <c r="L120" s="65">
        <f t="shared" si="27"/>
        <v>285.7142857142857</v>
      </c>
      <c r="M120" s="66">
        <f t="shared" si="24"/>
        <v>-2857.1428571428573</v>
      </c>
      <c r="N120" s="79">
        <f t="shared" si="25"/>
        <v>-2.857142857142857</v>
      </c>
    </row>
    <row r="121" spans="1:14" ht="15.75">
      <c r="A121" s="60">
        <v>37</v>
      </c>
      <c r="B121" s="64">
        <v>43510</v>
      </c>
      <c r="C121" s="60" t="s">
        <v>20</v>
      </c>
      <c r="D121" s="60" t="s">
        <v>21</v>
      </c>
      <c r="E121" s="60" t="s">
        <v>642</v>
      </c>
      <c r="F121" s="61">
        <v>35</v>
      </c>
      <c r="G121" s="61">
        <v>33.5</v>
      </c>
      <c r="H121" s="61">
        <v>36</v>
      </c>
      <c r="I121" s="61">
        <v>37</v>
      </c>
      <c r="J121" s="61">
        <v>38</v>
      </c>
      <c r="K121" s="61">
        <v>36</v>
      </c>
      <c r="L121" s="65">
        <f t="shared" si="27"/>
        <v>2857.1428571428573</v>
      </c>
      <c r="M121" s="66">
        <f aca="true" t="shared" si="28" ref="M121:M128">IF(D121="BUY",(K121-F121)*(L121),(F121-K121)*(L121))</f>
        <v>2857.1428571428573</v>
      </c>
      <c r="N121" s="79">
        <f aca="true" t="shared" si="29" ref="N121:N128">M121/(L121)/F121%</f>
        <v>2.857142857142857</v>
      </c>
    </row>
    <row r="122" spans="1:14" ht="15.75">
      <c r="A122" s="60">
        <v>38</v>
      </c>
      <c r="B122" s="64">
        <v>43510</v>
      </c>
      <c r="C122" s="60" t="s">
        <v>20</v>
      </c>
      <c r="D122" s="60" t="s">
        <v>21</v>
      </c>
      <c r="E122" s="60" t="s">
        <v>402</v>
      </c>
      <c r="F122" s="61">
        <v>74</v>
      </c>
      <c r="G122" s="61">
        <v>71</v>
      </c>
      <c r="H122" s="61">
        <v>75.5</v>
      </c>
      <c r="I122" s="61">
        <v>77</v>
      </c>
      <c r="J122" s="61">
        <v>78.5</v>
      </c>
      <c r="K122" s="61">
        <v>75</v>
      </c>
      <c r="L122" s="65">
        <f t="shared" si="27"/>
        <v>1351.3513513513512</v>
      </c>
      <c r="M122" s="66">
        <f t="shared" si="28"/>
        <v>1351.3513513513512</v>
      </c>
      <c r="N122" s="79">
        <f t="shared" si="29"/>
        <v>1.3513513513513513</v>
      </c>
    </row>
    <row r="123" spans="1:14" ht="15.75">
      <c r="A123" s="60">
        <v>39</v>
      </c>
      <c r="B123" s="64">
        <v>43509</v>
      </c>
      <c r="C123" s="60" t="s">
        <v>20</v>
      </c>
      <c r="D123" s="60" t="s">
        <v>21</v>
      </c>
      <c r="E123" s="60" t="s">
        <v>492</v>
      </c>
      <c r="F123" s="61">
        <v>115</v>
      </c>
      <c r="G123" s="61">
        <v>111.5</v>
      </c>
      <c r="H123" s="61">
        <v>117</v>
      </c>
      <c r="I123" s="61">
        <v>119</v>
      </c>
      <c r="J123" s="61">
        <v>1121</v>
      </c>
      <c r="K123" s="61">
        <v>112</v>
      </c>
      <c r="L123" s="65">
        <f t="shared" si="27"/>
        <v>869.5652173913044</v>
      </c>
      <c r="M123" s="66">
        <f t="shared" si="28"/>
        <v>-2608.695652173913</v>
      </c>
      <c r="N123" s="79">
        <f t="shared" si="29"/>
        <v>-2.608695652173913</v>
      </c>
    </row>
    <row r="124" spans="1:14" ht="15.75">
      <c r="A124" s="60">
        <v>40</v>
      </c>
      <c r="B124" s="64">
        <v>43509</v>
      </c>
      <c r="C124" s="60" t="s">
        <v>20</v>
      </c>
      <c r="D124" s="60" t="s">
        <v>21</v>
      </c>
      <c r="E124" s="60" t="s">
        <v>58</v>
      </c>
      <c r="F124" s="61">
        <v>188</v>
      </c>
      <c r="G124" s="61">
        <v>183.5</v>
      </c>
      <c r="H124" s="61">
        <v>190.5</v>
      </c>
      <c r="I124" s="61">
        <v>193</v>
      </c>
      <c r="J124" s="61">
        <v>195.5</v>
      </c>
      <c r="K124" s="61">
        <v>190</v>
      </c>
      <c r="L124" s="65">
        <f aca="true" t="shared" si="30" ref="L124:L130">100000/F124</f>
        <v>531.9148936170212</v>
      </c>
      <c r="M124" s="66">
        <f t="shared" si="28"/>
        <v>1063.8297872340424</v>
      </c>
      <c r="N124" s="79">
        <f t="shared" si="29"/>
        <v>1.0638297872340425</v>
      </c>
    </row>
    <row r="125" spans="1:14" ht="15.75">
      <c r="A125" s="60">
        <v>41</v>
      </c>
      <c r="B125" s="64">
        <v>43509</v>
      </c>
      <c r="C125" s="60" t="s">
        <v>20</v>
      </c>
      <c r="D125" s="60" t="s">
        <v>21</v>
      </c>
      <c r="E125" s="60" t="s">
        <v>629</v>
      </c>
      <c r="F125" s="61">
        <v>343</v>
      </c>
      <c r="G125" s="61">
        <v>335</v>
      </c>
      <c r="H125" s="61">
        <v>347</v>
      </c>
      <c r="I125" s="61">
        <v>351</v>
      </c>
      <c r="J125" s="61">
        <v>355</v>
      </c>
      <c r="K125" s="61">
        <v>347</v>
      </c>
      <c r="L125" s="65">
        <f t="shared" si="30"/>
        <v>291.5451895043732</v>
      </c>
      <c r="M125" s="66">
        <f t="shared" si="28"/>
        <v>1166.1807580174927</v>
      </c>
      <c r="N125" s="79">
        <f t="shared" si="29"/>
        <v>1.1661807580174925</v>
      </c>
    </row>
    <row r="126" spans="1:14" ht="15.75">
      <c r="A126" s="60">
        <v>42</v>
      </c>
      <c r="B126" s="64">
        <v>43508</v>
      </c>
      <c r="C126" s="60" t="s">
        <v>20</v>
      </c>
      <c r="D126" s="60" t="s">
        <v>21</v>
      </c>
      <c r="E126" s="60" t="s">
        <v>272</v>
      </c>
      <c r="F126" s="61">
        <v>432</v>
      </c>
      <c r="G126" s="61">
        <v>422</v>
      </c>
      <c r="H126" s="61">
        <v>437</v>
      </c>
      <c r="I126" s="61">
        <v>442</v>
      </c>
      <c r="J126" s="61">
        <v>447</v>
      </c>
      <c r="K126" s="61">
        <v>442</v>
      </c>
      <c r="L126" s="65">
        <f t="shared" si="30"/>
        <v>231.4814814814815</v>
      </c>
      <c r="M126" s="66">
        <f t="shared" si="28"/>
        <v>2314.814814814815</v>
      </c>
      <c r="N126" s="79">
        <f t="shared" si="29"/>
        <v>2.314814814814815</v>
      </c>
    </row>
    <row r="127" spans="1:14" ht="15.75">
      <c r="A127" s="60">
        <v>43</v>
      </c>
      <c r="B127" s="64">
        <v>43508</v>
      </c>
      <c r="C127" s="60" t="s">
        <v>20</v>
      </c>
      <c r="D127" s="60" t="s">
        <v>21</v>
      </c>
      <c r="E127" s="60" t="s">
        <v>93</v>
      </c>
      <c r="F127" s="61">
        <v>410</v>
      </c>
      <c r="G127" s="61">
        <v>400</v>
      </c>
      <c r="H127" s="61">
        <v>415</v>
      </c>
      <c r="I127" s="61">
        <v>420</v>
      </c>
      <c r="J127" s="61">
        <v>425</v>
      </c>
      <c r="K127" s="61">
        <v>415</v>
      </c>
      <c r="L127" s="65">
        <f t="shared" si="30"/>
        <v>243.90243902439025</v>
      </c>
      <c r="M127" s="66">
        <f t="shared" si="28"/>
        <v>1219.5121951219512</v>
      </c>
      <c r="N127" s="79">
        <f t="shared" si="29"/>
        <v>1.2195121951219514</v>
      </c>
    </row>
    <row r="128" spans="1:14" ht="15.75">
      <c r="A128" s="60">
        <v>44</v>
      </c>
      <c r="B128" s="64">
        <v>43507</v>
      </c>
      <c r="C128" s="60" t="s">
        <v>20</v>
      </c>
      <c r="D128" s="60" t="s">
        <v>21</v>
      </c>
      <c r="E128" s="60" t="s">
        <v>617</v>
      </c>
      <c r="F128" s="61">
        <v>1084</v>
      </c>
      <c r="G128" s="61">
        <v>1067</v>
      </c>
      <c r="H128" s="61">
        <v>1094</v>
      </c>
      <c r="I128" s="61">
        <v>1104</v>
      </c>
      <c r="J128" s="61">
        <v>1114</v>
      </c>
      <c r="K128" s="61">
        <v>1067</v>
      </c>
      <c r="L128" s="65">
        <f t="shared" si="30"/>
        <v>92.25092250922509</v>
      </c>
      <c r="M128" s="66">
        <f t="shared" si="28"/>
        <v>-1568.2656826568266</v>
      </c>
      <c r="N128" s="79">
        <f t="shared" si="29"/>
        <v>-1.5682656826568266</v>
      </c>
    </row>
    <row r="129" spans="1:14" ht="15.75">
      <c r="A129" s="60">
        <v>45</v>
      </c>
      <c r="B129" s="64">
        <v>43507</v>
      </c>
      <c r="C129" s="60" t="s">
        <v>20</v>
      </c>
      <c r="D129" s="60" t="s">
        <v>21</v>
      </c>
      <c r="E129" s="60" t="s">
        <v>681</v>
      </c>
      <c r="F129" s="61">
        <v>978</v>
      </c>
      <c r="G129" s="61">
        <v>961</v>
      </c>
      <c r="H129" s="61">
        <v>988</v>
      </c>
      <c r="I129" s="61">
        <v>998</v>
      </c>
      <c r="J129" s="61">
        <v>1008</v>
      </c>
      <c r="K129" s="61">
        <v>1008</v>
      </c>
      <c r="L129" s="65">
        <f t="shared" si="30"/>
        <v>102.24948875255623</v>
      </c>
      <c r="M129" s="66">
        <f aca="true" t="shared" si="31" ref="M129:M134">IF(D129="BUY",(K129-F129)*(L129),(F129-K129)*(L129))</f>
        <v>3067.484662576687</v>
      </c>
      <c r="N129" s="79">
        <f aca="true" t="shared" si="32" ref="N129:N134">M129/(L129)/F129%</f>
        <v>3.067484662576687</v>
      </c>
    </row>
    <row r="130" spans="1:14" ht="15.75">
      <c r="A130" s="60">
        <v>46</v>
      </c>
      <c r="B130" s="64">
        <v>43504</v>
      </c>
      <c r="C130" s="60" t="s">
        <v>20</v>
      </c>
      <c r="D130" s="60" t="s">
        <v>94</v>
      </c>
      <c r="E130" s="60" t="s">
        <v>469</v>
      </c>
      <c r="F130" s="61">
        <v>1323</v>
      </c>
      <c r="G130" s="61">
        <v>1341</v>
      </c>
      <c r="H130" s="61">
        <v>1311</v>
      </c>
      <c r="I130" s="61">
        <v>1300</v>
      </c>
      <c r="J130" s="61">
        <v>1288</v>
      </c>
      <c r="K130" s="61">
        <v>1311</v>
      </c>
      <c r="L130" s="65">
        <f t="shared" si="30"/>
        <v>75.58578987150416</v>
      </c>
      <c r="M130" s="66">
        <f t="shared" si="31"/>
        <v>907.0294784580499</v>
      </c>
      <c r="N130" s="79">
        <f t="shared" si="32"/>
        <v>0.9070294784580498</v>
      </c>
    </row>
    <row r="131" spans="1:14" ht="15.75">
      <c r="A131" s="60">
        <v>47</v>
      </c>
      <c r="B131" s="64">
        <v>43504</v>
      </c>
      <c r="C131" s="60" t="s">
        <v>20</v>
      </c>
      <c r="D131" s="60" t="s">
        <v>21</v>
      </c>
      <c r="E131" s="60" t="s">
        <v>161</v>
      </c>
      <c r="F131" s="61">
        <v>315</v>
      </c>
      <c r="G131" s="61">
        <v>305</v>
      </c>
      <c r="H131" s="61">
        <v>320</v>
      </c>
      <c r="I131" s="61">
        <v>325</v>
      </c>
      <c r="J131" s="61">
        <v>330</v>
      </c>
      <c r="K131" s="61">
        <v>330</v>
      </c>
      <c r="L131" s="65">
        <f aca="true" t="shared" si="33" ref="L131:L137">100000/F131</f>
        <v>317.46031746031747</v>
      </c>
      <c r="M131" s="66">
        <f t="shared" si="31"/>
        <v>4761.904761904762</v>
      </c>
      <c r="N131" s="79">
        <f t="shared" si="32"/>
        <v>4.761904761904763</v>
      </c>
    </row>
    <row r="132" spans="1:14" ht="15.75">
      <c r="A132" s="60">
        <v>48</v>
      </c>
      <c r="B132" s="64">
        <v>43504</v>
      </c>
      <c r="C132" s="60" t="s">
        <v>20</v>
      </c>
      <c r="D132" s="60" t="s">
        <v>21</v>
      </c>
      <c r="E132" s="60" t="s">
        <v>209</v>
      </c>
      <c r="F132" s="61">
        <v>244</v>
      </c>
      <c r="G132" s="61">
        <v>238</v>
      </c>
      <c r="H132" s="61">
        <v>247</v>
      </c>
      <c r="I132" s="61">
        <v>250</v>
      </c>
      <c r="J132" s="61">
        <v>253</v>
      </c>
      <c r="K132" s="61">
        <v>247</v>
      </c>
      <c r="L132" s="65">
        <f t="shared" si="33"/>
        <v>409.8360655737705</v>
      </c>
      <c r="M132" s="66">
        <f t="shared" si="31"/>
        <v>1229.5081967213114</v>
      </c>
      <c r="N132" s="79">
        <f t="shared" si="32"/>
        <v>1.2295081967213113</v>
      </c>
    </row>
    <row r="133" spans="1:14" ht="15.75">
      <c r="A133" s="60">
        <v>49</v>
      </c>
      <c r="B133" s="64">
        <v>43504</v>
      </c>
      <c r="C133" s="60" t="s">
        <v>20</v>
      </c>
      <c r="D133" s="60" t="s">
        <v>21</v>
      </c>
      <c r="E133" s="60" t="s">
        <v>104</v>
      </c>
      <c r="F133" s="61">
        <v>910</v>
      </c>
      <c r="G133" s="61">
        <v>890</v>
      </c>
      <c r="H133" s="61">
        <v>920</v>
      </c>
      <c r="I133" s="61">
        <v>930</v>
      </c>
      <c r="J133" s="61">
        <v>940</v>
      </c>
      <c r="K133" s="61">
        <v>890</v>
      </c>
      <c r="L133" s="65">
        <f t="shared" si="33"/>
        <v>109.89010989010988</v>
      </c>
      <c r="M133" s="66">
        <f t="shared" si="31"/>
        <v>-2197.8021978021975</v>
      </c>
      <c r="N133" s="79">
        <f t="shared" si="32"/>
        <v>-2.197802197802198</v>
      </c>
    </row>
    <row r="134" spans="1:14" ht="15.75">
      <c r="A134" s="60">
        <v>50</v>
      </c>
      <c r="B134" s="64">
        <v>43503</v>
      </c>
      <c r="C134" s="60" t="s">
        <v>20</v>
      </c>
      <c r="D134" s="60" t="s">
        <v>21</v>
      </c>
      <c r="E134" s="60" t="s">
        <v>548</v>
      </c>
      <c r="F134" s="61">
        <v>1670</v>
      </c>
      <c r="G134" s="61">
        <v>1640</v>
      </c>
      <c r="H134" s="61">
        <v>1685</v>
      </c>
      <c r="I134" s="61">
        <v>1700</v>
      </c>
      <c r="J134" s="61">
        <v>1715</v>
      </c>
      <c r="K134" s="61">
        <v>1685</v>
      </c>
      <c r="L134" s="65">
        <f t="shared" si="33"/>
        <v>59.880239520958085</v>
      </c>
      <c r="M134" s="66">
        <f t="shared" si="31"/>
        <v>898.2035928143713</v>
      </c>
      <c r="N134" s="79">
        <f t="shared" si="32"/>
        <v>0.8982035928143713</v>
      </c>
    </row>
    <row r="135" spans="1:14" ht="15.75">
      <c r="A135" s="60">
        <v>51</v>
      </c>
      <c r="B135" s="64">
        <v>43503</v>
      </c>
      <c r="C135" s="60" t="s">
        <v>20</v>
      </c>
      <c r="D135" s="60" t="s">
        <v>21</v>
      </c>
      <c r="E135" s="60" t="s">
        <v>320</v>
      </c>
      <c r="F135" s="61">
        <v>404</v>
      </c>
      <c r="G135" s="61">
        <v>394</v>
      </c>
      <c r="H135" s="61">
        <v>409</v>
      </c>
      <c r="I135" s="61">
        <v>414</v>
      </c>
      <c r="J135" s="61">
        <v>419</v>
      </c>
      <c r="K135" s="61">
        <v>394</v>
      </c>
      <c r="L135" s="65">
        <f t="shared" si="33"/>
        <v>247.52475247524754</v>
      </c>
      <c r="M135" s="66">
        <f aca="true" t="shared" si="34" ref="M135:M140">IF(D135="BUY",(K135-F135)*(L135),(F135-K135)*(L135))</f>
        <v>-2475.2475247524753</v>
      </c>
      <c r="N135" s="79">
        <f aca="true" t="shared" si="35" ref="N135:N140">M135/(L135)/F135%</f>
        <v>-2.4752475247524752</v>
      </c>
    </row>
    <row r="136" spans="1:14" ht="15.75">
      <c r="A136" s="60">
        <v>52</v>
      </c>
      <c r="B136" s="64">
        <v>43503</v>
      </c>
      <c r="C136" s="60" t="s">
        <v>20</v>
      </c>
      <c r="D136" s="60" t="s">
        <v>21</v>
      </c>
      <c r="E136" s="60" t="s">
        <v>209</v>
      </c>
      <c r="F136" s="61">
        <v>236</v>
      </c>
      <c r="G136" s="61">
        <v>230</v>
      </c>
      <c r="H136" s="61">
        <v>239</v>
      </c>
      <c r="I136" s="61">
        <v>242</v>
      </c>
      <c r="J136" s="61">
        <v>245</v>
      </c>
      <c r="K136" s="61">
        <v>242</v>
      </c>
      <c r="L136" s="65">
        <f t="shared" si="33"/>
        <v>423.728813559322</v>
      </c>
      <c r="M136" s="66">
        <f t="shared" si="34"/>
        <v>2542.372881355932</v>
      </c>
      <c r="N136" s="79">
        <f t="shared" si="35"/>
        <v>2.542372881355932</v>
      </c>
    </row>
    <row r="137" spans="1:14" ht="15.75">
      <c r="A137" s="60">
        <v>53</v>
      </c>
      <c r="B137" s="64">
        <v>43502</v>
      </c>
      <c r="C137" s="60" t="s">
        <v>20</v>
      </c>
      <c r="D137" s="60" t="s">
        <v>21</v>
      </c>
      <c r="E137" s="60" t="s">
        <v>374</v>
      </c>
      <c r="F137" s="61">
        <v>78.5</v>
      </c>
      <c r="G137" s="61">
        <v>75.5</v>
      </c>
      <c r="H137" s="61">
        <v>80</v>
      </c>
      <c r="I137" s="61">
        <v>81.5</v>
      </c>
      <c r="J137" s="61">
        <v>83</v>
      </c>
      <c r="K137" s="61">
        <v>80</v>
      </c>
      <c r="L137" s="65">
        <f t="shared" si="33"/>
        <v>1273.8853503184714</v>
      </c>
      <c r="M137" s="66">
        <f t="shared" si="34"/>
        <v>1910.8280254777071</v>
      </c>
      <c r="N137" s="79">
        <f t="shared" si="35"/>
        <v>1.910828025477707</v>
      </c>
    </row>
    <row r="138" spans="1:14" ht="15.75">
      <c r="A138" s="60">
        <v>54</v>
      </c>
      <c r="B138" s="64">
        <v>43502</v>
      </c>
      <c r="C138" s="60" t="s">
        <v>20</v>
      </c>
      <c r="D138" s="60" t="s">
        <v>21</v>
      </c>
      <c r="E138" s="60" t="s">
        <v>209</v>
      </c>
      <c r="F138" s="61">
        <v>225</v>
      </c>
      <c r="G138" s="61">
        <v>219</v>
      </c>
      <c r="H138" s="61">
        <v>228</v>
      </c>
      <c r="I138" s="61">
        <v>231</v>
      </c>
      <c r="J138" s="61">
        <v>234</v>
      </c>
      <c r="K138" s="61">
        <v>231</v>
      </c>
      <c r="L138" s="65">
        <f aca="true" t="shared" si="36" ref="L138:L144">100000/F138</f>
        <v>444.44444444444446</v>
      </c>
      <c r="M138" s="66">
        <f t="shared" si="34"/>
        <v>2666.666666666667</v>
      </c>
      <c r="N138" s="79">
        <f t="shared" si="35"/>
        <v>2.666666666666667</v>
      </c>
    </row>
    <row r="139" spans="1:14" ht="15.75">
      <c r="A139" s="60">
        <v>55</v>
      </c>
      <c r="B139" s="64">
        <v>43502</v>
      </c>
      <c r="C139" s="60" t="s">
        <v>20</v>
      </c>
      <c r="D139" s="60" t="s">
        <v>21</v>
      </c>
      <c r="E139" s="60" t="s">
        <v>442</v>
      </c>
      <c r="F139" s="61">
        <v>1190</v>
      </c>
      <c r="G139" s="61">
        <v>1169</v>
      </c>
      <c r="H139" s="61">
        <v>1202</v>
      </c>
      <c r="I139" s="61">
        <v>1214</v>
      </c>
      <c r="J139" s="61">
        <v>1426</v>
      </c>
      <c r="K139" s="61">
        <v>1214</v>
      </c>
      <c r="L139" s="65">
        <f t="shared" si="36"/>
        <v>84.03361344537815</v>
      </c>
      <c r="M139" s="66">
        <f t="shared" si="34"/>
        <v>2016.8067226890757</v>
      </c>
      <c r="N139" s="79">
        <f t="shared" si="35"/>
        <v>2.0168067226890756</v>
      </c>
    </row>
    <row r="140" spans="1:14" ht="15.75">
      <c r="A140" s="60">
        <v>56</v>
      </c>
      <c r="B140" s="64">
        <v>43501</v>
      </c>
      <c r="C140" s="60" t="s">
        <v>20</v>
      </c>
      <c r="D140" s="60" t="s">
        <v>21</v>
      </c>
      <c r="E140" s="60" t="s">
        <v>52</v>
      </c>
      <c r="F140" s="61">
        <v>299</v>
      </c>
      <c r="G140" s="61">
        <v>293</v>
      </c>
      <c r="H140" s="61">
        <v>302</v>
      </c>
      <c r="I140" s="61">
        <v>305</v>
      </c>
      <c r="J140" s="61">
        <v>308</v>
      </c>
      <c r="K140" s="61">
        <v>308</v>
      </c>
      <c r="L140" s="65">
        <f t="shared" si="36"/>
        <v>334.44816053511704</v>
      </c>
      <c r="M140" s="66">
        <f t="shared" si="34"/>
        <v>3010.0334448160534</v>
      </c>
      <c r="N140" s="79">
        <f t="shared" si="35"/>
        <v>3.0100334448160533</v>
      </c>
    </row>
    <row r="141" spans="1:14" ht="15.75">
      <c r="A141" s="60">
        <v>57</v>
      </c>
      <c r="B141" s="64">
        <v>43501</v>
      </c>
      <c r="C141" s="60" t="s">
        <v>20</v>
      </c>
      <c r="D141" s="60" t="s">
        <v>94</v>
      </c>
      <c r="E141" s="60" t="s">
        <v>296</v>
      </c>
      <c r="F141" s="61">
        <v>124</v>
      </c>
      <c r="G141" s="61">
        <v>128</v>
      </c>
      <c r="H141" s="61">
        <v>121.5</v>
      </c>
      <c r="I141" s="61">
        <v>119</v>
      </c>
      <c r="J141" s="61">
        <v>116.5</v>
      </c>
      <c r="K141" s="61">
        <v>122</v>
      </c>
      <c r="L141" s="65">
        <f t="shared" si="36"/>
        <v>806.4516129032259</v>
      </c>
      <c r="M141" s="66">
        <f aca="true" t="shared" si="37" ref="M141:M147">IF(D141="BUY",(K141-F141)*(L141),(F141-K141)*(L141))</f>
        <v>1612.9032258064517</v>
      </c>
      <c r="N141" s="79">
        <f aca="true" t="shared" si="38" ref="N141:N147">M141/(L141)/F141%</f>
        <v>1.6129032258064517</v>
      </c>
    </row>
    <row r="142" spans="1:14" ht="15.75">
      <c r="A142" s="60">
        <v>58</v>
      </c>
      <c r="B142" s="64">
        <v>43501</v>
      </c>
      <c r="C142" s="60" t="s">
        <v>20</v>
      </c>
      <c r="D142" s="60" t="s">
        <v>21</v>
      </c>
      <c r="E142" s="60" t="s">
        <v>678</v>
      </c>
      <c r="F142" s="61">
        <v>1037</v>
      </c>
      <c r="G142" s="61">
        <v>1016</v>
      </c>
      <c r="H142" s="61">
        <v>1047</v>
      </c>
      <c r="I142" s="61">
        <v>1057</v>
      </c>
      <c r="J142" s="61">
        <v>1067</v>
      </c>
      <c r="K142" s="61">
        <v>1016</v>
      </c>
      <c r="L142" s="65">
        <f t="shared" si="36"/>
        <v>96.43201542912247</v>
      </c>
      <c r="M142" s="66">
        <f t="shared" si="37"/>
        <v>-2025.072324011572</v>
      </c>
      <c r="N142" s="79">
        <f t="shared" si="38"/>
        <v>-2.025072324011572</v>
      </c>
    </row>
    <row r="143" spans="1:14" ht="15.75">
      <c r="A143" s="60">
        <v>59</v>
      </c>
      <c r="B143" s="64">
        <v>43501</v>
      </c>
      <c r="C143" s="60" t="s">
        <v>20</v>
      </c>
      <c r="D143" s="60" t="s">
        <v>21</v>
      </c>
      <c r="E143" s="60" t="s">
        <v>25</v>
      </c>
      <c r="F143" s="61">
        <v>685</v>
      </c>
      <c r="G143" s="61">
        <v>671</v>
      </c>
      <c r="H143" s="61">
        <v>692</v>
      </c>
      <c r="I143" s="61">
        <v>700</v>
      </c>
      <c r="J143" s="61">
        <v>707</v>
      </c>
      <c r="K143" s="61">
        <v>692</v>
      </c>
      <c r="L143" s="65">
        <f t="shared" si="36"/>
        <v>145.98540145985402</v>
      </c>
      <c r="M143" s="66">
        <f t="shared" si="37"/>
        <v>1021.8978102189781</v>
      </c>
      <c r="N143" s="79">
        <f t="shared" si="38"/>
        <v>1.0218978102189782</v>
      </c>
    </row>
    <row r="144" spans="1:14" ht="15.75">
      <c r="A144" s="60">
        <v>60</v>
      </c>
      <c r="B144" s="64">
        <v>43500</v>
      </c>
      <c r="C144" s="60" t="s">
        <v>20</v>
      </c>
      <c r="D144" s="60" t="s">
        <v>21</v>
      </c>
      <c r="E144" s="60" t="s">
        <v>380</v>
      </c>
      <c r="F144" s="61">
        <v>1292</v>
      </c>
      <c r="G144" s="61">
        <v>1269</v>
      </c>
      <c r="H144" s="61">
        <v>1304</v>
      </c>
      <c r="I144" s="61">
        <v>1316</v>
      </c>
      <c r="J144" s="61">
        <v>1328</v>
      </c>
      <c r="K144" s="61">
        <v>1304</v>
      </c>
      <c r="L144" s="65">
        <f t="shared" si="36"/>
        <v>77.39938080495357</v>
      </c>
      <c r="M144" s="66">
        <f t="shared" si="37"/>
        <v>928.7925696594427</v>
      </c>
      <c r="N144" s="79">
        <f t="shared" si="38"/>
        <v>0.9287925696594427</v>
      </c>
    </row>
    <row r="145" spans="1:14" ht="15.75">
      <c r="A145" s="60">
        <v>61</v>
      </c>
      <c r="B145" s="64">
        <v>43500</v>
      </c>
      <c r="C145" s="60" t="s">
        <v>20</v>
      </c>
      <c r="D145" s="60" t="s">
        <v>21</v>
      </c>
      <c r="E145" s="60" t="s">
        <v>429</v>
      </c>
      <c r="F145" s="61">
        <v>587</v>
      </c>
      <c r="G145" s="61">
        <v>575</v>
      </c>
      <c r="H145" s="61">
        <v>593</v>
      </c>
      <c r="I145" s="61">
        <v>599</v>
      </c>
      <c r="J145" s="61">
        <v>605</v>
      </c>
      <c r="K145" s="61">
        <v>599</v>
      </c>
      <c r="L145" s="65">
        <f aca="true" t="shared" si="39" ref="L145:L152">100000/F145</f>
        <v>170.35775127768312</v>
      </c>
      <c r="M145" s="66">
        <f t="shared" si="37"/>
        <v>2044.2930153321975</v>
      </c>
      <c r="N145" s="79">
        <f t="shared" si="38"/>
        <v>2.0442930153321974</v>
      </c>
    </row>
    <row r="146" spans="1:14" ht="15.75">
      <c r="A146" s="60">
        <v>62</v>
      </c>
      <c r="B146" s="64">
        <v>43500</v>
      </c>
      <c r="C146" s="60" t="s">
        <v>20</v>
      </c>
      <c r="D146" s="60" t="s">
        <v>21</v>
      </c>
      <c r="E146" s="60" t="s">
        <v>548</v>
      </c>
      <c r="F146" s="61">
        <v>1593</v>
      </c>
      <c r="G146" s="61">
        <v>1565</v>
      </c>
      <c r="H146" s="61">
        <v>1609</v>
      </c>
      <c r="I146" s="61">
        <v>1625</v>
      </c>
      <c r="J146" s="61">
        <v>1640</v>
      </c>
      <c r="K146" s="61">
        <v>1609</v>
      </c>
      <c r="L146" s="65">
        <f t="shared" si="39"/>
        <v>62.77463904582549</v>
      </c>
      <c r="M146" s="66">
        <f t="shared" si="37"/>
        <v>1004.3942247332078</v>
      </c>
      <c r="N146" s="79">
        <f t="shared" si="38"/>
        <v>1.0043942247332078</v>
      </c>
    </row>
    <row r="147" spans="1:14" ht="15.75">
      <c r="A147" s="60">
        <v>63</v>
      </c>
      <c r="B147" s="64">
        <v>43497</v>
      </c>
      <c r="C147" s="60" t="s">
        <v>20</v>
      </c>
      <c r="D147" s="60" t="s">
        <v>21</v>
      </c>
      <c r="E147" s="60" t="s">
        <v>621</v>
      </c>
      <c r="F147" s="61">
        <v>94</v>
      </c>
      <c r="G147" s="61">
        <v>90.5</v>
      </c>
      <c r="H147" s="61">
        <v>96</v>
      </c>
      <c r="I147" s="61">
        <v>98</v>
      </c>
      <c r="J147" s="61">
        <v>100</v>
      </c>
      <c r="K147" s="61">
        <v>98</v>
      </c>
      <c r="L147" s="65">
        <f t="shared" si="39"/>
        <v>1063.8297872340424</v>
      </c>
      <c r="M147" s="66">
        <f t="shared" si="37"/>
        <v>4255.31914893617</v>
      </c>
      <c r="N147" s="79">
        <f t="shared" si="38"/>
        <v>4.25531914893617</v>
      </c>
    </row>
    <row r="148" spans="1:14" ht="15.75">
      <c r="A148" s="60">
        <v>64</v>
      </c>
      <c r="B148" s="64">
        <v>43497</v>
      </c>
      <c r="C148" s="60" t="s">
        <v>20</v>
      </c>
      <c r="D148" s="60" t="s">
        <v>21</v>
      </c>
      <c r="E148" s="60" t="s">
        <v>97</v>
      </c>
      <c r="F148" s="61">
        <v>354</v>
      </c>
      <c r="G148" s="61">
        <v>344</v>
      </c>
      <c r="H148" s="61">
        <v>359</v>
      </c>
      <c r="I148" s="61">
        <v>364</v>
      </c>
      <c r="J148" s="61">
        <v>369</v>
      </c>
      <c r="K148" s="61">
        <v>359</v>
      </c>
      <c r="L148" s="65">
        <f t="shared" si="39"/>
        <v>282.4858757062147</v>
      </c>
      <c r="M148" s="66">
        <f>IF(D148="BUY",(K148-F148)*(L148),(F148-K148)*(L148))</f>
        <v>1412.4293785310736</v>
      </c>
      <c r="N148" s="79">
        <f>M148/(L148)/F148%</f>
        <v>1.4124293785310735</v>
      </c>
    </row>
    <row r="149" spans="1:14" ht="15.75">
      <c r="A149" s="60">
        <v>65</v>
      </c>
      <c r="B149" s="64">
        <v>43497</v>
      </c>
      <c r="C149" s="60" t="s">
        <v>20</v>
      </c>
      <c r="D149" s="60" t="s">
        <v>21</v>
      </c>
      <c r="E149" s="60" t="s">
        <v>338</v>
      </c>
      <c r="F149" s="61">
        <v>86</v>
      </c>
      <c r="G149" s="61">
        <v>82</v>
      </c>
      <c r="H149" s="61">
        <v>88</v>
      </c>
      <c r="I149" s="61">
        <v>90</v>
      </c>
      <c r="J149" s="61">
        <v>92</v>
      </c>
      <c r="K149" s="61">
        <v>82</v>
      </c>
      <c r="L149" s="65">
        <f t="shared" si="39"/>
        <v>1162.7906976744187</v>
      </c>
      <c r="M149" s="66">
        <f>IF(D149="BUY",(K149-F149)*(L149),(F149-K149)*(L149))</f>
        <v>-4651.162790697675</v>
      </c>
      <c r="N149" s="79">
        <f>M149/(L149)/F149%</f>
        <v>-4.651162790697675</v>
      </c>
    </row>
    <row r="150" spans="1:14" ht="15.75">
      <c r="A150" s="60">
        <v>66</v>
      </c>
      <c r="B150" s="64">
        <v>43497</v>
      </c>
      <c r="C150" s="60" t="s">
        <v>20</v>
      </c>
      <c r="D150" s="60" t="s">
        <v>21</v>
      </c>
      <c r="E150" s="60" t="s">
        <v>315</v>
      </c>
      <c r="F150" s="61">
        <v>143</v>
      </c>
      <c r="G150" s="61">
        <v>137</v>
      </c>
      <c r="H150" s="61">
        <v>146</v>
      </c>
      <c r="I150" s="61">
        <v>149</v>
      </c>
      <c r="J150" s="61">
        <v>152</v>
      </c>
      <c r="K150" s="61">
        <v>146</v>
      </c>
      <c r="L150" s="65">
        <f t="shared" si="39"/>
        <v>699.3006993006993</v>
      </c>
      <c r="M150" s="66">
        <f>IF(D150="BUY",(K150-F150)*(L150),(F150-K150)*(L150))</f>
        <v>2097.902097902098</v>
      </c>
      <c r="N150" s="79">
        <f>M150/(L150)/F150%</f>
        <v>2.097902097902098</v>
      </c>
    </row>
    <row r="151" spans="1:14" ht="15.75">
      <c r="A151" s="60">
        <v>67</v>
      </c>
      <c r="B151" s="64">
        <v>43497</v>
      </c>
      <c r="C151" s="60" t="s">
        <v>20</v>
      </c>
      <c r="D151" s="60" t="s">
        <v>21</v>
      </c>
      <c r="E151" s="60" t="s">
        <v>676</v>
      </c>
      <c r="F151" s="61">
        <v>62</v>
      </c>
      <c r="G151" s="61">
        <v>59</v>
      </c>
      <c r="H151" s="61">
        <v>63.5</v>
      </c>
      <c r="I151" s="61">
        <v>65</v>
      </c>
      <c r="J151" s="61">
        <v>66.5</v>
      </c>
      <c r="K151" s="61">
        <v>59</v>
      </c>
      <c r="L151" s="65">
        <f t="shared" si="39"/>
        <v>1612.9032258064517</v>
      </c>
      <c r="M151" s="66">
        <f>IF(D151="BUY",(K151-F151)*(L151),(F151-K151)*(L151))</f>
        <v>-4838.709677419355</v>
      </c>
      <c r="N151" s="79">
        <f>M151/(L151)/F151%</f>
        <v>-4.838709677419355</v>
      </c>
    </row>
    <row r="152" spans="1:14" ht="15.75">
      <c r="A152" s="60">
        <v>68</v>
      </c>
      <c r="B152" s="64">
        <v>43497</v>
      </c>
      <c r="C152" s="60" t="s">
        <v>20</v>
      </c>
      <c r="D152" s="60" t="s">
        <v>21</v>
      </c>
      <c r="E152" s="60" t="s">
        <v>445</v>
      </c>
      <c r="F152" s="61">
        <v>542</v>
      </c>
      <c r="G152" s="61">
        <v>530</v>
      </c>
      <c r="H152" s="61">
        <v>548</v>
      </c>
      <c r="I152" s="61">
        <v>554</v>
      </c>
      <c r="J152" s="61">
        <v>560</v>
      </c>
      <c r="K152" s="61">
        <v>547.3</v>
      </c>
      <c r="L152" s="65">
        <f t="shared" si="39"/>
        <v>184.50184501845018</v>
      </c>
      <c r="M152" s="66">
        <f>IF(D152="BUY",(K152-F152)*(L152),(F152-K152)*(L152))</f>
        <v>977.8597785977776</v>
      </c>
      <c r="N152" s="79">
        <f>M152/(L152)/F152%</f>
        <v>0.9778597785977776</v>
      </c>
    </row>
    <row r="153" spans="1:12" ht="15.75">
      <c r="A153" s="82" t="s">
        <v>26</v>
      </c>
      <c r="B153" s="23"/>
      <c r="C153" s="24"/>
      <c r="D153" s="25"/>
      <c r="E153" s="26"/>
      <c r="F153" s="26"/>
      <c r="G153" s="27"/>
      <c r="H153" s="35"/>
      <c r="I153" s="35"/>
      <c r="J153" s="35"/>
      <c r="K153" s="26"/>
      <c r="L153" s="21"/>
    </row>
    <row r="154" spans="1:12" ht="15.75">
      <c r="A154" s="82" t="s">
        <v>27</v>
      </c>
      <c r="B154" s="23"/>
      <c r="C154" s="24"/>
      <c r="D154" s="25"/>
      <c r="E154" s="26"/>
      <c r="F154" s="26"/>
      <c r="G154" s="27"/>
      <c r="H154" s="26"/>
      <c r="I154" s="26"/>
      <c r="J154" s="26"/>
      <c r="K154" s="26"/>
      <c r="L154" s="21"/>
    </row>
    <row r="155" spans="1:11" ht="15.75">
      <c r="A155" s="82" t="s">
        <v>27</v>
      </c>
      <c r="B155" s="23"/>
      <c r="C155" s="24"/>
      <c r="D155" s="25"/>
      <c r="E155" s="26"/>
      <c r="F155" s="26"/>
      <c r="G155" s="27"/>
      <c r="H155" s="26"/>
      <c r="I155" s="26"/>
      <c r="J155" s="26"/>
      <c r="K155" s="26"/>
    </row>
    <row r="156" spans="1:11" ht="16.5" thickBot="1">
      <c r="A156" s="68"/>
      <c r="B156" s="69"/>
      <c r="C156" s="26"/>
      <c r="D156" s="26"/>
      <c r="E156" s="26"/>
      <c r="F156" s="29"/>
      <c r="G156" s="30"/>
      <c r="H156" s="31" t="s">
        <v>28</v>
      </c>
      <c r="I156" s="31"/>
      <c r="J156" s="29"/>
      <c r="K156" s="29"/>
    </row>
    <row r="157" spans="1:11" ht="15.75">
      <c r="A157" s="68"/>
      <c r="B157" s="69"/>
      <c r="C157" s="96" t="s">
        <v>29</v>
      </c>
      <c r="D157" s="96"/>
      <c r="E157" s="33">
        <v>66</v>
      </c>
      <c r="F157" s="34">
        <f>F158+F159+F160+F161+F162+F163</f>
        <v>100</v>
      </c>
      <c r="G157" s="35">
        <v>66</v>
      </c>
      <c r="H157" s="36">
        <f>G158/G157%</f>
        <v>78.78787878787878</v>
      </c>
      <c r="I157" s="36"/>
      <c r="J157" s="29"/>
      <c r="K157" s="29"/>
    </row>
    <row r="158" spans="1:10" ht="15.75">
      <c r="A158" s="68"/>
      <c r="B158" s="69"/>
      <c r="C158" s="92" t="s">
        <v>30</v>
      </c>
      <c r="D158" s="92"/>
      <c r="E158" s="37">
        <v>52</v>
      </c>
      <c r="F158" s="38">
        <f>(E158/E157)*100</f>
        <v>78.78787878787878</v>
      </c>
      <c r="G158" s="35">
        <v>52</v>
      </c>
      <c r="H158" s="32"/>
      <c r="I158" s="32"/>
      <c r="J158" s="29"/>
    </row>
    <row r="159" spans="1:10" ht="15.75">
      <c r="A159" s="68"/>
      <c r="B159" s="69"/>
      <c r="C159" s="92" t="s">
        <v>32</v>
      </c>
      <c r="D159" s="92"/>
      <c r="E159" s="37">
        <v>0</v>
      </c>
      <c r="F159" s="38">
        <f>(E159/E157)*100</f>
        <v>0</v>
      </c>
      <c r="G159" s="40"/>
      <c r="H159" s="35"/>
      <c r="I159" s="35"/>
      <c r="J159" s="29"/>
    </row>
    <row r="160" spans="1:11" ht="15.75">
      <c r="A160" s="68"/>
      <c r="B160" s="69"/>
      <c r="C160" s="92" t="s">
        <v>33</v>
      </c>
      <c r="D160" s="92"/>
      <c r="E160" s="37">
        <v>0</v>
      </c>
      <c r="F160" s="38">
        <f>(E160/E157)*100</f>
        <v>0</v>
      </c>
      <c r="G160" s="40"/>
      <c r="H160" s="35"/>
      <c r="I160" s="35"/>
      <c r="J160" s="29"/>
      <c r="K160" s="1"/>
    </row>
    <row r="161" spans="1:11" ht="15.75">
      <c r="A161" s="68"/>
      <c r="B161" s="69"/>
      <c r="C161" s="92" t="s">
        <v>34</v>
      </c>
      <c r="D161" s="92"/>
      <c r="E161" s="37">
        <v>14</v>
      </c>
      <c r="F161" s="38">
        <f>(E161/E157)*100</f>
        <v>21.21212121212121</v>
      </c>
      <c r="G161" s="40"/>
      <c r="H161" s="26" t="s">
        <v>35</v>
      </c>
      <c r="I161" s="26"/>
      <c r="J161" s="29"/>
      <c r="K161" s="29"/>
    </row>
    <row r="162" spans="1:11" ht="15.75">
      <c r="A162" s="68"/>
      <c r="B162" s="69"/>
      <c r="C162" s="92" t="s">
        <v>36</v>
      </c>
      <c r="D162" s="92"/>
      <c r="E162" s="37">
        <v>0</v>
      </c>
      <c r="F162" s="38">
        <f>(E162/E157)*100</f>
        <v>0</v>
      </c>
      <c r="G162" s="40"/>
      <c r="H162" s="26"/>
      <c r="I162" s="26"/>
      <c r="J162" s="29"/>
      <c r="K162" s="29"/>
    </row>
    <row r="163" spans="1:11" ht="16.5" thickBot="1">
      <c r="A163" s="68"/>
      <c r="B163" s="69"/>
      <c r="C163" s="93" t="s">
        <v>37</v>
      </c>
      <c r="D163" s="93"/>
      <c r="E163" s="42"/>
      <c r="F163" s="43">
        <f>(E163/E157)*100</f>
        <v>0</v>
      </c>
      <c r="G163" s="40"/>
      <c r="H163" s="26"/>
      <c r="J163" s="26"/>
      <c r="K163" s="29"/>
    </row>
    <row r="164" spans="1:12" ht="15.75">
      <c r="A164" s="83" t="s">
        <v>38</v>
      </c>
      <c r="B164" s="23"/>
      <c r="C164" s="24"/>
      <c r="D164" s="24"/>
      <c r="E164" s="26"/>
      <c r="F164" s="26"/>
      <c r="G164" s="84"/>
      <c r="H164" s="85"/>
      <c r="I164" s="85"/>
      <c r="J164" s="85"/>
      <c r="K164" s="26"/>
      <c r="L164" s="2"/>
    </row>
    <row r="165" spans="1:11" ht="15.75">
      <c r="A165" s="25" t="s">
        <v>39</v>
      </c>
      <c r="B165" s="23"/>
      <c r="C165" s="86"/>
      <c r="D165" s="87"/>
      <c r="E165" s="28"/>
      <c r="F165" s="85"/>
      <c r="G165" s="84"/>
      <c r="H165" s="85"/>
      <c r="I165" s="85"/>
      <c r="J165" s="85"/>
      <c r="K165" s="26"/>
    </row>
    <row r="166" spans="1:13" ht="15.75">
      <c r="A166" s="25" t="s">
        <v>40</v>
      </c>
      <c r="B166" s="23"/>
      <c r="C166" s="24"/>
      <c r="D166" s="87"/>
      <c r="E166" s="28"/>
      <c r="F166" s="85"/>
      <c r="G166" s="84"/>
      <c r="H166" s="32"/>
      <c r="I166" s="32"/>
      <c r="J166" s="32"/>
      <c r="K166" s="26"/>
      <c r="M166" s="21"/>
    </row>
    <row r="167" spans="1:13" ht="15.75">
      <c r="A167" s="25" t="s">
        <v>41</v>
      </c>
      <c r="B167" s="86"/>
      <c r="C167" s="24"/>
      <c r="D167" s="87"/>
      <c r="E167" s="28"/>
      <c r="F167" s="85"/>
      <c r="G167" s="30"/>
      <c r="H167" s="32"/>
      <c r="I167" s="32"/>
      <c r="J167" s="32"/>
      <c r="K167" s="26"/>
      <c r="M167" s="21"/>
    </row>
    <row r="168" spans="1:14" ht="16.5" thickBot="1">
      <c r="A168" s="25" t="s">
        <v>42</v>
      </c>
      <c r="B168" s="39"/>
      <c r="C168" s="24"/>
      <c r="D168" s="88"/>
      <c r="E168" s="85"/>
      <c r="F168" s="85"/>
      <c r="G168" s="30"/>
      <c r="H168" s="32"/>
      <c r="I168" s="32"/>
      <c r="J168" s="32"/>
      <c r="K168" s="85"/>
      <c r="L168" s="21"/>
      <c r="M168" s="21"/>
      <c r="N168" s="21"/>
    </row>
    <row r="169" spans="1:14" ht="16.5" thickBot="1">
      <c r="A169" s="101" t="s">
        <v>0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</row>
    <row r="170" spans="1:14" ht="16.5" thickBot="1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</row>
    <row r="171" spans="1:14" ht="15.7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</row>
    <row r="172" spans="1:14" ht="15.75">
      <c r="A172" s="102" t="s">
        <v>616</v>
      </c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</row>
    <row r="173" spans="1:14" ht="15.75">
      <c r="A173" s="102" t="s">
        <v>615</v>
      </c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</row>
    <row r="174" spans="1:14" ht="16.5" thickBot="1">
      <c r="A174" s="103" t="s">
        <v>3</v>
      </c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</row>
    <row r="175" spans="1:14" ht="15.75">
      <c r="A175" s="104" t="s">
        <v>657</v>
      </c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</row>
    <row r="176" spans="1:14" ht="15.75">
      <c r="A176" s="104" t="s">
        <v>5</v>
      </c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1:14" ht="15.75">
      <c r="A177" s="99" t="s">
        <v>6</v>
      </c>
      <c r="B177" s="94" t="s">
        <v>7</v>
      </c>
      <c r="C177" s="94" t="s">
        <v>8</v>
      </c>
      <c r="D177" s="99" t="s">
        <v>9</v>
      </c>
      <c r="E177" s="94" t="s">
        <v>10</v>
      </c>
      <c r="F177" s="94" t="s">
        <v>11</v>
      </c>
      <c r="G177" s="94" t="s">
        <v>12</v>
      </c>
      <c r="H177" s="94" t="s">
        <v>13</v>
      </c>
      <c r="I177" s="94" t="s">
        <v>14</v>
      </c>
      <c r="J177" s="94" t="s">
        <v>15</v>
      </c>
      <c r="K177" s="97" t="s">
        <v>16</v>
      </c>
      <c r="L177" s="94" t="s">
        <v>17</v>
      </c>
      <c r="M177" s="94" t="s">
        <v>18</v>
      </c>
      <c r="N177" s="94" t="s">
        <v>19</v>
      </c>
    </row>
    <row r="178" spans="1:14" ht="15.75">
      <c r="A178" s="100"/>
      <c r="B178" s="95"/>
      <c r="C178" s="95"/>
      <c r="D178" s="100"/>
      <c r="E178" s="95"/>
      <c r="F178" s="95"/>
      <c r="G178" s="95"/>
      <c r="H178" s="95"/>
      <c r="I178" s="95"/>
      <c r="J178" s="95"/>
      <c r="K178" s="98"/>
      <c r="L178" s="95"/>
      <c r="M178" s="95"/>
      <c r="N178" s="95"/>
    </row>
    <row r="179" spans="1:14" ht="15" customHeight="1">
      <c r="A179" s="60">
        <v>1</v>
      </c>
      <c r="B179" s="64">
        <v>43496</v>
      </c>
      <c r="C179" s="60" t="s">
        <v>20</v>
      </c>
      <c r="D179" s="60" t="s">
        <v>21</v>
      </c>
      <c r="E179" s="60" t="s">
        <v>441</v>
      </c>
      <c r="F179" s="61">
        <v>182</v>
      </c>
      <c r="G179" s="61">
        <v>176</v>
      </c>
      <c r="H179" s="61">
        <v>185</v>
      </c>
      <c r="I179" s="61">
        <v>188</v>
      </c>
      <c r="J179" s="61">
        <v>191</v>
      </c>
      <c r="K179" s="61">
        <v>185</v>
      </c>
      <c r="L179" s="65">
        <f aca="true" t="shared" si="40" ref="L179:L185">100000/F179</f>
        <v>549.4505494505495</v>
      </c>
      <c r="M179" s="66">
        <f aca="true" t="shared" si="41" ref="M179:M185">IF(D179="BUY",(K179-F179)*(L179),(F179-K179)*(L179))</f>
        <v>1648.3516483516485</v>
      </c>
      <c r="N179" s="79">
        <f aca="true" t="shared" si="42" ref="N179:N185">M179/(L179)/F179%</f>
        <v>1.6483516483516483</v>
      </c>
    </row>
    <row r="180" spans="1:14" ht="15" customHeight="1">
      <c r="A180" s="60">
        <v>2</v>
      </c>
      <c r="B180" s="64">
        <v>43496</v>
      </c>
      <c r="C180" s="60" t="s">
        <v>20</v>
      </c>
      <c r="D180" s="60" t="s">
        <v>21</v>
      </c>
      <c r="E180" s="60" t="s">
        <v>238</v>
      </c>
      <c r="F180" s="61">
        <v>179</v>
      </c>
      <c r="G180" s="61">
        <v>173</v>
      </c>
      <c r="H180" s="61">
        <v>182</v>
      </c>
      <c r="I180" s="61">
        <v>185</v>
      </c>
      <c r="J180" s="61">
        <v>188</v>
      </c>
      <c r="K180" s="61">
        <v>173</v>
      </c>
      <c r="L180" s="65">
        <f t="shared" si="40"/>
        <v>558.659217877095</v>
      </c>
      <c r="M180" s="66">
        <f t="shared" si="41"/>
        <v>-3351.95530726257</v>
      </c>
      <c r="N180" s="79">
        <f t="shared" si="42"/>
        <v>-3.35195530726257</v>
      </c>
    </row>
    <row r="181" spans="1:14" ht="15" customHeight="1">
      <c r="A181" s="60">
        <v>3</v>
      </c>
      <c r="B181" s="64">
        <v>43496</v>
      </c>
      <c r="C181" s="60" t="s">
        <v>20</v>
      </c>
      <c r="D181" s="60" t="s">
        <v>21</v>
      </c>
      <c r="E181" s="60" t="s">
        <v>88</v>
      </c>
      <c r="F181" s="61">
        <v>985</v>
      </c>
      <c r="G181" s="61">
        <v>967</v>
      </c>
      <c r="H181" s="61">
        <v>995</v>
      </c>
      <c r="I181" s="61">
        <v>1005</v>
      </c>
      <c r="J181" s="61">
        <v>1015</v>
      </c>
      <c r="K181" s="61">
        <v>995</v>
      </c>
      <c r="L181" s="65">
        <f t="shared" si="40"/>
        <v>101.5228426395939</v>
      </c>
      <c r="M181" s="66">
        <f t="shared" si="41"/>
        <v>1015.2284263959391</v>
      </c>
      <c r="N181" s="79">
        <f t="shared" si="42"/>
        <v>1.015228426395939</v>
      </c>
    </row>
    <row r="182" spans="1:14" ht="15" customHeight="1">
      <c r="A182" s="60">
        <v>4</v>
      </c>
      <c r="B182" s="64">
        <v>43496</v>
      </c>
      <c r="C182" s="60" t="s">
        <v>20</v>
      </c>
      <c r="D182" s="60" t="s">
        <v>21</v>
      </c>
      <c r="E182" s="60" t="s">
        <v>97</v>
      </c>
      <c r="F182" s="61">
        <v>335</v>
      </c>
      <c r="G182" s="61">
        <v>325</v>
      </c>
      <c r="H182" s="61">
        <v>340</v>
      </c>
      <c r="I182" s="61">
        <v>345</v>
      </c>
      <c r="J182" s="61">
        <v>350</v>
      </c>
      <c r="K182" s="61">
        <v>345</v>
      </c>
      <c r="L182" s="65">
        <f t="shared" si="40"/>
        <v>298.5074626865672</v>
      </c>
      <c r="M182" s="66">
        <f t="shared" si="41"/>
        <v>2985.0746268656717</v>
      </c>
      <c r="N182" s="79">
        <f t="shared" si="42"/>
        <v>2.9850746268656714</v>
      </c>
    </row>
    <row r="183" spans="1:14" ht="15" customHeight="1">
      <c r="A183" s="60">
        <v>5</v>
      </c>
      <c r="B183" s="64">
        <v>43496</v>
      </c>
      <c r="C183" s="60" t="s">
        <v>20</v>
      </c>
      <c r="D183" s="60" t="s">
        <v>21</v>
      </c>
      <c r="E183" s="60" t="s">
        <v>674</v>
      </c>
      <c r="F183" s="61">
        <v>345</v>
      </c>
      <c r="G183" s="61">
        <v>335</v>
      </c>
      <c r="H183" s="61">
        <v>350</v>
      </c>
      <c r="I183" s="61">
        <v>355</v>
      </c>
      <c r="J183" s="61">
        <v>360</v>
      </c>
      <c r="K183" s="61">
        <v>360</v>
      </c>
      <c r="L183" s="65">
        <f t="shared" si="40"/>
        <v>289.8550724637681</v>
      </c>
      <c r="M183" s="66">
        <f t="shared" si="41"/>
        <v>4347.826086956522</v>
      </c>
      <c r="N183" s="79">
        <f t="shared" si="42"/>
        <v>4.3478260869565215</v>
      </c>
    </row>
    <row r="184" spans="1:14" ht="15" customHeight="1">
      <c r="A184" s="60">
        <v>6</v>
      </c>
      <c r="B184" s="64">
        <v>43496</v>
      </c>
      <c r="C184" s="60" t="s">
        <v>20</v>
      </c>
      <c r="D184" s="60" t="s">
        <v>94</v>
      </c>
      <c r="E184" s="60" t="s">
        <v>484</v>
      </c>
      <c r="F184" s="61">
        <v>204</v>
      </c>
      <c r="G184" s="61">
        <v>209</v>
      </c>
      <c r="H184" s="61">
        <v>200</v>
      </c>
      <c r="I184" s="61">
        <v>197</v>
      </c>
      <c r="J184" s="61">
        <v>194</v>
      </c>
      <c r="K184" s="61">
        <v>200</v>
      </c>
      <c r="L184" s="65">
        <f t="shared" si="40"/>
        <v>490.19607843137254</v>
      </c>
      <c r="M184" s="66">
        <f t="shared" si="41"/>
        <v>1960.7843137254902</v>
      </c>
      <c r="N184" s="79">
        <f t="shared" si="42"/>
        <v>1.9607843137254901</v>
      </c>
    </row>
    <row r="185" spans="1:14" ht="15" customHeight="1">
      <c r="A185" s="60">
        <v>7</v>
      </c>
      <c r="B185" s="64">
        <v>43495</v>
      </c>
      <c r="C185" s="60" t="s">
        <v>20</v>
      </c>
      <c r="D185" s="60" t="s">
        <v>94</v>
      </c>
      <c r="E185" s="60" t="s">
        <v>617</v>
      </c>
      <c r="F185" s="61">
        <v>1022</v>
      </c>
      <c r="G185" s="61">
        <v>1004</v>
      </c>
      <c r="H185" s="61">
        <v>1032</v>
      </c>
      <c r="I185" s="61">
        <v>1042</v>
      </c>
      <c r="J185" s="61">
        <v>1052</v>
      </c>
      <c r="K185" s="61">
        <v>1004</v>
      </c>
      <c r="L185" s="65">
        <f t="shared" si="40"/>
        <v>97.84735812133073</v>
      </c>
      <c r="M185" s="66">
        <f t="shared" si="41"/>
        <v>1761.252446183953</v>
      </c>
      <c r="N185" s="79">
        <f t="shared" si="42"/>
        <v>1.761252446183953</v>
      </c>
    </row>
    <row r="186" spans="1:14" ht="15" customHeight="1">
      <c r="A186" s="60">
        <v>8</v>
      </c>
      <c r="B186" s="64">
        <v>43495</v>
      </c>
      <c r="C186" s="60" t="s">
        <v>20</v>
      </c>
      <c r="D186" s="60" t="s">
        <v>21</v>
      </c>
      <c r="E186" s="60" t="s">
        <v>544</v>
      </c>
      <c r="F186" s="61">
        <v>84</v>
      </c>
      <c r="G186" s="61">
        <v>81</v>
      </c>
      <c r="H186" s="61">
        <v>85.5</v>
      </c>
      <c r="I186" s="61">
        <v>87</v>
      </c>
      <c r="J186" s="61">
        <v>88.5</v>
      </c>
      <c r="K186" s="61">
        <v>87</v>
      </c>
      <c r="L186" s="65">
        <f aca="true" t="shared" si="43" ref="L186:L191">100000/F186</f>
        <v>1190.4761904761904</v>
      </c>
      <c r="M186" s="66">
        <f aca="true" t="shared" si="44" ref="M186:M191">IF(D186="BUY",(K186-F186)*(L186),(F186-K186)*(L186))</f>
        <v>3571.428571428571</v>
      </c>
      <c r="N186" s="79">
        <f aca="true" t="shared" si="45" ref="N186:N191">M186/(L186)/F186%</f>
        <v>3.5714285714285716</v>
      </c>
    </row>
    <row r="187" spans="1:14" ht="15" customHeight="1">
      <c r="A187" s="60">
        <v>9</v>
      </c>
      <c r="B187" s="64">
        <v>43495</v>
      </c>
      <c r="C187" s="60" t="s">
        <v>20</v>
      </c>
      <c r="D187" s="60" t="s">
        <v>21</v>
      </c>
      <c r="E187" s="60" t="s">
        <v>105</v>
      </c>
      <c r="F187" s="61">
        <v>364</v>
      </c>
      <c r="G187" s="61">
        <v>354</v>
      </c>
      <c r="H187" s="61">
        <v>368</v>
      </c>
      <c r="I187" s="61">
        <v>372</v>
      </c>
      <c r="J187" s="61">
        <v>376</v>
      </c>
      <c r="K187" s="61">
        <v>368</v>
      </c>
      <c r="L187" s="65">
        <f t="shared" si="43"/>
        <v>274.72527472527474</v>
      </c>
      <c r="M187" s="66">
        <f t="shared" si="44"/>
        <v>1098.901098901099</v>
      </c>
      <c r="N187" s="79">
        <f t="shared" si="45"/>
        <v>1.0989010989010988</v>
      </c>
    </row>
    <row r="188" spans="1:14" ht="15" customHeight="1">
      <c r="A188" s="60">
        <v>10</v>
      </c>
      <c r="B188" s="64">
        <v>43494</v>
      </c>
      <c r="C188" s="60" t="s">
        <v>20</v>
      </c>
      <c r="D188" s="60" t="s">
        <v>21</v>
      </c>
      <c r="E188" s="60" t="s">
        <v>617</v>
      </c>
      <c r="F188" s="61">
        <v>990</v>
      </c>
      <c r="G188" s="61">
        <v>972</v>
      </c>
      <c r="H188" s="61">
        <v>1000</v>
      </c>
      <c r="I188" s="61">
        <v>1010</v>
      </c>
      <c r="J188" s="61">
        <v>1020</v>
      </c>
      <c r="K188" s="61">
        <v>1000</v>
      </c>
      <c r="L188" s="65">
        <f t="shared" si="43"/>
        <v>101.01010101010101</v>
      </c>
      <c r="M188" s="66">
        <f t="shared" si="44"/>
        <v>1010.1010101010102</v>
      </c>
      <c r="N188" s="79">
        <f t="shared" si="45"/>
        <v>1.0101010101010102</v>
      </c>
    </row>
    <row r="189" spans="1:14" ht="15" customHeight="1">
      <c r="A189" s="60">
        <v>11</v>
      </c>
      <c r="B189" s="64">
        <v>43494</v>
      </c>
      <c r="C189" s="60" t="s">
        <v>20</v>
      </c>
      <c r="D189" s="60" t="s">
        <v>21</v>
      </c>
      <c r="E189" s="60" t="s">
        <v>404</v>
      </c>
      <c r="F189" s="61">
        <v>530</v>
      </c>
      <c r="G189" s="61">
        <v>518</v>
      </c>
      <c r="H189" s="61">
        <v>536</v>
      </c>
      <c r="I189" s="61">
        <v>542</v>
      </c>
      <c r="J189" s="61">
        <v>548</v>
      </c>
      <c r="K189" s="61">
        <v>536</v>
      </c>
      <c r="L189" s="65">
        <f t="shared" si="43"/>
        <v>188.67924528301887</v>
      </c>
      <c r="M189" s="66">
        <f t="shared" si="44"/>
        <v>1132.0754716981132</v>
      </c>
      <c r="N189" s="79">
        <f t="shared" si="45"/>
        <v>1.1320754716981132</v>
      </c>
    </row>
    <row r="190" spans="1:14" ht="15" customHeight="1">
      <c r="A190" s="60">
        <v>12</v>
      </c>
      <c r="B190" s="64">
        <v>43494</v>
      </c>
      <c r="C190" s="60" t="s">
        <v>20</v>
      </c>
      <c r="D190" s="60" t="s">
        <v>21</v>
      </c>
      <c r="E190" s="60" t="s">
        <v>69</v>
      </c>
      <c r="F190" s="61">
        <v>1220</v>
      </c>
      <c r="G190" s="61">
        <v>1190</v>
      </c>
      <c r="H190" s="61">
        <v>1235</v>
      </c>
      <c r="I190" s="61">
        <v>1250</v>
      </c>
      <c r="J190" s="61">
        <v>1265</v>
      </c>
      <c r="K190" s="61">
        <v>1190</v>
      </c>
      <c r="L190" s="65">
        <f t="shared" si="43"/>
        <v>81.9672131147541</v>
      </c>
      <c r="M190" s="66">
        <f t="shared" si="44"/>
        <v>-2459.016393442623</v>
      </c>
      <c r="N190" s="79">
        <f t="shared" si="45"/>
        <v>-2.459016393442623</v>
      </c>
    </row>
    <row r="191" spans="1:14" ht="15" customHeight="1">
      <c r="A191" s="60">
        <v>13</v>
      </c>
      <c r="B191" s="64">
        <v>43493</v>
      </c>
      <c r="C191" s="60" t="s">
        <v>20</v>
      </c>
      <c r="D191" s="60" t="s">
        <v>21</v>
      </c>
      <c r="E191" s="60" t="s">
        <v>617</v>
      </c>
      <c r="F191" s="61">
        <v>978</v>
      </c>
      <c r="G191" s="61">
        <v>960</v>
      </c>
      <c r="H191" s="61">
        <v>988</v>
      </c>
      <c r="I191" s="61">
        <v>998</v>
      </c>
      <c r="J191" s="61">
        <v>1008</v>
      </c>
      <c r="K191" s="61">
        <v>988</v>
      </c>
      <c r="L191" s="65">
        <f t="shared" si="43"/>
        <v>102.24948875255623</v>
      </c>
      <c r="M191" s="66">
        <f t="shared" si="44"/>
        <v>1022.4948875255623</v>
      </c>
      <c r="N191" s="79">
        <f t="shared" si="45"/>
        <v>1.0224948875255624</v>
      </c>
    </row>
    <row r="192" spans="1:14" ht="15" customHeight="1">
      <c r="A192" s="60">
        <v>14</v>
      </c>
      <c r="B192" s="64">
        <v>43493</v>
      </c>
      <c r="C192" s="60" t="s">
        <v>20</v>
      </c>
      <c r="D192" s="60" t="s">
        <v>94</v>
      </c>
      <c r="E192" s="60" t="s">
        <v>114</v>
      </c>
      <c r="F192" s="61">
        <v>239</v>
      </c>
      <c r="G192" s="61">
        <v>244</v>
      </c>
      <c r="H192" s="61">
        <v>236</v>
      </c>
      <c r="I192" s="61">
        <v>233</v>
      </c>
      <c r="J192" s="61">
        <v>230</v>
      </c>
      <c r="K192" s="61">
        <v>241</v>
      </c>
      <c r="L192" s="65">
        <f aca="true" t="shared" si="46" ref="L192:L199">100000/F192</f>
        <v>418.41004184100416</v>
      </c>
      <c r="M192" s="66">
        <f aca="true" t="shared" si="47" ref="M192:M199">IF(D192="BUY",(K192-F192)*(L192),(F192-K192)*(L192))</f>
        <v>-836.8200836820083</v>
      </c>
      <c r="N192" s="79">
        <f aca="true" t="shared" si="48" ref="N192:N199">M192/(L192)/F192%</f>
        <v>-0.8368200836820083</v>
      </c>
    </row>
    <row r="193" spans="1:14" ht="15" customHeight="1">
      <c r="A193" s="60">
        <v>15</v>
      </c>
      <c r="B193" s="64">
        <v>43493</v>
      </c>
      <c r="C193" s="60" t="s">
        <v>20</v>
      </c>
      <c r="D193" s="60" t="s">
        <v>94</v>
      </c>
      <c r="E193" s="60" t="s">
        <v>82</v>
      </c>
      <c r="F193" s="61">
        <v>920</v>
      </c>
      <c r="G193" s="61">
        <v>940</v>
      </c>
      <c r="H193" s="61">
        <v>910</v>
      </c>
      <c r="I193" s="61">
        <v>900</v>
      </c>
      <c r="J193" s="61">
        <v>890</v>
      </c>
      <c r="K193" s="61">
        <v>910</v>
      </c>
      <c r="L193" s="65">
        <f t="shared" si="46"/>
        <v>108.69565217391305</v>
      </c>
      <c r="M193" s="66">
        <f t="shared" si="47"/>
        <v>1086.9565217391305</v>
      </c>
      <c r="N193" s="79">
        <f t="shared" si="48"/>
        <v>1.0869565217391306</v>
      </c>
    </row>
    <row r="194" spans="1:14" ht="15" customHeight="1">
      <c r="A194" s="60">
        <v>16</v>
      </c>
      <c r="B194" s="64">
        <v>43493</v>
      </c>
      <c r="C194" s="60" t="s">
        <v>20</v>
      </c>
      <c r="D194" s="60" t="s">
        <v>94</v>
      </c>
      <c r="E194" s="60" t="s">
        <v>632</v>
      </c>
      <c r="F194" s="61">
        <v>334</v>
      </c>
      <c r="G194" s="61">
        <v>342</v>
      </c>
      <c r="H194" s="61">
        <v>330</v>
      </c>
      <c r="I194" s="61">
        <v>326</v>
      </c>
      <c r="J194" s="61">
        <v>322</v>
      </c>
      <c r="K194" s="61">
        <v>326</v>
      </c>
      <c r="L194" s="65">
        <f t="shared" si="46"/>
        <v>299.4011976047904</v>
      </c>
      <c r="M194" s="66">
        <f t="shared" si="47"/>
        <v>2395.2095808383233</v>
      </c>
      <c r="N194" s="79">
        <f t="shared" si="48"/>
        <v>2.3952095808383236</v>
      </c>
    </row>
    <row r="195" spans="1:14" ht="15" customHeight="1">
      <c r="A195" s="60">
        <v>17</v>
      </c>
      <c r="B195" s="64">
        <v>43490</v>
      </c>
      <c r="C195" s="60" t="s">
        <v>20</v>
      </c>
      <c r="D195" s="60" t="s">
        <v>94</v>
      </c>
      <c r="E195" s="60" t="s">
        <v>114</v>
      </c>
      <c r="F195" s="61">
        <v>250</v>
      </c>
      <c r="G195" s="61">
        <v>254</v>
      </c>
      <c r="H195" s="61">
        <v>247</v>
      </c>
      <c r="I195" s="61">
        <v>244</v>
      </c>
      <c r="J195" s="61">
        <v>241</v>
      </c>
      <c r="K195" s="61">
        <v>247</v>
      </c>
      <c r="L195" s="65">
        <f t="shared" si="46"/>
        <v>400</v>
      </c>
      <c r="M195" s="66">
        <f t="shared" si="47"/>
        <v>1200</v>
      </c>
      <c r="N195" s="79">
        <f t="shared" si="48"/>
        <v>1.2</v>
      </c>
    </row>
    <row r="196" spans="1:14" ht="15" customHeight="1">
      <c r="A196" s="60">
        <v>18</v>
      </c>
      <c r="B196" s="64">
        <v>43490</v>
      </c>
      <c r="C196" s="60" t="s">
        <v>20</v>
      </c>
      <c r="D196" s="60" t="s">
        <v>94</v>
      </c>
      <c r="E196" s="60" t="s">
        <v>673</v>
      </c>
      <c r="F196" s="61">
        <v>561</v>
      </c>
      <c r="G196" s="61">
        <v>572</v>
      </c>
      <c r="H196" s="61">
        <v>555</v>
      </c>
      <c r="I196" s="61">
        <v>549</v>
      </c>
      <c r="J196" s="61">
        <v>543</v>
      </c>
      <c r="K196" s="61">
        <v>572</v>
      </c>
      <c r="L196" s="65">
        <f t="shared" si="46"/>
        <v>178.25311942959001</v>
      </c>
      <c r="M196" s="66">
        <f t="shared" si="47"/>
        <v>-1960.7843137254902</v>
      </c>
      <c r="N196" s="79">
        <f t="shared" si="48"/>
        <v>-1.9607843137254901</v>
      </c>
    </row>
    <row r="197" spans="1:14" ht="15" customHeight="1">
      <c r="A197" s="60">
        <v>19</v>
      </c>
      <c r="B197" s="64">
        <v>43490</v>
      </c>
      <c r="C197" s="60" t="s">
        <v>20</v>
      </c>
      <c r="D197" s="60" t="s">
        <v>94</v>
      </c>
      <c r="E197" s="60" t="s">
        <v>316</v>
      </c>
      <c r="F197" s="61">
        <v>232</v>
      </c>
      <c r="G197" s="61">
        <v>238</v>
      </c>
      <c r="H197" s="61">
        <v>228</v>
      </c>
      <c r="I197" s="61">
        <v>224</v>
      </c>
      <c r="J197" s="61">
        <v>220</v>
      </c>
      <c r="K197" s="61">
        <v>229.5</v>
      </c>
      <c r="L197" s="65">
        <f t="shared" si="46"/>
        <v>431.0344827586207</v>
      </c>
      <c r="M197" s="66">
        <f t="shared" si="47"/>
        <v>1077.5862068965516</v>
      </c>
      <c r="N197" s="79">
        <f t="shared" si="48"/>
        <v>1.0775862068965516</v>
      </c>
    </row>
    <row r="198" spans="1:14" ht="15" customHeight="1">
      <c r="A198" s="60">
        <v>20</v>
      </c>
      <c r="B198" s="64">
        <v>43490</v>
      </c>
      <c r="C198" s="60" t="s">
        <v>20</v>
      </c>
      <c r="D198" s="60" t="s">
        <v>21</v>
      </c>
      <c r="E198" s="60" t="s">
        <v>341</v>
      </c>
      <c r="F198" s="61">
        <v>436</v>
      </c>
      <c r="G198" s="61">
        <v>424</v>
      </c>
      <c r="H198" s="61">
        <v>442</v>
      </c>
      <c r="I198" s="61">
        <v>448</v>
      </c>
      <c r="J198" s="61">
        <v>454</v>
      </c>
      <c r="K198" s="61">
        <v>424</v>
      </c>
      <c r="L198" s="65">
        <f t="shared" si="46"/>
        <v>229.3577981651376</v>
      </c>
      <c r="M198" s="66">
        <f t="shared" si="47"/>
        <v>-2752.293577981651</v>
      </c>
      <c r="N198" s="79">
        <f t="shared" si="48"/>
        <v>-2.7522935779816513</v>
      </c>
    </row>
    <row r="199" spans="1:14" ht="15" customHeight="1">
      <c r="A199" s="60">
        <v>21</v>
      </c>
      <c r="B199" s="64">
        <v>43489</v>
      </c>
      <c r="C199" s="60" t="s">
        <v>20</v>
      </c>
      <c r="D199" s="60" t="s">
        <v>21</v>
      </c>
      <c r="E199" s="60" t="s">
        <v>100</v>
      </c>
      <c r="F199" s="61">
        <v>304</v>
      </c>
      <c r="G199" s="61">
        <v>294</v>
      </c>
      <c r="H199" s="61">
        <v>309</v>
      </c>
      <c r="I199" s="61">
        <v>314</v>
      </c>
      <c r="J199" s="61">
        <v>319</v>
      </c>
      <c r="K199" s="61">
        <v>294</v>
      </c>
      <c r="L199" s="65">
        <f t="shared" si="46"/>
        <v>328.94736842105266</v>
      </c>
      <c r="M199" s="66">
        <f t="shared" si="47"/>
        <v>-3289.4736842105267</v>
      </c>
      <c r="N199" s="79">
        <f t="shared" si="48"/>
        <v>-3.289473684210526</v>
      </c>
    </row>
    <row r="200" spans="1:14" ht="15" customHeight="1">
      <c r="A200" s="60">
        <v>22</v>
      </c>
      <c r="B200" s="64">
        <v>43489</v>
      </c>
      <c r="C200" s="60" t="s">
        <v>20</v>
      </c>
      <c r="D200" s="60" t="s">
        <v>94</v>
      </c>
      <c r="E200" s="60" t="s">
        <v>114</v>
      </c>
      <c r="F200" s="61">
        <v>258</v>
      </c>
      <c r="G200" s="61">
        <v>264</v>
      </c>
      <c r="H200" s="61">
        <v>255</v>
      </c>
      <c r="I200" s="61">
        <v>252</v>
      </c>
      <c r="J200" s="61">
        <v>248</v>
      </c>
      <c r="K200" s="61">
        <v>248</v>
      </c>
      <c r="L200" s="65">
        <f aca="true" t="shared" si="49" ref="L200:L205">100000/F200</f>
        <v>387.5968992248062</v>
      </c>
      <c r="M200" s="66">
        <f aca="true" t="shared" si="50" ref="M200:M205">IF(D200="BUY",(K200-F200)*(L200),(F200-K200)*(L200))</f>
        <v>3875.968992248062</v>
      </c>
      <c r="N200" s="79">
        <f aca="true" t="shared" si="51" ref="N200:N205">M200/(L200)/F200%</f>
        <v>3.875968992248062</v>
      </c>
    </row>
    <row r="201" spans="1:14" ht="15" customHeight="1">
      <c r="A201" s="60">
        <v>23</v>
      </c>
      <c r="B201" s="64">
        <v>43489</v>
      </c>
      <c r="C201" s="60" t="s">
        <v>20</v>
      </c>
      <c r="D201" s="60" t="s">
        <v>21</v>
      </c>
      <c r="E201" s="60" t="s">
        <v>442</v>
      </c>
      <c r="F201" s="61">
        <v>1152</v>
      </c>
      <c r="G201" s="61">
        <v>1128</v>
      </c>
      <c r="H201" s="61">
        <v>1164</v>
      </c>
      <c r="I201" s="61">
        <v>1176</v>
      </c>
      <c r="J201" s="61">
        <v>1188</v>
      </c>
      <c r="K201" s="61">
        <v>1188</v>
      </c>
      <c r="L201" s="65">
        <f t="shared" si="49"/>
        <v>86.80555555555556</v>
      </c>
      <c r="M201" s="66">
        <f t="shared" si="50"/>
        <v>3125</v>
      </c>
      <c r="N201" s="79">
        <f t="shared" si="51"/>
        <v>3.125</v>
      </c>
    </row>
    <row r="202" spans="1:14" ht="15" customHeight="1">
      <c r="A202" s="60">
        <v>24</v>
      </c>
      <c r="B202" s="64">
        <v>43488</v>
      </c>
      <c r="C202" s="60" t="s">
        <v>20</v>
      </c>
      <c r="D202" s="60" t="s">
        <v>21</v>
      </c>
      <c r="E202" s="60" t="s">
        <v>57</v>
      </c>
      <c r="F202" s="61">
        <v>780</v>
      </c>
      <c r="G202" s="61">
        <v>765</v>
      </c>
      <c r="H202" s="61">
        <v>788</v>
      </c>
      <c r="I202" s="61">
        <v>796</v>
      </c>
      <c r="J202" s="61">
        <v>804</v>
      </c>
      <c r="K202" s="61">
        <v>765</v>
      </c>
      <c r="L202" s="65">
        <f>100000/F202</f>
        <v>128.2051282051282</v>
      </c>
      <c r="M202" s="66">
        <f>IF(D202="BUY",(K202-F202)*(L202),(F202-K202)*(L202))</f>
        <v>-1923.076923076923</v>
      </c>
      <c r="N202" s="79">
        <f>M202/(L202)/F202%</f>
        <v>-1.9230769230769231</v>
      </c>
    </row>
    <row r="203" spans="1:14" ht="15" customHeight="1">
      <c r="A203" s="60">
        <v>25</v>
      </c>
      <c r="B203" s="64">
        <v>43488</v>
      </c>
      <c r="C203" s="60" t="s">
        <v>20</v>
      </c>
      <c r="D203" s="60" t="s">
        <v>94</v>
      </c>
      <c r="E203" s="60" t="s">
        <v>525</v>
      </c>
      <c r="F203" s="61">
        <v>313</v>
      </c>
      <c r="G203" s="61">
        <v>321</v>
      </c>
      <c r="H203" s="61">
        <v>309</v>
      </c>
      <c r="I203" s="61">
        <v>305</v>
      </c>
      <c r="J203" s="61">
        <v>301</v>
      </c>
      <c r="K203" s="61">
        <v>301</v>
      </c>
      <c r="L203" s="65">
        <f>100000/F203</f>
        <v>319.4888178913738</v>
      </c>
      <c r="M203" s="66">
        <f>IF(D203="BUY",(K203-F203)*(L203),(F203-K203)*(L203))</f>
        <v>3833.8658146964854</v>
      </c>
      <c r="N203" s="79">
        <f>M203/(L203)/F203%</f>
        <v>3.8338658146964857</v>
      </c>
    </row>
    <row r="204" spans="1:14" ht="15" customHeight="1">
      <c r="A204" s="60">
        <v>26</v>
      </c>
      <c r="B204" s="64">
        <v>43488</v>
      </c>
      <c r="C204" s="60" t="s">
        <v>20</v>
      </c>
      <c r="D204" s="60" t="s">
        <v>94</v>
      </c>
      <c r="E204" s="60" t="s">
        <v>114</v>
      </c>
      <c r="F204" s="61">
        <v>262.5</v>
      </c>
      <c r="G204" s="61">
        <v>268.5</v>
      </c>
      <c r="H204" s="61">
        <v>259</v>
      </c>
      <c r="I204" s="61">
        <v>256</v>
      </c>
      <c r="J204" s="61">
        <v>253</v>
      </c>
      <c r="K204" s="61">
        <v>259</v>
      </c>
      <c r="L204" s="65">
        <f t="shared" si="49"/>
        <v>380.95238095238096</v>
      </c>
      <c r="M204" s="66">
        <f t="shared" si="50"/>
        <v>1333.3333333333335</v>
      </c>
      <c r="N204" s="79">
        <f t="shared" si="51"/>
        <v>1.3333333333333335</v>
      </c>
    </row>
    <row r="205" spans="1:14" ht="15" customHeight="1">
      <c r="A205" s="60">
        <v>27</v>
      </c>
      <c r="B205" s="64">
        <v>43487</v>
      </c>
      <c r="C205" s="60" t="s">
        <v>20</v>
      </c>
      <c r="D205" s="60" t="s">
        <v>21</v>
      </c>
      <c r="E205" s="60" t="s">
        <v>404</v>
      </c>
      <c r="F205" s="61">
        <v>545</v>
      </c>
      <c r="G205" s="61">
        <v>533</v>
      </c>
      <c r="H205" s="61">
        <v>551</v>
      </c>
      <c r="I205" s="61">
        <v>157</v>
      </c>
      <c r="J205" s="61">
        <v>163</v>
      </c>
      <c r="K205" s="61">
        <v>551</v>
      </c>
      <c r="L205" s="65">
        <f t="shared" si="49"/>
        <v>183.4862385321101</v>
      </c>
      <c r="M205" s="66">
        <f t="shared" si="50"/>
        <v>1100.9174311926606</v>
      </c>
      <c r="N205" s="79">
        <f t="shared" si="51"/>
        <v>1.1009174311926606</v>
      </c>
    </row>
    <row r="206" spans="1:14" ht="15.75">
      <c r="A206" s="60">
        <v>28</v>
      </c>
      <c r="B206" s="64">
        <v>43487</v>
      </c>
      <c r="C206" s="60" t="s">
        <v>20</v>
      </c>
      <c r="D206" s="60" t="s">
        <v>94</v>
      </c>
      <c r="E206" s="60" t="s">
        <v>572</v>
      </c>
      <c r="F206" s="61">
        <v>144</v>
      </c>
      <c r="G206" s="61">
        <v>148</v>
      </c>
      <c r="H206" s="61">
        <v>442</v>
      </c>
      <c r="I206" s="61">
        <v>140</v>
      </c>
      <c r="J206" s="61">
        <v>138</v>
      </c>
      <c r="K206" s="61">
        <v>142</v>
      </c>
      <c r="L206" s="65">
        <f aca="true" t="shared" si="52" ref="L206:L212">100000/F206</f>
        <v>694.4444444444445</v>
      </c>
      <c r="M206" s="66">
        <f aca="true" t="shared" si="53" ref="M206:M213">IF(D206="BUY",(K206-F206)*(L206),(F206-K206)*(L206))</f>
        <v>1388.888888888889</v>
      </c>
      <c r="N206" s="79">
        <f aca="true" t="shared" si="54" ref="N206:N212">M206/(L206)/F206%</f>
        <v>1.3888888888888888</v>
      </c>
    </row>
    <row r="207" spans="1:14" ht="15.75">
      <c r="A207" s="60">
        <v>29</v>
      </c>
      <c r="B207" s="64">
        <v>43486</v>
      </c>
      <c r="C207" s="60" t="s">
        <v>20</v>
      </c>
      <c r="D207" s="60" t="s">
        <v>21</v>
      </c>
      <c r="E207" s="60" t="s">
        <v>469</v>
      </c>
      <c r="F207" s="61">
        <v>1251</v>
      </c>
      <c r="G207" s="61">
        <v>1228</v>
      </c>
      <c r="H207" s="61">
        <v>1263</v>
      </c>
      <c r="I207" s="61">
        <v>1275</v>
      </c>
      <c r="J207" s="61">
        <v>1287</v>
      </c>
      <c r="K207" s="61">
        <v>1263</v>
      </c>
      <c r="L207" s="65">
        <f t="shared" si="52"/>
        <v>79.93605115907275</v>
      </c>
      <c r="M207" s="66">
        <f t="shared" si="53"/>
        <v>959.232613908873</v>
      </c>
      <c r="N207" s="79">
        <f t="shared" si="54"/>
        <v>0.9592326139088729</v>
      </c>
    </row>
    <row r="208" spans="1:14" ht="15.75">
      <c r="A208" s="60">
        <v>30</v>
      </c>
      <c r="B208" s="64">
        <v>43486</v>
      </c>
      <c r="C208" s="60" t="s">
        <v>20</v>
      </c>
      <c r="D208" s="60" t="s">
        <v>21</v>
      </c>
      <c r="E208" s="60" t="s">
        <v>629</v>
      </c>
      <c r="F208" s="61">
        <v>401</v>
      </c>
      <c r="G208" s="61">
        <v>391</v>
      </c>
      <c r="H208" s="61">
        <v>406</v>
      </c>
      <c r="I208" s="61">
        <v>411</v>
      </c>
      <c r="J208" s="61">
        <v>416</v>
      </c>
      <c r="K208" s="61">
        <v>391</v>
      </c>
      <c r="L208" s="65">
        <f t="shared" si="52"/>
        <v>249.37655860349128</v>
      </c>
      <c r="M208" s="66">
        <f t="shared" si="53"/>
        <v>-2493.7655860349128</v>
      </c>
      <c r="N208" s="79">
        <f t="shared" si="54"/>
        <v>-2.493765586034913</v>
      </c>
    </row>
    <row r="209" spans="1:14" ht="15.75">
      <c r="A209" s="60">
        <v>31</v>
      </c>
      <c r="B209" s="64">
        <v>43483</v>
      </c>
      <c r="C209" s="60" t="s">
        <v>20</v>
      </c>
      <c r="D209" s="60" t="s">
        <v>21</v>
      </c>
      <c r="E209" s="60" t="s">
        <v>380</v>
      </c>
      <c r="F209" s="61">
        <v>1170</v>
      </c>
      <c r="G209" s="61">
        <v>1152</v>
      </c>
      <c r="H209" s="61">
        <v>1180</v>
      </c>
      <c r="I209" s="61">
        <v>1190</v>
      </c>
      <c r="J209" s="61">
        <v>1200</v>
      </c>
      <c r="K209" s="61">
        <v>1190</v>
      </c>
      <c r="L209" s="65">
        <f t="shared" si="52"/>
        <v>85.47008547008546</v>
      </c>
      <c r="M209" s="66">
        <f t="shared" si="53"/>
        <v>1709.4017094017092</v>
      </c>
      <c r="N209" s="79">
        <f t="shared" si="54"/>
        <v>1.7094017094017095</v>
      </c>
    </row>
    <row r="210" spans="1:14" ht="15.75">
      <c r="A210" s="60">
        <v>32</v>
      </c>
      <c r="B210" s="64">
        <v>43483</v>
      </c>
      <c r="C210" s="60" t="s">
        <v>20</v>
      </c>
      <c r="D210" s="60" t="s">
        <v>21</v>
      </c>
      <c r="E210" s="60" t="s">
        <v>52</v>
      </c>
      <c r="F210" s="61">
        <v>280</v>
      </c>
      <c r="G210" s="61">
        <v>274</v>
      </c>
      <c r="H210" s="61">
        <v>283</v>
      </c>
      <c r="I210" s="61">
        <v>286</v>
      </c>
      <c r="J210" s="61">
        <v>289</v>
      </c>
      <c r="K210" s="61">
        <v>283</v>
      </c>
      <c r="L210" s="65">
        <f t="shared" si="52"/>
        <v>357.14285714285717</v>
      </c>
      <c r="M210" s="66">
        <f t="shared" si="53"/>
        <v>1071.4285714285716</v>
      </c>
      <c r="N210" s="79">
        <f t="shared" si="54"/>
        <v>1.0714285714285714</v>
      </c>
    </row>
    <row r="211" spans="1:14" ht="15.75">
      <c r="A211" s="60">
        <v>33</v>
      </c>
      <c r="B211" s="64">
        <v>43483</v>
      </c>
      <c r="C211" s="60" t="s">
        <v>20</v>
      </c>
      <c r="D211" s="60" t="s">
        <v>21</v>
      </c>
      <c r="E211" s="60" t="s">
        <v>68</v>
      </c>
      <c r="F211" s="61">
        <v>667</v>
      </c>
      <c r="G211" s="61">
        <v>681</v>
      </c>
      <c r="H211" s="61">
        <v>675</v>
      </c>
      <c r="I211" s="61">
        <v>683</v>
      </c>
      <c r="J211" s="61">
        <v>691</v>
      </c>
      <c r="K211" s="61">
        <v>681</v>
      </c>
      <c r="L211" s="65">
        <f t="shared" si="52"/>
        <v>149.92503748125938</v>
      </c>
      <c r="M211" s="66">
        <f t="shared" si="53"/>
        <v>2098.9505247376314</v>
      </c>
      <c r="N211" s="79">
        <f t="shared" si="54"/>
        <v>2.098950524737631</v>
      </c>
    </row>
    <row r="212" spans="1:14" ht="15.75">
      <c r="A212" s="60">
        <v>34</v>
      </c>
      <c r="B212" s="64">
        <v>43482</v>
      </c>
      <c r="C212" s="60" t="s">
        <v>20</v>
      </c>
      <c r="D212" s="60" t="s">
        <v>21</v>
      </c>
      <c r="E212" s="60" t="s">
        <v>228</v>
      </c>
      <c r="F212" s="61">
        <v>675</v>
      </c>
      <c r="G212" s="61">
        <v>662</v>
      </c>
      <c r="H212" s="61">
        <v>682</v>
      </c>
      <c r="I212" s="61">
        <v>688</v>
      </c>
      <c r="J212" s="61">
        <v>694</v>
      </c>
      <c r="K212" s="61">
        <v>662</v>
      </c>
      <c r="L212" s="65">
        <f t="shared" si="52"/>
        <v>148.14814814814815</v>
      </c>
      <c r="M212" s="66">
        <f t="shared" si="53"/>
        <v>-1925.925925925926</v>
      </c>
      <c r="N212" s="79">
        <f t="shared" si="54"/>
        <v>-1.9259259259259258</v>
      </c>
    </row>
    <row r="213" spans="1:14" ht="15.75">
      <c r="A213" s="60">
        <v>35</v>
      </c>
      <c r="B213" s="64">
        <v>43482</v>
      </c>
      <c r="C213" s="60" t="s">
        <v>20</v>
      </c>
      <c r="D213" s="60" t="s">
        <v>21</v>
      </c>
      <c r="E213" s="60" t="s">
        <v>79</v>
      </c>
      <c r="F213" s="61">
        <v>878</v>
      </c>
      <c r="G213" s="61">
        <v>855</v>
      </c>
      <c r="H213" s="61">
        <v>884</v>
      </c>
      <c r="I213" s="61">
        <v>894</v>
      </c>
      <c r="J213" s="61">
        <v>904</v>
      </c>
      <c r="K213" s="61">
        <v>855</v>
      </c>
      <c r="L213" s="65">
        <f>100000/F213</f>
        <v>113.89521640091117</v>
      </c>
      <c r="M213" s="66">
        <f t="shared" si="53"/>
        <v>-2619.589977220957</v>
      </c>
      <c r="N213" s="79">
        <f>M213/(L213)/F213%</f>
        <v>-2.619589977220957</v>
      </c>
    </row>
    <row r="214" spans="1:14" ht="15.75">
      <c r="A214" s="60">
        <v>36</v>
      </c>
      <c r="B214" s="64">
        <v>43482</v>
      </c>
      <c r="C214" s="60" t="s">
        <v>20</v>
      </c>
      <c r="D214" s="60" t="s">
        <v>94</v>
      </c>
      <c r="E214" s="60" t="s">
        <v>272</v>
      </c>
      <c r="F214" s="61">
        <v>450</v>
      </c>
      <c r="G214" s="61">
        <v>460</v>
      </c>
      <c r="H214" s="61">
        <v>445</v>
      </c>
      <c r="I214" s="61">
        <v>440</v>
      </c>
      <c r="J214" s="61">
        <v>435</v>
      </c>
      <c r="K214" s="61">
        <v>435</v>
      </c>
      <c r="L214" s="65">
        <f>100000/F214</f>
        <v>222.22222222222223</v>
      </c>
      <c r="M214" s="66">
        <f>IF(D214="BUY",(K214-F214)*(L214),(F214-K214)*(L214))</f>
        <v>3333.3333333333335</v>
      </c>
      <c r="N214" s="79">
        <f>M214/(L214)/F214%</f>
        <v>3.3333333333333335</v>
      </c>
    </row>
    <row r="215" spans="1:14" ht="15.75">
      <c r="A215" s="60">
        <v>37</v>
      </c>
      <c r="B215" s="64">
        <v>43482</v>
      </c>
      <c r="C215" s="60" t="s">
        <v>20</v>
      </c>
      <c r="D215" s="60" t="s">
        <v>94</v>
      </c>
      <c r="E215" s="60" t="s">
        <v>605</v>
      </c>
      <c r="F215" s="61">
        <v>276</v>
      </c>
      <c r="G215" s="61">
        <v>283</v>
      </c>
      <c r="H215" s="61">
        <v>273</v>
      </c>
      <c r="I215" s="61">
        <v>270</v>
      </c>
      <c r="J215" s="61">
        <v>267</v>
      </c>
      <c r="K215" s="61">
        <v>273</v>
      </c>
      <c r="L215" s="65">
        <f>100000/F215</f>
        <v>362.3188405797101</v>
      </c>
      <c r="M215" s="66">
        <f>IF(D215="BUY",(K215-F215)*(L215),(F215-K215)*(L215))</f>
        <v>1086.9565217391305</v>
      </c>
      <c r="N215" s="79">
        <f>M215/(L215)/F215%</f>
        <v>1.0869565217391306</v>
      </c>
    </row>
    <row r="216" spans="1:14" ht="15.75">
      <c r="A216" s="60">
        <v>38</v>
      </c>
      <c r="B216" s="64">
        <v>43482</v>
      </c>
      <c r="C216" s="60" t="s">
        <v>20</v>
      </c>
      <c r="D216" s="60" t="s">
        <v>21</v>
      </c>
      <c r="E216" s="60" t="s">
        <v>624</v>
      </c>
      <c r="F216" s="61">
        <v>455</v>
      </c>
      <c r="G216" s="61">
        <v>445</v>
      </c>
      <c r="H216" s="61">
        <v>460</v>
      </c>
      <c r="I216" s="61">
        <v>465</v>
      </c>
      <c r="J216" s="61">
        <v>470</v>
      </c>
      <c r="K216" s="61">
        <v>445</v>
      </c>
      <c r="L216" s="65">
        <f>100000/F216</f>
        <v>219.78021978021977</v>
      </c>
      <c r="M216" s="66">
        <f>IF(D216="BUY",(K216-F216)*(L216),(F216-K216)*(L216))</f>
        <v>-2197.8021978021975</v>
      </c>
      <c r="N216" s="79">
        <f>M216/(L216)/F216%</f>
        <v>-2.197802197802198</v>
      </c>
    </row>
    <row r="217" spans="1:14" ht="15.75">
      <c r="A217" s="60">
        <v>39</v>
      </c>
      <c r="B217" s="64">
        <v>43481</v>
      </c>
      <c r="C217" s="60" t="s">
        <v>20</v>
      </c>
      <c r="D217" s="60" t="s">
        <v>21</v>
      </c>
      <c r="E217" s="60" t="s">
        <v>494</v>
      </c>
      <c r="F217" s="61">
        <v>495</v>
      </c>
      <c r="G217" s="61">
        <v>484</v>
      </c>
      <c r="H217" s="61">
        <v>501</v>
      </c>
      <c r="I217" s="61">
        <v>507</v>
      </c>
      <c r="J217" s="61">
        <v>513</v>
      </c>
      <c r="K217" s="61">
        <v>501</v>
      </c>
      <c r="L217" s="65">
        <f>100000/F217</f>
        <v>202.02020202020202</v>
      </c>
      <c r="M217" s="66">
        <f>IF(D217="BUY",(K217-F217)*(L217),(F217-K217)*(L217))</f>
        <v>1212.121212121212</v>
      </c>
      <c r="N217" s="79">
        <f>M217/(L217)/F217%</f>
        <v>1.212121212121212</v>
      </c>
    </row>
    <row r="218" spans="1:14" ht="15.75">
      <c r="A218" s="60">
        <v>40</v>
      </c>
      <c r="B218" s="64">
        <v>43481</v>
      </c>
      <c r="C218" s="60" t="s">
        <v>20</v>
      </c>
      <c r="D218" s="60" t="s">
        <v>21</v>
      </c>
      <c r="E218" s="60" t="s">
        <v>629</v>
      </c>
      <c r="F218" s="61">
        <v>387</v>
      </c>
      <c r="G218" s="61">
        <v>378</v>
      </c>
      <c r="H218" s="61">
        <v>392</v>
      </c>
      <c r="I218" s="61">
        <v>397</v>
      </c>
      <c r="J218" s="61">
        <v>302</v>
      </c>
      <c r="K218" s="61">
        <v>392</v>
      </c>
      <c r="L218" s="65">
        <f aca="true" t="shared" si="55" ref="L218:L227">100000/F218</f>
        <v>258.3979328165375</v>
      </c>
      <c r="M218" s="66">
        <f>IF(D218="BUY",(K218-F218)*(L218),(F218-K218)*(L218))</f>
        <v>1291.9896640826873</v>
      </c>
      <c r="N218" s="79">
        <f aca="true" t="shared" si="56" ref="N218:N231">M218/(L218)/F218%</f>
        <v>1.2919896640826873</v>
      </c>
    </row>
    <row r="219" spans="1:14" ht="15.75">
      <c r="A219" s="60">
        <v>41</v>
      </c>
      <c r="B219" s="64">
        <v>43481</v>
      </c>
      <c r="C219" s="60" t="s">
        <v>20</v>
      </c>
      <c r="D219" s="60" t="s">
        <v>21</v>
      </c>
      <c r="E219" s="60" t="s">
        <v>442</v>
      </c>
      <c r="F219" s="61">
        <v>1120</v>
      </c>
      <c r="G219" s="61">
        <v>1097</v>
      </c>
      <c r="H219" s="61">
        <v>1132</v>
      </c>
      <c r="I219" s="61">
        <v>1144</v>
      </c>
      <c r="J219" s="61">
        <v>1156</v>
      </c>
      <c r="K219" s="61">
        <v>1132</v>
      </c>
      <c r="L219" s="65">
        <f t="shared" si="55"/>
        <v>89.28571428571429</v>
      </c>
      <c r="M219" s="66">
        <f aca="true" t="shared" si="57" ref="M219:M225">IF(D219="BUY",(K219-F219)*(L219),(F219-K219)*(L219))</f>
        <v>1071.4285714285716</v>
      </c>
      <c r="N219" s="79">
        <f t="shared" si="56"/>
        <v>1.0714285714285714</v>
      </c>
    </row>
    <row r="220" spans="1:14" ht="15.75">
      <c r="A220" s="60">
        <v>42</v>
      </c>
      <c r="B220" s="64">
        <v>43481</v>
      </c>
      <c r="C220" s="60" t="s">
        <v>20</v>
      </c>
      <c r="D220" s="60" t="s">
        <v>21</v>
      </c>
      <c r="E220" s="60" t="s">
        <v>118</v>
      </c>
      <c r="F220" s="61">
        <v>217</v>
      </c>
      <c r="G220" s="61">
        <v>211</v>
      </c>
      <c r="H220" s="61">
        <v>220</v>
      </c>
      <c r="I220" s="61">
        <v>223</v>
      </c>
      <c r="J220" s="61">
        <v>226</v>
      </c>
      <c r="K220" s="61">
        <v>219</v>
      </c>
      <c r="L220" s="65">
        <f t="shared" si="55"/>
        <v>460.8294930875576</v>
      </c>
      <c r="M220" s="66">
        <f t="shared" si="57"/>
        <v>921.6589861751152</v>
      </c>
      <c r="N220" s="79">
        <f t="shared" si="56"/>
        <v>0.9216589861751152</v>
      </c>
    </row>
    <row r="221" spans="1:14" ht="15.75">
      <c r="A221" s="60">
        <v>43</v>
      </c>
      <c r="B221" s="64">
        <v>43481</v>
      </c>
      <c r="C221" s="60" t="s">
        <v>20</v>
      </c>
      <c r="D221" s="60" t="s">
        <v>21</v>
      </c>
      <c r="E221" s="60" t="s">
        <v>647</v>
      </c>
      <c r="F221" s="61">
        <v>320</v>
      </c>
      <c r="G221" s="61">
        <v>312</v>
      </c>
      <c r="H221" s="61">
        <v>324</v>
      </c>
      <c r="I221" s="61">
        <v>328</v>
      </c>
      <c r="J221" s="61">
        <v>332</v>
      </c>
      <c r="K221" s="61">
        <v>324</v>
      </c>
      <c r="L221" s="65">
        <f t="shared" si="55"/>
        <v>312.5</v>
      </c>
      <c r="M221" s="66">
        <f t="shared" si="57"/>
        <v>1250</v>
      </c>
      <c r="N221" s="79">
        <f t="shared" si="56"/>
        <v>1.25</v>
      </c>
    </row>
    <row r="222" spans="1:14" ht="15.75">
      <c r="A222" s="60">
        <v>44</v>
      </c>
      <c r="B222" s="64">
        <v>43480</v>
      </c>
      <c r="C222" s="60" t="s">
        <v>20</v>
      </c>
      <c r="D222" s="60" t="s">
        <v>21</v>
      </c>
      <c r="E222" s="60" t="s">
        <v>663</v>
      </c>
      <c r="F222" s="61">
        <v>337</v>
      </c>
      <c r="G222" s="61">
        <v>328</v>
      </c>
      <c r="H222" s="61">
        <v>342</v>
      </c>
      <c r="I222" s="61">
        <v>347</v>
      </c>
      <c r="J222" s="61">
        <v>352</v>
      </c>
      <c r="K222" s="61">
        <v>347</v>
      </c>
      <c r="L222" s="65">
        <f t="shared" si="55"/>
        <v>296.7359050445104</v>
      </c>
      <c r="M222" s="66">
        <f t="shared" si="57"/>
        <v>2967.359050445104</v>
      </c>
      <c r="N222" s="79">
        <f t="shared" si="56"/>
        <v>2.9673590504451037</v>
      </c>
    </row>
    <row r="223" spans="1:14" ht="15.75">
      <c r="A223" s="60">
        <v>45</v>
      </c>
      <c r="B223" s="64">
        <v>43480</v>
      </c>
      <c r="C223" s="60" t="s">
        <v>20</v>
      </c>
      <c r="D223" s="60" t="s">
        <v>21</v>
      </c>
      <c r="E223" s="60" t="s">
        <v>599</v>
      </c>
      <c r="F223" s="61">
        <v>972</v>
      </c>
      <c r="G223" s="61">
        <v>955</v>
      </c>
      <c r="H223" s="61">
        <v>982</v>
      </c>
      <c r="I223" s="61">
        <v>992</v>
      </c>
      <c r="J223" s="61">
        <v>1000</v>
      </c>
      <c r="K223" s="61">
        <v>992</v>
      </c>
      <c r="L223" s="65">
        <f t="shared" si="55"/>
        <v>102.88065843621399</v>
      </c>
      <c r="M223" s="66">
        <f t="shared" si="57"/>
        <v>2057.6131687242796</v>
      </c>
      <c r="N223" s="79">
        <f t="shared" si="56"/>
        <v>2.0576131687242794</v>
      </c>
    </row>
    <row r="224" spans="1:14" ht="15.75">
      <c r="A224" s="60">
        <v>46</v>
      </c>
      <c r="B224" s="64">
        <v>43480</v>
      </c>
      <c r="C224" s="60" t="s">
        <v>20</v>
      </c>
      <c r="D224" s="60" t="s">
        <v>21</v>
      </c>
      <c r="E224" s="60" t="s">
        <v>25</v>
      </c>
      <c r="F224" s="61">
        <v>757</v>
      </c>
      <c r="G224" s="61">
        <v>742</v>
      </c>
      <c r="H224" s="61">
        <v>765</v>
      </c>
      <c r="I224" s="61">
        <v>773</v>
      </c>
      <c r="J224" s="61">
        <v>780</v>
      </c>
      <c r="K224" s="61">
        <v>742</v>
      </c>
      <c r="L224" s="65">
        <f t="shared" si="55"/>
        <v>132.1003963011889</v>
      </c>
      <c r="M224" s="66">
        <f t="shared" si="57"/>
        <v>-1981.5059445178335</v>
      </c>
      <c r="N224" s="79">
        <f t="shared" si="56"/>
        <v>-1.9815059445178336</v>
      </c>
    </row>
    <row r="225" spans="1:14" ht="15.75">
      <c r="A225" s="60">
        <v>47</v>
      </c>
      <c r="B225" s="64">
        <v>43480</v>
      </c>
      <c r="C225" s="60" t="s">
        <v>20</v>
      </c>
      <c r="D225" s="60" t="s">
        <v>21</v>
      </c>
      <c r="E225" s="60" t="s">
        <v>368</v>
      </c>
      <c r="F225" s="61">
        <v>260</v>
      </c>
      <c r="G225" s="61">
        <v>252</v>
      </c>
      <c r="H225" s="61">
        <v>264</v>
      </c>
      <c r="I225" s="61">
        <v>268</v>
      </c>
      <c r="J225" s="61">
        <v>272</v>
      </c>
      <c r="K225" s="61">
        <v>255</v>
      </c>
      <c r="L225" s="65">
        <f t="shared" si="55"/>
        <v>384.61538461538464</v>
      </c>
      <c r="M225" s="66">
        <f t="shared" si="57"/>
        <v>-1923.0769230769233</v>
      </c>
      <c r="N225" s="79">
        <f t="shared" si="56"/>
        <v>-1.923076923076923</v>
      </c>
    </row>
    <row r="226" spans="1:14" ht="15.75">
      <c r="A226" s="60">
        <v>48</v>
      </c>
      <c r="B226" s="64">
        <v>43480</v>
      </c>
      <c r="C226" s="60" t="s">
        <v>20</v>
      </c>
      <c r="D226" s="60" t="s">
        <v>21</v>
      </c>
      <c r="E226" s="60" t="s">
        <v>248</v>
      </c>
      <c r="F226" s="61">
        <v>206</v>
      </c>
      <c r="G226" s="61">
        <v>200</v>
      </c>
      <c r="H226" s="61">
        <v>209</v>
      </c>
      <c r="I226" s="61">
        <v>212</v>
      </c>
      <c r="J226" s="61">
        <v>215</v>
      </c>
      <c r="K226" s="61">
        <v>209</v>
      </c>
      <c r="L226" s="65">
        <f t="shared" si="55"/>
        <v>485.43689320388347</v>
      </c>
      <c r="M226" s="66">
        <f aca="true" t="shared" si="58" ref="M226:M232">IF(D226="BUY",(K226-F226)*(L226),(F226-K226)*(L226))</f>
        <v>1456.3106796116504</v>
      </c>
      <c r="N226" s="79">
        <f t="shared" si="56"/>
        <v>1.4563106796116505</v>
      </c>
    </row>
    <row r="227" spans="1:14" ht="15.75">
      <c r="A227" s="60">
        <v>49</v>
      </c>
      <c r="B227" s="64">
        <v>43479</v>
      </c>
      <c r="C227" s="60" t="s">
        <v>20</v>
      </c>
      <c r="D227" s="60" t="s">
        <v>21</v>
      </c>
      <c r="E227" s="60" t="s">
        <v>25</v>
      </c>
      <c r="F227" s="61">
        <v>755</v>
      </c>
      <c r="G227" s="61">
        <v>739</v>
      </c>
      <c r="H227" s="61">
        <v>763</v>
      </c>
      <c r="I227" s="61">
        <v>771</v>
      </c>
      <c r="J227" s="61">
        <v>779</v>
      </c>
      <c r="K227" s="61">
        <v>763</v>
      </c>
      <c r="L227" s="65">
        <f t="shared" si="55"/>
        <v>132.4503311258278</v>
      </c>
      <c r="M227" s="66">
        <f t="shared" si="58"/>
        <v>1059.6026490066224</v>
      </c>
      <c r="N227" s="79">
        <f t="shared" si="56"/>
        <v>1.0596026490066226</v>
      </c>
    </row>
    <row r="228" spans="1:14" ht="15.75">
      <c r="A228" s="60">
        <v>50</v>
      </c>
      <c r="B228" s="64">
        <v>43479</v>
      </c>
      <c r="C228" s="60" t="s">
        <v>20</v>
      </c>
      <c r="D228" s="60" t="s">
        <v>21</v>
      </c>
      <c r="E228" s="60" t="s">
        <v>469</v>
      </c>
      <c r="F228" s="61">
        <v>1190</v>
      </c>
      <c r="G228" s="61">
        <v>1168</v>
      </c>
      <c r="H228" s="61">
        <v>1202</v>
      </c>
      <c r="I228" s="61">
        <v>1214</v>
      </c>
      <c r="J228" s="61">
        <v>1226</v>
      </c>
      <c r="K228" s="61">
        <v>1202</v>
      </c>
      <c r="L228" s="65">
        <f aca="true" t="shared" si="59" ref="L228:L236">100000/F228</f>
        <v>84.03361344537815</v>
      </c>
      <c r="M228" s="66">
        <f t="shared" si="58"/>
        <v>1008.4033613445379</v>
      </c>
      <c r="N228" s="79">
        <f t="shared" si="56"/>
        <v>1.0084033613445378</v>
      </c>
    </row>
    <row r="229" spans="1:14" ht="15.75">
      <c r="A229" s="60">
        <v>51</v>
      </c>
      <c r="B229" s="64">
        <v>43479</v>
      </c>
      <c r="C229" s="60" t="s">
        <v>20</v>
      </c>
      <c r="D229" s="60" t="s">
        <v>21</v>
      </c>
      <c r="E229" s="60" t="s">
        <v>224</v>
      </c>
      <c r="F229" s="61">
        <v>264</v>
      </c>
      <c r="G229" s="61">
        <v>256</v>
      </c>
      <c r="H229" s="61">
        <v>268</v>
      </c>
      <c r="I229" s="61">
        <v>272</v>
      </c>
      <c r="J229" s="61">
        <v>276</v>
      </c>
      <c r="K229" s="61">
        <v>276</v>
      </c>
      <c r="L229" s="65">
        <f t="shared" si="59"/>
        <v>378.7878787878788</v>
      </c>
      <c r="M229" s="66">
        <f t="shared" si="58"/>
        <v>4545.454545454546</v>
      </c>
      <c r="N229" s="79">
        <f t="shared" si="56"/>
        <v>4.545454545454545</v>
      </c>
    </row>
    <row r="230" spans="1:14" ht="15.75">
      <c r="A230" s="60">
        <v>52</v>
      </c>
      <c r="B230" s="64">
        <v>43479</v>
      </c>
      <c r="C230" s="60" t="s">
        <v>20</v>
      </c>
      <c r="D230" s="60" t="s">
        <v>21</v>
      </c>
      <c r="E230" s="60" t="s">
        <v>550</v>
      </c>
      <c r="F230" s="61">
        <v>1320</v>
      </c>
      <c r="G230" s="61">
        <v>1290</v>
      </c>
      <c r="H230" s="61">
        <v>1335</v>
      </c>
      <c r="I230" s="61">
        <v>1350</v>
      </c>
      <c r="J230" s="61">
        <v>1365</v>
      </c>
      <c r="K230" s="61">
        <v>1135</v>
      </c>
      <c r="L230" s="65">
        <f t="shared" si="59"/>
        <v>75.75757575757575</v>
      </c>
      <c r="M230" s="66">
        <f t="shared" si="58"/>
        <v>-14015.151515151514</v>
      </c>
      <c r="N230" s="79">
        <f t="shared" si="56"/>
        <v>-14.015151515151516</v>
      </c>
    </row>
    <row r="231" spans="1:14" ht="15.75">
      <c r="A231" s="60">
        <v>53</v>
      </c>
      <c r="B231" s="64">
        <v>43479</v>
      </c>
      <c r="C231" s="60" t="s">
        <v>20</v>
      </c>
      <c r="D231" s="60" t="s">
        <v>21</v>
      </c>
      <c r="E231" s="60" t="s">
        <v>404</v>
      </c>
      <c r="F231" s="61">
        <v>500</v>
      </c>
      <c r="G231" s="61">
        <v>489</v>
      </c>
      <c r="H231" s="61">
        <v>506</v>
      </c>
      <c r="I231" s="61">
        <v>512</v>
      </c>
      <c r="J231" s="61">
        <v>518</v>
      </c>
      <c r="K231" s="61">
        <v>512</v>
      </c>
      <c r="L231" s="65">
        <f t="shared" si="59"/>
        <v>200</v>
      </c>
      <c r="M231" s="66">
        <f t="shared" si="58"/>
        <v>2400</v>
      </c>
      <c r="N231" s="79">
        <f t="shared" si="56"/>
        <v>2.4</v>
      </c>
    </row>
    <row r="232" spans="1:14" ht="15.75">
      <c r="A232" s="60">
        <v>54</v>
      </c>
      <c r="B232" s="64">
        <v>43476</v>
      </c>
      <c r="C232" s="60" t="s">
        <v>20</v>
      </c>
      <c r="D232" s="60" t="s">
        <v>21</v>
      </c>
      <c r="E232" s="60" t="s">
        <v>100</v>
      </c>
      <c r="F232" s="61">
        <v>290</v>
      </c>
      <c r="G232" s="61">
        <v>280</v>
      </c>
      <c r="H232" s="61">
        <v>295</v>
      </c>
      <c r="I232" s="61">
        <v>300</v>
      </c>
      <c r="J232" s="61">
        <v>305</v>
      </c>
      <c r="K232" s="61">
        <v>295</v>
      </c>
      <c r="L232" s="65">
        <f t="shared" si="59"/>
        <v>344.82758620689657</v>
      </c>
      <c r="M232" s="66">
        <f t="shared" si="58"/>
        <v>1724.1379310344828</v>
      </c>
      <c r="N232" s="79">
        <f aca="true" t="shared" si="60" ref="N232:N238">M232/(L232)/F232%</f>
        <v>1.7241379310344829</v>
      </c>
    </row>
    <row r="233" spans="1:14" ht="15.75">
      <c r="A233" s="60">
        <v>55</v>
      </c>
      <c r="B233" s="64">
        <v>43476</v>
      </c>
      <c r="C233" s="60" t="s">
        <v>20</v>
      </c>
      <c r="D233" s="60" t="s">
        <v>21</v>
      </c>
      <c r="E233" s="60" t="s">
        <v>669</v>
      </c>
      <c r="F233" s="61">
        <v>156</v>
      </c>
      <c r="G233" s="61">
        <v>150</v>
      </c>
      <c r="H233" s="61">
        <v>159</v>
      </c>
      <c r="I233" s="61">
        <v>161</v>
      </c>
      <c r="J233" s="61">
        <v>168</v>
      </c>
      <c r="K233" s="61">
        <v>161</v>
      </c>
      <c r="L233" s="65">
        <f t="shared" si="59"/>
        <v>641.025641025641</v>
      </c>
      <c r="M233" s="66">
        <f aca="true" t="shared" si="61" ref="M233:M239">IF(D233="BUY",(K233-F233)*(L233),(F233-K233)*(L233))</f>
        <v>3205.128205128205</v>
      </c>
      <c r="N233" s="79">
        <f t="shared" si="60"/>
        <v>3.205128205128205</v>
      </c>
    </row>
    <row r="234" spans="1:14" ht="15.75">
      <c r="A234" s="60">
        <v>56</v>
      </c>
      <c r="B234" s="64">
        <v>43476</v>
      </c>
      <c r="C234" s="60" t="s">
        <v>20</v>
      </c>
      <c r="D234" s="60" t="s">
        <v>94</v>
      </c>
      <c r="E234" s="60" t="s">
        <v>82</v>
      </c>
      <c r="F234" s="61">
        <v>975</v>
      </c>
      <c r="G234" s="61">
        <v>992</v>
      </c>
      <c r="H234" s="61">
        <v>965</v>
      </c>
      <c r="I234" s="61">
        <v>955</v>
      </c>
      <c r="J234" s="61">
        <v>945</v>
      </c>
      <c r="K234" s="61">
        <v>965</v>
      </c>
      <c r="L234" s="65">
        <f t="shared" si="59"/>
        <v>102.56410256410257</v>
      </c>
      <c r="M234" s="66">
        <f t="shared" si="61"/>
        <v>1025.6410256410256</v>
      </c>
      <c r="N234" s="79">
        <f t="shared" si="60"/>
        <v>1.0256410256410255</v>
      </c>
    </row>
    <row r="235" spans="1:14" ht="15.75">
      <c r="A235" s="60">
        <v>57</v>
      </c>
      <c r="B235" s="64">
        <v>43476</v>
      </c>
      <c r="C235" s="60" t="s">
        <v>20</v>
      </c>
      <c r="D235" s="60" t="s">
        <v>21</v>
      </c>
      <c r="E235" s="60" t="s">
        <v>23</v>
      </c>
      <c r="F235" s="61">
        <v>666</v>
      </c>
      <c r="G235" s="61">
        <v>659</v>
      </c>
      <c r="H235" s="61">
        <v>674</v>
      </c>
      <c r="I235" s="61">
        <v>682</v>
      </c>
      <c r="J235" s="61">
        <v>690</v>
      </c>
      <c r="K235" s="61">
        <v>682</v>
      </c>
      <c r="L235" s="65">
        <f t="shared" si="59"/>
        <v>150.15015015015015</v>
      </c>
      <c r="M235" s="66">
        <f t="shared" si="61"/>
        <v>2402.4024024024025</v>
      </c>
      <c r="N235" s="79">
        <f t="shared" si="60"/>
        <v>2.4024024024024024</v>
      </c>
    </row>
    <row r="236" spans="1:14" ht="15.75">
      <c r="A236" s="60">
        <v>58</v>
      </c>
      <c r="B236" s="64">
        <v>43475</v>
      </c>
      <c r="C236" s="60" t="s">
        <v>20</v>
      </c>
      <c r="D236" s="60" t="s">
        <v>21</v>
      </c>
      <c r="E236" s="60" t="s">
        <v>635</v>
      </c>
      <c r="F236" s="61">
        <v>523</v>
      </c>
      <c r="G236" s="61">
        <v>512</v>
      </c>
      <c r="H236" s="61">
        <v>529</v>
      </c>
      <c r="I236" s="61">
        <v>535</v>
      </c>
      <c r="J236" s="61">
        <v>541</v>
      </c>
      <c r="K236" s="61">
        <v>529</v>
      </c>
      <c r="L236" s="65">
        <f t="shared" si="59"/>
        <v>191.20458891013385</v>
      </c>
      <c r="M236" s="66">
        <f t="shared" si="61"/>
        <v>1147.227533460803</v>
      </c>
      <c r="N236" s="79">
        <f t="shared" si="60"/>
        <v>1.1472275334608029</v>
      </c>
    </row>
    <row r="237" spans="1:14" ht="15.75">
      <c r="A237" s="60">
        <v>59</v>
      </c>
      <c r="B237" s="64">
        <v>43475</v>
      </c>
      <c r="C237" s="60" t="s">
        <v>20</v>
      </c>
      <c r="D237" s="60" t="s">
        <v>21</v>
      </c>
      <c r="E237" s="60" t="s">
        <v>525</v>
      </c>
      <c r="F237" s="61">
        <v>345</v>
      </c>
      <c r="G237" s="61">
        <v>335</v>
      </c>
      <c r="H237" s="61">
        <v>350</v>
      </c>
      <c r="I237" s="61">
        <v>355</v>
      </c>
      <c r="J237" s="61">
        <v>360</v>
      </c>
      <c r="K237" s="61">
        <v>350</v>
      </c>
      <c r="L237" s="65">
        <f aca="true" t="shared" si="62" ref="L237:L243">100000/F237</f>
        <v>289.8550724637681</v>
      </c>
      <c r="M237" s="66">
        <f t="shared" si="61"/>
        <v>1449.2753623188405</v>
      </c>
      <c r="N237" s="79">
        <f t="shared" si="60"/>
        <v>1.4492753623188406</v>
      </c>
    </row>
    <row r="238" spans="1:14" ht="15.75">
      <c r="A238" s="60">
        <v>60</v>
      </c>
      <c r="B238" s="64">
        <v>43475</v>
      </c>
      <c r="C238" s="60" t="s">
        <v>20</v>
      </c>
      <c r="D238" s="60" t="s">
        <v>21</v>
      </c>
      <c r="E238" s="60" t="s">
        <v>159</v>
      </c>
      <c r="F238" s="61">
        <v>768</v>
      </c>
      <c r="G238" s="61">
        <v>753</v>
      </c>
      <c r="H238" s="61">
        <v>775</v>
      </c>
      <c r="I238" s="61">
        <v>783</v>
      </c>
      <c r="J238" s="61">
        <v>790</v>
      </c>
      <c r="K238" s="61">
        <v>775</v>
      </c>
      <c r="L238" s="65">
        <f t="shared" si="62"/>
        <v>130.20833333333334</v>
      </c>
      <c r="M238" s="66">
        <f t="shared" si="61"/>
        <v>911.4583333333334</v>
      </c>
      <c r="N238" s="79">
        <f t="shared" si="60"/>
        <v>0.9114583333333334</v>
      </c>
    </row>
    <row r="239" spans="1:14" ht="15.75">
      <c r="A239" s="60">
        <v>61</v>
      </c>
      <c r="B239" s="64">
        <v>43475</v>
      </c>
      <c r="C239" s="60" t="s">
        <v>20</v>
      </c>
      <c r="D239" s="60" t="s">
        <v>21</v>
      </c>
      <c r="E239" s="60" t="s">
        <v>65</v>
      </c>
      <c r="F239" s="61">
        <v>292</v>
      </c>
      <c r="G239" s="61">
        <v>284</v>
      </c>
      <c r="H239" s="61">
        <v>296</v>
      </c>
      <c r="I239" s="61">
        <v>300</v>
      </c>
      <c r="J239" s="61">
        <v>304</v>
      </c>
      <c r="K239" s="61">
        <v>284</v>
      </c>
      <c r="L239" s="65">
        <f t="shared" si="62"/>
        <v>342.4657534246575</v>
      </c>
      <c r="M239" s="66">
        <f t="shared" si="61"/>
        <v>-2739.72602739726</v>
      </c>
      <c r="N239" s="79">
        <v>0</v>
      </c>
    </row>
    <row r="240" spans="1:14" ht="15.75">
      <c r="A240" s="60">
        <v>62</v>
      </c>
      <c r="B240" s="64">
        <v>43474</v>
      </c>
      <c r="C240" s="60" t="s">
        <v>20</v>
      </c>
      <c r="D240" s="60" t="s">
        <v>21</v>
      </c>
      <c r="E240" s="60" t="s">
        <v>113</v>
      </c>
      <c r="F240" s="61">
        <v>289</v>
      </c>
      <c r="G240" s="61">
        <v>281</v>
      </c>
      <c r="H240" s="61">
        <v>293</v>
      </c>
      <c r="I240" s="61">
        <v>297</v>
      </c>
      <c r="J240" s="61">
        <v>300</v>
      </c>
      <c r="K240" s="61">
        <v>293</v>
      </c>
      <c r="L240" s="65">
        <f t="shared" si="62"/>
        <v>346.02076124567475</v>
      </c>
      <c r="M240" s="66">
        <f>IF(D240="BUY",(K240-F240)*(L240),(F240-K240)*(L240))</f>
        <v>1384.083044982699</v>
      </c>
      <c r="N240" s="79">
        <f aca="true" t="shared" si="63" ref="N240:N245">M240/(L240)/F240%</f>
        <v>1.3840830449826989</v>
      </c>
    </row>
    <row r="241" spans="1:14" ht="15.75">
      <c r="A241" s="60">
        <v>63</v>
      </c>
      <c r="B241" s="64">
        <v>43474</v>
      </c>
      <c r="C241" s="60" t="s">
        <v>20</v>
      </c>
      <c r="D241" s="60" t="s">
        <v>21</v>
      </c>
      <c r="E241" s="60" t="s">
        <v>159</v>
      </c>
      <c r="F241" s="61">
        <v>755</v>
      </c>
      <c r="G241" s="61">
        <v>739</v>
      </c>
      <c r="H241" s="61">
        <v>763</v>
      </c>
      <c r="I241" s="61">
        <v>771</v>
      </c>
      <c r="J241" s="61">
        <v>779</v>
      </c>
      <c r="K241" s="61">
        <v>779</v>
      </c>
      <c r="L241" s="65">
        <f t="shared" si="62"/>
        <v>132.4503311258278</v>
      </c>
      <c r="M241" s="66">
        <f>IF(D241="BUY",(K241-F241)*(L241),(F241-K241)*(L241))</f>
        <v>3178.8079470198672</v>
      </c>
      <c r="N241" s="79">
        <f t="shared" si="63"/>
        <v>3.178807947019868</v>
      </c>
    </row>
    <row r="242" spans="1:14" ht="15.75">
      <c r="A242" s="60">
        <v>64</v>
      </c>
      <c r="B242" s="64">
        <v>43474</v>
      </c>
      <c r="C242" s="60" t="s">
        <v>20</v>
      </c>
      <c r="D242" s="60" t="s">
        <v>21</v>
      </c>
      <c r="E242" s="60" t="s">
        <v>668</v>
      </c>
      <c r="F242" s="61">
        <v>492</v>
      </c>
      <c r="G242" s="61">
        <v>480</v>
      </c>
      <c r="H242" s="61">
        <v>498</v>
      </c>
      <c r="I242" s="61">
        <v>503</v>
      </c>
      <c r="J242" s="61">
        <v>509</v>
      </c>
      <c r="K242" s="61">
        <v>503</v>
      </c>
      <c r="L242" s="65">
        <f t="shared" si="62"/>
        <v>203.2520325203252</v>
      </c>
      <c r="M242" s="66">
        <f>IF(D242="BUY",(K242-F242)*(L242),(F242-K242)*(L242))</f>
        <v>2235.7723577235774</v>
      </c>
      <c r="N242" s="79">
        <f t="shared" si="63"/>
        <v>2.2357723577235777</v>
      </c>
    </row>
    <row r="243" spans="1:14" ht="15.75">
      <c r="A243" s="60">
        <v>65</v>
      </c>
      <c r="B243" s="64">
        <v>43473</v>
      </c>
      <c r="C243" s="60" t="s">
        <v>20</v>
      </c>
      <c r="D243" s="60" t="s">
        <v>21</v>
      </c>
      <c r="E243" s="60" t="s">
        <v>665</v>
      </c>
      <c r="F243" s="61">
        <v>395</v>
      </c>
      <c r="G243" s="61">
        <v>386</v>
      </c>
      <c r="H243" s="61">
        <v>400</v>
      </c>
      <c r="I243" s="61">
        <v>405</v>
      </c>
      <c r="J243" s="61">
        <v>410</v>
      </c>
      <c r="K243" s="61">
        <v>405</v>
      </c>
      <c r="L243" s="65">
        <f t="shared" si="62"/>
        <v>253.16455696202533</v>
      </c>
      <c r="M243" s="66">
        <f>IF(D243="BUY",(K243-F243)*(L243),(F243-K243)*(L243))</f>
        <v>2531.6455696202534</v>
      </c>
      <c r="N243" s="79">
        <f t="shared" si="63"/>
        <v>2.531645569620253</v>
      </c>
    </row>
    <row r="244" spans="1:14" ht="15.75">
      <c r="A244" s="60">
        <v>66</v>
      </c>
      <c r="B244" s="64">
        <v>43473</v>
      </c>
      <c r="C244" s="60" t="s">
        <v>20</v>
      </c>
      <c r="D244" s="60" t="s">
        <v>21</v>
      </c>
      <c r="E244" s="60" t="s">
        <v>664</v>
      </c>
      <c r="F244" s="61">
        <v>140</v>
      </c>
      <c r="G244" s="61">
        <v>135</v>
      </c>
      <c r="H244" s="61">
        <v>143</v>
      </c>
      <c r="I244" s="61">
        <v>146</v>
      </c>
      <c r="J244" s="61">
        <v>149</v>
      </c>
      <c r="K244" s="61">
        <v>135</v>
      </c>
      <c r="L244" s="65">
        <f aca="true" t="shared" si="64" ref="L244:L253">100000/F244</f>
        <v>714.2857142857143</v>
      </c>
      <c r="M244" s="66">
        <f>IF(D244="BUY",(K244-F244)*(L244),(F244-K244)*(L244))</f>
        <v>-3571.4285714285716</v>
      </c>
      <c r="N244" s="79">
        <f t="shared" si="63"/>
        <v>-3.5714285714285716</v>
      </c>
    </row>
    <row r="245" spans="1:14" ht="15.75">
      <c r="A245" s="60">
        <v>67</v>
      </c>
      <c r="B245" s="64">
        <v>43473</v>
      </c>
      <c r="C245" s="60" t="s">
        <v>20</v>
      </c>
      <c r="D245" s="60" t="s">
        <v>21</v>
      </c>
      <c r="E245" s="60" t="s">
        <v>663</v>
      </c>
      <c r="F245" s="61">
        <v>331</v>
      </c>
      <c r="G245" s="61">
        <v>323</v>
      </c>
      <c r="H245" s="61">
        <v>335</v>
      </c>
      <c r="I245" s="61">
        <v>339</v>
      </c>
      <c r="J245" s="61">
        <v>343</v>
      </c>
      <c r="K245" s="61">
        <v>334.5</v>
      </c>
      <c r="L245" s="65">
        <f t="shared" si="64"/>
        <v>302.11480362537765</v>
      </c>
      <c r="M245" s="66">
        <f aca="true" t="shared" si="65" ref="M245:M253">IF(D245="BUY",(K245-F245)*(L245),(F245-K245)*(L245))</f>
        <v>1057.4018126888218</v>
      </c>
      <c r="N245" s="79">
        <f t="shared" si="63"/>
        <v>1.0574018126888218</v>
      </c>
    </row>
    <row r="246" spans="1:14" ht="15.75">
      <c r="A246" s="60">
        <v>68</v>
      </c>
      <c r="B246" s="64">
        <v>43473</v>
      </c>
      <c r="C246" s="60" t="s">
        <v>20</v>
      </c>
      <c r="D246" s="60" t="s">
        <v>94</v>
      </c>
      <c r="E246" s="60" t="s">
        <v>209</v>
      </c>
      <c r="F246" s="61">
        <v>260</v>
      </c>
      <c r="G246" s="61">
        <v>266</v>
      </c>
      <c r="H246" s="61">
        <v>256</v>
      </c>
      <c r="I246" s="61">
        <v>252</v>
      </c>
      <c r="J246" s="61">
        <v>248</v>
      </c>
      <c r="K246" s="61">
        <v>256</v>
      </c>
      <c r="L246" s="65">
        <f t="shared" si="64"/>
        <v>384.61538461538464</v>
      </c>
      <c r="M246" s="66">
        <f t="shared" si="65"/>
        <v>1538.4615384615386</v>
      </c>
      <c r="N246" s="79">
        <f aca="true" t="shared" si="66" ref="N246:N253">M246/(L246)/F246%</f>
        <v>1.5384615384615383</v>
      </c>
    </row>
    <row r="247" spans="1:14" ht="15.75">
      <c r="A247" s="60">
        <v>69</v>
      </c>
      <c r="B247" s="64">
        <v>43472</v>
      </c>
      <c r="C247" s="60" t="s">
        <v>20</v>
      </c>
      <c r="D247" s="60" t="s">
        <v>21</v>
      </c>
      <c r="E247" s="60" t="s">
        <v>635</v>
      </c>
      <c r="F247" s="61">
        <v>515</v>
      </c>
      <c r="G247" s="61">
        <v>505</v>
      </c>
      <c r="H247" s="61">
        <v>521</v>
      </c>
      <c r="I247" s="61">
        <v>527</v>
      </c>
      <c r="J247" s="61">
        <v>533</v>
      </c>
      <c r="K247" s="61">
        <v>520.5</v>
      </c>
      <c r="L247" s="65">
        <f t="shared" si="64"/>
        <v>194.1747572815534</v>
      </c>
      <c r="M247" s="66">
        <f t="shared" si="65"/>
        <v>1067.9611650485438</v>
      </c>
      <c r="N247" s="79">
        <f t="shared" si="66"/>
        <v>1.0679611650485437</v>
      </c>
    </row>
    <row r="248" spans="1:14" ht="15.75">
      <c r="A248" s="60">
        <v>70</v>
      </c>
      <c r="B248" s="64">
        <v>43472</v>
      </c>
      <c r="C248" s="60" t="s">
        <v>20</v>
      </c>
      <c r="D248" s="60" t="s">
        <v>21</v>
      </c>
      <c r="E248" s="60" t="s">
        <v>433</v>
      </c>
      <c r="F248" s="61">
        <v>350</v>
      </c>
      <c r="G248" s="61">
        <v>340</v>
      </c>
      <c r="H248" s="61">
        <v>355</v>
      </c>
      <c r="I248" s="61">
        <v>360</v>
      </c>
      <c r="J248" s="61">
        <v>375</v>
      </c>
      <c r="K248" s="61">
        <v>355</v>
      </c>
      <c r="L248" s="65">
        <f t="shared" si="64"/>
        <v>285.7142857142857</v>
      </c>
      <c r="M248" s="66">
        <f t="shared" si="65"/>
        <v>1428.5714285714287</v>
      </c>
      <c r="N248" s="79">
        <f t="shared" si="66"/>
        <v>1.4285714285714286</v>
      </c>
    </row>
    <row r="249" spans="1:14" ht="15.75">
      <c r="A249" s="60">
        <v>71</v>
      </c>
      <c r="B249" s="64">
        <v>43472</v>
      </c>
      <c r="C249" s="60" t="s">
        <v>20</v>
      </c>
      <c r="D249" s="60" t="s">
        <v>21</v>
      </c>
      <c r="E249" s="60" t="s">
        <v>666</v>
      </c>
      <c r="F249" s="61">
        <v>292</v>
      </c>
      <c r="G249" s="61">
        <v>284</v>
      </c>
      <c r="H249" s="61">
        <v>296</v>
      </c>
      <c r="I249" s="61">
        <v>300</v>
      </c>
      <c r="J249" s="61">
        <v>304</v>
      </c>
      <c r="K249" s="61">
        <v>296</v>
      </c>
      <c r="L249" s="65">
        <f t="shared" si="64"/>
        <v>342.4657534246575</v>
      </c>
      <c r="M249" s="66">
        <f t="shared" si="65"/>
        <v>1369.86301369863</v>
      </c>
      <c r="N249" s="79">
        <f t="shared" si="66"/>
        <v>1.36986301369863</v>
      </c>
    </row>
    <row r="250" spans="1:14" ht="15.75">
      <c r="A250" s="60">
        <v>72</v>
      </c>
      <c r="B250" s="64">
        <v>43472</v>
      </c>
      <c r="C250" s="60" t="s">
        <v>20</v>
      </c>
      <c r="D250" s="60" t="s">
        <v>94</v>
      </c>
      <c r="E250" s="60" t="s">
        <v>90</v>
      </c>
      <c r="F250" s="61">
        <v>542</v>
      </c>
      <c r="G250" s="61">
        <v>553</v>
      </c>
      <c r="H250" s="61">
        <v>536</v>
      </c>
      <c r="I250" s="61">
        <v>532</v>
      </c>
      <c r="J250" s="61">
        <v>526</v>
      </c>
      <c r="K250" s="61">
        <v>532</v>
      </c>
      <c r="L250" s="65">
        <f t="shared" si="64"/>
        <v>184.50184501845018</v>
      </c>
      <c r="M250" s="66">
        <f t="shared" si="65"/>
        <v>1845.018450184502</v>
      </c>
      <c r="N250" s="79">
        <f t="shared" si="66"/>
        <v>1.845018450184502</v>
      </c>
    </row>
    <row r="251" spans="1:14" ht="15.75">
      <c r="A251" s="60">
        <v>73</v>
      </c>
      <c r="B251" s="64">
        <v>43472</v>
      </c>
      <c r="C251" s="60" t="s">
        <v>20</v>
      </c>
      <c r="D251" s="60" t="s">
        <v>21</v>
      </c>
      <c r="E251" s="60" t="s">
        <v>247</v>
      </c>
      <c r="F251" s="61">
        <v>268</v>
      </c>
      <c r="G251" s="61">
        <v>260</v>
      </c>
      <c r="H251" s="61">
        <v>272</v>
      </c>
      <c r="I251" s="61">
        <v>276</v>
      </c>
      <c r="J251" s="61">
        <v>280</v>
      </c>
      <c r="K251" s="61">
        <v>260</v>
      </c>
      <c r="L251" s="65">
        <f t="shared" si="64"/>
        <v>373.13432835820896</v>
      </c>
      <c r="M251" s="66">
        <f t="shared" si="65"/>
        <v>-2985.0746268656717</v>
      </c>
      <c r="N251" s="79">
        <f t="shared" si="66"/>
        <v>-2.9850746268656714</v>
      </c>
    </row>
    <row r="252" spans="1:14" ht="15.75">
      <c r="A252" s="60">
        <v>74</v>
      </c>
      <c r="B252" s="64">
        <v>43472</v>
      </c>
      <c r="C252" s="60" t="s">
        <v>20</v>
      </c>
      <c r="D252" s="60" t="s">
        <v>21</v>
      </c>
      <c r="E252" s="60" t="s">
        <v>57</v>
      </c>
      <c r="F252" s="61">
        <v>765</v>
      </c>
      <c r="G252" s="61">
        <v>749</v>
      </c>
      <c r="H252" s="61">
        <v>773</v>
      </c>
      <c r="I252" s="61">
        <v>781</v>
      </c>
      <c r="J252" s="61">
        <v>789</v>
      </c>
      <c r="K252" s="61">
        <v>749</v>
      </c>
      <c r="L252" s="65">
        <f t="shared" si="64"/>
        <v>130.718954248366</v>
      </c>
      <c r="M252" s="66">
        <f t="shared" si="65"/>
        <v>-2091.503267973856</v>
      </c>
      <c r="N252" s="79">
        <f t="shared" si="66"/>
        <v>-2.0915032679738563</v>
      </c>
    </row>
    <row r="253" spans="1:14" ht="15.75">
      <c r="A253" s="60">
        <v>75</v>
      </c>
      <c r="B253" s="64">
        <v>43469</v>
      </c>
      <c r="C253" s="60" t="s">
        <v>20</v>
      </c>
      <c r="D253" s="60" t="s">
        <v>21</v>
      </c>
      <c r="E253" s="60" t="s">
        <v>662</v>
      </c>
      <c r="F253" s="61">
        <v>98</v>
      </c>
      <c r="G253" s="61">
        <v>95</v>
      </c>
      <c r="H253" s="61">
        <v>99.5</v>
      </c>
      <c r="I253" s="61">
        <v>101</v>
      </c>
      <c r="J253" s="61">
        <v>102.5</v>
      </c>
      <c r="K253" s="61">
        <v>95</v>
      </c>
      <c r="L253" s="65">
        <f t="shared" si="64"/>
        <v>1020.4081632653061</v>
      </c>
      <c r="M253" s="66">
        <f t="shared" si="65"/>
        <v>-3061.2244897959185</v>
      </c>
      <c r="N253" s="79">
        <f t="shared" si="66"/>
        <v>-3.061224489795918</v>
      </c>
    </row>
    <row r="254" spans="1:14" ht="15.75">
      <c r="A254" s="60">
        <v>76</v>
      </c>
      <c r="B254" s="64">
        <v>43469</v>
      </c>
      <c r="C254" s="60" t="s">
        <v>20</v>
      </c>
      <c r="D254" s="60" t="s">
        <v>21</v>
      </c>
      <c r="E254" s="60" t="s">
        <v>58</v>
      </c>
      <c r="F254" s="61">
        <v>172</v>
      </c>
      <c r="G254" s="61">
        <v>168</v>
      </c>
      <c r="H254" s="61">
        <v>174.5</v>
      </c>
      <c r="I254" s="61">
        <v>177</v>
      </c>
      <c r="J254" s="61">
        <v>179.5</v>
      </c>
      <c r="K254" s="61">
        <v>174.5</v>
      </c>
      <c r="L254" s="65">
        <f aca="true" t="shared" si="67" ref="L254:L262">100000/F254</f>
        <v>581.3953488372093</v>
      </c>
      <c r="M254" s="66">
        <f aca="true" t="shared" si="68" ref="M254:M262">IF(D254="BUY",(K254-F254)*(L254),(F254-K254)*(L254))</f>
        <v>1453.4883720930234</v>
      </c>
      <c r="N254" s="79">
        <f aca="true" t="shared" si="69" ref="N254:N262">M254/(L254)/F254%</f>
        <v>1.4534883720930232</v>
      </c>
    </row>
    <row r="255" spans="1:14" ht="15.75">
      <c r="A255" s="60">
        <v>77</v>
      </c>
      <c r="B255" s="64">
        <v>43469</v>
      </c>
      <c r="C255" s="60" t="s">
        <v>20</v>
      </c>
      <c r="D255" s="60" t="s">
        <v>21</v>
      </c>
      <c r="E255" s="60" t="s">
        <v>492</v>
      </c>
      <c r="F255" s="61">
        <v>110</v>
      </c>
      <c r="G255" s="61">
        <v>106.5</v>
      </c>
      <c r="H255" s="61">
        <v>112</v>
      </c>
      <c r="I255" s="61">
        <v>114</v>
      </c>
      <c r="J255" s="61">
        <v>116</v>
      </c>
      <c r="K255" s="61">
        <v>112</v>
      </c>
      <c r="L255" s="65">
        <f t="shared" si="67"/>
        <v>909.0909090909091</v>
      </c>
      <c r="M255" s="66">
        <f t="shared" si="68"/>
        <v>1818.1818181818182</v>
      </c>
      <c r="N255" s="79">
        <f t="shared" si="69"/>
        <v>1.8181818181818181</v>
      </c>
    </row>
    <row r="256" spans="1:14" ht="15.75">
      <c r="A256" s="60">
        <v>78</v>
      </c>
      <c r="B256" s="64">
        <v>43469</v>
      </c>
      <c r="C256" s="60" t="s">
        <v>20</v>
      </c>
      <c r="D256" s="60" t="s">
        <v>94</v>
      </c>
      <c r="E256" s="60" t="s">
        <v>379</v>
      </c>
      <c r="F256" s="61">
        <v>208.5</v>
      </c>
      <c r="G256" s="61">
        <v>212.5</v>
      </c>
      <c r="H256" s="61">
        <v>206</v>
      </c>
      <c r="I256" s="61">
        <v>203.5</v>
      </c>
      <c r="J256" s="61">
        <v>201</v>
      </c>
      <c r="K256" s="61">
        <v>206</v>
      </c>
      <c r="L256" s="65">
        <f t="shared" si="67"/>
        <v>479.6163069544364</v>
      </c>
      <c r="M256" s="66">
        <f t="shared" si="68"/>
        <v>1199.0407673860911</v>
      </c>
      <c r="N256" s="79">
        <f t="shared" si="69"/>
        <v>1.1990407673860912</v>
      </c>
    </row>
    <row r="257" spans="1:14" ht="15.75">
      <c r="A257" s="60">
        <v>79</v>
      </c>
      <c r="B257" s="64">
        <v>43469</v>
      </c>
      <c r="C257" s="60" t="s">
        <v>20</v>
      </c>
      <c r="D257" s="60" t="s">
        <v>21</v>
      </c>
      <c r="E257" s="60" t="s">
        <v>661</v>
      </c>
      <c r="F257" s="61">
        <v>280</v>
      </c>
      <c r="G257" s="61">
        <v>270</v>
      </c>
      <c r="H257" s="61">
        <v>285</v>
      </c>
      <c r="I257" s="61">
        <v>290</v>
      </c>
      <c r="J257" s="61">
        <v>295</v>
      </c>
      <c r="K257" s="61">
        <v>285</v>
      </c>
      <c r="L257" s="65">
        <f t="shared" si="67"/>
        <v>357.14285714285717</v>
      </c>
      <c r="M257" s="66">
        <f t="shared" si="68"/>
        <v>1785.7142857142858</v>
      </c>
      <c r="N257" s="79">
        <f t="shared" si="69"/>
        <v>1.7857142857142858</v>
      </c>
    </row>
    <row r="258" spans="1:14" ht="15.75">
      <c r="A258" s="60">
        <v>80</v>
      </c>
      <c r="B258" s="64">
        <v>43468</v>
      </c>
      <c r="C258" s="60" t="s">
        <v>20</v>
      </c>
      <c r="D258" s="60" t="s">
        <v>94</v>
      </c>
      <c r="E258" s="60" t="s">
        <v>652</v>
      </c>
      <c r="F258" s="61">
        <v>283</v>
      </c>
      <c r="G258" s="61">
        <v>289</v>
      </c>
      <c r="H258" s="61">
        <v>280</v>
      </c>
      <c r="I258" s="61">
        <v>277</v>
      </c>
      <c r="J258" s="61">
        <v>274</v>
      </c>
      <c r="K258" s="61">
        <v>280.5</v>
      </c>
      <c r="L258" s="65">
        <f t="shared" si="67"/>
        <v>353.35689045936397</v>
      </c>
      <c r="M258" s="66">
        <f t="shared" si="68"/>
        <v>883.3922261484099</v>
      </c>
      <c r="N258" s="79">
        <f t="shared" si="69"/>
        <v>0.8833922261484098</v>
      </c>
    </row>
    <row r="259" spans="1:14" ht="15.75">
      <c r="A259" s="60">
        <v>81</v>
      </c>
      <c r="B259" s="64">
        <v>43468</v>
      </c>
      <c r="C259" s="60" t="s">
        <v>20</v>
      </c>
      <c r="D259" s="60" t="s">
        <v>94</v>
      </c>
      <c r="E259" s="60" t="s">
        <v>236</v>
      </c>
      <c r="F259" s="61">
        <v>237.5</v>
      </c>
      <c r="G259" s="61">
        <v>243</v>
      </c>
      <c r="H259" s="61">
        <v>234</v>
      </c>
      <c r="I259" s="61">
        <v>231</v>
      </c>
      <c r="J259" s="61">
        <v>228</v>
      </c>
      <c r="K259" s="61">
        <v>234</v>
      </c>
      <c r="L259" s="65">
        <f t="shared" si="67"/>
        <v>421.05263157894734</v>
      </c>
      <c r="M259" s="66">
        <f t="shared" si="68"/>
        <v>1473.6842105263156</v>
      </c>
      <c r="N259" s="79">
        <f t="shared" si="69"/>
        <v>1.4736842105263157</v>
      </c>
    </row>
    <row r="260" spans="1:14" ht="15.75">
      <c r="A260" s="60">
        <v>82</v>
      </c>
      <c r="B260" s="64">
        <v>43468</v>
      </c>
      <c r="C260" s="60" t="s">
        <v>20</v>
      </c>
      <c r="D260" s="60" t="s">
        <v>94</v>
      </c>
      <c r="E260" s="60" t="s">
        <v>379</v>
      </c>
      <c r="F260" s="61">
        <v>213</v>
      </c>
      <c r="G260" s="61">
        <v>219</v>
      </c>
      <c r="H260" s="61">
        <v>210</v>
      </c>
      <c r="I260" s="61">
        <v>207</v>
      </c>
      <c r="J260" s="61">
        <v>204</v>
      </c>
      <c r="K260" s="61">
        <v>211</v>
      </c>
      <c r="L260" s="65">
        <f t="shared" si="67"/>
        <v>469.4835680751174</v>
      </c>
      <c r="M260" s="66">
        <f t="shared" si="68"/>
        <v>938.9671361502348</v>
      </c>
      <c r="N260" s="79">
        <f t="shared" si="69"/>
        <v>0.9389671361502347</v>
      </c>
    </row>
    <row r="261" spans="1:14" ht="15.75">
      <c r="A261" s="60">
        <v>83</v>
      </c>
      <c r="B261" s="64">
        <v>43468</v>
      </c>
      <c r="C261" s="60" t="s">
        <v>20</v>
      </c>
      <c r="D261" s="60" t="s">
        <v>94</v>
      </c>
      <c r="E261" s="60" t="s">
        <v>441</v>
      </c>
      <c r="F261" s="61">
        <v>167.5</v>
      </c>
      <c r="G261" s="61">
        <v>171</v>
      </c>
      <c r="H261" s="61">
        <v>165.5</v>
      </c>
      <c r="I261" s="61">
        <v>163.5</v>
      </c>
      <c r="J261" s="61">
        <v>161.5</v>
      </c>
      <c r="K261" s="61">
        <v>165.5</v>
      </c>
      <c r="L261" s="65">
        <f t="shared" si="67"/>
        <v>597.0149253731344</v>
      </c>
      <c r="M261" s="66">
        <f t="shared" si="68"/>
        <v>1194.0298507462687</v>
      </c>
      <c r="N261" s="79">
        <f t="shared" si="69"/>
        <v>1.1940298507462686</v>
      </c>
    </row>
    <row r="262" spans="1:14" ht="15.75">
      <c r="A262" s="60">
        <v>84</v>
      </c>
      <c r="B262" s="64">
        <v>43467</v>
      </c>
      <c r="C262" s="60" t="s">
        <v>20</v>
      </c>
      <c r="D262" s="60" t="s">
        <v>21</v>
      </c>
      <c r="E262" s="60" t="s">
        <v>272</v>
      </c>
      <c r="F262" s="61">
        <v>438</v>
      </c>
      <c r="G262" s="61">
        <v>428</v>
      </c>
      <c r="H262" s="61">
        <v>443</v>
      </c>
      <c r="I262" s="61">
        <v>448</v>
      </c>
      <c r="J262" s="61">
        <v>453</v>
      </c>
      <c r="K262" s="61">
        <v>443</v>
      </c>
      <c r="L262" s="65">
        <f t="shared" si="67"/>
        <v>228.31050228310502</v>
      </c>
      <c r="M262" s="66">
        <f t="shared" si="68"/>
        <v>1141.552511415525</v>
      </c>
      <c r="N262" s="79">
        <f t="shared" si="69"/>
        <v>1.1415525114155252</v>
      </c>
    </row>
    <row r="263" spans="1:14" ht="15.75">
      <c r="A263" s="60">
        <v>85</v>
      </c>
      <c r="B263" s="64">
        <v>43467</v>
      </c>
      <c r="C263" s="60" t="s">
        <v>20</v>
      </c>
      <c r="D263" s="60" t="s">
        <v>21</v>
      </c>
      <c r="E263" s="60" t="s">
        <v>183</v>
      </c>
      <c r="F263" s="61">
        <v>228</v>
      </c>
      <c r="G263" s="61">
        <v>222</v>
      </c>
      <c r="H263" s="61">
        <v>231</v>
      </c>
      <c r="I263" s="61">
        <v>234</v>
      </c>
      <c r="J263" s="61">
        <v>227</v>
      </c>
      <c r="K263" s="61">
        <v>230.9</v>
      </c>
      <c r="L263" s="65">
        <f aca="true" t="shared" si="70" ref="L263:L269">100000/F263</f>
        <v>438.5964912280702</v>
      </c>
      <c r="M263" s="66">
        <f aca="true" t="shared" si="71" ref="M263:M269">IF(D263="BUY",(K263-F263)*(L263),(F263-K263)*(L263))</f>
        <v>1271.9298245614061</v>
      </c>
      <c r="N263" s="79">
        <f aca="true" t="shared" si="72" ref="N263:N269">M263/(L263)/F263%</f>
        <v>1.2719298245614061</v>
      </c>
    </row>
    <row r="264" spans="1:14" ht="15.75">
      <c r="A264" s="60">
        <v>86</v>
      </c>
      <c r="B264" s="64">
        <v>43467</v>
      </c>
      <c r="C264" s="60" t="s">
        <v>20</v>
      </c>
      <c r="D264" s="60" t="s">
        <v>21</v>
      </c>
      <c r="E264" s="60" t="s">
        <v>469</v>
      </c>
      <c r="F264" s="61">
        <v>1165</v>
      </c>
      <c r="G264" s="61">
        <v>1144</v>
      </c>
      <c r="H264" s="61">
        <v>1177</v>
      </c>
      <c r="I264" s="61">
        <v>1189</v>
      </c>
      <c r="J264" s="61">
        <v>1200</v>
      </c>
      <c r="K264" s="61">
        <v>1177</v>
      </c>
      <c r="L264" s="65">
        <f t="shared" si="70"/>
        <v>85.83690987124463</v>
      </c>
      <c r="M264" s="66">
        <f t="shared" si="71"/>
        <v>1030.0429184549355</v>
      </c>
      <c r="N264" s="79">
        <f t="shared" si="72"/>
        <v>1.0300429184549356</v>
      </c>
    </row>
    <row r="265" spans="1:14" ht="15.75">
      <c r="A265" s="60">
        <v>87</v>
      </c>
      <c r="B265" s="64">
        <v>43466</v>
      </c>
      <c r="C265" s="60" t="s">
        <v>20</v>
      </c>
      <c r="D265" s="60" t="s">
        <v>21</v>
      </c>
      <c r="E265" s="60" t="s">
        <v>52</v>
      </c>
      <c r="F265" s="61">
        <v>272</v>
      </c>
      <c r="G265" s="61">
        <v>264</v>
      </c>
      <c r="H265" s="61">
        <v>276</v>
      </c>
      <c r="I265" s="61">
        <v>279</v>
      </c>
      <c r="J265" s="61">
        <v>283</v>
      </c>
      <c r="K265" s="61">
        <v>275.5</v>
      </c>
      <c r="L265" s="65">
        <f t="shared" si="70"/>
        <v>367.6470588235294</v>
      </c>
      <c r="M265" s="66">
        <f t="shared" si="71"/>
        <v>1286.764705882353</v>
      </c>
      <c r="N265" s="79">
        <f t="shared" si="72"/>
        <v>1.2867647058823528</v>
      </c>
    </row>
    <row r="266" spans="1:14" ht="15.75">
      <c r="A266" s="60">
        <v>88</v>
      </c>
      <c r="B266" s="64">
        <v>43466</v>
      </c>
      <c r="C266" s="60" t="s">
        <v>20</v>
      </c>
      <c r="D266" s="60" t="s">
        <v>21</v>
      </c>
      <c r="E266" s="60" t="s">
        <v>183</v>
      </c>
      <c r="F266" s="61">
        <v>224</v>
      </c>
      <c r="G266" s="61">
        <v>218</v>
      </c>
      <c r="H266" s="61">
        <v>227</v>
      </c>
      <c r="I266" s="61">
        <v>230</v>
      </c>
      <c r="J266" s="61">
        <v>233</v>
      </c>
      <c r="K266" s="61">
        <v>226.5</v>
      </c>
      <c r="L266" s="65">
        <f t="shared" si="70"/>
        <v>446.42857142857144</v>
      </c>
      <c r="M266" s="66">
        <f t="shared" si="71"/>
        <v>1116.0714285714287</v>
      </c>
      <c r="N266" s="79">
        <f t="shared" si="72"/>
        <v>1.1160714285714284</v>
      </c>
    </row>
    <row r="267" spans="1:14" ht="15.75">
      <c r="A267" s="60">
        <v>89</v>
      </c>
      <c r="B267" s="64">
        <v>43466</v>
      </c>
      <c r="C267" s="60" t="s">
        <v>20</v>
      </c>
      <c r="D267" s="60" t="s">
        <v>21</v>
      </c>
      <c r="E267" s="60" t="s">
        <v>612</v>
      </c>
      <c r="F267" s="61">
        <v>478</v>
      </c>
      <c r="G267" s="61">
        <v>468</v>
      </c>
      <c r="H267" s="61">
        <v>483</v>
      </c>
      <c r="I267" s="61">
        <v>488</v>
      </c>
      <c r="J267" s="61">
        <v>493</v>
      </c>
      <c r="K267" s="61">
        <v>468</v>
      </c>
      <c r="L267" s="65">
        <f t="shared" si="70"/>
        <v>209.20502092050208</v>
      </c>
      <c r="M267" s="66">
        <f t="shared" si="71"/>
        <v>-2092.050209205021</v>
      </c>
      <c r="N267" s="79">
        <f t="shared" si="72"/>
        <v>-2.0920502092050213</v>
      </c>
    </row>
    <row r="268" spans="1:14" ht="15.75">
      <c r="A268" s="60">
        <v>90</v>
      </c>
      <c r="B268" s="64">
        <v>43466</v>
      </c>
      <c r="C268" s="60" t="s">
        <v>20</v>
      </c>
      <c r="D268" s="60" t="s">
        <v>21</v>
      </c>
      <c r="E268" s="60" t="s">
        <v>25</v>
      </c>
      <c r="F268" s="61">
        <v>714</v>
      </c>
      <c r="G268" s="61">
        <v>696</v>
      </c>
      <c r="H268" s="61">
        <v>722</v>
      </c>
      <c r="I268" s="61">
        <v>230</v>
      </c>
      <c r="J268" s="61">
        <v>738</v>
      </c>
      <c r="K268" s="61">
        <v>722</v>
      </c>
      <c r="L268" s="65">
        <f t="shared" si="70"/>
        <v>140.0560224089636</v>
      </c>
      <c r="M268" s="66">
        <f t="shared" si="71"/>
        <v>1120.4481792717088</v>
      </c>
      <c r="N268" s="79">
        <f t="shared" si="72"/>
        <v>1.1204481792717087</v>
      </c>
    </row>
    <row r="269" spans="1:14" ht="15.75">
      <c r="A269" s="60">
        <v>91</v>
      </c>
      <c r="B269" s="64">
        <v>43466</v>
      </c>
      <c r="C269" s="60" t="s">
        <v>20</v>
      </c>
      <c r="D269" s="60" t="s">
        <v>21</v>
      </c>
      <c r="E269" s="60" t="s">
        <v>612</v>
      </c>
      <c r="F269" s="61">
        <v>454</v>
      </c>
      <c r="G269" s="61">
        <v>444</v>
      </c>
      <c r="H269" s="61">
        <v>459</v>
      </c>
      <c r="I269" s="61">
        <v>464</v>
      </c>
      <c r="J269" s="61">
        <v>469</v>
      </c>
      <c r="K269" s="61">
        <v>469</v>
      </c>
      <c r="L269" s="65">
        <f t="shared" si="70"/>
        <v>220.26431718061673</v>
      </c>
      <c r="M269" s="66">
        <f t="shared" si="71"/>
        <v>3303.964757709251</v>
      </c>
      <c r="N269" s="79">
        <f t="shared" si="72"/>
        <v>3.303964757709251</v>
      </c>
    </row>
    <row r="270" spans="1:12" ht="15.75">
      <c r="A270" s="82" t="s">
        <v>26</v>
      </c>
      <c r="B270" s="23"/>
      <c r="C270" s="24"/>
      <c r="D270" s="25"/>
      <c r="E270" s="26"/>
      <c r="F270" s="26"/>
      <c r="G270" s="27"/>
      <c r="H270" s="35"/>
      <c r="I270" s="35"/>
      <c r="J270" s="35"/>
      <c r="K270" s="26"/>
      <c r="L270" s="21"/>
    </row>
    <row r="271" spans="1:12" ht="15.75">
      <c r="A271" s="82" t="s">
        <v>27</v>
      </c>
      <c r="B271" s="23"/>
      <c r="C271" s="24"/>
      <c r="D271" s="25"/>
      <c r="E271" s="26"/>
      <c r="F271" s="26"/>
      <c r="G271" s="27"/>
      <c r="H271" s="26"/>
      <c r="I271" s="26"/>
      <c r="J271" s="26"/>
      <c r="K271" s="26"/>
      <c r="L271" s="21"/>
    </row>
    <row r="272" spans="1:11" ht="15.75">
      <c r="A272" s="82" t="s">
        <v>27</v>
      </c>
      <c r="B272" s="23"/>
      <c r="C272" s="24"/>
      <c r="D272" s="25"/>
      <c r="E272" s="26"/>
      <c r="F272" s="26"/>
      <c r="G272" s="27"/>
      <c r="H272" s="26"/>
      <c r="I272" s="26"/>
      <c r="J272" s="26"/>
      <c r="K272" s="26"/>
    </row>
    <row r="273" spans="1:11" ht="16.5" thickBot="1">
      <c r="A273" s="68"/>
      <c r="B273" s="69"/>
      <c r="C273" s="26"/>
      <c r="D273" s="26"/>
      <c r="E273" s="26"/>
      <c r="F273" s="29"/>
      <c r="G273" s="30"/>
      <c r="H273" s="31" t="s">
        <v>28</v>
      </c>
      <c r="I273" s="31"/>
      <c r="J273" s="29"/>
      <c r="K273" s="29"/>
    </row>
    <row r="274" spans="1:11" ht="15.75">
      <c r="A274" s="68"/>
      <c r="B274" s="69"/>
      <c r="C274" s="96" t="s">
        <v>29</v>
      </c>
      <c r="D274" s="96"/>
      <c r="E274" s="33">
        <v>91</v>
      </c>
      <c r="F274" s="34">
        <f>F275+F276+F277+F278+F279+F280</f>
        <v>100</v>
      </c>
      <c r="G274" s="35">
        <v>91</v>
      </c>
      <c r="H274" s="36">
        <f>G275/G274%</f>
        <v>78.02197802197801</v>
      </c>
      <c r="I274" s="36"/>
      <c r="J274" s="29"/>
      <c r="K274" s="29"/>
    </row>
    <row r="275" spans="1:10" ht="15.75">
      <c r="A275" s="68"/>
      <c r="B275" s="69"/>
      <c r="C275" s="92" t="s">
        <v>30</v>
      </c>
      <c r="D275" s="92"/>
      <c r="E275" s="37">
        <v>71</v>
      </c>
      <c r="F275" s="38">
        <f>(E275/E274)*100</f>
        <v>78.02197802197803</v>
      </c>
      <c r="G275" s="35">
        <v>71</v>
      </c>
      <c r="H275" s="32"/>
      <c r="I275" s="32"/>
      <c r="J275" s="29"/>
    </row>
    <row r="276" spans="1:10" ht="15.75">
      <c r="A276" s="68"/>
      <c r="B276" s="69"/>
      <c r="C276" s="92" t="s">
        <v>32</v>
      </c>
      <c r="D276" s="92"/>
      <c r="E276" s="37">
        <v>0</v>
      </c>
      <c r="F276" s="38">
        <f>(E276/E274)*100</f>
        <v>0</v>
      </c>
      <c r="G276" s="40"/>
      <c r="H276" s="35"/>
      <c r="I276" s="35"/>
      <c r="J276" s="29"/>
    </row>
    <row r="277" spans="1:11" ht="15.75">
      <c r="A277" s="68"/>
      <c r="B277" s="69"/>
      <c r="C277" s="92" t="s">
        <v>33</v>
      </c>
      <c r="D277" s="92"/>
      <c r="E277" s="37">
        <v>0</v>
      </c>
      <c r="F277" s="38">
        <f>(E277/E274)*100</f>
        <v>0</v>
      </c>
      <c r="G277" s="40"/>
      <c r="H277" s="35"/>
      <c r="I277" s="35"/>
      <c r="J277" s="29"/>
      <c r="K277" s="1"/>
    </row>
    <row r="278" spans="1:11" ht="15.75">
      <c r="A278" s="68"/>
      <c r="B278" s="69"/>
      <c r="C278" s="92" t="s">
        <v>34</v>
      </c>
      <c r="D278" s="92"/>
      <c r="E278" s="37">
        <v>20</v>
      </c>
      <c r="F278" s="38">
        <f>(E278/E274)*100</f>
        <v>21.978021978021978</v>
      </c>
      <c r="G278" s="40"/>
      <c r="H278" s="26" t="s">
        <v>35</v>
      </c>
      <c r="I278" s="26"/>
      <c r="J278" s="29"/>
      <c r="K278" s="29"/>
    </row>
    <row r="279" spans="1:11" ht="15.75">
      <c r="A279" s="68"/>
      <c r="B279" s="69"/>
      <c r="C279" s="92" t="s">
        <v>36</v>
      </c>
      <c r="D279" s="92"/>
      <c r="E279" s="37">
        <v>0</v>
      </c>
      <c r="F279" s="38">
        <f>(E279/E274)*100</f>
        <v>0</v>
      </c>
      <c r="G279" s="40"/>
      <c r="H279" s="26"/>
      <c r="I279" s="26"/>
      <c r="J279" s="29"/>
      <c r="K279" s="29"/>
    </row>
    <row r="280" spans="1:11" ht="16.5" thickBot="1">
      <c r="A280" s="68"/>
      <c r="B280" s="69"/>
      <c r="C280" s="93" t="s">
        <v>37</v>
      </c>
      <c r="D280" s="93"/>
      <c r="E280" s="42"/>
      <c r="F280" s="43">
        <f>(E280/E274)*100</f>
        <v>0</v>
      </c>
      <c r="G280" s="40"/>
      <c r="H280" s="26"/>
      <c r="J280" s="26"/>
      <c r="K280" s="29"/>
    </row>
    <row r="281" spans="1:12" ht="15.75">
      <c r="A281" s="83" t="s">
        <v>38</v>
      </c>
      <c r="B281" s="23"/>
      <c r="C281" s="24"/>
      <c r="D281" s="24"/>
      <c r="E281" s="26"/>
      <c r="F281" s="26"/>
      <c r="G281" s="84"/>
      <c r="H281" s="85"/>
      <c r="I281" s="85"/>
      <c r="J281" s="85"/>
      <c r="K281" s="26"/>
      <c r="L281" s="2"/>
    </row>
    <row r="282" spans="1:11" ht="15.75">
      <c r="A282" s="25" t="s">
        <v>39</v>
      </c>
      <c r="B282" s="23"/>
      <c r="C282" s="86"/>
      <c r="D282" s="87"/>
      <c r="E282" s="28"/>
      <c r="F282" s="85"/>
      <c r="G282" s="84"/>
      <c r="H282" s="85"/>
      <c r="I282" s="85"/>
      <c r="J282" s="85"/>
      <c r="K282" s="26"/>
    </row>
    <row r="283" spans="1:13" ht="15.75">
      <c r="A283" s="25" t="s">
        <v>40</v>
      </c>
      <c r="B283" s="23"/>
      <c r="C283" s="24"/>
      <c r="D283" s="87"/>
      <c r="E283" s="28"/>
      <c r="F283" s="85"/>
      <c r="G283" s="84"/>
      <c r="H283" s="32"/>
      <c r="I283" s="32"/>
      <c r="J283" s="32"/>
      <c r="K283" s="26"/>
      <c r="M283" s="21"/>
    </row>
    <row r="284" spans="1:13" ht="15.75">
      <c r="A284" s="25" t="s">
        <v>41</v>
      </c>
      <c r="B284" s="86"/>
      <c r="C284" s="24"/>
      <c r="D284" s="87"/>
      <c r="E284" s="28"/>
      <c r="F284" s="85"/>
      <c r="G284" s="30"/>
      <c r="H284" s="32"/>
      <c r="I284" s="32"/>
      <c r="J284" s="32"/>
      <c r="K284" s="26"/>
      <c r="M284" s="21"/>
    </row>
    <row r="285" spans="1:14" ht="16.5" thickBot="1">
      <c r="A285" s="25" t="s">
        <v>42</v>
      </c>
      <c r="B285" s="39"/>
      <c r="C285" s="24"/>
      <c r="D285" s="88"/>
      <c r="E285" s="85"/>
      <c r="F285" s="85"/>
      <c r="G285" s="30"/>
      <c r="H285" s="32"/>
      <c r="I285" s="32"/>
      <c r="J285" s="32"/>
      <c r="K285" s="85"/>
      <c r="L285" s="21"/>
      <c r="M285" s="21"/>
      <c r="N285" s="21"/>
    </row>
    <row r="286" spans="1:14" ht="16.5" thickBot="1">
      <c r="A286" s="101" t="s">
        <v>0</v>
      </c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</row>
    <row r="287" spans="1:14" ht="16.5" thickBot="1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</row>
    <row r="288" spans="1:14" ht="15.75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</row>
    <row r="289" spans="1:14" ht="15.75">
      <c r="A289" s="102" t="s">
        <v>616</v>
      </c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</row>
    <row r="290" spans="1:14" ht="15.75">
      <c r="A290" s="102" t="s">
        <v>615</v>
      </c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</row>
    <row r="291" spans="1:14" ht="16.5" thickBot="1">
      <c r="A291" s="103" t="s">
        <v>3</v>
      </c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</row>
    <row r="292" spans="1:14" ht="15.75">
      <c r="A292" s="104" t="s">
        <v>639</v>
      </c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</row>
    <row r="293" spans="1:14" ht="15.75">
      <c r="A293" s="104" t="s">
        <v>5</v>
      </c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</row>
    <row r="294" spans="1:14" ht="15.75">
      <c r="A294" s="99" t="s">
        <v>6</v>
      </c>
      <c r="B294" s="94" t="s">
        <v>7</v>
      </c>
      <c r="C294" s="94" t="s">
        <v>8</v>
      </c>
      <c r="D294" s="99" t="s">
        <v>9</v>
      </c>
      <c r="E294" s="94" t="s">
        <v>10</v>
      </c>
      <c r="F294" s="94" t="s">
        <v>11</v>
      </c>
      <c r="G294" s="94" t="s">
        <v>12</v>
      </c>
      <c r="H294" s="94" t="s">
        <v>13</v>
      </c>
      <c r="I294" s="94" t="s">
        <v>14</v>
      </c>
      <c r="J294" s="94" t="s">
        <v>15</v>
      </c>
      <c r="K294" s="97" t="s">
        <v>16</v>
      </c>
      <c r="L294" s="94" t="s">
        <v>17</v>
      </c>
      <c r="M294" s="94" t="s">
        <v>18</v>
      </c>
      <c r="N294" s="94" t="s">
        <v>19</v>
      </c>
    </row>
    <row r="295" spans="1:14" ht="15.75">
      <c r="A295" s="100"/>
      <c r="B295" s="95"/>
      <c r="C295" s="95"/>
      <c r="D295" s="100"/>
      <c r="E295" s="95"/>
      <c r="F295" s="95"/>
      <c r="G295" s="95"/>
      <c r="H295" s="95"/>
      <c r="I295" s="95"/>
      <c r="J295" s="95"/>
      <c r="K295" s="98"/>
      <c r="L295" s="95"/>
      <c r="M295" s="95"/>
      <c r="N295" s="95"/>
    </row>
    <row r="296" spans="1:14" ht="15.75">
      <c r="A296" s="60">
        <v>1</v>
      </c>
      <c r="B296" s="64">
        <v>43465</v>
      </c>
      <c r="C296" s="60" t="s">
        <v>20</v>
      </c>
      <c r="D296" s="60" t="s">
        <v>21</v>
      </c>
      <c r="E296" s="60" t="s">
        <v>183</v>
      </c>
      <c r="F296" s="61">
        <v>217</v>
      </c>
      <c r="G296" s="61">
        <v>209</v>
      </c>
      <c r="H296" s="61">
        <v>221</v>
      </c>
      <c r="I296" s="61">
        <v>225</v>
      </c>
      <c r="J296" s="61">
        <v>229</v>
      </c>
      <c r="K296" s="61">
        <v>221</v>
      </c>
      <c r="L296" s="65">
        <f aca="true" t="shared" si="73" ref="L296:L303">100000/F296</f>
        <v>460.8294930875576</v>
      </c>
      <c r="M296" s="66">
        <f aca="true" t="shared" si="74" ref="M296:M304">IF(D296="BUY",(K296-F296)*(L296),(F296-K296)*(L296))</f>
        <v>1843.3179723502303</v>
      </c>
      <c r="N296" s="79">
        <f>M296/(L296)/F296%</f>
        <v>1.8433179723502304</v>
      </c>
    </row>
    <row r="297" spans="1:14" ht="15.75">
      <c r="A297" s="60">
        <v>2</v>
      </c>
      <c r="B297" s="64">
        <v>43465</v>
      </c>
      <c r="C297" s="60" t="s">
        <v>20</v>
      </c>
      <c r="D297" s="60" t="s">
        <v>21</v>
      </c>
      <c r="E297" s="60" t="s">
        <v>656</v>
      </c>
      <c r="F297" s="61">
        <v>692</v>
      </c>
      <c r="G297" s="61">
        <v>677</v>
      </c>
      <c r="H297" s="61">
        <v>700</v>
      </c>
      <c r="I297" s="61">
        <v>708</v>
      </c>
      <c r="J297" s="61">
        <v>716</v>
      </c>
      <c r="K297" s="61">
        <v>677</v>
      </c>
      <c r="L297" s="65">
        <f>100000/F297</f>
        <v>144.50867052023122</v>
      </c>
      <c r="M297" s="66">
        <f t="shared" si="74"/>
        <v>-2167.6300578034684</v>
      </c>
      <c r="N297" s="79">
        <v>0</v>
      </c>
    </row>
    <row r="298" spans="1:14" ht="15.75">
      <c r="A298" s="60">
        <v>3</v>
      </c>
      <c r="B298" s="64">
        <v>43465</v>
      </c>
      <c r="C298" s="60" t="s">
        <v>20</v>
      </c>
      <c r="D298" s="60" t="s">
        <v>21</v>
      </c>
      <c r="E298" s="60" t="s">
        <v>655</v>
      </c>
      <c r="F298" s="61">
        <v>2660</v>
      </c>
      <c r="G298" s="61">
        <v>2610</v>
      </c>
      <c r="H298" s="61">
        <v>2690</v>
      </c>
      <c r="I298" s="61">
        <v>2720</v>
      </c>
      <c r="J298" s="61">
        <v>2750</v>
      </c>
      <c r="K298" s="61">
        <v>2610</v>
      </c>
      <c r="L298" s="65">
        <f>100000/F298</f>
        <v>37.59398496240601</v>
      </c>
      <c r="M298" s="66">
        <f t="shared" si="74"/>
        <v>-1879.6992481203006</v>
      </c>
      <c r="N298" s="79">
        <f>M298/(L298)/F298%</f>
        <v>-1.8796992481203008</v>
      </c>
    </row>
    <row r="299" spans="1:14" ht="15.75">
      <c r="A299" s="60">
        <v>4</v>
      </c>
      <c r="B299" s="64">
        <v>43462</v>
      </c>
      <c r="C299" s="60" t="s">
        <v>20</v>
      </c>
      <c r="D299" s="60" t="s">
        <v>21</v>
      </c>
      <c r="E299" s="60" t="s">
        <v>57</v>
      </c>
      <c r="F299" s="61">
        <v>764</v>
      </c>
      <c r="G299" s="61">
        <v>745</v>
      </c>
      <c r="H299" s="61">
        <v>774</v>
      </c>
      <c r="I299" s="61">
        <v>784</v>
      </c>
      <c r="J299" s="61">
        <v>794</v>
      </c>
      <c r="K299" s="61">
        <v>745</v>
      </c>
      <c r="L299" s="65">
        <f>100000/F299</f>
        <v>130.89005235602093</v>
      </c>
      <c r="M299" s="66">
        <f t="shared" si="74"/>
        <v>-2486.910994764398</v>
      </c>
      <c r="N299" s="79">
        <v>0</v>
      </c>
    </row>
    <row r="300" spans="1:14" ht="15.75">
      <c r="A300" s="60">
        <v>5</v>
      </c>
      <c r="B300" s="64">
        <v>43462</v>
      </c>
      <c r="C300" s="60" t="s">
        <v>20</v>
      </c>
      <c r="D300" s="60" t="s">
        <v>21</v>
      </c>
      <c r="E300" s="60" t="s">
        <v>442</v>
      </c>
      <c r="F300" s="61">
        <v>1167</v>
      </c>
      <c r="G300" s="61">
        <v>1145</v>
      </c>
      <c r="H300" s="61">
        <v>1179</v>
      </c>
      <c r="I300" s="61">
        <v>1190</v>
      </c>
      <c r="J300" s="61">
        <v>1200</v>
      </c>
      <c r="K300" s="61">
        <v>1179</v>
      </c>
      <c r="L300" s="65">
        <f t="shared" si="73"/>
        <v>85.6898029134533</v>
      </c>
      <c r="M300" s="66">
        <f t="shared" si="74"/>
        <v>1028.2776349614396</v>
      </c>
      <c r="N300" s="79">
        <f>M300/(L300)/F300%</f>
        <v>1.0282776349614395</v>
      </c>
    </row>
    <row r="301" spans="1:14" ht="15.75">
      <c r="A301" s="60">
        <v>6</v>
      </c>
      <c r="B301" s="64">
        <v>43462</v>
      </c>
      <c r="C301" s="60" t="s">
        <v>20</v>
      </c>
      <c r="D301" s="60" t="s">
        <v>21</v>
      </c>
      <c r="E301" s="60" t="s">
        <v>93</v>
      </c>
      <c r="F301" s="61">
        <v>470</v>
      </c>
      <c r="G301" s="61">
        <v>460</v>
      </c>
      <c r="H301" s="61">
        <v>475</v>
      </c>
      <c r="I301" s="61">
        <v>480</v>
      </c>
      <c r="J301" s="61">
        <v>485</v>
      </c>
      <c r="K301" s="61">
        <v>475</v>
      </c>
      <c r="L301" s="65">
        <f t="shared" si="73"/>
        <v>212.7659574468085</v>
      </c>
      <c r="M301" s="66">
        <f t="shared" si="74"/>
        <v>1063.8297872340424</v>
      </c>
      <c r="N301" s="79">
        <f>M301/(L301)/F301%</f>
        <v>1.0638297872340425</v>
      </c>
    </row>
    <row r="302" spans="1:14" ht="15.75">
      <c r="A302" s="60">
        <v>7</v>
      </c>
      <c r="B302" s="64">
        <v>43461</v>
      </c>
      <c r="C302" s="60" t="s">
        <v>20</v>
      </c>
      <c r="D302" s="60" t="s">
        <v>21</v>
      </c>
      <c r="E302" s="60" t="s">
        <v>442</v>
      </c>
      <c r="F302" s="61">
        <v>1165</v>
      </c>
      <c r="G302" s="61">
        <v>1145</v>
      </c>
      <c r="H302" s="61">
        <v>1177</v>
      </c>
      <c r="I302" s="61">
        <v>1189</v>
      </c>
      <c r="J302" s="61">
        <v>1200</v>
      </c>
      <c r="K302" s="61">
        <v>1175.5</v>
      </c>
      <c r="L302" s="65">
        <f t="shared" si="73"/>
        <v>85.83690987124463</v>
      </c>
      <c r="M302" s="66">
        <f t="shared" si="74"/>
        <v>901.2875536480686</v>
      </c>
      <c r="N302" s="79">
        <f>M302/(L302)/F302%</f>
        <v>0.9012875536480687</v>
      </c>
    </row>
    <row r="303" spans="1:14" ht="15.75">
      <c r="A303" s="60">
        <v>8</v>
      </c>
      <c r="B303" s="64">
        <v>43461</v>
      </c>
      <c r="C303" s="60" t="s">
        <v>20</v>
      </c>
      <c r="D303" s="60" t="s">
        <v>21</v>
      </c>
      <c r="E303" s="60" t="s">
        <v>115</v>
      </c>
      <c r="F303" s="61">
        <v>658</v>
      </c>
      <c r="G303" s="61">
        <v>642</v>
      </c>
      <c r="H303" s="61">
        <v>666</v>
      </c>
      <c r="I303" s="61">
        <v>674</v>
      </c>
      <c r="J303" s="61">
        <v>684</v>
      </c>
      <c r="K303" s="61">
        <v>666</v>
      </c>
      <c r="L303" s="65">
        <f t="shared" si="73"/>
        <v>151.9756838905775</v>
      </c>
      <c r="M303" s="66">
        <f t="shared" si="74"/>
        <v>1215.80547112462</v>
      </c>
      <c r="N303" s="79">
        <f>M303/(L303)/F303%</f>
        <v>1.21580547112462</v>
      </c>
    </row>
    <row r="304" spans="1:14" ht="15.75">
      <c r="A304" s="60">
        <v>9</v>
      </c>
      <c r="B304" s="64">
        <v>43461</v>
      </c>
      <c r="C304" s="60" t="s">
        <v>20</v>
      </c>
      <c r="D304" s="60" t="s">
        <v>21</v>
      </c>
      <c r="E304" s="60" t="s">
        <v>572</v>
      </c>
      <c r="F304" s="61">
        <v>166</v>
      </c>
      <c r="G304" s="61">
        <v>160</v>
      </c>
      <c r="H304" s="61">
        <v>169</v>
      </c>
      <c r="I304" s="61">
        <v>172</v>
      </c>
      <c r="J304" s="61">
        <v>175</v>
      </c>
      <c r="K304" s="61">
        <v>160</v>
      </c>
      <c r="L304" s="65">
        <f aca="true" t="shared" si="75" ref="L304:L311">100000/F304</f>
        <v>602.4096385542168</v>
      </c>
      <c r="M304" s="66">
        <f t="shared" si="74"/>
        <v>-3614.457831325301</v>
      </c>
      <c r="N304" s="79">
        <f aca="true" t="shared" si="76" ref="N304:N311">M304/(L304)/F304%</f>
        <v>-3.6144578313253013</v>
      </c>
    </row>
    <row r="305" spans="1:14" ht="15.75">
      <c r="A305" s="60">
        <v>10</v>
      </c>
      <c r="B305" s="64">
        <v>43461</v>
      </c>
      <c r="C305" s="60" t="s">
        <v>20</v>
      </c>
      <c r="D305" s="60" t="s">
        <v>21</v>
      </c>
      <c r="E305" s="60" t="s">
        <v>442</v>
      </c>
      <c r="F305" s="61">
        <v>1165</v>
      </c>
      <c r="G305" s="61">
        <v>1145</v>
      </c>
      <c r="H305" s="61">
        <v>1177</v>
      </c>
      <c r="I305" s="61">
        <v>1189</v>
      </c>
      <c r="J305" s="61">
        <v>1200</v>
      </c>
      <c r="K305" s="61">
        <v>1175.5</v>
      </c>
      <c r="L305" s="65">
        <f t="shared" si="75"/>
        <v>85.83690987124463</v>
      </c>
      <c r="M305" s="66">
        <f aca="true" t="shared" si="77" ref="M305:M311">IF(D305="BUY",(K305-F305)*(L305),(F305-K305)*(L305))</f>
        <v>901.2875536480686</v>
      </c>
      <c r="N305" s="79">
        <f t="shared" si="76"/>
        <v>0.9012875536480687</v>
      </c>
    </row>
    <row r="306" spans="1:14" ht="15.75">
      <c r="A306" s="60">
        <v>11</v>
      </c>
      <c r="B306" s="64">
        <v>43460</v>
      </c>
      <c r="C306" s="60" t="s">
        <v>20</v>
      </c>
      <c r="D306" s="60" t="s">
        <v>21</v>
      </c>
      <c r="E306" s="60" t="s">
        <v>224</v>
      </c>
      <c r="F306" s="61">
        <v>270</v>
      </c>
      <c r="G306" s="61">
        <v>263</v>
      </c>
      <c r="H306" s="61">
        <v>274</v>
      </c>
      <c r="I306" s="61">
        <v>278</v>
      </c>
      <c r="J306" s="61">
        <v>282</v>
      </c>
      <c r="K306" s="61">
        <v>274</v>
      </c>
      <c r="L306" s="65">
        <f t="shared" si="75"/>
        <v>370.3703703703704</v>
      </c>
      <c r="M306" s="66">
        <f t="shared" si="77"/>
        <v>1481.4814814814815</v>
      </c>
      <c r="N306" s="79">
        <f t="shared" si="76"/>
        <v>1.4814814814814814</v>
      </c>
    </row>
    <row r="307" spans="1:14" ht="15.75">
      <c r="A307" s="60">
        <v>12</v>
      </c>
      <c r="B307" s="64">
        <v>43460</v>
      </c>
      <c r="C307" s="60" t="s">
        <v>20</v>
      </c>
      <c r="D307" s="60" t="s">
        <v>21</v>
      </c>
      <c r="E307" s="60" t="s">
        <v>224</v>
      </c>
      <c r="F307" s="61">
        <v>264</v>
      </c>
      <c r="G307" s="61">
        <v>257</v>
      </c>
      <c r="H307" s="61">
        <v>268</v>
      </c>
      <c r="I307" s="61">
        <v>272</v>
      </c>
      <c r="J307" s="61">
        <v>276</v>
      </c>
      <c r="K307" s="61">
        <v>276</v>
      </c>
      <c r="L307" s="65">
        <f t="shared" si="75"/>
        <v>378.7878787878788</v>
      </c>
      <c r="M307" s="66">
        <f t="shared" si="77"/>
        <v>4545.454545454546</v>
      </c>
      <c r="N307" s="79">
        <f t="shared" si="76"/>
        <v>4.545454545454545</v>
      </c>
    </row>
    <row r="308" spans="1:14" ht="15.75">
      <c r="A308" s="60">
        <v>13</v>
      </c>
      <c r="B308" s="64">
        <v>43460</v>
      </c>
      <c r="C308" s="60" t="s">
        <v>20</v>
      </c>
      <c r="D308" s="60" t="s">
        <v>21</v>
      </c>
      <c r="E308" s="60" t="s">
        <v>236</v>
      </c>
      <c r="F308" s="61">
        <v>237</v>
      </c>
      <c r="G308" s="61">
        <v>231</v>
      </c>
      <c r="H308" s="61">
        <v>240</v>
      </c>
      <c r="I308" s="61">
        <v>243</v>
      </c>
      <c r="J308" s="61">
        <v>246</v>
      </c>
      <c r="K308" s="61">
        <v>243</v>
      </c>
      <c r="L308" s="65">
        <f t="shared" si="75"/>
        <v>421.9409282700422</v>
      </c>
      <c r="M308" s="66">
        <f t="shared" si="77"/>
        <v>2531.6455696202534</v>
      </c>
      <c r="N308" s="79">
        <f t="shared" si="76"/>
        <v>2.531645569620253</v>
      </c>
    </row>
    <row r="309" spans="1:14" ht="15.75">
      <c r="A309" s="60">
        <v>14</v>
      </c>
      <c r="B309" s="64">
        <v>43460</v>
      </c>
      <c r="C309" s="60" t="s">
        <v>20</v>
      </c>
      <c r="D309" s="60" t="s">
        <v>94</v>
      </c>
      <c r="E309" s="60" t="s">
        <v>654</v>
      </c>
      <c r="F309" s="61">
        <v>493</v>
      </c>
      <c r="G309" s="61">
        <v>503</v>
      </c>
      <c r="H309" s="61">
        <v>488</v>
      </c>
      <c r="I309" s="61">
        <v>483</v>
      </c>
      <c r="J309" s="61">
        <v>478</v>
      </c>
      <c r="K309" s="61">
        <v>503</v>
      </c>
      <c r="L309" s="65">
        <f t="shared" si="75"/>
        <v>202.83975659229208</v>
      </c>
      <c r="M309" s="66">
        <f t="shared" si="77"/>
        <v>-2028.3975659229209</v>
      </c>
      <c r="N309" s="79">
        <f t="shared" si="76"/>
        <v>-2.028397565922921</v>
      </c>
    </row>
    <row r="310" spans="1:14" ht="15.75">
      <c r="A310" s="60">
        <v>15</v>
      </c>
      <c r="B310" s="64">
        <v>43460</v>
      </c>
      <c r="C310" s="60" t="s">
        <v>20</v>
      </c>
      <c r="D310" s="60" t="s">
        <v>94</v>
      </c>
      <c r="E310" s="60" t="s">
        <v>605</v>
      </c>
      <c r="F310" s="61">
        <v>270</v>
      </c>
      <c r="G310" s="61">
        <v>276</v>
      </c>
      <c r="H310" s="61">
        <v>267</v>
      </c>
      <c r="I310" s="61">
        <v>264</v>
      </c>
      <c r="J310" s="61">
        <v>261</v>
      </c>
      <c r="K310" s="61">
        <v>276</v>
      </c>
      <c r="L310" s="65">
        <f t="shared" si="75"/>
        <v>370.3703703703704</v>
      </c>
      <c r="M310" s="66">
        <f t="shared" si="77"/>
        <v>-2222.222222222222</v>
      </c>
      <c r="N310" s="79">
        <f t="shared" si="76"/>
        <v>-2.222222222222222</v>
      </c>
    </row>
    <row r="311" spans="1:14" ht="15.75">
      <c r="A311" s="60">
        <v>16</v>
      </c>
      <c r="B311" s="64">
        <v>43458</v>
      </c>
      <c r="C311" s="60" t="s">
        <v>20</v>
      </c>
      <c r="D311" s="60" t="s">
        <v>21</v>
      </c>
      <c r="E311" s="60" t="s">
        <v>653</v>
      </c>
      <c r="F311" s="61">
        <v>211</v>
      </c>
      <c r="G311" s="61">
        <v>204</v>
      </c>
      <c r="H311" s="61">
        <v>214</v>
      </c>
      <c r="I311" s="61">
        <v>217</v>
      </c>
      <c r="J311" s="61">
        <v>220</v>
      </c>
      <c r="K311" s="61">
        <v>207</v>
      </c>
      <c r="L311" s="65">
        <f t="shared" si="75"/>
        <v>473.93364928909955</v>
      </c>
      <c r="M311" s="66">
        <f t="shared" si="77"/>
        <v>-1895.7345971563982</v>
      </c>
      <c r="N311" s="79">
        <f t="shared" si="76"/>
        <v>-1.8957345971563981</v>
      </c>
    </row>
    <row r="312" spans="1:14" ht="15.75">
      <c r="A312" s="60">
        <v>17</v>
      </c>
      <c r="B312" s="64">
        <v>43458</v>
      </c>
      <c r="C312" s="60" t="s">
        <v>20</v>
      </c>
      <c r="D312" s="60" t="s">
        <v>94</v>
      </c>
      <c r="E312" s="60" t="s">
        <v>315</v>
      </c>
      <c r="F312" s="61">
        <v>164</v>
      </c>
      <c r="G312" s="61">
        <v>169</v>
      </c>
      <c r="H312" s="61">
        <v>161</v>
      </c>
      <c r="I312" s="61">
        <v>158</v>
      </c>
      <c r="J312" s="61">
        <v>155</v>
      </c>
      <c r="K312" s="61">
        <v>161</v>
      </c>
      <c r="L312" s="65">
        <f aca="true" t="shared" si="78" ref="L312:L320">100000/F312</f>
        <v>609.7560975609756</v>
      </c>
      <c r="M312" s="66">
        <f aca="true" t="shared" si="79" ref="M312:M320">IF(D312="BUY",(K312-F312)*(L312),(F312-K312)*(L312))</f>
        <v>1829.2682926829268</v>
      </c>
      <c r="N312" s="79">
        <f aca="true" t="shared" si="80" ref="N312:N320">M312/(L312)/F312%</f>
        <v>1.829268292682927</v>
      </c>
    </row>
    <row r="313" spans="1:14" ht="15.75">
      <c r="A313" s="60">
        <v>18</v>
      </c>
      <c r="B313" s="64">
        <v>43458</v>
      </c>
      <c r="C313" s="60" t="s">
        <v>20</v>
      </c>
      <c r="D313" s="60" t="s">
        <v>94</v>
      </c>
      <c r="E313" s="60" t="s">
        <v>24</v>
      </c>
      <c r="F313" s="61">
        <v>1275</v>
      </c>
      <c r="G313" s="61">
        <v>1305</v>
      </c>
      <c r="H313" s="61">
        <v>1260</v>
      </c>
      <c r="I313" s="61">
        <v>1245</v>
      </c>
      <c r="J313" s="61">
        <v>1230</v>
      </c>
      <c r="K313" s="61">
        <v>1265</v>
      </c>
      <c r="L313" s="65">
        <f t="shared" si="78"/>
        <v>78.43137254901961</v>
      </c>
      <c r="M313" s="66">
        <f t="shared" si="79"/>
        <v>784.3137254901961</v>
      </c>
      <c r="N313" s="79">
        <f t="shared" si="80"/>
        <v>0.7843137254901961</v>
      </c>
    </row>
    <row r="314" spans="1:14" ht="15.75">
      <c r="A314" s="60">
        <v>19</v>
      </c>
      <c r="B314" s="64">
        <v>43458</v>
      </c>
      <c r="C314" s="60" t="s">
        <v>20</v>
      </c>
      <c r="D314" s="60" t="s">
        <v>94</v>
      </c>
      <c r="E314" s="60" t="s">
        <v>652</v>
      </c>
      <c r="F314" s="61">
        <v>300</v>
      </c>
      <c r="G314" s="61">
        <v>308</v>
      </c>
      <c r="H314" s="61">
        <v>296</v>
      </c>
      <c r="I314" s="61">
        <v>292</v>
      </c>
      <c r="J314" s="61">
        <v>288</v>
      </c>
      <c r="K314" s="61">
        <v>292</v>
      </c>
      <c r="L314" s="65">
        <f t="shared" si="78"/>
        <v>333.3333333333333</v>
      </c>
      <c r="M314" s="66">
        <f t="shared" si="79"/>
        <v>2666.6666666666665</v>
      </c>
      <c r="N314" s="79">
        <f t="shared" si="80"/>
        <v>2.6666666666666665</v>
      </c>
    </row>
    <row r="315" spans="1:14" ht="15.75">
      <c r="A315" s="60">
        <v>20</v>
      </c>
      <c r="B315" s="64">
        <v>43455</v>
      </c>
      <c r="C315" s="60" t="s">
        <v>20</v>
      </c>
      <c r="D315" s="60" t="s">
        <v>21</v>
      </c>
      <c r="E315" s="60" t="s">
        <v>224</v>
      </c>
      <c r="F315" s="61">
        <v>256</v>
      </c>
      <c r="G315" s="61">
        <v>249</v>
      </c>
      <c r="H315" s="61">
        <v>260</v>
      </c>
      <c r="I315" s="61">
        <v>264</v>
      </c>
      <c r="J315" s="61">
        <v>268</v>
      </c>
      <c r="K315" s="61">
        <v>260</v>
      </c>
      <c r="L315" s="65">
        <f t="shared" si="78"/>
        <v>390.625</v>
      </c>
      <c r="M315" s="66">
        <f>IF(D315="BUY",(K315-F315)*(L315),(F315-K315)*(L315))</f>
        <v>1562.5</v>
      </c>
      <c r="N315" s="79">
        <f t="shared" si="80"/>
        <v>1.5625</v>
      </c>
    </row>
    <row r="316" spans="1:14" ht="15.75">
      <c r="A316" s="60">
        <v>21</v>
      </c>
      <c r="B316" s="64">
        <v>43455</v>
      </c>
      <c r="C316" s="60" t="s">
        <v>20</v>
      </c>
      <c r="D316" s="60" t="s">
        <v>21</v>
      </c>
      <c r="E316" s="60" t="s">
        <v>100</v>
      </c>
      <c r="F316" s="61">
        <v>285</v>
      </c>
      <c r="G316" s="61">
        <v>277</v>
      </c>
      <c r="H316" s="61">
        <v>290</v>
      </c>
      <c r="I316" s="61">
        <v>295</v>
      </c>
      <c r="J316" s="61">
        <v>300</v>
      </c>
      <c r="K316" s="61">
        <v>277</v>
      </c>
      <c r="L316" s="65">
        <f t="shared" si="78"/>
        <v>350.87719298245617</v>
      </c>
      <c r="M316" s="66">
        <f t="shared" si="79"/>
        <v>-2807.0175438596493</v>
      </c>
      <c r="N316" s="79">
        <f t="shared" si="80"/>
        <v>-2.807017543859649</v>
      </c>
    </row>
    <row r="317" spans="1:14" ht="15.75">
      <c r="A317" s="60">
        <v>22</v>
      </c>
      <c r="B317" s="64">
        <v>43455</v>
      </c>
      <c r="C317" s="60" t="s">
        <v>20</v>
      </c>
      <c r="D317" s="60" t="s">
        <v>21</v>
      </c>
      <c r="E317" s="60" t="s">
        <v>629</v>
      </c>
      <c r="F317" s="61">
        <v>378</v>
      </c>
      <c r="G317" s="61">
        <v>368</v>
      </c>
      <c r="H317" s="61">
        <v>383</v>
      </c>
      <c r="I317" s="61">
        <v>388</v>
      </c>
      <c r="J317" s="61">
        <v>393</v>
      </c>
      <c r="K317" s="61">
        <v>368</v>
      </c>
      <c r="L317" s="65">
        <f t="shared" si="78"/>
        <v>264.55026455026456</v>
      </c>
      <c r="M317" s="66">
        <f t="shared" si="79"/>
        <v>-2645.5026455026455</v>
      </c>
      <c r="N317" s="79">
        <f t="shared" si="80"/>
        <v>-2.6455026455026456</v>
      </c>
    </row>
    <row r="318" spans="1:14" ht="15.75">
      <c r="A318" s="60">
        <v>23</v>
      </c>
      <c r="B318" s="64">
        <v>43454</v>
      </c>
      <c r="C318" s="60" t="s">
        <v>20</v>
      </c>
      <c r="D318" s="60" t="s">
        <v>21</v>
      </c>
      <c r="E318" s="60" t="s">
        <v>385</v>
      </c>
      <c r="F318" s="61">
        <v>125</v>
      </c>
      <c r="G318" s="61">
        <v>120.5</v>
      </c>
      <c r="H318" s="61">
        <v>127.5</v>
      </c>
      <c r="I318" s="61">
        <v>130</v>
      </c>
      <c r="J318" s="61">
        <v>132.5</v>
      </c>
      <c r="K318" s="61">
        <v>127.5</v>
      </c>
      <c r="L318" s="65">
        <f t="shared" si="78"/>
        <v>800</v>
      </c>
      <c r="M318" s="66">
        <f t="shared" si="79"/>
        <v>2000</v>
      </c>
      <c r="N318" s="79">
        <f t="shared" si="80"/>
        <v>2</v>
      </c>
    </row>
    <row r="319" spans="1:14" ht="15.75">
      <c r="A319" s="60">
        <v>24</v>
      </c>
      <c r="B319" s="64">
        <v>43454</v>
      </c>
      <c r="C319" s="60" t="s">
        <v>20</v>
      </c>
      <c r="D319" s="60" t="s">
        <v>21</v>
      </c>
      <c r="E319" s="60" t="s">
        <v>436</v>
      </c>
      <c r="F319" s="61">
        <v>165</v>
      </c>
      <c r="G319" s="61">
        <v>161</v>
      </c>
      <c r="H319" s="61">
        <v>167.5</v>
      </c>
      <c r="I319" s="61">
        <v>170</v>
      </c>
      <c r="J319" s="61">
        <v>173</v>
      </c>
      <c r="K319" s="61">
        <v>167.5</v>
      </c>
      <c r="L319" s="65">
        <f t="shared" si="78"/>
        <v>606.060606060606</v>
      </c>
      <c r="M319" s="66">
        <f t="shared" si="79"/>
        <v>1515.151515151515</v>
      </c>
      <c r="N319" s="79">
        <f t="shared" si="80"/>
        <v>1.5151515151515151</v>
      </c>
    </row>
    <row r="320" spans="1:14" ht="15.75">
      <c r="A320" s="60">
        <v>25</v>
      </c>
      <c r="B320" s="64">
        <v>43454</v>
      </c>
      <c r="C320" s="60" t="s">
        <v>20</v>
      </c>
      <c r="D320" s="60" t="s">
        <v>21</v>
      </c>
      <c r="E320" s="60" t="s">
        <v>599</v>
      </c>
      <c r="F320" s="61">
        <v>923</v>
      </c>
      <c r="G320" s="61">
        <v>905</v>
      </c>
      <c r="H320" s="61">
        <v>933</v>
      </c>
      <c r="I320" s="61">
        <v>943</v>
      </c>
      <c r="J320" s="61">
        <v>953</v>
      </c>
      <c r="K320" s="61">
        <v>905</v>
      </c>
      <c r="L320" s="65">
        <f t="shared" si="78"/>
        <v>108.34236186348862</v>
      </c>
      <c r="M320" s="66">
        <f t="shared" si="79"/>
        <v>-1950.162513542795</v>
      </c>
      <c r="N320" s="79">
        <f t="shared" si="80"/>
        <v>-1.9501625135427951</v>
      </c>
    </row>
    <row r="321" spans="1:14" ht="15.75">
      <c r="A321" s="60">
        <v>26</v>
      </c>
      <c r="B321" s="64">
        <v>43454</v>
      </c>
      <c r="C321" s="60" t="s">
        <v>20</v>
      </c>
      <c r="D321" s="60" t="s">
        <v>21</v>
      </c>
      <c r="E321" s="60" t="s">
        <v>644</v>
      </c>
      <c r="F321" s="61">
        <v>865</v>
      </c>
      <c r="G321" s="61">
        <v>846</v>
      </c>
      <c r="H321" s="61">
        <v>875</v>
      </c>
      <c r="I321" s="61">
        <v>885</v>
      </c>
      <c r="J321" s="61">
        <v>895</v>
      </c>
      <c r="K321" s="61">
        <v>875</v>
      </c>
      <c r="L321" s="65">
        <f aca="true" t="shared" si="81" ref="L321:L328">100000/F321</f>
        <v>115.60693641618496</v>
      </c>
      <c r="M321" s="66">
        <f aca="true" t="shared" si="82" ref="M321:M328">IF(D321="BUY",(K321-F321)*(L321),(F321-K321)*(L321))</f>
        <v>1156.0693641618495</v>
      </c>
      <c r="N321" s="79">
        <f aca="true" t="shared" si="83" ref="N321:N328">M321/(L321)/F321%</f>
        <v>1.1560693641618494</v>
      </c>
    </row>
    <row r="322" spans="1:14" ht="15.75">
      <c r="A322" s="60">
        <v>27</v>
      </c>
      <c r="B322" s="64">
        <v>43454</v>
      </c>
      <c r="C322" s="60" t="s">
        <v>20</v>
      </c>
      <c r="D322" s="60" t="s">
        <v>21</v>
      </c>
      <c r="E322" s="60" t="s">
        <v>570</v>
      </c>
      <c r="F322" s="61">
        <v>488</v>
      </c>
      <c r="G322" s="61">
        <v>477</v>
      </c>
      <c r="H322" s="61">
        <v>494</v>
      </c>
      <c r="I322" s="61">
        <v>500</v>
      </c>
      <c r="J322" s="61">
        <v>506</v>
      </c>
      <c r="K322" s="61">
        <v>494</v>
      </c>
      <c r="L322" s="65">
        <f t="shared" si="81"/>
        <v>204.91803278688525</v>
      </c>
      <c r="M322" s="66">
        <f t="shared" si="82"/>
        <v>1229.5081967213114</v>
      </c>
      <c r="N322" s="79">
        <f t="shared" si="83"/>
        <v>1.2295081967213113</v>
      </c>
    </row>
    <row r="323" spans="1:14" ht="15.75">
      <c r="A323" s="60">
        <v>28</v>
      </c>
      <c r="B323" s="64">
        <v>43454</v>
      </c>
      <c r="C323" s="60" t="s">
        <v>20</v>
      </c>
      <c r="D323" s="60" t="s">
        <v>21</v>
      </c>
      <c r="E323" s="60" t="s">
        <v>100</v>
      </c>
      <c r="F323" s="61">
        <v>265</v>
      </c>
      <c r="G323" s="61">
        <v>257</v>
      </c>
      <c r="H323" s="61">
        <v>269</v>
      </c>
      <c r="I323" s="61">
        <v>273</v>
      </c>
      <c r="J323" s="61">
        <v>277</v>
      </c>
      <c r="K323" s="61">
        <v>277</v>
      </c>
      <c r="L323" s="65">
        <f t="shared" si="81"/>
        <v>377.35849056603774</v>
      </c>
      <c r="M323" s="66">
        <f t="shared" si="82"/>
        <v>4528.301886792453</v>
      </c>
      <c r="N323" s="79">
        <f t="shared" si="83"/>
        <v>4.528301886792453</v>
      </c>
    </row>
    <row r="324" spans="1:14" ht="15.75">
      <c r="A324" s="60">
        <v>29</v>
      </c>
      <c r="B324" s="64">
        <v>43453</v>
      </c>
      <c r="C324" s="60" t="s">
        <v>20</v>
      </c>
      <c r="D324" s="60" t="s">
        <v>21</v>
      </c>
      <c r="E324" s="60" t="s">
        <v>379</v>
      </c>
      <c r="F324" s="61">
        <v>225</v>
      </c>
      <c r="G324" s="61">
        <v>217</v>
      </c>
      <c r="H324" s="61">
        <v>229</v>
      </c>
      <c r="I324" s="61">
        <v>233</v>
      </c>
      <c r="J324" s="61">
        <v>237</v>
      </c>
      <c r="K324" s="61">
        <v>229</v>
      </c>
      <c r="L324" s="65">
        <f t="shared" si="81"/>
        <v>444.44444444444446</v>
      </c>
      <c r="M324" s="66">
        <f t="shared" si="82"/>
        <v>1777.7777777777778</v>
      </c>
      <c r="N324" s="79">
        <f t="shared" si="83"/>
        <v>1.7777777777777777</v>
      </c>
    </row>
    <row r="325" spans="1:14" ht="15.75">
      <c r="A325" s="60">
        <v>30</v>
      </c>
      <c r="B325" s="64">
        <v>43453</v>
      </c>
      <c r="C325" s="60" t="s">
        <v>20</v>
      </c>
      <c r="D325" s="60" t="s">
        <v>21</v>
      </c>
      <c r="E325" s="60" t="s">
        <v>69</v>
      </c>
      <c r="F325" s="61">
        <v>1335</v>
      </c>
      <c r="G325" s="61">
        <v>1308</v>
      </c>
      <c r="H325" s="61">
        <v>1350</v>
      </c>
      <c r="I325" s="61">
        <v>1365</v>
      </c>
      <c r="J325" s="61">
        <v>1380</v>
      </c>
      <c r="K325" s="61">
        <v>1349</v>
      </c>
      <c r="L325" s="65">
        <f t="shared" si="81"/>
        <v>74.90636704119851</v>
      </c>
      <c r="M325" s="66">
        <f t="shared" si="82"/>
        <v>1048.689138576779</v>
      </c>
      <c r="N325" s="79">
        <f t="shared" si="83"/>
        <v>1.048689138576779</v>
      </c>
    </row>
    <row r="326" spans="1:14" ht="15.75">
      <c r="A326" s="60">
        <v>31</v>
      </c>
      <c r="B326" s="64">
        <v>43453</v>
      </c>
      <c r="C326" s="60" t="s">
        <v>20</v>
      </c>
      <c r="D326" s="60" t="s">
        <v>21</v>
      </c>
      <c r="E326" s="60" t="s">
        <v>248</v>
      </c>
      <c r="F326" s="61">
        <v>196.5</v>
      </c>
      <c r="G326" s="61">
        <v>190</v>
      </c>
      <c r="H326" s="61">
        <v>200</v>
      </c>
      <c r="I326" s="61">
        <v>203</v>
      </c>
      <c r="J326" s="61">
        <v>206</v>
      </c>
      <c r="K326" s="61">
        <v>203</v>
      </c>
      <c r="L326" s="65">
        <f t="shared" si="81"/>
        <v>508.9058524173028</v>
      </c>
      <c r="M326" s="66">
        <f t="shared" si="82"/>
        <v>3307.8880407124684</v>
      </c>
      <c r="N326" s="79">
        <f t="shared" si="83"/>
        <v>3.3078880407124682</v>
      </c>
    </row>
    <row r="327" spans="1:14" ht="15.75">
      <c r="A327" s="60">
        <v>32</v>
      </c>
      <c r="B327" s="64">
        <v>43453</v>
      </c>
      <c r="C327" s="60" t="s">
        <v>20</v>
      </c>
      <c r="D327" s="60" t="s">
        <v>21</v>
      </c>
      <c r="E327" s="60" t="s">
        <v>570</v>
      </c>
      <c r="F327" s="61">
        <v>472</v>
      </c>
      <c r="G327" s="61">
        <v>461</v>
      </c>
      <c r="H327" s="61">
        <v>478</v>
      </c>
      <c r="I327" s="61">
        <v>484</v>
      </c>
      <c r="J327" s="61">
        <v>490</v>
      </c>
      <c r="K327" s="61">
        <v>484</v>
      </c>
      <c r="L327" s="65">
        <f t="shared" si="81"/>
        <v>211.864406779661</v>
      </c>
      <c r="M327" s="66">
        <f t="shared" si="82"/>
        <v>2542.372881355932</v>
      </c>
      <c r="N327" s="79">
        <f t="shared" si="83"/>
        <v>2.542372881355932</v>
      </c>
    </row>
    <row r="328" spans="1:14" ht="15.75">
      <c r="A328" s="60">
        <v>33</v>
      </c>
      <c r="B328" s="64">
        <v>43452</v>
      </c>
      <c r="C328" s="60" t="s">
        <v>20</v>
      </c>
      <c r="D328" s="60" t="s">
        <v>21</v>
      </c>
      <c r="E328" s="60" t="s">
        <v>47</v>
      </c>
      <c r="F328" s="61">
        <v>861</v>
      </c>
      <c r="G328" s="61">
        <v>844</v>
      </c>
      <c r="H328" s="61">
        <v>870</v>
      </c>
      <c r="I328" s="61">
        <v>879</v>
      </c>
      <c r="J328" s="61">
        <v>888</v>
      </c>
      <c r="K328" s="61">
        <v>870</v>
      </c>
      <c r="L328" s="65">
        <f t="shared" si="81"/>
        <v>116.14401858304298</v>
      </c>
      <c r="M328" s="66">
        <f t="shared" si="82"/>
        <v>1045.2961672473868</v>
      </c>
      <c r="N328" s="79">
        <f t="shared" si="83"/>
        <v>1.0452961672473868</v>
      </c>
    </row>
    <row r="329" spans="1:14" ht="15.75">
      <c r="A329" s="60">
        <v>34</v>
      </c>
      <c r="B329" s="64">
        <v>43452</v>
      </c>
      <c r="C329" s="60" t="s">
        <v>20</v>
      </c>
      <c r="D329" s="60" t="s">
        <v>21</v>
      </c>
      <c r="E329" s="60" t="s">
        <v>63</v>
      </c>
      <c r="F329" s="61">
        <v>250</v>
      </c>
      <c r="G329" s="61">
        <v>244</v>
      </c>
      <c r="H329" s="61">
        <v>254</v>
      </c>
      <c r="I329" s="61">
        <v>258</v>
      </c>
      <c r="J329" s="61">
        <v>262</v>
      </c>
      <c r="K329" s="61">
        <v>254</v>
      </c>
      <c r="L329" s="65">
        <f aca="true" t="shared" si="84" ref="L329:L336">100000/F329</f>
        <v>400</v>
      </c>
      <c r="M329" s="66">
        <f aca="true" t="shared" si="85" ref="M329:M336">IF(D329="BUY",(K329-F329)*(L329),(F329-K329)*(L329))</f>
        <v>1600</v>
      </c>
      <c r="N329" s="79">
        <f aca="true" t="shared" si="86" ref="N329:N336">M329/(L329)/F329%</f>
        <v>1.6</v>
      </c>
    </row>
    <row r="330" spans="1:14" ht="15.75">
      <c r="A330" s="60">
        <v>35</v>
      </c>
      <c r="B330" s="64">
        <v>43452</v>
      </c>
      <c r="C330" s="60" t="s">
        <v>20</v>
      </c>
      <c r="D330" s="60" t="s">
        <v>21</v>
      </c>
      <c r="E330" s="60" t="s">
        <v>167</v>
      </c>
      <c r="F330" s="61">
        <v>1640</v>
      </c>
      <c r="G330" s="61">
        <v>1610</v>
      </c>
      <c r="H330" s="61">
        <v>1655</v>
      </c>
      <c r="I330" s="61">
        <v>1670</v>
      </c>
      <c r="J330" s="61">
        <v>1685</v>
      </c>
      <c r="K330" s="61">
        <v>1670</v>
      </c>
      <c r="L330" s="65">
        <f t="shared" si="84"/>
        <v>60.97560975609756</v>
      </c>
      <c r="M330" s="66">
        <f t="shared" si="85"/>
        <v>1829.2682926829268</v>
      </c>
      <c r="N330" s="79">
        <f t="shared" si="86"/>
        <v>1.829268292682927</v>
      </c>
    </row>
    <row r="331" spans="1:14" ht="15.75">
      <c r="A331" s="60">
        <v>36</v>
      </c>
      <c r="B331" s="64">
        <v>43452</v>
      </c>
      <c r="C331" s="60" t="s">
        <v>20</v>
      </c>
      <c r="D331" s="60" t="s">
        <v>21</v>
      </c>
      <c r="E331" s="60" t="s">
        <v>272</v>
      </c>
      <c r="F331" s="61">
        <v>427</v>
      </c>
      <c r="G331" s="61">
        <v>417</v>
      </c>
      <c r="H331" s="61">
        <v>432</v>
      </c>
      <c r="I331" s="61">
        <v>437</v>
      </c>
      <c r="J331" s="61">
        <v>442</v>
      </c>
      <c r="K331" s="61">
        <v>437</v>
      </c>
      <c r="L331" s="65">
        <f t="shared" si="84"/>
        <v>234.192037470726</v>
      </c>
      <c r="M331" s="66">
        <f t="shared" si="85"/>
        <v>2341.92037470726</v>
      </c>
      <c r="N331" s="79">
        <f t="shared" si="86"/>
        <v>2.3419203747072603</v>
      </c>
    </row>
    <row r="332" spans="1:14" ht="15.75">
      <c r="A332" s="60">
        <v>37</v>
      </c>
      <c r="B332" s="64">
        <v>43451</v>
      </c>
      <c r="C332" s="60" t="s">
        <v>20</v>
      </c>
      <c r="D332" s="60" t="s">
        <v>21</v>
      </c>
      <c r="E332" s="60" t="s">
        <v>91</v>
      </c>
      <c r="F332" s="61">
        <v>531</v>
      </c>
      <c r="G332" s="61">
        <v>518</v>
      </c>
      <c r="H332" s="61">
        <v>537</v>
      </c>
      <c r="I332" s="61">
        <v>543</v>
      </c>
      <c r="J332" s="61">
        <v>550</v>
      </c>
      <c r="K332" s="61">
        <v>518</v>
      </c>
      <c r="L332" s="65">
        <f t="shared" si="84"/>
        <v>188.32391713747646</v>
      </c>
      <c r="M332" s="66">
        <f t="shared" si="85"/>
        <v>-2448.210922787194</v>
      </c>
      <c r="N332" s="79">
        <f t="shared" si="86"/>
        <v>-2.448210922787194</v>
      </c>
    </row>
    <row r="333" spans="1:14" ht="15.75">
      <c r="A333" s="60">
        <v>38</v>
      </c>
      <c r="B333" s="64">
        <v>43451</v>
      </c>
      <c r="C333" s="60" t="s">
        <v>20</v>
      </c>
      <c r="D333" s="60" t="s">
        <v>21</v>
      </c>
      <c r="E333" s="60" t="s">
        <v>511</v>
      </c>
      <c r="F333" s="61">
        <v>558</v>
      </c>
      <c r="G333" s="61">
        <v>546</v>
      </c>
      <c r="H333" s="61">
        <v>564</v>
      </c>
      <c r="I333" s="61">
        <v>570</v>
      </c>
      <c r="J333" s="61">
        <v>576</v>
      </c>
      <c r="K333" s="61">
        <v>570</v>
      </c>
      <c r="L333" s="65">
        <f t="shared" si="84"/>
        <v>179.21146953405017</v>
      </c>
      <c r="M333" s="66">
        <f t="shared" si="85"/>
        <v>2150.537634408602</v>
      </c>
      <c r="N333" s="79">
        <f t="shared" si="86"/>
        <v>2.150537634408602</v>
      </c>
    </row>
    <row r="334" spans="1:14" ht="15.75">
      <c r="A334" s="60">
        <v>39</v>
      </c>
      <c r="B334" s="64">
        <v>43451</v>
      </c>
      <c r="C334" s="60" t="s">
        <v>20</v>
      </c>
      <c r="D334" s="60" t="s">
        <v>21</v>
      </c>
      <c r="E334" s="60" t="s">
        <v>651</v>
      </c>
      <c r="F334" s="61">
        <v>223</v>
      </c>
      <c r="G334" s="61">
        <v>217</v>
      </c>
      <c r="H334" s="61">
        <v>226</v>
      </c>
      <c r="I334" s="61">
        <v>229</v>
      </c>
      <c r="J334" s="61">
        <v>32</v>
      </c>
      <c r="K334" s="61">
        <v>226</v>
      </c>
      <c r="L334" s="65">
        <f t="shared" si="84"/>
        <v>448.4304932735426</v>
      </c>
      <c r="M334" s="66">
        <f t="shared" si="85"/>
        <v>1345.2914798206277</v>
      </c>
      <c r="N334" s="79">
        <f t="shared" si="86"/>
        <v>1.345291479820628</v>
      </c>
    </row>
    <row r="335" spans="1:14" ht="15.75">
      <c r="A335" s="60">
        <v>40</v>
      </c>
      <c r="B335" s="64">
        <v>43448</v>
      </c>
      <c r="C335" s="60" t="s">
        <v>20</v>
      </c>
      <c r="D335" s="60" t="s">
        <v>21</v>
      </c>
      <c r="E335" s="60" t="s">
        <v>634</v>
      </c>
      <c r="F335" s="61">
        <v>535</v>
      </c>
      <c r="G335" s="61">
        <v>521</v>
      </c>
      <c r="H335" s="61">
        <v>542</v>
      </c>
      <c r="I335" s="61">
        <v>549</v>
      </c>
      <c r="J335" s="61">
        <v>556</v>
      </c>
      <c r="K335" s="61">
        <v>542</v>
      </c>
      <c r="L335" s="65">
        <f t="shared" si="84"/>
        <v>186.9158878504673</v>
      </c>
      <c r="M335" s="66">
        <f t="shared" si="85"/>
        <v>1308.4112149532712</v>
      </c>
      <c r="N335" s="79">
        <f t="shared" si="86"/>
        <v>1.3084112149532712</v>
      </c>
    </row>
    <row r="336" spans="1:14" ht="15.75">
      <c r="A336" s="60">
        <v>41</v>
      </c>
      <c r="B336" s="64">
        <v>43448</v>
      </c>
      <c r="C336" s="60" t="s">
        <v>20</v>
      </c>
      <c r="D336" s="60" t="s">
        <v>21</v>
      </c>
      <c r="E336" s="60" t="s">
        <v>105</v>
      </c>
      <c r="F336" s="61">
        <v>338</v>
      </c>
      <c r="G336" s="61">
        <v>329</v>
      </c>
      <c r="H336" s="61">
        <v>343</v>
      </c>
      <c r="I336" s="61">
        <v>348</v>
      </c>
      <c r="J336" s="61">
        <v>353</v>
      </c>
      <c r="K336" s="61">
        <v>342</v>
      </c>
      <c r="L336" s="65">
        <f t="shared" si="84"/>
        <v>295.85798816568047</v>
      </c>
      <c r="M336" s="66">
        <f t="shared" si="85"/>
        <v>1183.4319526627219</v>
      </c>
      <c r="N336" s="79">
        <f t="shared" si="86"/>
        <v>1.183431952662722</v>
      </c>
    </row>
    <row r="337" spans="1:14" ht="15.75">
      <c r="A337" s="60">
        <v>42</v>
      </c>
      <c r="B337" s="64">
        <v>43448</v>
      </c>
      <c r="C337" s="60" t="s">
        <v>20</v>
      </c>
      <c r="D337" s="60" t="s">
        <v>21</v>
      </c>
      <c r="E337" s="60" t="s">
        <v>224</v>
      </c>
      <c r="F337" s="61">
        <v>265</v>
      </c>
      <c r="G337" s="61">
        <v>258</v>
      </c>
      <c r="H337" s="61">
        <v>269</v>
      </c>
      <c r="I337" s="61">
        <v>273</v>
      </c>
      <c r="J337" s="61">
        <v>277</v>
      </c>
      <c r="K337" s="61">
        <v>268.8</v>
      </c>
      <c r="L337" s="65">
        <f aca="true" t="shared" si="87" ref="L337:L343">100000/F337</f>
        <v>377.35849056603774</v>
      </c>
      <c r="M337" s="66">
        <f aca="true" t="shared" si="88" ref="M337:M343">IF(D337="BUY",(K337-F337)*(L337),(F337-K337)*(L337))</f>
        <v>1433.9622641509477</v>
      </c>
      <c r="N337" s="79">
        <f aca="true" t="shared" si="89" ref="N337:N343">M337/(L337)/F337%</f>
        <v>1.4339622641509477</v>
      </c>
    </row>
    <row r="338" spans="1:14" ht="15.75">
      <c r="A338" s="60">
        <v>43</v>
      </c>
      <c r="B338" s="64">
        <v>43447</v>
      </c>
      <c r="C338" s="60" t="s">
        <v>20</v>
      </c>
      <c r="D338" s="60" t="s">
        <v>21</v>
      </c>
      <c r="E338" s="60" t="s">
        <v>650</v>
      </c>
      <c r="F338" s="61">
        <v>763</v>
      </c>
      <c r="G338" s="61">
        <v>744</v>
      </c>
      <c r="H338" s="61">
        <v>773</v>
      </c>
      <c r="I338" s="61">
        <v>783</v>
      </c>
      <c r="J338" s="61">
        <v>793</v>
      </c>
      <c r="K338" s="61">
        <v>772</v>
      </c>
      <c r="L338" s="65">
        <f t="shared" si="87"/>
        <v>131.06159895150722</v>
      </c>
      <c r="M338" s="66">
        <f t="shared" si="88"/>
        <v>1179.554390563565</v>
      </c>
      <c r="N338" s="79">
        <f t="shared" si="89"/>
        <v>1.1795543905635648</v>
      </c>
    </row>
    <row r="339" spans="1:14" ht="15.75">
      <c r="A339" s="60">
        <v>44</v>
      </c>
      <c r="B339" s="64">
        <v>43447</v>
      </c>
      <c r="C339" s="60" t="s">
        <v>20</v>
      </c>
      <c r="D339" s="60" t="s">
        <v>21</v>
      </c>
      <c r="E339" s="60" t="s">
        <v>90</v>
      </c>
      <c r="F339" s="61">
        <v>575</v>
      </c>
      <c r="G339" s="61">
        <v>563</v>
      </c>
      <c r="H339" s="61">
        <v>581</v>
      </c>
      <c r="I339" s="61">
        <v>587</v>
      </c>
      <c r="J339" s="61">
        <v>593</v>
      </c>
      <c r="K339" s="61">
        <v>593</v>
      </c>
      <c r="L339" s="65">
        <f t="shared" si="87"/>
        <v>173.91304347826087</v>
      </c>
      <c r="M339" s="66">
        <f t="shared" si="88"/>
        <v>3130.434782608696</v>
      </c>
      <c r="N339" s="79">
        <f t="shared" si="89"/>
        <v>3.130434782608696</v>
      </c>
    </row>
    <row r="340" spans="1:14" ht="15.75">
      <c r="A340" s="60">
        <v>45</v>
      </c>
      <c r="B340" s="64">
        <v>43447</v>
      </c>
      <c r="C340" s="60" t="s">
        <v>20</v>
      </c>
      <c r="D340" s="60" t="s">
        <v>21</v>
      </c>
      <c r="E340" s="60" t="s">
        <v>570</v>
      </c>
      <c r="F340" s="61">
        <v>460</v>
      </c>
      <c r="G340" s="61">
        <v>448</v>
      </c>
      <c r="H340" s="61">
        <v>466</v>
      </c>
      <c r="I340" s="61">
        <v>472</v>
      </c>
      <c r="J340" s="61">
        <v>478</v>
      </c>
      <c r="K340" s="61">
        <v>466</v>
      </c>
      <c r="L340" s="65">
        <f t="shared" si="87"/>
        <v>217.3913043478261</v>
      </c>
      <c r="M340" s="66">
        <f t="shared" si="88"/>
        <v>1304.3478260869565</v>
      </c>
      <c r="N340" s="79">
        <f t="shared" si="89"/>
        <v>1.3043478260869565</v>
      </c>
    </row>
    <row r="341" spans="1:14" ht="15.75">
      <c r="A341" s="60">
        <v>46</v>
      </c>
      <c r="B341" s="64">
        <v>43447</v>
      </c>
      <c r="C341" s="60" t="s">
        <v>20</v>
      </c>
      <c r="D341" s="60" t="s">
        <v>21</v>
      </c>
      <c r="E341" s="60" t="s">
        <v>605</v>
      </c>
      <c r="F341" s="61">
        <v>265</v>
      </c>
      <c r="G341" s="61">
        <v>259</v>
      </c>
      <c r="H341" s="61">
        <v>268</v>
      </c>
      <c r="I341" s="61">
        <v>271</v>
      </c>
      <c r="J341" s="61">
        <v>274</v>
      </c>
      <c r="K341" s="61">
        <v>268</v>
      </c>
      <c r="L341" s="65">
        <f t="shared" si="87"/>
        <v>377.35849056603774</v>
      </c>
      <c r="M341" s="66">
        <f t="shared" si="88"/>
        <v>1132.0754716981132</v>
      </c>
      <c r="N341" s="79">
        <f t="shared" si="89"/>
        <v>1.1320754716981132</v>
      </c>
    </row>
    <row r="342" spans="1:14" ht="15" customHeight="1">
      <c r="A342" s="60">
        <v>47</v>
      </c>
      <c r="B342" s="64">
        <v>43446</v>
      </c>
      <c r="C342" s="60" t="s">
        <v>20</v>
      </c>
      <c r="D342" s="60" t="s">
        <v>21</v>
      </c>
      <c r="E342" s="60" t="s">
        <v>254</v>
      </c>
      <c r="F342" s="61">
        <v>285.5</v>
      </c>
      <c r="G342" s="61">
        <v>280</v>
      </c>
      <c r="H342" s="61">
        <v>288.5</v>
      </c>
      <c r="I342" s="61">
        <v>291.5</v>
      </c>
      <c r="J342" s="61">
        <v>294.5</v>
      </c>
      <c r="K342" s="61">
        <v>291.5</v>
      </c>
      <c r="L342" s="65">
        <f t="shared" si="87"/>
        <v>350.2626970227671</v>
      </c>
      <c r="M342" s="66">
        <f t="shared" si="88"/>
        <v>2101.5761821366027</v>
      </c>
      <c r="N342" s="79">
        <f t="shared" si="89"/>
        <v>2.1015761821366024</v>
      </c>
    </row>
    <row r="343" spans="1:14" ht="15.75">
      <c r="A343" s="60">
        <v>48</v>
      </c>
      <c r="B343" s="64">
        <v>43446</v>
      </c>
      <c r="C343" s="60" t="s">
        <v>20</v>
      </c>
      <c r="D343" s="60" t="s">
        <v>21</v>
      </c>
      <c r="E343" s="60" t="s">
        <v>379</v>
      </c>
      <c r="F343" s="61">
        <v>216</v>
      </c>
      <c r="G343" s="61">
        <v>210</v>
      </c>
      <c r="H343" s="61">
        <v>219</v>
      </c>
      <c r="I343" s="61">
        <v>222</v>
      </c>
      <c r="J343" s="61">
        <v>225</v>
      </c>
      <c r="K343" s="61">
        <v>219</v>
      </c>
      <c r="L343" s="65">
        <f t="shared" si="87"/>
        <v>462.962962962963</v>
      </c>
      <c r="M343" s="66">
        <f t="shared" si="88"/>
        <v>1388.888888888889</v>
      </c>
      <c r="N343" s="79">
        <f t="shared" si="89"/>
        <v>1.3888888888888888</v>
      </c>
    </row>
    <row r="344" spans="1:14" ht="15.75">
      <c r="A344" s="60">
        <v>49</v>
      </c>
      <c r="B344" s="64">
        <v>43446</v>
      </c>
      <c r="C344" s="60" t="s">
        <v>20</v>
      </c>
      <c r="D344" s="60" t="s">
        <v>21</v>
      </c>
      <c r="E344" s="60" t="s">
        <v>632</v>
      </c>
      <c r="F344" s="61">
        <v>366</v>
      </c>
      <c r="G344" s="61">
        <v>359</v>
      </c>
      <c r="H344" s="61">
        <v>370</v>
      </c>
      <c r="I344" s="61">
        <v>374</v>
      </c>
      <c r="J344" s="61">
        <v>378</v>
      </c>
      <c r="K344" s="61">
        <v>374</v>
      </c>
      <c r="L344" s="65">
        <f aca="true" t="shared" si="90" ref="L344:L357">100000/F344</f>
        <v>273.224043715847</v>
      </c>
      <c r="M344" s="66">
        <f aca="true" t="shared" si="91" ref="M344:M351">IF(D344="BUY",(K344-F344)*(L344),(F344-K344)*(L344))</f>
        <v>2185.792349726776</v>
      </c>
      <c r="N344" s="79">
        <f aca="true" t="shared" si="92" ref="N344:N351">M344/(L344)/F344%</f>
        <v>2.1857923497267757</v>
      </c>
    </row>
    <row r="345" spans="1:14" ht="15.75">
      <c r="A345" s="60">
        <v>50</v>
      </c>
      <c r="B345" s="64">
        <v>43446</v>
      </c>
      <c r="C345" s="60" t="s">
        <v>20</v>
      </c>
      <c r="D345" s="60" t="s">
        <v>21</v>
      </c>
      <c r="E345" s="60" t="s">
        <v>376</v>
      </c>
      <c r="F345" s="61">
        <v>103</v>
      </c>
      <c r="G345" s="61">
        <v>99.5</v>
      </c>
      <c r="H345" s="61">
        <v>105</v>
      </c>
      <c r="I345" s="61">
        <v>107</v>
      </c>
      <c r="J345" s="61">
        <v>109</v>
      </c>
      <c r="K345" s="61">
        <v>105</v>
      </c>
      <c r="L345" s="65">
        <f t="shared" si="90"/>
        <v>970.8737864077669</v>
      </c>
      <c r="M345" s="66">
        <f t="shared" si="91"/>
        <v>1941.7475728155339</v>
      </c>
      <c r="N345" s="79">
        <f t="shared" si="92"/>
        <v>1.941747572815534</v>
      </c>
    </row>
    <row r="346" spans="1:14" ht="15.75">
      <c r="A346" s="60">
        <v>51</v>
      </c>
      <c r="B346" s="64">
        <v>43446</v>
      </c>
      <c r="C346" s="60" t="s">
        <v>20</v>
      </c>
      <c r="D346" s="60" t="s">
        <v>21</v>
      </c>
      <c r="E346" s="60" t="s">
        <v>359</v>
      </c>
      <c r="F346" s="61">
        <v>244</v>
      </c>
      <c r="G346" s="61">
        <v>239</v>
      </c>
      <c r="H346" s="61">
        <v>247</v>
      </c>
      <c r="I346" s="61">
        <v>250</v>
      </c>
      <c r="J346" s="61">
        <v>253</v>
      </c>
      <c r="K346" s="61">
        <v>247</v>
      </c>
      <c r="L346" s="65">
        <f t="shared" si="90"/>
        <v>409.8360655737705</v>
      </c>
      <c r="M346" s="66">
        <f t="shared" si="91"/>
        <v>1229.5081967213114</v>
      </c>
      <c r="N346" s="79">
        <f t="shared" si="92"/>
        <v>1.2295081967213113</v>
      </c>
    </row>
    <row r="347" spans="1:14" ht="15" customHeight="1">
      <c r="A347" s="60">
        <v>52</v>
      </c>
      <c r="B347" s="64">
        <v>43445</v>
      </c>
      <c r="C347" s="60" t="s">
        <v>20</v>
      </c>
      <c r="D347" s="60" t="s">
        <v>21</v>
      </c>
      <c r="E347" s="60" t="s">
        <v>273</v>
      </c>
      <c r="F347" s="61">
        <v>233</v>
      </c>
      <c r="G347" s="61">
        <v>227</v>
      </c>
      <c r="H347" s="61">
        <v>236</v>
      </c>
      <c r="I347" s="61">
        <v>239</v>
      </c>
      <c r="J347" s="61">
        <v>242</v>
      </c>
      <c r="K347" s="61">
        <v>236</v>
      </c>
      <c r="L347" s="65">
        <f t="shared" si="90"/>
        <v>429.18454935622316</v>
      </c>
      <c r="M347" s="66">
        <f t="shared" si="91"/>
        <v>1287.5536480686694</v>
      </c>
      <c r="N347" s="79">
        <f t="shared" si="92"/>
        <v>1.2875536480686696</v>
      </c>
    </row>
    <row r="348" spans="1:14" ht="15.75">
      <c r="A348" s="60">
        <v>53</v>
      </c>
      <c r="B348" s="64">
        <v>43445</v>
      </c>
      <c r="C348" s="60" t="s">
        <v>20</v>
      </c>
      <c r="D348" s="60" t="s">
        <v>94</v>
      </c>
      <c r="E348" s="60" t="s">
        <v>59</v>
      </c>
      <c r="F348" s="61">
        <v>288</v>
      </c>
      <c r="G348" s="61">
        <v>296</v>
      </c>
      <c r="H348" s="61">
        <v>284</v>
      </c>
      <c r="I348" s="61">
        <v>280</v>
      </c>
      <c r="J348" s="61">
        <v>276</v>
      </c>
      <c r="K348" s="61">
        <v>284</v>
      </c>
      <c r="L348" s="65">
        <f t="shared" si="90"/>
        <v>347.22222222222223</v>
      </c>
      <c r="M348" s="66">
        <f t="shared" si="91"/>
        <v>1388.888888888889</v>
      </c>
      <c r="N348" s="79">
        <f t="shared" si="92"/>
        <v>1.3888888888888888</v>
      </c>
    </row>
    <row r="349" spans="1:14" ht="15.75">
      <c r="A349" s="60">
        <v>54</v>
      </c>
      <c r="B349" s="64">
        <v>43444</v>
      </c>
      <c r="C349" s="60" t="s">
        <v>20</v>
      </c>
      <c r="D349" s="60" t="s">
        <v>94</v>
      </c>
      <c r="E349" s="60" t="s">
        <v>224</v>
      </c>
      <c r="F349" s="61">
        <v>259.5</v>
      </c>
      <c r="G349" s="61">
        <v>266</v>
      </c>
      <c r="H349" s="61">
        <v>256</v>
      </c>
      <c r="I349" s="61">
        <v>253</v>
      </c>
      <c r="J349" s="61">
        <v>250</v>
      </c>
      <c r="K349" s="61">
        <v>256</v>
      </c>
      <c r="L349" s="65">
        <f t="shared" si="90"/>
        <v>385.35645472061657</v>
      </c>
      <c r="M349" s="66">
        <f t="shared" si="91"/>
        <v>1348.747591522158</v>
      </c>
      <c r="N349" s="79">
        <f t="shared" si="92"/>
        <v>1.3487475915221578</v>
      </c>
    </row>
    <row r="350" spans="1:14" ht="15.75">
      <c r="A350" s="60">
        <v>55</v>
      </c>
      <c r="B350" s="64">
        <v>43444</v>
      </c>
      <c r="C350" s="60" t="s">
        <v>20</v>
      </c>
      <c r="D350" s="60" t="s">
        <v>21</v>
      </c>
      <c r="E350" s="60" t="s">
        <v>649</v>
      </c>
      <c r="F350" s="61">
        <v>480</v>
      </c>
      <c r="G350" s="61">
        <v>470</v>
      </c>
      <c r="H350" s="61">
        <v>485</v>
      </c>
      <c r="I350" s="61">
        <v>490</v>
      </c>
      <c r="J350" s="61">
        <v>495</v>
      </c>
      <c r="K350" s="61">
        <v>485</v>
      </c>
      <c r="L350" s="65">
        <f t="shared" si="90"/>
        <v>208.33333333333334</v>
      </c>
      <c r="M350" s="66">
        <f t="shared" si="91"/>
        <v>1041.6666666666667</v>
      </c>
      <c r="N350" s="79">
        <f t="shared" si="92"/>
        <v>1.0416666666666667</v>
      </c>
    </row>
    <row r="351" spans="1:14" ht="15.75">
      <c r="A351" s="60">
        <v>56</v>
      </c>
      <c r="B351" s="64">
        <v>43441</v>
      </c>
      <c r="C351" s="60" t="s">
        <v>20</v>
      </c>
      <c r="D351" s="60" t="s">
        <v>21</v>
      </c>
      <c r="E351" s="60" t="s">
        <v>501</v>
      </c>
      <c r="F351" s="61">
        <v>106</v>
      </c>
      <c r="G351" s="61">
        <v>102</v>
      </c>
      <c r="H351" s="61">
        <v>108</v>
      </c>
      <c r="I351" s="61">
        <v>110</v>
      </c>
      <c r="J351" s="61">
        <v>112</v>
      </c>
      <c r="K351" s="61">
        <v>102</v>
      </c>
      <c r="L351" s="65">
        <f t="shared" si="90"/>
        <v>943.3962264150944</v>
      </c>
      <c r="M351" s="66">
        <f t="shared" si="91"/>
        <v>-3773.5849056603774</v>
      </c>
      <c r="N351" s="79">
        <f t="shared" si="92"/>
        <v>-3.773584905660377</v>
      </c>
    </row>
    <row r="352" spans="1:14" ht="15.75">
      <c r="A352" s="60">
        <v>57</v>
      </c>
      <c r="B352" s="64">
        <v>43441</v>
      </c>
      <c r="C352" s="60" t="s">
        <v>20</v>
      </c>
      <c r="D352" s="60" t="s">
        <v>94</v>
      </c>
      <c r="E352" s="60" t="s">
        <v>605</v>
      </c>
      <c r="F352" s="61">
        <v>238</v>
      </c>
      <c r="G352" s="61">
        <v>244</v>
      </c>
      <c r="H352" s="61">
        <v>235</v>
      </c>
      <c r="I352" s="61">
        <v>232</v>
      </c>
      <c r="J352" s="61">
        <v>229</v>
      </c>
      <c r="K352" s="61">
        <v>232</v>
      </c>
      <c r="L352" s="65">
        <f t="shared" si="90"/>
        <v>420.16806722689074</v>
      </c>
      <c r="M352" s="66">
        <f aca="true" t="shared" si="93" ref="M352:M364">IF(D352="BUY",(K352-F352)*(L352),(F352-K352)*(L352))</f>
        <v>2521.0084033613443</v>
      </c>
      <c r="N352" s="79">
        <f aca="true" t="shared" si="94" ref="N352:N364">M352/(L352)/F352%</f>
        <v>2.5210084033613445</v>
      </c>
    </row>
    <row r="353" spans="1:14" ht="15.75">
      <c r="A353" s="60">
        <v>58</v>
      </c>
      <c r="B353" s="64">
        <v>43441</v>
      </c>
      <c r="C353" s="60" t="s">
        <v>20</v>
      </c>
      <c r="D353" s="60" t="s">
        <v>21</v>
      </c>
      <c r="E353" s="60" t="s">
        <v>599</v>
      </c>
      <c r="F353" s="61">
        <v>917</v>
      </c>
      <c r="G353" s="61">
        <v>897</v>
      </c>
      <c r="H353" s="61">
        <v>927</v>
      </c>
      <c r="I353" s="61">
        <v>937</v>
      </c>
      <c r="J353" s="61">
        <v>947</v>
      </c>
      <c r="K353" s="61">
        <v>897</v>
      </c>
      <c r="L353" s="65">
        <f t="shared" si="90"/>
        <v>109.05125408942203</v>
      </c>
      <c r="M353" s="66">
        <f t="shared" si="93"/>
        <v>-2181.0250817884407</v>
      </c>
      <c r="N353" s="79">
        <f t="shared" si="94"/>
        <v>-2.1810250817884405</v>
      </c>
    </row>
    <row r="354" spans="1:14" ht="15.75">
      <c r="A354" s="60">
        <v>59</v>
      </c>
      <c r="B354" s="64">
        <v>43440</v>
      </c>
      <c r="C354" s="60" t="s">
        <v>20</v>
      </c>
      <c r="D354" s="60" t="s">
        <v>21</v>
      </c>
      <c r="E354" s="60" t="s">
        <v>648</v>
      </c>
      <c r="F354" s="61">
        <v>84.5</v>
      </c>
      <c r="G354" s="61">
        <v>80.5</v>
      </c>
      <c r="H354" s="61">
        <v>86</v>
      </c>
      <c r="I354" s="61">
        <v>88</v>
      </c>
      <c r="J354" s="61">
        <v>90</v>
      </c>
      <c r="K354" s="61">
        <v>85.6</v>
      </c>
      <c r="L354" s="65">
        <f t="shared" si="90"/>
        <v>1183.4319526627219</v>
      </c>
      <c r="M354" s="66">
        <f t="shared" si="93"/>
        <v>1301.7751479289873</v>
      </c>
      <c r="N354" s="79">
        <f t="shared" si="94"/>
        <v>1.3017751479289874</v>
      </c>
    </row>
    <row r="355" spans="1:14" ht="15.75">
      <c r="A355" s="60">
        <v>60</v>
      </c>
      <c r="B355" s="64">
        <v>43440</v>
      </c>
      <c r="C355" s="60" t="s">
        <v>20</v>
      </c>
      <c r="D355" s="60" t="s">
        <v>94</v>
      </c>
      <c r="E355" s="60" t="s">
        <v>647</v>
      </c>
      <c r="F355" s="61">
        <v>294</v>
      </c>
      <c r="G355" s="61">
        <v>300</v>
      </c>
      <c r="H355" s="61">
        <v>290</v>
      </c>
      <c r="I355" s="61">
        <v>287</v>
      </c>
      <c r="J355" s="61">
        <v>585</v>
      </c>
      <c r="K355" s="61">
        <v>300</v>
      </c>
      <c r="L355" s="65">
        <f t="shared" si="90"/>
        <v>340.13605442176873</v>
      </c>
      <c r="M355" s="66">
        <f t="shared" si="93"/>
        <v>-2040.8163265306125</v>
      </c>
      <c r="N355" s="79">
        <f t="shared" si="94"/>
        <v>-2.0408163265306123</v>
      </c>
    </row>
    <row r="356" spans="1:14" ht="15.75">
      <c r="A356" s="60">
        <v>61</v>
      </c>
      <c r="B356" s="64">
        <v>43440</v>
      </c>
      <c r="C356" s="60" t="s">
        <v>20</v>
      </c>
      <c r="D356" s="60" t="s">
        <v>94</v>
      </c>
      <c r="E356" s="60" t="s">
        <v>605</v>
      </c>
      <c r="F356" s="61">
        <v>242</v>
      </c>
      <c r="G356" s="61">
        <v>248</v>
      </c>
      <c r="H356" s="61">
        <v>239</v>
      </c>
      <c r="I356" s="61">
        <v>236</v>
      </c>
      <c r="J356" s="61">
        <v>233</v>
      </c>
      <c r="K356" s="61">
        <v>239</v>
      </c>
      <c r="L356" s="65">
        <f t="shared" si="90"/>
        <v>413.22314049586777</v>
      </c>
      <c r="M356" s="66">
        <f t="shared" si="93"/>
        <v>1239.6694214876034</v>
      </c>
      <c r="N356" s="79">
        <f t="shared" si="94"/>
        <v>1.2396694214876034</v>
      </c>
    </row>
    <row r="357" spans="1:14" ht="15.75">
      <c r="A357" s="60">
        <v>62</v>
      </c>
      <c r="B357" s="64">
        <v>43439</v>
      </c>
      <c r="C357" s="60" t="s">
        <v>20</v>
      </c>
      <c r="D357" s="60" t="s">
        <v>21</v>
      </c>
      <c r="E357" s="60" t="s">
        <v>429</v>
      </c>
      <c r="F357" s="61">
        <v>560</v>
      </c>
      <c r="G357" s="61">
        <v>548</v>
      </c>
      <c r="H357" s="61">
        <v>566</v>
      </c>
      <c r="I357" s="61">
        <v>572</v>
      </c>
      <c r="J357" s="61">
        <v>578</v>
      </c>
      <c r="K357" s="61">
        <v>548</v>
      </c>
      <c r="L357" s="65">
        <f t="shared" si="90"/>
        <v>178.57142857142858</v>
      </c>
      <c r="M357" s="66">
        <f t="shared" si="93"/>
        <v>-2142.857142857143</v>
      </c>
      <c r="N357" s="79">
        <f t="shared" si="94"/>
        <v>-2.142857142857143</v>
      </c>
    </row>
    <row r="358" spans="1:14" ht="15.75">
      <c r="A358" s="60">
        <v>63</v>
      </c>
      <c r="B358" s="64">
        <v>43439</v>
      </c>
      <c r="C358" s="60" t="s">
        <v>20</v>
      </c>
      <c r="D358" s="60" t="s">
        <v>21</v>
      </c>
      <c r="E358" s="60" t="s">
        <v>646</v>
      </c>
      <c r="F358" s="61">
        <v>832</v>
      </c>
      <c r="G358" s="61">
        <v>815</v>
      </c>
      <c r="H358" s="61">
        <v>842</v>
      </c>
      <c r="I358" s="61">
        <v>852</v>
      </c>
      <c r="J358" s="61">
        <v>862</v>
      </c>
      <c r="K358" s="61">
        <v>842</v>
      </c>
      <c r="L358" s="65">
        <f aca="true" t="shared" si="95" ref="L358:L363">100000/F358</f>
        <v>120.1923076923077</v>
      </c>
      <c r="M358" s="66">
        <f t="shared" si="93"/>
        <v>1201.923076923077</v>
      </c>
      <c r="N358" s="79">
        <f t="shared" si="94"/>
        <v>1.2019230769230769</v>
      </c>
    </row>
    <row r="359" spans="1:14" ht="15.75">
      <c r="A359" s="60">
        <v>64</v>
      </c>
      <c r="B359" s="64">
        <v>43439</v>
      </c>
      <c r="C359" s="60" t="s">
        <v>20</v>
      </c>
      <c r="D359" s="60" t="s">
        <v>21</v>
      </c>
      <c r="E359" s="60" t="s">
        <v>68</v>
      </c>
      <c r="F359" s="61">
        <v>629</v>
      </c>
      <c r="G359" s="61">
        <v>616</v>
      </c>
      <c r="H359" s="61">
        <v>636</v>
      </c>
      <c r="I359" s="61">
        <v>643</v>
      </c>
      <c r="J359" s="61">
        <v>650</v>
      </c>
      <c r="K359" s="61">
        <v>616</v>
      </c>
      <c r="L359" s="65">
        <f t="shared" si="95"/>
        <v>158.9825119236884</v>
      </c>
      <c r="M359" s="66">
        <f t="shared" si="93"/>
        <v>-2066.772655007949</v>
      </c>
      <c r="N359" s="79">
        <f t="shared" si="94"/>
        <v>-2.066772655007949</v>
      </c>
    </row>
    <row r="360" spans="1:14" ht="15.75">
      <c r="A360" s="60">
        <v>65</v>
      </c>
      <c r="B360" s="64">
        <v>43439</v>
      </c>
      <c r="C360" s="60" t="s">
        <v>20</v>
      </c>
      <c r="D360" s="60" t="s">
        <v>21</v>
      </c>
      <c r="E360" s="60" t="s">
        <v>105</v>
      </c>
      <c r="F360" s="61">
        <v>337</v>
      </c>
      <c r="G360" s="61">
        <v>329</v>
      </c>
      <c r="H360" s="61">
        <v>341</v>
      </c>
      <c r="I360" s="61">
        <v>345</v>
      </c>
      <c r="J360" s="61">
        <v>349</v>
      </c>
      <c r="K360" s="61">
        <v>329</v>
      </c>
      <c r="L360" s="65">
        <f t="shared" si="95"/>
        <v>296.7359050445104</v>
      </c>
      <c r="M360" s="66">
        <f t="shared" si="93"/>
        <v>-2373.887240356083</v>
      </c>
      <c r="N360" s="79">
        <f t="shared" si="94"/>
        <v>-2.373887240356083</v>
      </c>
    </row>
    <row r="361" spans="1:14" ht="15.75">
      <c r="A361" s="60">
        <v>66</v>
      </c>
      <c r="B361" s="64">
        <v>43439</v>
      </c>
      <c r="C361" s="60" t="s">
        <v>20</v>
      </c>
      <c r="D361" s="60" t="s">
        <v>21</v>
      </c>
      <c r="E361" s="60" t="s">
        <v>192</v>
      </c>
      <c r="F361" s="61">
        <v>729</v>
      </c>
      <c r="G361" s="61">
        <v>712</v>
      </c>
      <c r="H361" s="61">
        <v>737</v>
      </c>
      <c r="I361" s="61">
        <v>745</v>
      </c>
      <c r="J361" s="61">
        <v>753</v>
      </c>
      <c r="K361" s="61">
        <v>737</v>
      </c>
      <c r="L361" s="65">
        <f t="shared" si="95"/>
        <v>137.17421124828533</v>
      </c>
      <c r="M361" s="66">
        <f t="shared" si="93"/>
        <v>1097.3936899862827</v>
      </c>
      <c r="N361" s="79">
        <f t="shared" si="94"/>
        <v>1.0973936899862826</v>
      </c>
    </row>
    <row r="362" spans="1:14" ht="15.75">
      <c r="A362" s="60">
        <v>67</v>
      </c>
      <c r="B362" s="64">
        <v>43439</v>
      </c>
      <c r="C362" s="60" t="s">
        <v>20</v>
      </c>
      <c r="D362" s="60" t="s">
        <v>21</v>
      </c>
      <c r="E362" s="60" t="s">
        <v>24</v>
      </c>
      <c r="F362" s="61">
        <v>1285</v>
      </c>
      <c r="G362" s="61">
        <v>1265</v>
      </c>
      <c r="H362" s="61">
        <v>1297</v>
      </c>
      <c r="I362" s="61">
        <v>1310</v>
      </c>
      <c r="J362" s="61">
        <v>1323</v>
      </c>
      <c r="K362" s="61">
        <v>1297</v>
      </c>
      <c r="L362" s="65">
        <f t="shared" si="95"/>
        <v>77.82101167315174</v>
      </c>
      <c r="M362" s="66">
        <f t="shared" si="93"/>
        <v>933.8521400778209</v>
      </c>
      <c r="N362" s="79">
        <f t="shared" si="94"/>
        <v>0.933852140077821</v>
      </c>
    </row>
    <row r="363" spans="1:14" ht="15.75">
      <c r="A363" s="60">
        <v>68</v>
      </c>
      <c r="B363" s="64">
        <v>43438</v>
      </c>
      <c r="C363" s="60" t="s">
        <v>20</v>
      </c>
      <c r="D363" s="60" t="s">
        <v>21</v>
      </c>
      <c r="E363" s="60" t="s">
        <v>66</v>
      </c>
      <c r="F363" s="61">
        <v>56</v>
      </c>
      <c r="G363" s="61">
        <v>53</v>
      </c>
      <c r="H363" s="61">
        <v>57.5</v>
      </c>
      <c r="I363" s="61">
        <v>59</v>
      </c>
      <c r="J363" s="61">
        <v>60.5</v>
      </c>
      <c r="K363" s="61">
        <v>53</v>
      </c>
      <c r="L363" s="65">
        <f t="shared" si="95"/>
        <v>1785.7142857142858</v>
      </c>
      <c r="M363" s="66">
        <f t="shared" si="93"/>
        <v>-5357.142857142857</v>
      </c>
      <c r="N363" s="79">
        <f t="shared" si="94"/>
        <v>-5.357142857142856</v>
      </c>
    </row>
    <row r="364" spans="1:14" ht="15.75">
      <c r="A364" s="60">
        <v>69</v>
      </c>
      <c r="B364" s="64">
        <v>43438</v>
      </c>
      <c r="C364" s="60" t="s">
        <v>20</v>
      </c>
      <c r="D364" s="60" t="s">
        <v>21</v>
      </c>
      <c r="E364" s="60" t="s">
        <v>421</v>
      </c>
      <c r="F364" s="61">
        <v>126.5</v>
      </c>
      <c r="G364" s="61">
        <v>122</v>
      </c>
      <c r="H364" s="61">
        <v>128.5</v>
      </c>
      <c r="I364" s="61">
        <v>130.5</v>
      </c>
      <c r="J364" s="61">
        <v>132.5</v>
      </c>
      <c r="K364" s="61">
        <v>122</v>
      </c>
      <c r="L364" s="65">
        <f aca="true" t="shared" si="96" ref="L364:L371">100000/F364</f>
        <v>790.5138339920949</v>
      </c>
      <c r="M364" s="66">
        <f t="shared" si="93"/>
        <v>-3557.312252964427</v>
      </c>
      <c r="N364" s="79">
        <f t="shared" si="94"/>
        <v>-3.557312252964427</v>
      </c>
    </row>
    <row r="365" spans="1:14" ht="15.75">
      <c r="A365" s="60">
        <v>70</v>
      </c>
      <c r="B365" s="64">
        <v>43438</v>
      </c>
      <c r="C365" s="60" t="s">
        <v>20</v>
      </c>
      <c r="D365" s="60" t="s">
        <v>21</v>
      </c>
      <c r="E365" s="60" t="s">
        <v>248</v>
      </c>
      <c r="F365" s="61">
        <v>180</v>
      </c>
      <c r="G365" s="61">
        <v>174</v>
      </c>
      <c r="H365" s="61">
        <v>183</v>
      </c>
      <c r="I365" s="61">
        <v>186</v>
      </c>
      <c r="J365" s="61">
        <v>189</v>
      </c>
      <c r="K365" s="61">
        <v>183</v>
      </c>
      <c r="L365" s="65">
        <f t="shared" si="96"/>
        <v>555.5555555555555</v>
      </c>
      <c r="M365" s="66">
        <f aca="true" t="shared" si="97" ref="M365:M371">IF(D365="BUY",(K365-F365)*(L365),(F365-K365)*(L365))</f>
        <v>1666.6666666666665</v>
      </c>
      <c r="N365" s="79">
        <f aca="true" t="shared" si="98" ref="N365:N371">M365/(L365)/F365%</f>
        <v>1.6666666666666665</v>
      </c>
    </row>
    <row r="366" spans="1:14" ht="15.75">
      <c r="A366" s="60">
        <v>71</v>
      </c>
      <c r="B366" s="64">
        <v>43438</v>
      </c>
      <c r="C366" s="60" t="s">
        <v>20</v>
      </c>
      <c r="D366" s="60" t="s">
        <v>21</v>
      </c>
      <c r="E366" s="60" t="s">
        <v>634</v>
      </c>
      <c r="F366" s="61">
        <v>540</v>
      </c>
      <c r="G366" s="61">
        <v>528</v>
      </c>
      <c r="H366" s="61">
        <v>546</v>
      </c>
      <c r="I366" s="61">
        <v>552</v>
      </c>
      <c r="J366" s="61">
        <v>558</v>
      </c>
      <c r="K366" s="61">
        <v>546</v>
      </c>
      <c r="L366" s="65">
        <f t="shared" si="96"/>
        <v>185.1851851851852</v>
      </c>
      <c r="M366" s="66">
        <f t="shared" si="97"/>
        <v>1111.111111111111</v>
      </c>
      <c r="N366" s="79">
        <f t="shared" si="98"/>
        <v>1.111111111111111</v>
      </c>
    </row>
    <row r="367" spans="1:14" ht="15.75">
      <c r="A367" s="60">
        <v>72</v>
      </c>
      <c r="B367" s="64">
        <v>43437</v>
      </c>
      <c r="C367" s="60" t="s">
        <v>20</v>
      </c>
      <c r="D367" s="60" t="s">
        <v>21</v>
      </c>
      <c r="E367" s="60" t="s">
        <v>642</v>
      </c>
      <c r="F367" s="61">
        <v>48</v>
      </c>
      <c r="G367" s="61">
        <v>45</v>
      </c>
      <c r="H367" s="61">
        <v>49.5</v>
      </c>
      <c r="I367" s="61">
        <v>51</v>
      </c>
      <c r="J367" s="61">
        <v>52.5</v>
      </c>
      <c r="K367" s="61">
        <v>51</v>
      </c>
      <c r="L367" s="65">
        <f t="shared" si="96"/>
        <v>2083.3333333333335</v>
      </c>
      <c r="M367" s="66">
        <f t="shared" si="97"/>
        <v>6250</v>
      </c>
      <c r="N367" s="79">
        <f t="shared" si="98"/>
        <v>6.25</v>
      </c>
    </row>
    <row r="368" spans="1:14" ht="15.75">
      <c r="A368" s="60">
        <v>73</v>
      </c>
      <c r="B368" s="64">
        <v>43437</v>
      </c>
      <c r="C368" s="60" t="s">
        <v>20</v>
      </c>
      <c r="D368" s="60" t="s">
        <v>21</v>
      </c>
      <c r="E368" s="60" t="s">
        <v>49</v>
      </c>
      <c r="F368" s="61">
        <v>177</v>
      </c>
      <c r="G368" s="61">
        <v>171</v>
      </c>
      <c r="H368" s="61">
        <v>180</v>
      </c>
      <c r="I368" s="61">
        <v>183</v>
      </c>
      <c r="J368" s="61">
        <v>186</v>
      </c>
      <c r="K368" s="61">
        <v>180</v>
      </c>
      <c r="L368" s="65">
        <f t="shared" si="96"/>
        <v>564.9717514124294</v>
      </c>
      <c r="M368" s="66">
        <f t="shared" si="97"/>
        <v>1694.915254237288</v>
      </c>
      <c r="N368" s="79">
        <f t="shared" si="98"/>
        <v>1.694915254237288</v>
      </c>
    </row>
    <row r="369" spans="1:14" ht="15.75">
      <c r="A369" s="60">
        <v>74</v>
      </c>
      <c r="B369" s="64">
        <v>43437</v>
      </c>
      <c r="C369" s="60" t="s">
        <v>20</v>
      </c>
      <c r="D369" s="60" t="s">
        <v>21</v>
      </c>
      <c r="E369" s="60" t="s">
        <v>641</v>
      </c>
      <c r="F369" s="61">
        <v>91</v>
      </c>
      <c r="G369" s="61">
        <v>87</v>
      </c>
      <c r="H369" s="61">
        <v>93</v>
      </c>
      <c r="I369" s="61">
        <v>95</v>
      </c>
      <c r="J369" s="61">
        <v>97</v>
      </c>
      <c r="K369" s="61">
        <v>92.8</v>
      </c>
      <c r="L369" s="65">
        <f t="shared" si="96"/>
        <v>1098.901098901099</v>
      </c>
      <c r="M369" s="66">
        <f t="shared" si="97"/>
        <v>1978.021978021975</v>
      </c>
      <c r="N369" s="79">
        <f t="shared" si="98"/>
        <v>1.9780219780219748</v>
      </c>
    </row>
    <row r="370" spans="1:14" ht="15.75">
      <c r="A370" s="60">
        <v>75</v>
      </c>
      <c r="B370" s="64">
        <v>43437</v>
      </c>
      <c r="C370" s="60" t="s">
        <v>20</v>
      </c>
      <c r="D370" s="60" t="s">
        <v>21</v>
      </c>
      <c r="E370" s="60" t="s">
        <v>387</v>
      </c>
      <c r="F370" s="61">
        <v>665</v>
      </c>
      <c r="G370" s="61">
        <v>651</v>
      </c>
      <c r="H370" s="61">
        <v>672</v>
      </c>
      <c r="I370" s="61">
        <v>679</v>
      </c>
      <c r="J370" s="61">
        <v>686</v>
      </c>
      <c r="K370" s="61">
        <v>651</v>
      </c>
      <c r="L370" s="65">
        <f t="shared" si="96"/>
        <v>150.37593984962405</v>
      </c>
      <c r="M370" s="66">
        <f t="shared" si="97"/>
        <v>-2105.2631578947367</v>
      </c>
      <c r="N370" s="79">
        <f t="shared" si="98"/>
        <v>-2.1052631578947367</v>
      </c>
    </row>
    <row r="371" spans="1:14" ht="15.75">
      <c r="A371" s="60">
        <v>76</v>
      </c>
      <c r="B371" s="64">
        <v>43437</v>
      </c>
      <c r="C371" s="60" t="s">
        <v>20</v>
      </c>
      <c r="D371" s="60" t="s">
        <v>21</v>
      </c>
      <c r="E371" s="60" t="s">
        <v>69</v>
      </c>
      <c r="F371" s="61">
        <v>1314</v>
      </c>
      <c r="G371" s="61">
        <v>1287</v>
      </c>
      <c r="H371" s="61">
        <v>1329</v>
      </c>
      <c r="I371" s="61">
        <v>1343</v>
      </c>
      <c r="J371" s="61">
        <v>1358</v>
      </c>
      <c r="K371" s="61">
        <v>1343</v>
      </c>
      <c r="L371" s="65">
        <f t="shared" si="96"/>
        <v>76.10350076103501</v>
      </c>
      <c r="M371" s="66">
        <f t="shared" si="97"/>
        <v>2207.001522070015</v>
      </c>
      <c r="N371" s="79">
        <f t="shared" si="98"/>
        <v>2.207001522070015</v>
      </c>
    </row>
    <row r="372" spans="1:12" ht="15.75">
      <c r="A372" s="82" t="s">
        <v>26</v>
      </c>
      <c r="B372" s="23"/>
      <c r="C372" s="24"/>
      <c r="D372" s="25"/>
      <c r="E372" s="26"/>
      <c r="F372" s="26"/>
      <c r="G372" s="27"/>
      <c r="H372" s="35"/>
      <c r="I372" s="35"/>
      <c r="J372" s="35"/>
      <c r="K372" s="26"/>
      <c r="L372" s="21"/>
    </row>
    <row r="373" spans="1:12" ht="15.75">
      <c r="A373" s="82" t="s">
        <v>27</v>
      </c>
      <c r="B373" s="23"/>
      <c r="C373" s="24"/>
      <c r="D373" s="25"/>
      <c r="E373" s="26"/>
      <c r="F373" s="26"/>
      <c r="G373" s="27"/>
      <c r="H373" s="26"/>
      <c r="I373" s="26"/>
      <c r="J373" s="26"/>
      <c r="K373" s="26"/>
      <c r="L373" s="21"/>
    </row>
    <row r="374" spans="1:11" ht="15.75">
      <c r="A374" s="82" t="s">
        <v>27</v>
      </c>
      <c r="B374" s="23"/>
      <c r="C374" s="24"/>
      <c r="D374" s="25"/>
      <c r="E374" s="26"/>
      <c r="F374" s="26"/>
      <c r="G374" s="27"/>
      <c r="H374" s="26"/>
      <c r="I374" s="26"/>
      <c r="J374" s="26"/>
      <c r="K374" s="26"/>
    </row>
    <row r="375" spans="1:11" ht="16.5" thickBot="1">
      <c r="A375" s="68"/>
      <c r="B375" s="69"/>
      <c r="C375" s="26"/>
      <c r="D375" s="26"/>
      <c r="E375" s="26"/>
      <c r="F375" s="29"/>
      <c r="G375" s="30"/>
      <c r="H375" s="31" t="s">
        <v>28</v>
      </c>
      <c r="I375" s="31"/>
      <c r="J375" s="29"/>
      <c r="K375" s="29"/>
    </row>
    <row r="376" spans="1:11" ht="15.75">
      <c r="A376" s="68"/>
      <c r="B376" s="69"/>
      <c r="C376" s="96" t="s">
        <v>29</v>
      </c>
      <c r="D376" s="96"/>
      <c r="E376" s="33">
        <v>73</v>
      </c>
      <c r="F376" s="34">
        <f>F377+F378+F379+F380+F381+F382</f>
        <v>100</v>
      </c>
      <c r="G376" s="35">
        <v>73</v>
      </c>
      <c r="H376" s="36">
        <f>G377/G376%</f>
        <v>76.7123287671233</v>
      </c>
      <c r="I376" s="36"/>
      <c r="J376" s="29"/>
      <c r="K376" s="29"/>
    </row>
    <row r="377" spans="1:10" ht="15.75">
      <c r="A377" s="68"/>
      <c r="B377" s="69"/>
      <c r="C377" s="92" t="s">
        <v>30</v>
      </c>
      <c r="D377" s="92"/>
      <c r="E377" s="37">
        <v>56</v>
      </c>
      <c r="F377" s="38">
        <f>(E377/E376)*100</f>
        <v>76.71232876712328</v>
      </c>
      <c r="G377" s="35">
        <v>56</v>
      </c>
      <c r="H377" s="32"/>
      <c r="I377" s="32"/>
      <c r="J377" s="29"/>
    </row>
    <row r="378" spans="1:10" ht="15.75">
      <c r="A378" s="68"/>
      <c r="B378" s="69"/>
      <c r="C378" s="92" t="s">
        <v>32</v>
      </c>
      <c r="D378" s="92"/>
      <c r="E378" s="37">
        <v>0</v>
      </c>
      <c r="F378" s="38">
        <f>(E378/E376)*100</f>
        <v>0</v>
      </c>
      <c r="G378" s="40"/>
      <c r="H378" s="35"/>
      <c r="I378" s="35"/>
      <c r="J378" s="29"/>
    </row>
    <row r="379" spans="1:11" ht="15.75">
      <c r="A379" s="68"/>
      <c r="B379" s="69"/>
      <c r="C379" s="92" t="s">
        <v>33</v>
      </c>
      <c r="D379" s="92"/>
      <c r="E379" s="37">
        <v>0</v>
      </c>
      <c r="F379" s="38">
        <f>(E379/E376)*100</f>
        <v>0</v>
      </c>
      <c r="G379" s="40"/>
      <c r="H379" s="35"/>
      <c r="I379" s="35"/>
      <c r="J379" s="29"/>
      <c r="K379" s="1"/>
    </row>
    <row r="380" spans="1:11" ht="15.75">
      <c r="A380" s="68"/>
      <c r="B380" s="69"/>
      <c r="C380" s="92" t="s">
        <v>34</v>
      </c>
      <c r="D380" s="92"/>
      <c r="E380" s="37">
        <v>17</v>
      </c>
      <c r="F380" s="38">
        <f>(E380/E376)*100</f>
        <v>23.28767123287671</v>
      </c>
      <c r="G380" s="40"/>
      <c r="H380" s="26" t="s">
        <v>35</v>
      </c>
      <c r="I380" s="26"/>
      <c r="J380" s="29"/>
      <c r="K380" s="29"/>
    </row>
    <row r="381" spans="1:11" ht="15.75">
      <c r="A381" s="68"/>
      <c r="B381" s="69"/>
      <c r="C381" s="92" t="s">
        <v>36</v>
      </c>
      <c r="D381" s="92"/>
      <c r="E381" s="37">
        <v>0</v>
      </c>
      <c r="F381" s="38">
        <f>(E381/E376)*100</f>
        <v>0</v>
      </c>
      <c r="G381" s="40"/>
      <c r="H381" s="26"/>
      <c r="I381" s="26"/>
      <c r="J381" s="29"/>
      <c r="K381" s="29"/>
    </row>
    <row r="382" spans="1:11" ht="16.5" thickBot="1">
      <c r="A382" s="68"/>
      <c r="B382" s="69"/>
      <c r="C382" s="93" t="s">
        <v>37</v>
      </c>
      <c r="D382" s="93"/>
      <c r="E382" s="42"/>
      <c r="F382" s="43">
        <f>(E382/E376)*100</f>
        <v>0</v>
      </c>
      <c r="G382" s="40"/>
      <c r="H382" s="26"/>
      <c r="J382" s="26"/>
      <c r="K382" s="29"/>
    </row>
    <row r="383" spans="1:12" ht="15.75">
      <c r="A383" s="83" t="s">
        <v>38</v>
      </c>
      <c r="B383" s="23"/>
      <c r="C383" s="24"/>
      <c r="D383" s="24"/>
      <c r="E383" s="26"/>
      <c r="F383" s="26"/>
      <c r="G383" s="84"/>
      <c r="H383" s="85"/>
      <c r="I383" s="85"/>
      <c r="J383" s="85"/>
      <c r="K383" s="26"/>
      <c r="L383" s="2"/>
    </row>
    <row r="384" spans="1:11" ht="15.75">
      <c r="A384" s="25" t="s">
        <v>39</v>
      </c>
      <c r="B384" s="23"/>
      <c r="C384" s="86"/>
      <c r="D384" s="87"/>
      <c r="E384" s="28"/>
      <c r="F384" s="85"/>
      <c r="G384" s="84"/>
      <c r="H384" s="85"/>
      <c r="I384" s="85"/>
      <c r="J384" s="85"/>
      <c r="K384" s="26"/>
    </row>
    <row r="385" spans="1:13" ht="15.75">
      <c r="A385" s="25" t="s">
        <v>40</v>
      </c>
      <c r="B385" s="23"/>
      <c r="C385" s="24"/>
      <c r="D385" s="87"/>
      <c r="E385" s="28"/>
      <c r="F385" s="85"/>
      <c r="G385" s="84"/>
      <c r="H385" s="32"/>
      <c r="I385" s="32"/>
      <c r="J385" s="32"/>
      <c r="K385" s="26"/>
      <c r="M385" s="21"/>
    </row>
    <row r="386" spans="1:13" ht="15.75">
      <c r="A386" s="25" t="s">
        <v>41</v>
      </c>
      <c r="B386" s="86"/>
      <c r="C386" s="24"/>
      <c r="D386" s="87"/>
      <c r="E386" s="28"/>
      <c r="F386" s="85"/>
      <c r="G386" s="30"/>
      <c r="H386" s="32"/>
      <c r="I386" s="32"/>
      <c r="J386" s="32"/>
      <c r="K386" s="26"/>
      <c r="M386" s="21"/>
    </row>
    <row r="387" spans="1:14" ht="16.5" thickBot="1">
      <c r="A387" s="25" t="s">
        <v>42</v>
      </c>
      <c r="B387" s="39"/>
      <c r="C387" s="24"/>
      <c r="D387" s="88"/>
      <c r="E387" s="85"/>
      <c r="F387" s="85"/>
      <c r="G387" s="30"/>
      <c r="H387" s="32"/>
      <c r="I387" s="32"/>
      <c r="J387" s="32"/>
      <c r="K387" s="85"/>
      <c r="L387" s="21"/>
      <c r="M387" s="21"/>
      <c r="N387" s="21"/>
    </row>
    <row r="388" spans="1:14" ht="16.5" thickBot="1">
      <c r="A388" s="101" t="s">
        <v>0</v>
      </c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</row>
    <row r="389" spans="1:14" ht="16.5" thickBot="1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</row>
    <row r="390" spans="1:14" ht="15.75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</row>
    <row r="391" spans="1:14" ht="15.75">
      <c r="A391" s="102" t="s">
        <v>616</v>
      </c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</row>
    <row r="392" spans="1:14" ht="15.75">
      <c r="A392" s="102" t="s">
        <v>615</v>
      </c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</row>
    <row r="393" spans="1:14" ht="16.5" thickBot="1">
      <c r="A393" s="103" t="s">
        <v>3</v>
      </c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</row>
    <row r="394" spans="1:14" ht="15.75">
      <c r="A394" s="104" t="s">
        <v>619</v>
      </c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</row>
    <row r="395" spans="1:14" ht="15.75">
      <c r="A395" s="104" t="s">
        <v>5</v>
      </c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</row>
    <row r="396" spans="1:14" ht="15.75">
      <c r="A396" s="99" t="s">
        <v>6</v>
      </c>
      <c r="B396" s="94" t="s">
        <v>7</v>
      </c>
      <c r="C396" s="94" t="s">
        <v>8</v>
      </c>
      <c r="D396" s="99" t="s">
        <v>9</v>
      </c>
      <c r="E396" s="94" t="s">
        <v>10</v>
      </c>
      <c r="F396" s="94" t="s">
        <v>11</v>
      </c>
      <c r="G396" s="94" t="s">
        <v>12</v>
      </c>
      <c r="H396" s="94" t="s">
        <v>13</v>
      </c>
      <c r="I396" s="94" t="s">
        <v>14</v>
      </c>
      <c r="J396" s="94" t="s">
        <v>15</v>
      </c>
      <c r="K396" s="97" t="s">
        <v>16</v>
      </c>
      <c r="L396" s="94" t="s">
        <v>17</v>
      </c>
      <c r="M396" s="94" t="s">
        <v>18</v>
      </c>
      <c r="N396" s="94" t="s">
        <v>19</v>
      </c>
    </row>
    <row r="397" spans="1:14" ht="15.75">
      <c r="A397" s="100"/>
      <c r="B397" s="95"/>
      <c r="C397" s="95"/>
      <c r="D397" s="100"/>
      <c r="E397" s="95"/>
      <c r="F397" s="95"/>
      <c r="G397" s="95"/>
      <c r="H397" s="95"/>
      <c r="I397" s="95"/>
      <c r="J397" s="95"/>
      <c r="K397" s="98"/>
      <c r="L397" s="95"/>
      <c r="M397" s="95"/>
      <c r="N397" s="95"/>
    </row>
    <row r="398" spans="1:14" ht="16.5" customHeight="1">
      <c r="A398" s="60">
        <v>1</v>
      </c>
      <c r="B398" s="64">
        <v>43434</v>
      </c>
      <c r="C398" s="60" t="s">
        <v>20</v>
      </c>
      <c r="D398" s="60" t="s">
        <v>21</v>
      </c>
      <c r="E398" s="60" t="s">
        <v>629</v>
      </c>
      <c r="F398" s="61">
        <v>371</v>
      </c>
      <c r="G398" s="61">
        <v>361</v>
      </c>
      <c r="H398" s="61">
        <v>376</v>
      </c>
      <c r="I398" s="61">
        <v>381</v>
      </c>
      <c r="J398" s="61">
        <v>386</v>
      </c>
      <c r="K398" s="61">
        <v>376</v>
      </c>
      <c r="L398" s="65">
        <f aca="true" t="shared" si="99" ref="L398:L408">100000/F398</f>
        <v>269.54177897574124</v>
      </c>
      <c r="M398" s="66">
        <f>IF(D398="BUY",(K398-F398)*(L398),(F398-K398)*(L398))</f>
        <v>1347.7088948787061</v>
      </c>
      <c r="N398" s="79">
        <f>M398/(L398)/F398%</f>
        <v>1.3477088948787062</v>
      </c>
    </row>
    <row r="399" spans="1:14" ht="16.5" customHeight="1">
      <c r="A399" s="60">
        <v>2</v>
      </c>
      <c r="B399" s="64">
        <v>43434</v>
      </c>
      <c r="C399" s="60" t="s">
        <v>20</v>
      </c>
      <c r="D399" s="60" t="s">
        <v>21</v>
      </c>
      <c r="E399" s="60" t="s">
        <v>581</v>
      </c>
      <c r="F399" s="61">
        <v>95.5</v>
      </c>
      <c r="G399" s="61">
        <v>92.5</v>
      </c>
      <c r="H399" s="61">
        <v>97</v>
      </c>
      <c r="I399" s="61">
        <v>98.5</v>
      </c>
      <c r="J399" s="61">
        <v>100</v>
      </c>
      <c r="K399" s="61">
        <v>97</v>
      </c>
      <c r="L399" s="65">
        <f>100000/F399</f>
        <v>1047.1204188481674</v>
      </c>
      <c r="M399" s="66">
        <f>IF(D399="BUY",(K399-F399)*(L399),(F399-K399)*(L399))</f>
        <v>1570.6806282722512</v>
      </c>
      <c r="N399" s="79">
        <f>M399/(L399)/F399%</f>
        <v>1.5706806282722514</v>
      </c>
    </row>
    <row r="400" spans="1:14" ht="16.5" customHeight="1">
      <c r="A400" s="60">
        <v>3</v>
      </c>
      <c r="B400" s="64">
        <v>43434</v>
      </c>
      <c r="C400" s="60" t="s">
        <v>20</v>
      </c>
      <c r="D400" s="60" t="s">
        <v>21</v>
      </c>
      <c r="E400" s="60" t="s">
        <v>97</v>
      </c>
      <c r="F400" s="61">
        <v>326</v>
      </c>
      <c r="G400" s="61">
        <v>318</v>
      </c>
      <c r="H400" s="61">
        <v>330</v>
      </c>
      <c r="I400" s="61">
        <v>334</v>
      </c>
      <c r="J400" s="61">
        <v>338</v>
      </c>
      <c r="K400" s="61">
        <v>330</v>
      </c>
      <c r="L400" s="65">
        <f>100000/F400</f>
        <v>306.7484662576687</v>
      </c>
      <c r="M400" s="66">
        <f>IF(D400="BUY",(K400-F400)*(L400),(F400-K400)*(L400))</f>
        <v>1226.993865030675</v>
      </c>
      <c r="N400" s="79">
        <f>M400/(L400)/F400%</f>
        <v>1.2269938650306749</v>
      </c>
    </row>
    <row r="401" spans="1:14" ht="16.5" customHeight="1">
      <c r="A401" s="60">
        <v>4</v>
      </c>
      <c r="B401" s="64">
        <v>43433</v>
      </c>
      <c r="C401" s="60" t="s">
        <v>20</v>
      </c>
      <c r="D401" s="60" t="s">
        <v>21</v>
      </c>
      <c r="E401" s="60" t="s">
        <v>341</v>
      </c>
      <c r="F401" s="61">
        <v>405</v>
      </c>
      <c r="G401" s="61">
        <v>395</v>
      </c>
      <c r="H401" s="61">
        <v>410</v>
      </c>
      <c r="I401" s="61">
        <v>415</v>
      </c>
      <c r="J401" s="61">
        <v>420</v>
      </c>
      <c r="K401" s="61">
        <v>420</v>
      </c>
      <c r="L401" s="65">
        <f>100000/F401</f>
        <v>246.91358024691357</v>
      </c>
      <c r="M401" s="66">
        <f>IF(D401="BUY",(K401-F401)*(L401),(F401-K401)*(L401))</f>
        <v>3703.7037037037035</v>
      </c>
      <c r="N401" s="79">
        <f>M401/(L401)/F401%</f>
        <v>3.7037037037037037</v>
      </c>
    </row>
    <row r="402" spans="1:14" ht="16.5" customHeight="1">
      <c r="A402" s="60">
        <v>5</v>
      </c>
      <c r="B402" s="64">
        <v>43434</v>
      </c>
      <c r="C402" s="60" t="s">
        <v>20</v>
      </c>
      <c r="D402" s="60" t="s">
        <v>21</v>
      </c>
      <c r="E402" s="60" t="s">
        <v>46</v>
      </c>
      <c r="F402" s="61">
        <v>1182</v>
      </c>
      <c r="G402" s="61">
        <v>1162</v>
      </c>
      <c r="H402" s="61">
        <v>1194</v>
      </c>
      <c r="I402" s="61">
        <v>1206</v>
      </c>
      <c r="J402" s="61">
        <v>1218</v>
      </c>
      <c r="K402" s="61">
        <v>1162</v>
      </c>
      <c r="L402" s="65">
        <f>100000/F402</f>
        <v>84.60236886632826</v>
      </c>
      <c r="M402" s="66">
        <f>IF(D402="BUY",(K402-F402)*(L402),(F402-K402)*(L402))</f>
        <v>-1692.0473773265653</v>
      </c>
      <c r="N402" s="79">
        <f>M402/(L402)/F402%</f>
        <v>-1.6920473773265652</v>
      </c>
    </row>
    <row r="403" spans="1:14" ht="16.5" customHeight="1">
      <c r="A403" s="60">
        <v>6</v>
      </c>
      <c r="B403" s="64">
        <v>43433</v>
      </c>
      <c r="C403" s="60" t="s">
        <v>20</v>
      </c>
      <c r="D403" s="60" t="s">
        <v>21</v>
      </c>
      <c r="E403" s="60" t="s">
        <v>572</v>
      </c>
      <c r="F403" s="61">
        <v>165.5</v>
      </c>
      <c r="G403" s="61">
        <v>161</v>
      </c>
      <c r="H403" s="61">
        <v>168</v>
      </c>
      <c r="I403" s="61">
        <v>170.5</v>
      </c>
      <c r="J403" s="61">
        <v>173</v>
      </c>
      <c r="K403" s="61">
        <v>173</v>
      </c>
      <c r="L403" s="65">
        <f t="shared" si="99"/>
        <v>604.2296072507553</v>
      </c>
      <c r="M403" s="66">
        <f aca="true" t="shared" si="100" ref="M403:M408">IF(D403="BUY",(K403-F403)*(L403),(F403-K403)*(L403))</f>
        <v>4531.722054380664</v>
      </c>
      <c r="N403" s="79">
        <f aca="true" t="shared" si="101" ref="N403:N408">M403/(L403)/F403%</f>
        <v>4.531722054380664</v>
      </c>
    </row>
    <row r="404" spans="1:14" ht="16.5" customHeight="1">
      <c r="A404" s="60">
        <v>7</v>
      </c>
      <c r="B404" s="64">
        <v>43432</v>
      </c>
      <c r="C404" s="60" t="s">
        <v>20</v>
      </c>
      <c r="D404" s="60" t="s">
        <v>21</v>
      </c>
      <c r="E404" s="60" t="s">
        <v>79</v>
      </c>
      <c r="F404" s="61">
        <v>865</v>
      </c>
      <c r="G404" s="61">
        <v>848</v>
      </c>
      <c r="H404" s="61">
        <v>875</v>
      </c>
      <c r="I404" s="61">
        <v>885</v>
      </c>
      <c r="J404" s="61">
        <v>895</v>
      </c>
      <c r="K404" s="61">
        <v>875</v>
      </c>
      <c r="L404" s="65">
        <f t="shared" si="99"/>
        <v>115.60693641618496</v>
      </c>
      <c r="M404" s="66">
        <f t="shared" si="100"/>
        <v>1156.0693641618495</v>
      </c>
      <c r="N404" s="79">
        <f t="shared" si="101"/>
        <v>1.1560693641618494</v>
      </c>
    </row>
    <row r="405" spans="1:14" ht="16.5" customHeight="1">
      <c r="A405" s="60">
        <v>8</v>
      </c>
      <c r="B405" s="64">
        <v>43432</v>
      </c>
      <c r="C405" s="60" t="s">
        <v>20</v>
      </c>
      <c r="D405" s="60" t="s">
        <v>21</v>
      </c>
      <c r="E405" s="60" t="s">
        <v>618</v>
      </c>
      <c r="F405" s="61">
        <v>287</v>
      </c>
      <c r="G405" s="61">
        <v>281</v>
      </c>
      <c r="H405" s="61">
        <v>290</v>
      </c>
      <c r="I405" s="61">
        <v>293</v>
      </c>
      <c r="J405" s="61">
        <v>296</v>
      </c>
      <c r="K405" s="61">
        <v>281</v>
      </c>
      <c r="L405" s="65">
        <f t="shared" si="99"/>
        <v>348.4320557491289</v>
      </c>
      <c r="M405" s="66">
        <f t="shared" si="100"/>
        <v>-2090.5923344947732</v>
      </c>
      <c r="N405" s="79">
        <f t="shared" si="101"/>
        <v>-2.0905923344947737</v>
      </c>
    </row>
    <row r="406" spans="1:14" ht="16.5" customHeight="1">
      <c r="A406" s="60">
        <v>9</v>
      </c>
      <c r="B406" s="64">
        <v>43432</v>
      </c>
      <c r="C406" s="60" t="s">
        <v>20</v>
      </c>
      <c r="D406" s="60" t="s">
        <v>21</v>
      </c>
      <c r="E406" s="60" t="s">
        <v>273</v>
      </c>
      <c r="F406" s="61">
        <v>234</v>
      </c>
      <c r="G406" s="61">
        <v>226</v>
      </c>
      <c r="H406" s="61">
        <v>238</v>
      </c>
      <c r="I406" s="61">
        <v>242</v>
      </c>
      <c r="J406" s="61">
        <v>246</v>
      </c>
      <c r="K406" s="61">
        <v>238</v>
      </c>
      <c r="L406" s="65">
        <f t="shared" si="99"/>
        <v>427.35042735042737</v>
      </c>
      <c r="M406" s="66">
        <f t="shared" si="100"/>
        <v>1709.4017094017095</v>
      </c>
      <c r="N406" s="79">
        <f t="shared" si="101"/>
        <v>1.7094017094017095</v>
      </c>
    </row>
    <row r="407" spans="1:14" ht="16.5" customHeight="1">
      <c r="A407" s="60">
        <v>10</v>
      </c>
      <c r="B407" s="64">
        <v>43432</v>
      </c>
      <c r="C407" s="60" t="s">
        <v>20</v>
      </c>
      <c r="D407" s="60" t="s">
        <v>21</v>
      </c>
      <c r="E407" s="60" t="s">
        <v>296</v>
      </c>
      <c r="F407" s="61">
        <v>168</v>
      </c>
      <c r="G407" s="61">
        <v>162</v>
      </c>
      <c r="H407" s="61">
        <v>171</v>
      </c>
      <c r="I407" s="61">
        <v>174</v>
      </c>
      <c r="J407" s="61">
        <v>177</v>
      </c>
      <c r="K407" s="61">
        <v>171</v>
      </c>
      <c r="L407" s="65">
        <f t="shared" si="99"/>
        <v>595.2380952380952</v>
      </c>
      <c r="M407" s="66">
        <f t="shared" si="100"/>
        <v>1785.7142857142856</v>
      </c>
      <c r="N407" s="79">
        <f t="shared" si="101"/>
        <v>1.7857142857142858</v>
      </c>
    </row>
    <row r="408" spans="1:14" ht="16.5" customHeight="1">
      <c r="A408" s="60">
        <v>11</v>
      </c>
      <c r="B408" s="64">
        <v>43431</v>
      </c>
      <c r="C408" s="60" t="s">
        <v>20</v>
      </c>
      <c r="D408" s="60" t="s">
        <v>21</v>
      </c>
      <c r="E408" s="60" t="s">
        <v>636</v>
      </c>
      <c r="F408" s="61">
        <v>203</v>
      </c>
      <c r="G408" s="61">
        <v>195</v>
      </c>
      <c r="H408" s="61">
        <v>207</v>
      </c>
      <c r="I408" s="61">
        <v>211</v>
      </c>
      <c r="J408" s="61">
        <v>215</v>
      </c>
      <c r="K408" s="61">
        <v>207</v>
      </c>
      <c r="L408" s="65">
        <f t="shared" si="99"/>
        <v>492.61083743842363</v>
      </c>
      <c r="M408" s="66">
        <f t="shared" si="100"/>
        <v>1970.4433497536945</v>
      </c>
      <c r="N408" s="79">
        <f t="shared" si="101"/>
        <v>1.9704433497536948</v>
      </c>
    </row>
    <row r="409" spans="1:14" ht="16.5" customHeight="1">
      <c r="A409" s="60">
        <v>12</v>
      </c>
      <c r="B409" s="64">
        <v>43431</v>
      </c>
      <c r="C409" s="60" t="s">
        <v>20</v>
      </c>
      <c r="D409" s="60" t="s">
        <v>21</v>
      </c>
      <c r="E409" s="60" t="s">
        <v>110</v>
      </c>
      <c r="F409" s="61">
        <v>717</v>
      </c>
      <c r="G409" s="61">
        <v>703</v>
      </c>
      <c r="H409" s="61">
        <v>725</v>
      </c>
      <c r="I409" s="61">
        <v>733</v>
      </c>
      <c r="J409" s="61">
        <v>741</v>
      </c>
      <c r="K409" s="61">
        <v>703</v>
      </c>
      <c r="L409" s="65">
        <f aca="true" t="shared" si="102" ref="L409:L417">100000/F409</f>
        <v>139.4700139470014</v>
      </c>
      <c r="M409" s="66">
        <f aca="true" t="shared" si="103" ref="M409:M417">IF(D409="BUY",(K409-F409)*(L409),(F409-K409)*(L409))</f>
        <v>-1952.5801952580196</v>
      </c>
      <c r="N409" s="79">
        <f aca="true" t="shared" si="104" ref="N409:N417">M409/(L409)/F409%</f>
        <v>-1.9525801952580195</v>
      </c>
    </row>
    <row r="410" spans="1:14" ht="16.5" customHeight="1">
      <c r="A410" s="60">
        <v>13</v>
      </c>
      <c r="B410" s="64">
        <v>43431</v>
      </c>
      <c r="C410" s="60" t="s">
        <v>20</v>
      </c>
      <c r="D410" s="60" t="s">
        <v>21</v>
      </c>
      <c r="E410" s="60" t="s">
        <v>637</v>
      </c>
      <c r="F410" s="61">
        <v>980</v>
      </c>
      <c r="G410" s="61">
        <v>960</v>
      </c>
      <c r="H410" s="61">
        <v>990</v>
      </c>
      <c r="I410" s="61">
        <v>1000</v>
      </c>
      <c r="J410" s="61">
        <v>1010</v>
      </c>
      <c r="K410" s="61">
        <v>990</v>
      </c>
      <c r="L410" s="65">
        <f t="shared" si="102"/>
        <v>102.04081632653062</v>
      </c>
      <c r="M410" s="66">
        <f t="shared" si="103"/>
        <v>1020.4081632653061</v>
      </c>
      <c r="N410" s="79">
        <f t="shared" si="104"/>
        <v>1.0204081632653061</v>
      </c>
    </row>
    <row r="411" spans="1:14" ht="16.5" customHeight="1">
      <c r="A411" s="60">
        <v>14</v>
      </c>
      <c r="B411" s="64">
        <v>43431</v>
      </c>
      <c r="C411" s="60" t="s">
        <v>20</v>
      </c>
      <c r="D411" s="60" t="s">
        <v>21</v>
      </c>
      <c r="E411" s="60" t="s">
        <v>436</v>
      </c>
      <c r="F411" s="61">
        <v>150</v>
      </c>
      <c r="G411" s="61">
        <v>146</v>
      </c>
      <c r="H411" s="61">
        <v>152</v>
      </c>
      <c r="I411" s="61">
        <v>154</v>
      </c>
      <c r="J411" s="61">
        <v>156</v>
      </c>
      <c r="K411" s="61">
        <v>152</v>
      </c>
      <c r="L411" s="65">
        <f t="shared" si="102"/>
        <v>666.6666666666666</v>
      </c>
      <c r="M411" s="66">
        <f t="shared" si="103"/>
        <v>1333.3333333333333</v>
      </c>
      <c r="N411" s="79">
        <f t="shared" si="104"/>
        <v>1.3333333333333333</v>
      </c>
    </row>
    <row r="412" spans="1:14" ht="16.5" customHeight="1">
      <c r="A412" s="60">
        <v>15</v>
      </c>
      <c r="B412" s="64">
        <v>43430</v>
      </c>
      <c r="C412" s="60" t="s">
        <v>20</v>
      </c>
      <c r="D412" s="60" t="s">
        <v>21</v>
      </c>
      <c r="E412" s="60" t="s">
        <v>635</v>
      </c>
      <c r="F412" s="61">
        <v>468</v>
      </c>
      <c r="G412" s="61">
        <v>458</v>
      </c>
      <c r="H412" s="61">
        <v>473</v>
      </c>
      <c r="I412" s="61">
        <v>478</v>
      </c>
      <c r="J412" s="61">
        <v>483</v>
      </c>
      <c r="K412" s="61">
        <v>458</v>
      </c>
      <c r="L412" s="65">
        <f t="shared" si="102"/>
        <v>213.67521367521368</v>
      </c>
      <c r="M412" s="66">
        <f t="shared" si="103"/>
        <v>-2136.7521367521367</v>
      </c>
      <c r="N412" s="79">
        <f t="shared" si="104"/>
        <v>-2.1367521367521367</v>
      </c>
    </row>
    <row r="413" spans="1:14" ht="15.75">
      <c r="A413" s="60">
        <v>16</v>
      </c>
      <c r="B413" s="64">
        <v>43430</v>
      </c>
      <c r="C413" s="60" t="s">
        <v>20</v>
      </c>
      <c r="D413" s="60" t="s">
        <v>21</v>
      </c>
      <c r="E413" s="60" t="s">
        <v>429</v>
      </c>
      <c r="F413" s="61">
        <v>565.5</v>
      </c>
      <c r="G413" s="61">
        <v>555</v>
      </c>
      <c r="H413" s="61">
        <v>573</v>
      </c>
      <c r="I413" s="61">
        <v>579</v>
      </c>
      <c r="J413" s="61">
        <v>585</v>
      </c>
      <c r="K413" s="61">
        <v>555</v>
      </c>
      <c r="L413" s="65">
        <f t="shared" si="102"/>
        <v>176.8346595932803</v>
      </c>
      <c r="M413" s="66">
        <f t="shared" si="103"/>
        <v>-1856.7639257294431</v>
      </c>
      <c r="N413" s="79">
        <f t="shared" si="104"/>
        <v>-1.8567639257294428</v>
      </c>
    </row>
    <row r="414" spans="1:14" ht="15.75">
      <c r="A414" s="60">
        <v>17</v>
      </c>
      <c r="B414" s="64">
        <v>43430</v>
      </c>
      <c r="C414" s="60" t="s">
        <v>20</v>
      </c>
      <c r="D414" s="60" t="s">
        <v>21</v>
      </c>
      <c r="E414" s="60" t="s">
        <v>633</v>
      </c>
      <c r="F414" s="61">
        <v>111</v>
      </c>
      <c r="G414" s="61">
        <v>107</v>
      </c>
      <c r="H414" s="61">
        <v>113</v>
      </c>
      <c r="I414" s="61">
        <v>115</v>
      </c>
      <c r="J414" s="61">
        <v>117</v>
      </c>
      <c r="K414" s="61">
        <v>107</v>
      </c>
      <c r="L414" s="65">
        <f t="shared" si="102"/>
        <v>900.9009009009009</v>
      </c>
      <c r="M414" s="66">
        <f t="shared" si="103"/>
        <v>-3603.6036036036035</v>
      </c>
      <c r="N414" s="79">
        <f t="shared" si="104"/>
        <v>-3.603603603603603</v>
      </c>
    </row>
    <row r="415" spans="1:14" ht="15.75">
      <c r="A415" s="60">
        <v>18</v>
      </c>
      <c r="B415" s="64">
        <v>43430</v>
      </c>
      <c r="C415" s="60" t="s">
        <v>20</v>
      </c>
      <c r="D415" s="60" t="s">
        <v>21</v>
      </c>
      <c r="E415" s="60" t="s">
        <v>84</v>
      </c>
      <c r="F415" s="61">
        <v>740</v>
      </c>
      <c r="G415" s="61">
        <v>725</v>
      </c>
      <c r="H415" s="61">
        <v>748</v>
      </c>
      <c r="I415" s="61">
        <v>756</v>
      </c>
      <c r="J415" s="61">
        <v>764</v>
      </c>
      <c r="K415" s="61">
        <v>748</v>
      </c>
      <c r="L415" s="65">
        <f t="shared" si="102"/>
        <v>135.13513513513513</v>
      </c>
      <c r="M415" s="66">
        <f t="shared" si="103"/>
        <v>1081.081081081081</v>
      </c>
      <c r="N415" s="79">
        <f t="shared" si="104"/>
        <v>1.081081081081081</v>
      </c>
    </row>
    <row r="416" spans="1:14" ht="15.75">
      <c r="A416" s="60">
        <v>19</v>
      </c>
      <c r="B416" s="64">
        <v>43430</v>
      </c>
      <c r="C416" s="60" t="s">
        <v>20</v>
      </c>
      <c r="D416" s="60" t="s">
        <v>21</v>
      </c>
      <c r="E416" s="60" t="s">
        <v>634</v>
      </c>
      <c r="F416" s="61">
        <v>544</v>
      </c>
      <c r="G416" s="61">
        <v>532</v>
      </c>
      <c r="H416" s="61">
        <v>550</v>
      </c>
      <c r="I416" s="61">
        <v>556</v>
      </c>
      <c r="J416" s="61">
        <v>562</v>
      </c>
      <c r="K416" s="61">
        <v>550</v>
      </c>
      <c r="L416" s="65">
        <f t="shared" si="102"/>
        <v>183.8235294117647</v>
      </c>
      <c r="M416" s="66">
        <f t="shared" si="103"/>
        <v>1102.9411764705883</v>
      </c>
      <c r="N416" s="79">
        <f t="shared" si="104"/>
        <v>1.1029411764705883</v>
      </c>
    </row>
    <row r="417" spans="1:14" ht="15.75">
      <c r="A417" s="60">
        <v>20</v>
      </c>
      <c r="B417" s="64">
        <v>43426</v>
      </c>
      <c r="C417" s="60" t="s">
        <v>20</v>
      </c>
      <c r="D417" s="60" t="s">
        <v>21</v>
      </c>
      <c r="E417" s="60" t="s">
        <v>316</v>
      </c>
      <c r="F417" s="61">
        <v>258</v>
      </c>
      <c r="G417" s="61">
        <v>250</v>
      </c>
      <c r="H417" s="61">
        <v>262</v>
      </c>
      <c r="I417" s="61">
        <v>266</v>
      </c>
      <c r="J417" s="61">
        <v>270</v>
      </c>
      <c r="K417" s="61">
        <v>250</v>
      </c>
      <c r="L417" s="65">
        <f t="shared" si="102"/>
        <v>387.5968992248062</v>
      </c>
      <c r="M417" s="66">
        <f t="shared" si="103"/>
        <v>-3100.7751937984494</v>
      </c>
      <c r="N417" s="79">
        <f t="shared" si="104"/>
        <v>-3.1007751937984493</v>
      </c>
    </row>
    <row r="418" spans="1:14" ht="15.75">
      <c r="A418" s="60">
        <v>21</v>
      </c>
      <c r="B418" s="64">
        <v>43426</v>
      </c>
      <c r="C418" s="60" t="s">
        <v>20</v>
      </c>
      <c r="D418" s="60" t="s">
        <v>21</v>
      </c>
      <c r="E418" s="60" t="s">
        <v>54</v>
      </c>
      <c r="F418" s="61">
        <v>186</v>
      </c>
      <c r="G418" s="61">
        <v>180</v>
      </c>
      <c r="H418" s="61">
        <v>189</v>
      </c>
      <c r="I418" s="61">
        <v>192</v>
      </c>
      <c r="J418" s="61">
        <v>195</v>
      </c>
      <c r="K418" s="61">
        <v>192</v>
      </c>
      <c r="L418" s="65">
        <f aca="true" t="shared" si="105" ref="L418:L425">100000/F418</f>
        <v>537.6344086021505</v>
      </c>
      <c r="M418" s="66">
        <f aca="true" t="shared" si="106" ref="M418:M424">IF(D418="BUY",(K418-F418)*(L418),(F418-K418)*(L418))</f>
        <v>3225.8064516129034</v>
      </c>
      <c r="N418" s="79">
        <f aca="true" t="shared" si="107" ref="N418:N424">M418/(L418)/F418%</f>
        <v>3.225806451612903</v>
      </c>
    </row>
    <row r="419" spans="1:14" ht="15.75">
      <c r="A419" s="60">
        <v>22</v>
      </c>
      <c r="B419" s="64">
        <v>43426</v>
      </c>
      <c r="C419" s="60" t="s">
        <v>20</v>
      </c>
      <c r="D419" s="60" t="s">
        <v>21</v>
      </c>
      <c r="E419" s="60" t="s">
        <v>560</v>
      </c>
      <c r="F419" s="61">
        <v>40.5</v>
      </c>
      <c r="G419" s="61">
        <v>38.5</v>
      </c>
      <c r="H419" s="61">
        <v>41.5</v>
      </c>
      <c r="I419" s="61">
        <v>42.5</v>
      </c>
      <c r="J419" s="61">
        <v>43.5</v>
      </c>
      <c r="K419" s="61">
        <v>41.4</v>
      </c>
      <c r="L419" s="65">
        <f t="shared" si="105"/>
        <v>2469.135802469136</v>
      </c>
      <c r="M419" s="66">
        <f t="shared" si="106"/>
        <v>2222.2222222222185</v>
      </c>
      <c r="N419" s="79">
        <f t="shared" si="107"/>
        <v>2.2222222222222183</v>
      </c>
    </row>
    <row r="420" spans="1:14" ht="15.75">
      <c r="A420" s="60">
        <v>23</v>
      </c>
      <c r="B420" s="64">
        <v>43426</v>
      </c>
      <c r="C420" s="60" t="s">
        <v>20</v>
      </c>
      <c r="D420" s="60" t="s">
        <v>21</v>
      </c>
      <c r="E420" s="60" t="s">
        <v>632</v>
      </c>
      <c r="F420" s="61">
        <v>365</v>
      </c>
      <c r="G420" s="61">
        <v>355</v>
      </c>
      <c r="H420" s="61">
        <v>370</v>
      </c>
      <c r="I420" s="61">
        <v>375</v>
      </c>
      <c r="J420" s="61">
        <v>380</v>
      </c>
      <c r="K420" s="61">
        <v>370</v>
      </c>
      <c r="L420" s="65">
        <f t="shared" si="105"/>
        <v>273.972602739726</v>
      </c>
      <c r="M420" s="66">
        <f t="shared" si="106"/>
        <v>1369.86301369863</v>
      </c>
      <c r="N420" s="79">
        <f t="shared" si="107"/>
        <v>1.36986301369863</v>
      </c>
    </row>
    <row r="421" spans="1:14" ht="15.75">
      <c r="A421" s="60">
        <v>24</v>
      </c>
      <c r="B421" s="64">
        <v>43425</v>
      </c>
      <c r="C421" s="60" t="s">
        <v>20</v>
      </c>
      <c r="D421" s="60" t="s">
        <v>21</v>
      </c>
      <c r="E421" s="60" t="s">
        <v>570</v>
      </c>
      <c r="F421" s="61">
        <v>470</v>
      </c>
      <c r="G421" s="61">
        <v>459</v>
      </c>
      <c r="H421" s="61">
        <v>476</v>
      </c>
      <c r="I421" s="61">
        <v>482</v>
      </c>
      <c r="J421" s="61">
        <v>488</v>
      </c>
      <c r="K421" s="61">
        <v>459</v>
      </c>
      <c r="L421" s="65">
        <f t="shared" si="105"/>
        <v>212.7659574468085</v>
      </c>
      <c r="M421" s="66">
        <f t="shared" si="106"/>
        <v>-2340.4255319148933</v>
      </c>
      <c r="N421" s="79">
        <f t="shared" si="107"/>
        <v>-2.3404255319148937</v>
      </c>
    </row>
    <row r="422" spans="1:14" ht="15.75">
      <c r="A422" s="60">
        <v>25</v>
      </c>
      <c r="B422" s="64">
        <v>43425</v>
      </c>
      <c r="C422" s="60" t="s">
        <v>20</v>
      </c>
      <c r="D422" s="60" t="s">
        <v>21</v>
      </c>
      <c r="E422" s="60" t="s">
        <v>385</v>
      </c>
      <c r="F422" s="61">
        <v>118</v>
      </c>
      <c r="G422" s="61">
        <v>115</v>
      </c>
      <c r="H422" s="61">
        <v>120</v>
      </c>
      <c r="I422" s="61">
        <v>1122</v>
      </c>
      <c r="J422" s="61">
        <v>124</v>
      </c>
      <c r="K422" s="61">
        <v>120</v>
      </c>
      <c r="L422" s="65">
        <f t="shared" si="105"/>
        <v>847.457627118644</v>
      </c>
      <c r="M422" s="66">
        <f t="shared" si="106"/>
        <v>1694.915254237288</v>
      </c>
      <c r="N422" s="79">
        <f t="shared" si="107"/>
        <v>1.6949152542372883</v>
      </c>
    </row>
    <row r="423" spans="1:14" ht="15.75">
      <c r="A423" s="60">
        <v>26</v>
      </c>
      <c r="B423" s="64">
        <v>43425</v>
      </c>
      <c r="C423" s="60" t="s">
        <v>20</v>
      </c>
      <c r="D423" s="60" t="s">
        <v>21</v>
      </c>
      <c r="E423" s="60" t="s">
        <v>413</v>
      </c>
      <c r="F423" s="61">
        <v>1148</v>
      </c>
      <c r="G423" s="61">
        <v>1129</v>
      </c>
      <c r="H423" s="61">
        <v>1159</v>
      </c>
      <c r="I423" s="61">
        <v>1170</v>
      </c>
      <c r="J423" s="61">
        <v>1181</v>
      </c>
      <c r="K423" s="61">
        <v>1159</v>
      </c>
      <c r="L423" s="65">
        <f t="shared" si="105"/>
        <v>87.10801393728222</v>
      </c>
      <c r="M423" s="66">
        <f t="shared" si="106"/>
        <v>958.1881533101044</v>
      </c>
      <c r="N423" s="79">
        <f t="shared" si="107"/>
        <v>0.9581881533101045</v>
      </c>
    </row>
    <row r="424" spans="1:14" ht="15.75">
      <c r="A424" s="60">
        <v>27</v>
      </c>
      <c r="B424" s="64">
        <v>43424</v>
      </c>
      <c r="C424" s="60" t="s">
        <v>20</v>
      </c>
      <c r="D424" s="60" t="s">
        <v>21</v>
      </c>
      <c r="E424" s="60" t="s">
        <v>68</v>
      </c>
      <c r="F424" s="61">
        <v>637</v>
      </c>
      <c r="G424" s="61">
        <v>623</v>
      </c>
      <c r="H424" s="61">
        <v>644</v>
      </c>
      <c r="I424" s="61">
        <v>650</v>
      </c>
      <c r="J424" s="61">
        <v>657</v>
      </c>
      <c r="K424" s="61">
        <v>623</v>
      </c>
      <c r="L424" s="65">
        <f t="shared" si="105"/>
        <v>156.98587127158555</v>
      </c>
      <c r="M424" s="66">
        <f t="shared" si="106"/>
        <v>-2197.802197802198</v>
      </c>
      <c r="N424" s="79">
        <f t="shared" si="107"/>
        <v>-2.197802197802198</v>
      </c>
    </row>
    <row r="425" spans="1:14" ht="15.75">
      <c r="A425" s="60">
        <v>28</v>
      </c>
      <c r="B425" s="64">
        <v>43423</v>
      </c>
      <c r="C425" s="60" t="s">
        <v>20</v>
      </c>
      <c r="D425" s="60" t="s">
        <v>21</v>
      </c>
      <c r="E425" s="60" t="s">
        <v>630</v>
      </c>
      <c r="F425" s="61">
        <v>860</v>
      </c>
      <c r="G425" s="61">
        <v>840</v>
      </c>
      <c r="H425" s="61">
        <v>870</v>
      </c>
      <c r="I425" s="61">
        <v>880</v>
      </c>
      <c r="J425" s="61">
        <v>890</v>
      </c>
      <c r="K425" s="61">
        <v>840</v>
      </c>
      <c r="L425" s="65">
        <f t="shared" si="105"/>
        <v>116.27906976744185</v>
      </c>
      <c r="M425" s="66">
        <f aca="true" t="shared" si="108" ref="M425:M430">IF(D425="BUY",(K425-F425)*(L425),(F425-K425)*(L425))</f>
        <v>-2325.581395348837</v>
      </c>
      <c r="N425" s="79">
        <f aca="true" t="shared" si="109" ref="N425:N430">M425/(L425)/F425%</f>
        <v>-2.325581395348837</v>
      </c>
    </row>
    <row r="426" spans="1:14" ht="15.75">
      <c r="A426" s="60">
        <v>29</v>
      </c>
      <c r="B426" s="64">
        <v>43423</v>
      </c>
      <c r="C426" s="60" t="s">
        <v>20</v>
      </c>
      <c r="D426" s="60" t="s">
        <v>21</v>
      </c>
      <c r="E426" s="60" t="s">
        <v>113</v>
      </c>
      <c r="F426" s="61">
        <v>282</v>
      </c>
      <c r="G426" s="61">
        <v>276</v>
      </c>
      <c r="H426" s="61">
        <v>285</v>
      </c>
      <c r="I426" s="61">
        <v>288</v>
      </c>
      <c r="J426" s="61">
        <v>291</v>
      </c>
      <c r="K426" s="61">
        <v>285</v>
      </c>
      <c r="L426" s="65">
        <v>285</v>
      </c>
      <c r="M426" s="66">
        <f t="shared" si="108"/>
        <v>855</v>
      </c>
      <c r="N426" s="79">
        <f t="shared" si="109"/>
        <v>1.0638297872340425</v>
      </c>
    </row>
    <row r="427" spans="1:14" ht="15.75">
      <c r="A427" s="60">
        <v>30</v>
      </c>
      <c r="B427" s="64">
        <v>43423</v>
      </c>
      <c r="C427" s="60" t="s">
        <v>20</v>
      </c>
      <c r="D427" s="60" t="s">
        <v>21</v>
      </c>
      <c r="E427" s="60" t="s">
        <v>214</v>
      </c>
      <c r="F427" s="61">
        <v>560</v>
      </c>
      <c r="G427" s="61">
        <v>549</v>
      </c>
      <c r="H427" s="61">
        <v>566</v>
      </c>
      <c r="I427" s="61">
        <v>572</v>
      </c>
      <c r="J427" s="61">
        <v>578</v>
      </c>
      <c r="K427" s="61">
        <v>566</v>
      </c>
      <c r="L427" s="65">
        <f aca="true" t="shared" si="110" ref="L427:L433">100000/F427</f>
        <v>178.57142857142858</v>
      </c>
      <c r="M427" s="66">
        <f t="shared" si="108"/>
        <v>1071.4285714285716</v>
      </c>
      <c r="N427" s="79">
        <f t="shared" si="109"/>
        <v>1.0714285714285714</v>
      </c>
    </row>
    <row r="428" spans="1:14" ht="15.75">
      <c r="A428" s="60">
        <v>31</v>
      </c>
      <c r="B428" s="64">
        <v>43423</v>
      </c>
      <c r="C428" s="60" t="s">
        <v>20</v>
      </c>
      <c r="D428" s="60" t="s">
        <v>21</v>
      </c>
      <c r="E428" s="60" t="s">
        <v>560</v>
      </c>
      <c r="F428" s="61">
        <v>37.5</v>
      </c>
      <c r="G428" s="61">
        <v>35.5</v>
      </c>
      <c r="H428" s="61">
        <v>38.5</v>
      </c>
      <c r="I428" s="61">
        <v>39.5</v>
      </c>
      <c r="J428" s="61">
        <v>40.5</v>
      </c>
      <c r="K428" s="61">
        <v>39.5</v>
      </c>
      <c r="L428" s="65">
        <f t="shared" si="110"/>
        <v>2666.6666666666665</v>
      </c>
      <c r="M428" s="66">
        <f t="shared" si="108"/>
        <v>5333.333333333333</v>
      </c>
      <c r="N428" s="79">
        <f t="shared" si="109"/>
        <v>5.333333333333333</v>
      </c>
    </row>
    <row r="429" spans="1:14" ht="15.75">
      <c r="A429" s="60">
        <v>32</v>
      </c>
      <c r="B429" s="64">
        <v>43420</v>
      </c>
      <c r="C429" s="60" t="s">
        <v>20</v>
      </c>
      <c r="D429" s="60" t="s">
        <v>21</v>
      </c>
      <c r="E429" s="60" t="s">
        <v>126</v>
      </c>
      <c r="F429" s="61">
        <v>792</v>
      </c>
      <c r="G429" s="61">
        <v>772</v>
      </c>
      <c r="H429" s="61">
        <v>802</v>
      </c>
      <c r="I429" s="61">
        <v>812</v>
      </c>
      <c r="J429" s="61">
        <v>822</v>
      </c>
      <c r="K429" s="61">
        <v>772</v>
      </c>
      <c r="L429" s="65">
        <f t="shared" si="110"/>
        <v>126.26262626262626</v>
      </c>
      <c r="M429" s="66">
        <f t="shared" si="108"/>
        <v>-2525.252525252525</v>
      </c>
      <c r="N429" s="79">
        <f t="shared" si="109"/>
        <v>-2.525252525252525</v>
      </c>
    </row>
    <row r="430" spans="1:14" ht="15.75">
      <c r="A430" s="60">
        <v>33</v>
      </c>
      <c r="B430" s="64">
        <v>43420</v>
      </c>
      <c r="C430" s="60" t="s">
        <v>20</v>
      </c>
      <c r="D430" s="60" t="s">
        <v>21</v>
      </c>
      <c r="E430" s="60" t="s">
        <v>192</v>
      </c>
      <c r="F430" s="61">
        <v>730</v>
      </c>
      <c r="G430" s="61">
        <v>715</v>
      </c>
      <c r="H430" s="61">
        <v>738</v>
      </c>
      <c r="I430" s="61">
        <v>736</v>
      </c>
      <c r="J430" s="61">
        <v>744</v>
      </c>
      <c r="K430" s="61">
        <v>715</v>
      </c>
      <c r="L430" s="65">
        <f t="shared" si="110"/>
        <v>136.986301369863</v>
      </c>
      <c r="M430" s="66">
        <f t="shared" si="108"/>
        <v>-2054.794520547945</v>
      </c>
      <c r="N430" s="79">
        <f t="shared" si="109"/>
        <v>-2.054794520547945</v>
      </c>
    </row>
    <row r="431" spans="1:14" ht="15.75">
      <c r="A431" s="60">
        <v>34</v>
      </c>
      <c r="B431" s="64">
        <v>43420</v>
      </c>
      <c r="C431" s="60" t="s">
        <v>20</v>
      </c>
      <c r="D431" s="60" t="s">
        <v>21</v>
      </c>
      <c r="E431" s="60" t="s">
        <v>629</v>
      </c>
      <c r="F431" s="61">
        <v>349</v>
      </c>
      <c r="G431" s="61">
        <v>341</v>
      </c>
      <c r="H431" s="61">
        <v>353</v>
      </c>
      <c r="I431" s="61">
        <v>357</v>
      </c>
      <c r="J431" s="61">
        <v>360</v>
      </c>
      <c r="K431" s="61">
        <v>353</v>
      </c>
      <c r="L431" s="65">
        <f t="shared" si="110"/>
        <v>286.5329512893983</v>
      </c>
      <c r="M431" s="66">
        <f aca="true" t="shared" si="111" ref="M431:M439">IF(D431="BUY",(K431-F431)*(L431),(F431-K431)*(L431))</f>
        <v>1146.1318051575931</v>
      </c>
      <c r="N431" s="79">
        <f aca="true" t="shared" si="112" ref="N431:N439">M431/(L431)/F431%</f>
        <v>1.146131805157593</v>
      </c>
    </row>
    <row r="432" spans="1:14" ht="15.75">
      <c r="A432" s="60">
        <v>35</v>
      </c>
      <c r="B432" s="64">
        <v>43420</v>
      </c>
      <c r="C432" s="60" t="s">
        <v>20</v>
      </c>
      <c r="D432" s="60" t="s">
        <v>21</v>
      </c>
      <c r="E432" s="60" t="s">
        <v>59</v>
      </c>
      <c r="F432" s="61">
        <v>314</v>
      </c>
      <c r="G432" s="61">
        <v>304</v>
      </c>
      <c r="H432" s="61">
        <v>319</v>
      </c>
      <c r="I432" s="61">
        <v>324</v>
      </c>
      <c r="J432" s="61">
        <v>329</v>
      </c>
      <c r="K432" s="61">
        <v>329</v>
      </c>
      <c r="L432" s="65">
        <f t="shared" si="110"/>
        <v>318.47133757961785</v>
      </c>
      <c r="M432" s="66">
        <f t="shared" si="111"/>
        <v>4777.070063694267</v>
      </c>
      <c r="N432" s="79">
        <f t="shared" si="112"/>
        <v>4.777070063694267</v>
      </c>
    </row>
    <row r="433" spans="1:14" ht="15.75">
      <c r="A433" s="60">
        <v>36</v>
      </c>
      <c r="B433" s="64">
        <v>43419</v>
      </c>
      <c r="C433" s="60" t="s">
        <v>20</v>
      </c>
      <c r="D433" s="60" t="s">
        <v>21</v>
      </c>
      <c r="E433" s="60" t="s">
        <v>88</v>
      </c>
      <c r="F433" s="61">
        <v>920</v>
      </c>
      <c r="G433" s="61">
        <v>900</v>
      </c>
      <c r="H433" s="61">
        <v>930</v>
      </c>
      <c r="I433" s="61">
        <v>940</v>
      </c>
      <c r="J433" s="61">
        <v>950</v>
      </c>
      <c r="K433" s="61">
        <v>928.7</v>
      </c>
      <c r="L433" s="65">
        <f t="shared" si="110"/>
        <v>108.69565217391305</v>
      </c>
      <c r="M433" s="66">
        <f t="shared" si="111"/>
        <v>945.6521739130485</v>
      </c>
      <c r="N433" s="79">
        <f t="shared" si="112"/>
        <v>0.9456521739130485</v>
      </c>
    </row>
    <row r="434" spans="1:14" ht="15.75">
      <c r="A434" s="60">
        <v>37</v>
      </c>
      <c r="B434" s="64">
        <v>43419</v>
      </c>
      <c r="C434" s="60" t="s">
        <v>20</v>
      </c>
      <c r="D434" s="60" t="s">
        <v>21</v>
      </c>
      <c r="E434" s="60" t="s">
        <v>100</v>
      </c>
      <c r="F434" s="61">
        <v>235</v>
      </c>
      <c r="G434" s="61">
        <v>227</v>
      </c>
      <c r="H434" s="61">
        <v>239</v>
      </c>
      <c r="I434" s="61">
        <v>243</v>
      </c>
      <c r="J434" s="61">
        <v>247</v>
      </c>
      <c r="K434" s="61">
        <v>227</v>
      </c>
      <c r="L434" s="65">
        <f aca="true" t="shared" si="113" ref="L434:L439">100000/F434</f>
        <v>425.531914893617</v>
      </c>
      <c r="M434" s="66">
        <f t="shared" si="111"/>
        <v>-3404.255319148936</v>
      </c>
      <c r="N434" s="79">
        <f t="shared" si="112"/>
        <v>-3.404255319148936</v>
      </c>
    </row>
    <row r="435" spans="1:14" ht="15.75">
      <c r="A435" s="60">
        <v>38</v>
      </c>
      <c r="B435" s="64">
        <v>43419</v>
      </c>
      <c r="C435" s="60" t="s">
        <v>20</v>
      </c>
      <c r="D435" s="60" t="s">
        <v>21</v>
      </c>
      <c r="E435" s="60" t="s">
        <v>570</v>
      </c>
      <c r="F435" s="61">
        <v>464</v>
      </c>
      <c r="G435" s="61">
        <v>453</v>
      </c>
      <c r="H435" s="61">
        <v>469</v>
      </c>
      <c r="I435" s="61">
        <v>474</v>
      </c>
      <c r="J435" s="61">
        <v>469</v>
      </c>
      <c r="K435" s="61">
        <v>469</v>
      </c>
      <c r="L435" s="65">
        <f t="shared" si="113"/>
        <v>215.51724137931035</v>
      </c>
      <c r="M435" s="66">
        <f t="shared" si="111"/>
        <v>1077.5862068965516</v>
      </c>
      <c r="N435" s="79">
        <f t="shared" si="112"/>
        <v>1.0775862068965516</v>
      </c>
    </row>
    <row r="436" spans="1:14" ht="15.75">
      <c r="A436" s="60">
        <v>39</v>
      </c>
      <c r="B436" s="64">
        <v>43419</v>
      </c>
      <c r="C436" s="60" t="s">
        <v>20</v>
      </c>
      <c r="D436" s="60" t="s">
        <v>94</v>
      </c>
      <c r="E436" s="60" t="s">
        <v>628</v>
      </c>
      <c r="F436" s="61">
        <v>976</v>
      </c>
      <c r="G436" s="61">
        <v>993</v>
      </c>
      <c r="H436" s="61">
        <v>966</v>
      </c>
      <c r="I436" s="61">
        <v>956</v>
      </c>
      <c r="J436" s="61">
        <v>946</v>
      </c>
      <c r="K436" s="61">
        <v>966</v>
      </c>
      <c r="L436" s="65">
        <f t="shared" si="113"/>
        <v>102.45901639344262</v>
      </c>
      <c r="M436" s="66">
        <f t="shared" si="111"/>
        <v>1024.5901639344263</v>
      </c>
      <c r="N436" s="79">
        <f t="shared" si="112"/>
        <v>1.0245901639344261</v>
      </c>
    </row>
    <row r="437" spans="1:14" ht="15.75">
      <c r="A437" s="60">
        <v>40</v>
      </c>
      <c r="B437" s="64">
        <v>43418</v>
      </c>
      <c r="C437" s="60" t="s">
        <v>20</v>
      </c>
      <c r="D437" s="60" t="s">
        <v>21</v>
      </c>
      <c r="E437" s="60" t="s">
        <v>144</v>
      </c>
      <c r="F437" s="61">
        <v>252</v>
      </c>
      <c r="G437" s="61">
        <v>244</v>
      </c>
      <c r="H437" s="61">
        <v>256</v>
      </c>
      <c r="I437" s="61">
        <v>260</v>
      </c>
      <c r="J437" s="61">
        <v>264</v>
      </c>
      <c r="K437" s="61">
        <v>256</v>
      </c>
      <c r="L437" s="65">
        <f t="shared" si="113"/>
        <v>396.8253968253968</v>
      </c>
      <c r="M437" s="66">
        <f t="shared" si="111"/>
        <v>1587.3015873015872</v>
      </c>
      <c r="N437" s="79">
        <f t="shared" si="112"/>
        <v>1.5873015873015872</v>
      </c>
    </row>
    <row r="438" spans="1:14" ht="15.75">
      <c r="A438" s="60">
        <v>41</v>
      </c>
      <c r="B438" s="64">
        <v>43418</v>
      </c>
      <c r="C438" s="60" t="s">
        <v>20</v>
      </c>
      <c r="D438" s="60" t="s">
        <v>94</v>
      </c>
      <c r="E438" s="60" t="s">
        <v>119</v>
      </c>
      <c r="F438" s="61">
        <v>603</v>
      </c>
      <c r="G438" s="61">
        <v>617</v>
      </c>
      <c r="H438" s="61">
        <v>597</v>
      </c>
      <c r="I438" s="61">
        <v>591</v>
      </c>
      <c r="J438" s="61">
        <v>585</v>
      </c>
      <c r="K438" s="61">
        <v>585</v>
      </c>
      <c r="L438" s="65">
        <f t="shared" si="113"/>
        <v>165.8374792703151</v>
      </c>
      <c r="M438" s="66">
        <f t="shared" si="111"/>
        <v>2985.0746268656717</v>
      </c>
      <c r="N438" s="79">
        <f t="shared" si="112"/>
        <v>2.9850746268656714</v>
      </c>
    </row>
    <row r="439" spans="1:14" ht="15.75">
      <c r="A439" s="60">
        <v>42</v>
      </c>
      <c r="B439" s="64">
        <v>43417</v>
      </c>
      <c r="C439" s="60" t="s">
        <v>20</v>
      </c>
      <c r="D439" s="60" t="s">
        <v>21</v>
      </c>
      <c r="E439" s="60" t="s">
        <v>614</v>
      </c>
      <c r="F439" s="61">
        <v>294</v>
      </c>
      <c r="G439" s="61">
        <v>286</v>
      </c>
      <c r="H439" s="61">
        <v>298</v>
      </c>
      <c r="I439" s="61">
        <v>302</v>
      </c>
      <c r="J439" s="61">
        <v>306</v>
      </c>
      <c r="K439" s="61">
        <v>306</v>
      </c>
      <c r="L439" s="65">
        <f t="shared" si="113"/>
        <v>340.13605442176873</v>
      </c>
      <c r="M439" s="66">
        <f t="shared" si="111"/>
        <v>4081.632653061225</v>
      </c>
      <c r="N439" s="79">
        <f t="shared" si="112"/>
        <v>4.081632653061225</v>
      </c>
    </row>
    <row r="440" spans="1:14" ht="15.75">
      <c r="A440" s="60">
        <v>43</v>
      </c>
      <c r="B440" s="64">
        <v>43417</v>
      </c>
      <c r="C440" s="60" t="s">
        <v>20</v>
      </c>
      <c r="D440" s="60" t="s">
        <v>21</v>
      </c>
      <c r="E440" s="60" t="s">
        <v>271</v>
      </c>
      <c r="F440" s="61">
        <v>496</v>
      </c>
      <c r="G440" s="61">
        <v>486</v>
      </c>
      <c r="H440" s="61">
        <v>501</v>
      </c>
      <c r="I440" s="61">
        <v>506</v>
      </c>
      <c r="J440" s="61">
        <v>511</v>
      </c>
      <c r="K440" s="61">
        <v>501</v>
      </c>
      <c r="L440" s="65">
        <f>100000/F440</f>
        <v>201.61290322580646</v>
      </c>
      <c r="M440" s="66">
        <f aca="true" t="shared" si="114" ref="M440:M445">IF(D440="BUY",(K440-F440)*(L440),(F440-K440)*(L440))</f>
        <v>1008.0645161290323</v>
      </c>
      <c r="N440" s="79">
        <f aca="true" t="shared" si="115" ref="N440:N446">M440/(L440)/F440%</f>
        <v>1.0080645161290323</v>
      </c>
    </row>
    <row r="441" spans="1:14" ht="15.75">
      <c r="A441" s="60">
        <v>44</v>
      </c>
      <c r="B441" s="64">
        <v>43417</v>
      </c>
      <c r="C441" s="60" t="s">
        <v>20</v>
      </c>
      <c r="D441" s="60" t="s">
        <v>21</v>
      </c>
      <c r="E441" s="60" t="s">
        <v>552</v>
      </c>
      <c r="F441" s="61">
        <v>664</v>
      </c>
      <c r="G441" s="61">
        <v>650</v>
      </c>
      <c r="H441" s="61">
        <v>671</v>
      </c>
      <c r="I441" s="61">
        <v>677</v>
      </c>
      <c r="J441" s="61">
        <v>684</v>
      </c>
      <c r="K441" s="61">
        <v>671</v>
      </c>
      <c r="L441" s="65">
        <f>100000/F441</f>
        <v>150.6024096385542</v>
      </c>
      <c r="M441" s="66">
        <f t="shared" si="114"/>
        <v>1054.2168674698794</v>
      </c>
      <c r="N441" s="79">
        <f t="shared" si="115"/>
        <v>1.0542168674698795</v>
      </c>
    </row>
    <row r="442" spans="1:14" ht="15.75">
      <c r="A442" s="60">
        <v>45</v>
      </c>
      <c r="B442" s="64">
        <v>43413</v>
      </c>
      <c r="C442" s="60" t="s">
        <v>20</v>
      </c>
      <c r="D442" s="60" t="s">
        <v>21</v>
      </c>
      <c r="E442" s="60" t="s">
        <v>623</v>
      </c>
      <c r="F442" s="61">
        <v>82</v>
      </c>
      <c r="G442" s="61">
        <v>79</v>
      </c>
      <c r="H442" s="61">
        <v>84</v>
      </c>
      <c r="I442" s="61">
        <v>86</v>
      </c>
      <c r="J442" s="61">
        <v>88</v>
      </c>
      <c r="K442" s="61">
        <v>79</v>
      </c>
      <c r="L442" s="65">
        <f>100000/F442</f>
        <v>1219.5121951219512</v>
      </c>
      <c r="M442" s="66">
        <f t="shared" si="114"/>
        <v>-3658.5365853658536</v>
      </c>
      <c r="N442" s="79">
        <f t="shared" si="115"/>
        <v>-3.658536585365854</v>
      </c>
    </row>
    <row r="443" spans="1:14" ht="15.75">
      <c r="A443" s="60">
        <v>46</v>
      </c>
      <c r="B443" s="64">
        <v>43413</v>
      </c>
      <c r="C443" s="60" t="s">
        <v>20</v>
      </c>
      <c r="D443" s="60" t="s">
        <v>21</v>
      </c>
      <c r="E443" s="60" t="s">
        <v>625</v>
      </c>
      <c r="F443" s="61">
        <v>460</v>
      </c>
      <c r="G443" s="61">
        <v>450</v>
      </c>
      <c r="H443" s="61">
        <v>465</v>
      </c>
      <c r="I443" s="61">
        <v>470</v>
      </c>
      <c r="J443" s="61">
        <v>475</v>
      </c>
      <c r="K443" s="61">
        <v>470</v>
      </c>
      <c r="L443" s="65">
        <f>100000/F443</f>
        <v>217.3913043478261</v>
      </c>
      <c r="M443" s="66">
        <f t="shared" si="114"/>
        <v>2173.913043478261</v>
      </c>
      <c r="N443" s="79">
        <f t="shared" si="115"/>
        <v>2.173913043478261</v>
      </c>
    </row>
    <row r="444" spans="1:14" ht="15.75">
      <c r="A444" s="60">
        <v>47</v>
      </c>
      <c r="B444" s="64">
        <v>43413</v>
      </c>
      <c r="C444" s="60" t="s">
        <v>20</v>
      </c>
      <c r="D444" s="60" t="s">
        <v>21</v>
      </c>
      <c r="E444" s="60" t="s">
        <v>548</v>
      </c>
      <c r="F444" s="61">
        <v>1545</v>
      </c>
      <c r="G444" s="61">
        <v>1515</v>
      </c>
      <c r="H444" s="61">
        <v>1560</v>
      </c>
      <c r="I444" s="61">
        <v>1575</v>
      </c>
      <c r="J444" s="61">
        <v>1590</v>
      </c>
      <c r="K444" s="61">
        <v>1590</v>
      </c>
      <c r="L444" s="65">
        <f>100000/F444</f>
        <v>64.72491909385113</v>
      </c>
      <c r="M444" s="66">
        <f t="shared" si="114"/>
        <v>2912.6213592233007</v>
      </c>
      <c r="N444" s="79">
        <f t="shared" si="115"/>
        <v>2.912621359223301</v>
      </c>
    </row>
    <row r="445" spans="1:14" ht="15.75">
      <c r="A445" s="60">
        <v>48</v>
      </c>
      <c r="B445" s="64">
        <v>43413</v>
      </c>
      <c r="C445" s="60" t="s">
        <v>20</v>
      </c>
      <c r="D445" s="60" t="s">
        <v>21</v>
      </c>
      <c r="E445" s="60" t="s">
        <v>624</v>
      </c>
      <c r="F445" s="61">
        <v>428</v>
      </c>
      <c r="G445" s="61">
        <v>418</v>
      </c>
      <c r="H445" s="61">
        <v>433</v>
      </c>
      <c r="I445" s="61">
        <v>438</v>
      </c>
      <c r="J445" s="61">
        <v>443</v>
      </c>
      <c r="K445" s="61">
        <v>443</v>
      </c>
      <c r="L445" s="65">
        <f aca="true" t="shared" si="116" ref="L445:L452">100000/F445</f>
        <v>233.6448598130841</v>
      </c>
      <c r="M445" s="66">
        <f t="shared" si="114"/>
        <v>3504.6728971962616</v>
      </c>
      <c r="N445" s="79">
        <f t="shared" si="115"/>
        <v>3.5046728971962615</v>
      </c>
    </row>
    <row r="446" spans="1:14" ht="15.75">
      <c r="A446" s="60">
        <v>49</v>
      </c>
      <c r="B446" s="64">
        <v>43410</v>
      </c>
      <c r="C446" s="60" t="s">
        <v>20</v>
      </c>
      <c r="D446" s="60" t="s">
        <v>21</v>
      </c>
      <c r="E446" s="60" t="s">
        <v>224</v>
      </c>
      <c r="F446" s="61">
        <v>261</v>
      </c>
      <c r="G446" s="61">
        <v>254</v>
      </c>
      <c r="H446" s="61">
        <v>265</v>
      </c>
      <c r="I446" s="61">
        <v>269</v>
      </c>
      <c r="J446" s="61">
        <v>273</v>
      </c>
      <c r="K446" s="61">
        <v>269</v>
      </c>
      <c r="L446" s="65">
        <f t="shared" si="116"/>
        <v>383.1417624521073</v>
      </c>
      <c r="M446" s="66">
        <f aca="true" t="shared" si="117" ref="M446:M456">IF(D446="BUY",(K446-F446)*(L446),(F446-K446)*(L446))</f>
        <v>3065.1340996168583</v>
      </c>
      <c r="N446" s="79">
        <f t="shared" si="115"/>
        <v>3.0651340996168583</v>
      </c>
    </row>
    <row r="447" spans="1:14" ht="15.75">
      <c r="A447" s="60">
        <v>50</v>
      </c>
      <c r="B447" s="64">
        <v>43410</v>
      </c>
      <c r="C447" s="60" t="s">
        <v>20</v>
      </c>
      <c r="D447" s="60" t="s">
        <v>21</v>
      </c>
      <c r="E447" s="60" t="s">
        <v>387</v>
      </c>
      <c r="F447" s="61">
        <v>645</v>
      </c>
      <c r="G447" s="61">
        <v>632</v>
      </c>
      <c r="H447" s="61">
        <v>652</v>
      </c>
      <c r="I447" s="61">
        <v>659</v>
      </c>
      <c r="J447" s="61">
        <v>666</v>
      </c>
      <c r="K447" s="61">
        <v>652</v>
      </c>
      <c r="L447" s="65">
        <f t="shared" si="116"/>
        <v>155.03875968992247</v>
      </c>
      <c r="M447" s="66">
        <f t="shared" si="117"/>
        <v>1085.2713178294573</v>
      </c>
      <c r="N447" s="79">
        <f aca="true" t="shared" si="118" ref="N447:N456">M447/(L447)/F447%</f>
        <v>1.0852713178294573</v>
      </c>
    </row>
    <row r="448" spans="1:14" ht="15.75">
      <c r="A448" s="60">
        <v>51</v>
      </c>
      <c r="B448" s="64">
        <v>43410</v>
      </c>
      <c r="C448" s="60" t="s">
        <v>20</v>
      </c>
      <c r="D448" s="60" t="s">
        <v>21</v>
      </c>
      <c r="E448" s="60" t="s">
        <v>321</v>
      </c>
      <c r="F448" s="61">
        <v>114</v>
      </c>
      <c r="G448" s="61">
        <v>110</v>
      </c>
      <c r="H448" s="61">
        <v>116</v>
      </c>
      <c r="I448" s="61">
        <v>118</v>
      </c>
      <c r="J448" s="61">
        <v>120</v>
      </c>
      <c r="K448" s="61">
        <v>118</v>
      </c>
      <c r="L448" s="65">
        <f t="shared" si="116"/>
        <v>877.1929824561404</v>
      </c>
      <c r="M448" s="66">
        <f t="shared" si="117"/>
        <v>3508.7719298245615</v>
      </c>
      <c r="N448" s="79">
        <f t="shared" si="118"/>
        <v>3.5087719298245617</v>
      </c>
    </row>
    <row r="449" spans="1:14" ht="15.75">
      <c r="A449" s="60">
        <v>52</v>
      </c>
      <c r="B449" s="64">
        <v>43410</v>
      </c>
      <c r="C449" s="60" t="s">
        <v>20</v>
      </c>
      <c r="D449" s="60" t="s">
        <v>21</v>
      </c>
      <c r="E449" s="60" t="s">
        <v>238</v>
      </c>
      <c r="F449" s="61">
        <v>243</v>
      </c>
      <c r="G449" s="61">
        <v>236</v>
      </c>
      <c r="H449" s="61">
        <v>247</v>
      </c>
      <c r="I449" s="61">
        <v>251</v>
      </c>
      <c r="J449" s="61">
        <v>255</v>
      </c>
      <c r="K449" s="61">
        <v>255</v>
      </c>
      <c r="L449" s="65">
        <f t="shared" si="116"/>
        <v>411.52263374485597</v>
      </c>
      <c r="M449" s="66">
        <f t="shared" si="117"/>
        <v>4938.271604938272</v>
      </c>
      <c r="N449" s="79">
        <f t="shared" si="118"/>
        <v>4.938271604938271</v>
      </c>
    </row>
    <row r="450" spans="1:14" ht="15.75">
      <c r="A450" s="60">
        <v>53</v>
      </c>
      <c r="B450" s="64">
        <v>43410</v>
      </c>
      <c r="C450" s="60" t="s">
        <v>20</v>
      </c>
      <c r="D450" s="60" t="s">
        <v>21</v>
      </c>
      <c r="E450" s="60" t="s">
        <v>257</v>
      </c>
      <c r="F450" s="61">
        <v>118</v>
      </c>
      <c r="G450" s="61">
        <v>114</v>
      </c>
      <c r="H450" s="61">
        <v>120</v>
      </c>
      <c r="I450" s="61">
        <v>122</v>
      </c>
      <c r="J450" s="61">
        <v>124</v>
      </c>
      <c r="K450" s="61">
        <v>122</v>
      </c>
      <c r="L450" s="65">
        <f t="shared" si="116"/>
        <v>847.457627118644</v>
      </c>
      <c r="M450" s="66">
        <f t="shared" si="117"/>
        <v>3389.830508474576</v>
      </c>
      <c r="N450" s="79">
        <f t="shared" si="118"/>
        <v>3.3898305084745766</v>
      </c>
    </row>
    <row r="451" spans="1:14" ht="15.75">
      <c r="A451" s="60">
        <v>54</v>
      </c>
      <c r="B451" s="64">
        <v>43409</v>
      </c>
      <c r="C451" s="60" t="s">
        <v>20</v>
      </c>
      <c r="D451" s="60" t="s">
        <v>21</v>
      </c>
      <c r="E451" s="60" t="s">
        <v>621</v>
      </c>
      <c r="F451" s="61">
        <v>85</v>
      </c>
      <c r="G451" s="61">
        <v>82</v>
      </c>
      <c r="H451" s="61">
        <v>86.5</v>
      </c>
      <c r="I451" s="61">
        <v>88</v>
      </c>
      <c r="J451" s="61">
        <v>89.5</v>
      </c>
      <c r="K451" s="61">
        <v>86.5</v>
      </c>
      <c r="L451" s="65">
        <f t="shared" si="116"/>
        <v>1176.4705882352941</v>
      </c>
      <c r="M451" s="66">
        <f t="shared" si="117"/>
        <v>1764.7058823529412</v>
      </c>
      <c r="N451" s="79">
        <f t="shared" si="118"/>
        <v>1.7647058823529411</v>
      </c>
    </row>
    <row r="452" spans="1:14" ht="15.75">
      <c r="A452" s="60">
        <v>55</v>
      </c>
      <c r="B452" s="64">
        <v>43409</v>
      </c>
      <c r="C452" s="60" t="s">
        <v>20</v>
      </c>
      <c r="D452" s="60" t="s">
        <v>21</v>
      </c>
      <c r="E452" s="60" t="s">
        <v>247</v>
      </c>
      <c r="F452" s="61">
        <v>267</v>
      </c>
      <c r="G452" s="61">
        <v>261</v>
      </c>
      <c r="H452" s="61">
        <v>271</v>
      </c>
      <c r="I452" s="61">
        <v>275</v>
      </c>
      <c r="J452" s="61">
        <v>279</v>
      </c>
      <c r="K452" s="61">
        <v>261</v>
      </c>
      <c r="L452" s="65">
        <f t="shared" si="116"/>
        <v>374.53183520599254</v>
      </c>
      <c r="M452" s="66">
        <f t="shared" si="117"/>
        <v>-2247.191011235955</v>
      </c>
      <c r="N452" s="79">
        <f t="shared" si="118"/>
        <v>-2.247191011235955</v>
      </c>
    </row>
    <row r="453" spans="1:14" ht="15.75">
      <c r="A453" s="60">
        <v>56</v>
      </c>
      <c r="B453" s="64">
        <v>43409</v>
      </c>
      <c r="C453" s="60" t="s">
        <v>20</v>
      </c>
      <c r="D453" s="60" t="s">
        <v>21</v>
      </c>
      <c r="E453" s="60" t="s">
        <v>66</v>
      </c>
      <c r="F453" s="61">
        <v>61.5</v>
      </c>
      <c r="G453" s="61">
        <v>59</v>
      </c>
      <c r="H453" s="61">
        <v>63</v>
      </c>
      <c r="I453" s="61">
        <v>64.5</v>
      </c>
      <c r="J453" s="61">
        <v>66</v>
      </c>
      <c r="K453" s="61">
        <v>63</v>
      </c>
      <c r="L453" s="65">
        <f aca="true" t="shared" si="119" ref="L453:L462">100000/F453</f>
        <v>1626.0162601626016</v>
      </c>
      <c r="M453" s="66">
        <f t="shared" si="117"/>
        <v>2439.0243902439024</v>
      </c>
      <c r="N453" s="79">
        <f t="shared" si="118"/>
        <v>2.4390243902439024</v>
      </c>
    </row>
    <row r="454" spans="1:14" ht="15.75">
      <c r="A454" s="60">
        <v>57</v>
      </c>
      <c r="B454" s="64">
        <v>43406</v>
      </c>
      <c r="C454" s="60" t="s">
        <v>20</v>
      </c>
      <c r="D454" s="60" t="s">
        <v>21</v>
      </c>
      <c r="E454" s="60" t="s">
        <v>501</v>
      </c>
      <c r="F454" s="61">
        <v>117</v>
      </c>
      <c r="G454" s="61">
        <v>113</v>
      </c>
      <c r="H454" s="61">
        <v>119</v>
      </c>
      <c r="I454" s="61">
        <v>121</v>
      </c>
      <c r="J454" s="61">
        <v>123</v>
      </c>
      <c r="K454" s="61">
        <v>118.7</v>
      </c>
      <c r="L454" s="65">
        <f t="shared" si="119"/>
        <v>854.7008547008547</v>
      </c>
      <c r="M454" s="66">
        <f t="shared" si="117"/>
        <v>1452.9914529914554</v>
      </c>
      <c r="N454" s="79">
        <f t="shared" si="118"/>
        <v>1.4529914529914556</v>
      </c>
    </row>
    <row r="455" spans="1:14" ht="15.75">
      <c r="A455" s="60">
        <v>58</v>
      </c>
      <c r="B455" s="64">
        <v>43406</v>
      </c>
      <c r="C455" s="60" t="s">
        <v>20</v>
      </c>
      <c r="D455" s="60" t="s">
        <v>21</v>
      </c>
      <c r="E455" s="60" t="s">
        <v>239</v>
      </c>
      <c r="F455" s="61">
        <v>565</v>
      </c>
      <c r="G455" s="61">
        <v>552</v>
      </c>
      <c r="H455" s="61">
        <v>572</v>
      </c>
      <c r="I455" s="61">
        <v>578</v>
      </c>
      <c r="J455" s="61">
        <v>585</v>
      </c>
      <c r="K455" s="61">
        <v>552</v>
      </c>
      <c r="L455" s="65">
        <f t="shared" si="119"/>
        <v>176.99115044247787</v>
      </c>
      <c r="M455" s="66">
        <f t="shared" si="117"/>
        <v>-2300.8849557522126</v>
      </c>
      <c r="N455" s="79">
        <f t="shared" si="118"/>
        <v>-2.3008849557522124</v>
      </c>
    </row>
    <row r="456" spans="1:14" ht="15.75">
      <c r="A456" s="60">
        <v>59</v>
      </c>
      <c r="B456" s="64">
        <v>43406</v>
      </c>
      <c r="C456" s="60" t="s">
        <v>20</v>
      </c>
      <c r="D456" s="60" t="s">
        <v>21</v>
      </c>
      <c r="E456" s="60" t="s">
        <v>572</v>
      </c>
      <c r="F456" s="61">
        <v>178</v>
      </c>
      <c r="G456" s="61">
        <v>173</v>
      </c>
      <c r="H456" s="61">
        <v>180.5</v>
      </c>
      <c r="I456" s="61">
        <v>183</v>
      </c>
      <c r="J456" s="61">
        <v>185</v>
      </c>
      <c r="K456" s="61">
        <v>173</v>
      </c>
      <c r="L456" s="65">
        <f t="shared" si="119"/>
        <v>561.7977528089888</v>
      </c>
      <c r="M456" s="66">
        <f t="shared" si="117"/>
        <v>-2808.9887640449438</v>
      </c>
      <c r="N456" s="79">
        <f t="shared" si="118"/>
        <v>-2.8089887640449436</v>
      </c>
    </row>
    <row r="457" spans="1:14" ht="15.75">
      <c r="A457" s="60">
        <v>60</v>
      </c>
      <c r="B457" s="64">
        <v>43406</v>
      </c>
      <c r="C457" s="60" t="s">
        <v>20</v>
      </c>
      <c r="D457" s="60" t="s">
        <v>21</v>
      </c>
      <c r="E457" s="60" t="s">
        <v>46</v>
      </c>
      <c r="F457" s="61">
        <v>1250</v>
      </c>
      <c r="G457" s="61">
        <v>1220</v>
      </c>
      <c r="H457" s="61">
        <v>1265</v>
      </c>
      <c r="I457" s="61">
        <v>1280</v>
      </c>
      <c r="J457" s="61">
        <v>1300</v>
      </c>
      <c r="K457" s="61">
        <v>1265</v>
      </c>
      <c r="L457" s="65">
        <f t="shared" si="119"/>
        <v>80</v>
      </c>
      <c r="M457" s="66">
        <f aca="true" t="shared" si="120" ref="M457:M462">IF(D457="BUY",(K457-F457)*(L457),(F457-K457)*(L457))</f>
        <v>1200</v>
      </c>
      <c r="N457" s="79">
        <f aca="true" t="shared" si="121" ref="N457:N462">M457/(L457)/F457%</f>
        <v>1.2</v>
      </c>
    </row>
    <row r="458" spans="1:14" ht="15.75">
      <c r="A458" s="60">
        <v>61</v>
      </c>
      <c r="B458" s="64">
        <v>43405</v>
      </c>
      <c r="C458" s="60" t="s">
        <v>20</v>
      </c>
      <c r="D458" s="60" t="s">
        <v>21</v>
      </c>
      <c r="E458" s="60" t="s">
        <v>410</v>
      </c>
      <c r="F458" s="61">
        <v>506</v>
      </c>
      <c r="G458" s="61">
        <v>495</v>
      </c>
      <c r="H458" s="61">
        <v>512</v>
      </c>
      <c r="I458" s="61">
        <v>518</v>
      </c>
      <c r="J458" s="61">
        <v>524</v>
      </c>
      <c r="K458" s="61">
        <v>495</v>
      </c>
      <c r="L458" s="65">
        <f t="shared" si="119"/>
        <v>197.62845849802372</v>
      </c>
      <c r="M458" s="66">
        <f t="shared" si="120"/>
        <v>-2173.913043478261</v>
      </c>
      <c r="N458" s="79">
        <f t="shared" si="121"/>
        <v>-2.173913043478261</v>
      </c>
    </row>
    <row r="459" spans="1:14" ht="15.75">
      <c r="A459" s="60">
        <v>62</v>
      </c>
      <c r="B459" s="64">
        <v>43405</v>
      </c>
      <c r="C459" s="60" t="s">
        <v>20</v>
      </c>
      <c r="D459" s="60" t="s">
        <v>21</v>
      </c>
      <c r="E459" s="60" t="s">
        <v>321</v>
      </c>
      <c r="F459" s="61">
        <v>108</v>
      </c>
      <c r="G459" s="61">
        <v>106</v>
      </c>
      <c r="H459" s="61">
        <v>109</v>
      </c>
      <c r="I459" s="61">
        <v>110</v>
      </c>
      <c r="J459" s="61">
        <v>111</v>
      </c>
      <c r="K459" s="61">
        <v>111</v>
      </c>
      <c r="L459" s="65">
        <f t="shared" si="119"/>
        <v>925.925925925926</v>
      </c>
      <c r="M459" s="66">
        <f t="shared" si="120"/>
        <v>2777.777777777778</v>
      </c>
      <c r="N459" s="79">
        <f t="shared" si="121"/>
        <v>2.7777777777777777</v>
      </c>
    </row>
    <row r="460" spans="1:14" ht="15.75">
      <c r="A460" s="60">
        <v>63</v>
      </c>
      <c r="B460" s="64">
        <v>43405</v>
      </c>
      <c r="C460" s="60" t="s">
        <v>20</v>
      </c>
      <c r="D460" s="60" t="s">
        <v>21</v>
      </c>
      <c r="E460" s="60" t="s">
        <v>595</v>
      </c>
      <c r="F460" s="61">
        <v>134</v>
      </c>
      <c r="G460" s="61">
        <v>130</v>
      </c>
      <c r="H460" s="61">
        <v>136.5</v>
      </c>
      <c r="I460" s="61">
        <v>139</v>
      </c>
      <c r="J460" s="61">
        <v>141.5</v>
      </c>
      <c r="K460" s="61">
        <v>136.5</v>
      </c>
      <c r="L460" s="65">
        <f t="shared" si="119"/>
        <v>746.2686567164179</v>
      </c>
      <c r="M460" s="66">
        <f t="shared" si="120"/>
        <v>1865.6716417910447</v>
      </c>
      <c r="N460" s="79">
        <f t="shared" si="121"/>
        <v>1.8656716417910446</v>
      </c>
    </row>
    <row r="461" spans="1:14" ht="15.75">
      <c r="A461" s="60">
        <v>64</v>
      </c>
      <c r="B461" s="64">
        <v>43405</v>
      </c>
      <c r="C461" s="60" t="s">
        <v>20</v>
      </c>
      <c r="D461" s="60" t="s">
        <v>21</v>
      </c>
      <c r="E461" s="60" t="s">
        <v>126</v>
      </c>
      <c r="F461" s="61">
        <v>784</v>
      </c>
      <c r="G461" s="61">
        <v>770</v>
      </c>
      <c r="H461" s="61">
        <v>792</v>
      </c>
      <c r="I461" s="61">
        <v>800</v>
      </c>
      <c r="J461" s="61">
        <v>808</v>
      </c>
      <c r="K461" s="61">
        <v>770</v>
      </c>
      <c r="L461" s="65">
        <f t="shared" si="119"/>
        <v>127.55102040816327</v>
      </c>
      <c r="M461" s="66">
        <f t="shared" si="120"/>
        <v>-1785.7142857142858</v>
      </c>
      <c r="N461" s="79">
        <f t="shared" si="121"/>
        <v>-1.7857142857142858</v>
      </c>
    </row>
    <row r="462" spans="1:14" ht="15.75">
      <c r="A462" s="60">
        <v>65</v>
      </c>
      <c r="B462" s="64">
        <v>43405</v>
      </c>
      <c r="C462" s="60" t="s">
        <v>20</v>
      </c>
      <c r="D462" s="60" t="s">
        <v>21</v>
      </c>
      <c r="E462" s="60" t="s">
        <v>501</v>
      </c>
      <c r="F462" s="61">
        <v>108</v>
      </c>
      <c r="G462" s="61">
        <v>105</v>
      </c>
      <c r="H462" s="61">
        <v>110</v>
      </c>
      <c r="I462" s="61">
        <v>112</v>
      </c>
      <c r="J462" s="61">
        <v>114</v>
      </c>
      <c r="K462" s="61">
        <v>110</v>
      </c>
      <c r="L462" s="65">
        <f t="shared" si="119"/>
        <v>925.925925925926</v>
      </c>
      <c r="M462" s="66">
        <f t="shared" si="120"/>
        <v>1851.851851851852</v>
      </c>
      <c r="N462" s="79">
        <f t="shared" si="121"/>
        <v>1.8518518518518516</v>
      </c>
    </row>
    <row r="463" spans="1:12" ht="15.75">
      <c r="A463" s="82" t="s">
        <v>26</v>
      </c>
      <c r="B463" s="23"/>
      <c r="C463" s="24"/>
      <c r="D463" s="25"/>
      <c r="E463" s="26"/>
      <c r="F463" s="26"/>
      <c r="G463" s="27"/>
      <c r="H463" s="35"/>
      <c r="I463" s="35"/>
      <c r="J463" s="35"/>
      <c r="K463" s="26"/>
      <c r="L463" s="21"/>
    </row>
    <row r="464" spans="1:12" ht="15.75">
      <c r="A464" s="82" t="s">
        <v>27</v>
      </c>
      <c r="B464" s="23"/>
      <c r="C464" s="24"/>
      <c r="D464" s="25"/>
      <c r="E464" s="26"/>
      <c r="F464" s="26"/>
      <c r="G464" s="27"/>
      <c r="H464" s="26"/>
      <c r="I464" s="26"/>
      <c r="J464" s="26"/>
      <c r="K464" s="26"/>
      <c r="L464" s="21"/>
    </row>
    <row r="465" spans="1:11" ht="15.75">
      <c r="A465" s="82" t="s">
        <v>27</v>
      </c>
      <c r="B465" s="23"/>
      <c r="C465" s="24"/>
      <c r="D465" s="25"/>
      <c r="E465" s="26"/>
      <c r="F465" s="26"/>
      <c r="G465" s="27"/>
      <c r="H465" s="26"/>
      <c r="I465" s="26"/>
      <c r="J465" s="26"/>
      <c r="K465" s="26"/>
    </row>
    <row r="466" spans="1:11" ht="16.5" thickBot="1">
      <c r="A466" s="68"/>
      <c r="B466" s="69"/>
      <c r="C466" s="26"/>
      <c r="D466" s="26"/>
      <c r="E466" s="26"/>
      <c r="F466" s="29"/>
      <c r="G466" s="30"/>
      <c r="H466" s="31" t="s">
        <v>28</v>
      </c>
      <c r="I466" s="31"/>
      <c r="J466" s="29"/>
      <c r="K466" s="29"/>
    </row>
    <row r="467" spans="1:11" ht="15.75">
      <c r="A467" s="68"/>
      <c r="B467" s="69"/>
      <c r="C467" s="96" t="s">
        <v>29</v>
      </c>
      <c r="D467" s="96"/>
      <c r="E467" s="33">
        <v>65</v>
      </c>
      <c r="F467" s="34">
        <f>F468+F469+F470+F471+F472+F473</f>
        <v>100</v>
      </c>
      <c r="G467" s="35">
        <v>65</v>
      </c>
      <c r="H467" s="36">
        <f>G468/G467%</f>
        <v>70.76923076923077</v>
      </c>
      <c r="I467" s="36"/>
      <c r="J467" s="29"/>
      <c r="K467" s="29"/>
    </row>
    <row r="468" spans="1:10" ht="15.75">
      <c r="A468" s="68"/>
      <c r="B468" s="69"/>
      <c r="C468" s="92" t="s">
        <v>30</v>
      </c>
      <c r="D468" s="92"/>
      <c r="E468" s="37">
        <v>46</v>
      </c>
      <c r="F468" s="38">
        <f>(E468/E467)*100</f>
        <v>70.76923076923077</v>
      </c>
      <c r="G468" s="35">
        <v>46</v>
      </c>
      <c r="H468" s="32"/>
      <c r="I468" s="32"/>
      <c r="J468" s="29"/>
    </row>
    <row r="469" spans="1:10" ht="15.75">
      <c r="A469" s="68"/>
      <c r="B469" s="69"/>
      <c r="C469" s="92" t="s">
        <v>32</v>
      </c>
      <c r="D469" s="92"/>
      <c r="E469" s="37">
        <v>0</v>
      </c>
      <c r="F469" s="38">
        <f>(E469/E467)*100</f>
        <v>0</v>
      </c>
      <c r="G469" s="40"/>
      <c r="H469" s="35"/>
      <c r="I469" s="35"/>
      <c r="J469" s="29"/>
    </row>
    <row r="470" spans="1:11" ht="15.75">
      <c r="A470" s="68"/>
      <c r="B470" s="69"/>
      <c r="C470" s="92" t="s">
        <v>33</v>
      </c>
      <c r="D470" s="92"/>
      <c r="E470" s="37">
        <v>0</v>
      </c>
      <c r="F470" s="38">
        <f>(E470/E467)*100</f>
        <v>0</v>
      </c>
      <c r="G470" s="40"/>
      <c r="H470" s="35"/>
      <c r="I470" s="35"/>
      <c r="J470" s="29"/>
      <c r="K470" s="1"/>
    </row>
    <row r="471" spans="1:11" ht="15.75">
      <c r="A471" s="68"/>
      <c r="B471" s="69"/>
      <c r="C471" s="92" t="s">
        <v>34</v>
      </c>
      <c r="D471" s="92"/>
      <c r="E471" s="37">
        <v>19</v>
      </c>
      <c r="F471" s="38">
        <f>(E471/E467)*100</f>
        <v>29.230769230769234</v>
      </c>
      <c r="G471" s="40"/>
      <c r="H471" s="26" t="s">
        <v>35</v>
      </c>
      <c r="I471" s="26"/>
      <c r="J471" s="29"/>
      <c r="K471" s="29"/>
    </row>
    <row r="472" spans="1:11" ht="15.75">
      <c r="A472" s="68"/>
      <c r="B472" s="69"/>
      <c r="C472" s="92" t="s">
        <v>36</v>
      </c>
      <c r="D472" s="92"/>
      <c r="E472" s="37">
        <v>0</v>
      </c>
      <c r="F472" s="38">
        <f>(E472/E467)*100</f>
        <v>0</v>
      </c>
      <c r="G472" s="40"/>
      <c r="H472" s="26"/>
      <c r="I472" s="26"/>
      <c r="J472" s="29"/>
      <c r="K472" s="29"/>
    </row>
    <row r="473" spans="1:11" ht="16.5" thickBot="1">
      <c r="A473" s="68"/>
      <c r="B473" s="69"/>
      <c r="C473" s="93" t="s">
        <v>37</v>
      </c>
      <c r="D473" s="93"/>
      <c r="E473" s="42"/>
      <c r="F473" s="43">
        <f>(E473/E467)*100</f>
        <v>0</v>
      </c>
      <c r="G473" s="40"/>
      <c r="H473" s="26"/>
      <c r="J473" s="26"/>
      <c r="K473" s="29"/>
    </row>
    <row r="474" spans="1:12" ht="15.75">
      <c r="A474" s="83" t="s">
        <v>38</v>
      </c>
      <c r="B474" s="23"/>
      <c r="C474" s="24"/>
      <c r="D474" s="24"/>
      <c r="E474" s="26"/>
      <c r="F474" s="26"/>
      <c r="G474" s="84"/>
      <c r="H474" s="85"/>
      <c r="I474" s="85"/>
      <c r="J474" s="85"/>
      <c r="K474" s="26"/>
      <c r="L474" s="2"/>
    </row>
    <row r="475" spans="1:11" ht="15.75">
      <c r="A475" s="25" t="s">
        <v>39</v>
      </c>
      <c r="B475" s="23"/>
      <c r="C475" s="86"/>
      <c r="D475" s="87"/>
      <c r="E475" s="28"/>
      <c r="F475" s="85"/>
      <c r="G475" s="84"/>
      <c r="H475" s="85"/>
      <c r="I475" s="85"/>
      <c r="J475" s="85"/>
      <c r="K475" s="26"/>
    </row>
    <row r="476" spans="1:13" ht="15.75">
      <c r="A476" s="25" t="s">
        <v>40</v>
      </c>
      <c r="B476" s="23"/>
      <c r="C476" s="24"/>
      <c r="D476" s="87"/>
      <c r="E476" s="28"/>
      <c r="F476" s="85"/>
      <c r="G476" s="84"/>
      <c r="H476" s="32"/>
      <c r="I476" s="32"/>
      <c r="J476" s="32"/>
      <c r="K476" s="26"/>
      <c r="L476" s="70"/>
      <c r="M476" s="21"/>
    </row>
    <row r="477" spans="1:13" ht="15.75">
      <c r="A477" s="25" t="s">
        <v>41</v>
      </c>
      <c r="B477" s="86"/>
      <c r="C477" s="24"/>
      <c r="D477" s="87"/>
      <c r="E477" s="28"/>
      <c r="F477" s="85"/>
      <c r="G477" s="30"/>
      <c r="H477" s="32"/>
      <c r="I477" s="32"/>
      <c r="J477" s="32"/>
      <c r="K477" s="26"/>
      <c r="L477" s="21"/>
      <c r="M477" s="21"/>
    </row>
    <row r="478" spans="1:14" ht="16.5" thickBot="1">
      <c r="A478" s="25" t="s">
        <v>42</v>
      </c>
      <c r="B478" s="39"/>
      <c r="C478" s="24"/>
      <c r="D478" s="88"/>
      <c r="E478" s="85"/>
      <c r="F478" s="85"/>
      <c r="G478" s="30"/>
      <c r="H478" s="32"/>
      <c r="I478" s="32"/>
      <c r="J478" s="32"/>
      <c r="K478" s="85"/>
      <c r="L478" s="21"/>
      <c r="M478" s="21"/>
      <c r="N478" s="21"/>
    </row>
    <row r="479" spans="1:14" ht="16.5" customHeight="1" thickBot="1">
      <c r="A479" s="101" t="s">
        <v>0</v>
      </c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</row>
    <row r="480" spans="1:14" ht="16.5" customHeight="1" thickBot="1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</row>
    <row r="481" spans="1:14" ht="15.75" customHeight="1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</row>
    <row r="482" spans="1:14" ht="15.75">
      <c r="A482" s="102" t="s">
        <v>616</v>
      </c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</row>
    <row r="483" spans="1:14" ht="15.75">
      <c r="A483" s="102" t="s">
        <v>615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</row>
    <row r="484" spans="1:14" ht="16.5" thickBot="1">
      <c r="A484" s="103" t="s">
        <v>3</v>
      </c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</row>
    <row r="485" spans="1:14" ht="15.75">
      <c r="A485" s="104" t="s">
        <v>607</v>
      </c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</row>
    <row r="486" spans="1:14" ht="15.75">
      <c r="A486" s="104" t="s">
        <v>5</v>
      </c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</row>
    <row r="487" spans="1:14" ht="15.75">
      <c r="A487" s="99" t="s">
        <v>6</v>
      </c>
      <c r="B487" s="94" t="s">
        <v>7</v>
      </c>
      <c r="C487" s="94" t="s">
        <v>8</v>
      </c>
      <c r="D487" s="99" t="s">
        <v>9</v>
      </c>
      <c r="E487" s="94" t="s">
        <v>10</v>
      </c>
      <c r="F487" s="94" t="s">
        <v>11</v>
      </c>
      <c r="G487" s="94" t="s">
        <v>12</v>
      </c>
      <c r="H487" s="94" t="s">
        <v>13</v>
      </c>
      <c r="I487" s="94" t="s">
        <v>14</v>
      </c>
      <c r="J487" s="94" t="s">
        <v>15</v>
      </c>
      <c r="K487" s="97" t="s">
        <v>16</v>
      </c>
      <c r="L487" s="94" t="s">
        <v>17</v>
      </c>
      <c r="M487" s="94" t="s">
        <v>18</v>
      </c>
      <c r="N487" s="94" t="s">
        <v>19</v>
      </c>
    </row>
    <row r="488" spans="1:14" ht="15.75">
      <c r="A488" s="100"/>
      <c r="B488" s="95"/>
      <c r="C488" s="95"/>
      <c r="D488" s="100"/>
      <c r="E488" s="95"/>
      <c r="F488" s="95"/>
      <c r="G488" s="95"/>
      <c r="H488" s="95"/>
      <c r="I488" s="95"/>
      <c r="J488" s="95"/>
      <c r="K488" s="98"/>
      <c r="L488" s="95"/>
      <c r="M488" s="95"/>
      <c r="N488" s="95"/>
    </row>
    <row r="489" spans="1:14" ht="15.75">
      <c r="A489" s="60">
        <v>1</v>
      </c>
      <c r="B489" s="64">
        <v>43404</v>
      </c>
      <c r="C489" s="60" t="s">
        <v>20</v>
      </c>
      <c r="D489" s="60" t="s">
        <v>21</v>
      </c>
      <c r="E489" s="60" t="s">
        <v>100</v>
      </c>
      <c r="F489" s="61">
        <v>214</v>
      </c>
      <c r="G489" s="61">
        <v>209</v>
      </c>
      <c r="H489" s="61">
        <v>217</v>
      </c>
      <c r="I489" s="61">
        <v>220</v>
      </c>
      <c r="J489" s="61">
        <v>223</v>
      </c>
      <c r="K489" s="61">
        <v>217</v>
      </c>
      <c r="L489" s="65">
        <f>100000/F489</f>
        <v>467.2897196261682</v>
      </c>
      <c r="M489" s="66">
        <f>IF(D489="BUY",(K489-F489)*(L489),(F489-K489)*(L489))</f>
        <v>1401.8691588785045</v>
      </c>
      <c r="N489" s="79">
        <f>M489/(L489)/F489%</f>
        <v>1.4018691588785044</v>
      </c>
    </row>
    <row r="490" spans="1:14" ht="15.75" hidden="1">
      <c r="A490" s="60">
        <v>2</v>
      </c>
      <c r="B490" s="64">
        <v>43404</v>
      </c>
      <c r="C490" s="60"/>
      <c r="D490" s="60"/>
      <c r="E490" s="60"/>
      <c r="F490" s="61"/>
      <c r="G490" s="61"/>
      <c r="H490" s="61"/>
      <c r="I490" s="61"/>
      <c r="J490" s="61"/>
      <c r="K490" s="61"/>
      <c r="L490" s="65"/>
      <c r="M490" s="66"/>
      <c r="N490" s="79"/>
    </row>
    <row r="491" spans="1:14" ht="15.75">
      <c r="A491" s="60">
        <v>3</v>
      </c>
      <c r="B491" s="64">
        <v>43404</v>
      </c>
      <c r="C491" s="60" t="s">
        <v>20</v>
      </c>
      <c r="D491" s="60" t="s">
        <v>94</v>
      </c>
      <c r="E491" s="60" t="s">
        <v>618</v>
      </c>
      <c r="F491" s="61">
        <v>275</v>
      </c>
      <c r="G491" s="61">
        <v>280</v>
      </c>
      <c r="H491" s="61">
        <v>272</v>
      </c>
      <c r="I491" s="61">
        <v>269</v>
      </c>
      <c r="J491" s="61">
        <v>266</v>
      </c>
      <c r="K491" s="61">
        <v>280</v>
      </c>
      <c r="L491" s="65">
        <f>100000/F491</f>
        <v>363.6363636363636</v>
      </c>
      <c r="M491" s="66">
        <f>IF(D491="BUY",(K491-F491)*(L491),(F491-K491)*(L491))</f>
        <v>-1818.181818181818</v>
      </c>
      <c r="N491" s="79">
        <f>M491/(L491)/F491%</f>
        <v>-1.8181818181818181</v>
      </c>
    </row>
    <row r="492" spans="1:14" ht="15.75">
      <c r="A492" s="60">
        <v>4</v>
      </c>
      <c r="B492" s="64">
        <v>43404</v>
      </c>
      <c r="C492" s="60" t="s">
        <v>20</v>
      </c>
      <c r="D492" s="60" t="s">
        <v>21</v>
      </c>
      <c r="E492" s="60" t="s">
        <v>557</v>
      </c>
      <c r="F492" s="61">
        <v>570</v>
      </c>
      <c r="G492" s="61">
        <v>559</v>
      </c>
      <c r="H492" s="61">
        <v>576</v>
      </c>
      <c r="I492" s="61">
        <v>582</v>
      </c>
      <c r="J492" s="61">
        <v>588</v>
      </c>
      <c r="K492" s="61">
        <v>576</v>
      </c>
      <c r="L492" s="65">
        <f>100000/F492</f>
        <v>175.43859649122808</v>
      </c>
      <c r="M492" s="66">
        <f>IF(D492="BUY",(K492-F492)*(L492),(F492-K492)*(L492))</f>
        <v>1052.6315789473686</v>
      </c>
      <c r="N492" s="79">
        <f>M492/(L492)/F492%</f>
        <v>1.0526315789473684</v>
      </c>
    </row>
    <row r="493" spans="1:14" ht="15.75">
      <c r="A493" s="60">
        <v>5</v>
      </c>
      <c r="B493" s="64">
        <v>43404</v>
      </c>
      <c r="C493" s="60" t="s">
        <v>20</v>
      </c>
      <c r="D493" s="60" t="s">
        <v>21</v>
      </c>
      <c r="E493" s="60" t="s">
        <v>617</v>
      </c>
      <c r="F493" s="61">
        <v>1015</v>
      </c>
      <c r="G493" s="61">
        <v>995</v>
      </c>
      <c r="H493" s="61">
        <v>1025</v>
      </c>
      <c r="I493" s="61">
        <v>1035</v>
      </c>
      <c r="J493" s="61">
        <v>1045</v>
      </c>
      <c r="K493" s="61">
        <v>1040</v>
      </c>
      <c r="L493" s="65">
        <f>100000/F493</f>
        <v>98.52216748768473</v>
      </c>
      <c r="M493" s="66">
        <f>IF(D493="BUY",(K493-F493)*(L493),(F493-K493)*(L493))</f>
        <v>2463.054187192118</v>
      </c>
      <c r="N493" s="79">
        <f>M493/(L493)/F493%</f>
        <v>2.4630541871921183</v>
      </c>
    </row>
    <row r="494" spans="1:14" ht="15.75">
      <c r="A494" s="60">
        <v>6</v>
      </c>
      <c r="B494" s="64">
        <v>43404</v>
      </c>
      <c r="C494" s="60" t="s">
        <v>20</v>
      </c>
      <c r="D494" s="60" t="s">
        <v>94</v>
      </c>
      <c r="E494" s="60" t="s">
        <v>570</v>
      </c>
      <c r="F494" s="61">
        <v>395</v>
      </c>
      <c r="G494" s="61">
        <v>405</v>
      </c>
      <c r="H494" s="61">
        <v>390</v>
      </c>
      <c r="I494" s="61">
        <v>385</v>
      </c>
      <c r="J494" s="61">
        <v>380</v>
      </c>
      <c r="K494" s="61">
        <v>405</v>
      </c>
      <c r="L494" s="65">
        <f>100000/F494</f>
        <v>253.16455696202533</v>
      </c>
      <c r="M494" s="66">
        <f>IF(D494="BUY",(K494-F494)*(L494),(F494-K494)*(L494))</f>
        <v>-2531.6455696202534</v>
      </c>
      <c r="N494" s="79">
        <f>M494/(L494)/F494%</f>
        <v>-2.531645569620253</v>
      </c>
    </row>
    <row r="495" spans="1:14" ht="15.75">
      <c r="A495" s="60">
        <v>7</v>
      </c>
      <c r="B495" s="64">
        <v>43403</v>
      </c>
      <c r="C495" s="60" t="s">
        <v>20</v>
      </c>
      <c r="D495" s="60" t="s">
        <v>21</v>
      </c>
      <c r="E495" s="60" t="s">
        <v>617</v>
      </c>
      <c r="F495" s="61">
        <v>1010</v>
      </c>
      <c r="G495" s="61">
        <v>990</v>
      </c>
      <c r="H495" s="61">
        <v>1020</v>
      </c>
      <c r="I495" s="61">
        <v>1030</v>
      </c>
      <c r="J495" s="61">
        <v>1040</v>
      </c>
      <c r="K495" s="61">
        <v>1040</v>
      </c>
      <c r="L495" s="65">
        <f>100000/F495</f>
        <v>99.00990099009901</v>
      </c>
      <c r="M495" s="66">
        <f>IF(D495="BUY",(K495-F495)*(L495),(F495-K495)*(L495))</f>
        <v>2970.2970297029706</v>
      </c>
      <c r="N495" s="79">
        <f>M495/(L495)/F495%</f>
        <v>2.9702970297029707</v>
      </c>
    </row>
    <row r="496" spans="1:14" ht="15.75">
      <c r="A496" s="60">
        <v>8</v>
      </c>
      <c r="B496" s="64">
        <v>43403</v>
      </c>
      <c r="C496" s="60" t="s">
        <v>20</v>
      </c>
      <c r="D496" s="60" t="s">
        <v>21</v>
      </c>
      <c r="E496" s="60" t="s">
        <v>144</v>
      </c>
      <c r="F496" s="61">
        <v>261</v>
      </c>
      <c r="G496" s="61">
        <v>254</v>
      </c>
      <c r="H496" s="61">
        <v>264</v>
      </c>
      <c r="I496" s="61">
        <v>267</v>
      </c>
      <c r="J496" s="61">
        <v>270</v>
      </c>
      <c r="K496" s="61">
        <v>267.7</v>
      </c>
      <c r="L496" s="65">
        <f aca="true" t="shared" si="122" ref="L496:L501">100000/F496</f>
        <v>383.1417624521073</v>
      </c>
      <c r="M496" s="66">
        <f aca="true" t="shared" si="123" ref="M496:M504">IF(D496="BUY",(K496-F496)*(L496),(F496-K496)*(L496))</f>
        <v>2567.0498084291144</v>
      </c>
      <c r="N496" s="79">
        <f aca="true" t="shared" si="124" ref="N496:N504">M496/(L496)/F496%</f>
        <v>2.5670498084291147</v>
      </c>
    </row>
    <row r="497" spans="1:14" ht="15.75">
      <c r="A497" s="60">
        <v>9</v>
      </c>
      <c r="B497" s="64">
        <v>43403</v>
      </c>
      <c r="C497" s="60" t="s">
        <v>20</v>
      </c>
      <c r="D497" s="60" t="s">
        <v>21</v>
      </c>
      <c r="E497" s="60" t="s">
        <v>557</v>
      </c>
      <c r="F497" s="61">
        <v>545</v>
      </c>
      <c r="G497" s="61">
        <v>534</v>
      </c>
      <c r="H497" s="61">
        <v>551</v>
      </c>
      <c r="I497" s="61">
        <v>557</v>
      </c>
      <c r="J497" s="61">
        <v>563</v>
      </c>
      <c r="K497" s="61">
        <v>563</v>
      </c>
      <c r="L497" s="65">
        <f t="shared" si="122"/>
        <v>183.4862385321101</v>
      </c>
      <c r="M497" s="66">
        <f t="shared" si="123"/>
        <v>3302.7522935779816</v>
      </c>
      <c r="N497" s="79">
        <f t="shared" si="124"/>
        <v>3.3027522935779814</v>
      </c>
    </row>
    <row r="498" spans="1:14" ht="15.75">
      <c r="A498" s="60">
        <v>10</v>
      </c>
      <c r="B498" s="64">
        <v>43403</v>
      </c>
      <c r="C498" s="60" t="s">
        <v>20</v>
      </c>
      <c r="D498" s="60" t="s">
        <v>21</v>
      </c>
      <c r="E498" s="60" t="s">
        <v>144</v>
      </c>
      <c r="F498" s="61">
        <v>250</v>
      </c>
      <c r="G498" s="61">
        <v>244</v>
      </c>
      <c r="H498" s="61">
        <v>253</v>
      </c>
      <c r="I498" s="61">
        <v>256</v>
      </c>
      <c r="J498" s="61">
        <v>259</v>
      </c>
      <c r="K498" s="61">
        <v>259</v>
      </c>
      <c r="L498" s="65">
        <f t="shared" si="122"/>
        <v>400</v>
      </c>
      <c r="M498" s="66">
        <f t="shared" si="123"/>
        <v>3600</v>
      </c>
      <c r="N498" s="79">
        <f t="shared" si="124"/>
        <v>3.6</v>
      </c>
    </row>
    <row r="499" spans="1:14" ht="15.75">
      <c r="A499" s="60">
        <v>11</v>
      </c>
      <c r="B499" s="64">
        <v>43402</v>
      </c>
      <c r="C499" s="60" t="s">
        <v>20</v>
      </c>
      <c r="D499" s="60" t="s">
        <v>21</v>
      </c>
      <c r="E499" s="60" t="s">
        <v>492</v>
      </c>
      <c r="F499" s="61">
        <v>106.5</v>
      </c>
      <c r="G499" s="61">
        <v>103.5</v>
      </c>
      <c r="H499" s="61">
        <v>108</v>
      </c>
      <c r="I499" s="61">
        <v>109.5</v>
      </c>
      <c r="J499" s="61">
        <v>111</v>
      </c>
      <c r="K499" s="61">
        <v>108</v>
      </c>
      <c r="L499" s="65">
        <f t="shared" si="122"/>
        <v>938.9671361502348</v>
      </c>
      <c r="M499" s="66">
        <f t="shared" si="123"/>
        <v>1408.4507042253522</v>
      </c>
      <c r="N499" s="79">
        <f t="shared" si="124"/>
        <v>1.4084507042253522</v>
      </c>
    </row>
    <row r="500" spans="1:14" ht="15.75">
      <c r="A500" s="60">
        <v>12</v>
      </c>
      <c r="B500" s="64">
        <v>43402</v>
      </c>
      <c r="C500" s="60" t="s">
        <v>20</v>
      </c>
      <c r="D500" s="60" t="s">
        <v>21</v>
      </c>
      <c r="E500" s="60" t="s">
        <v>144</v>
      </c>
      <c r="F500" s="61">
        <v>220</v>
      </c>
      <c r="G500" s="61">
        <v>214</v>
      </c>
      <c r="H500" s="61">
        <v>223</v>
      </c>
      <c r="I500" s="61">
        <v>226</v>
      </c>
      <c r="J500" s="61">
        <v>229</v>
      </c>
      <c r="K500" s="61">
        <v>229</v>
      </c>
      <c r="L500" s="65">
        <f t="shared" si="122"/>
        <v>454.54545454545456</v>
      </c>
      <c r="M500" s="66">
        <f t="shared" si="123"/>
        <v>4090.909090909091</v>
      </c>
      <c r="N500" s="79">
        <f t="shared" si="124"/>
        <v>4.090909090909091</v>
      </c>
    </row>
    <row r="501" spans="1:14" ht="15.75">
      <c r="A501" s="60">
        <v>13</v>
      </c>
      <c r="B501" s="64">
        <v>43399</v>
      </c>
      <c r="C501" s="60" t="s">
        <v>20</v>
      </c>
      <c r="D501" s="60" t="s">
        <v>94</v>
      </c>
      <c r="E501" s="60" t="s">
        <v>100</v>
      </c>
      <c r="F501" s="61">
        <v>177</v>
      </c>
      <c r="G501" s="61">
        <v>181</v>
      </c>
      <c r="H501" s="61">
        <v>175</v>
      </c>
      <c r="I501" s="61">
        <v>173</v>
      </c>
      <c r="J501" s="61">
        <v>171</v>
      </c>
      <c r="K501" s="61">
        <v>171</v>
      </c>
      <c r="L501" s="65">
        <f t="shared" si="122"/>
        <v>564.9717514124294</v>
      </c>
      <c r="M501" s="66">
        <f t="shared" si="123"/>
        <v>3389.830508474576</v>
      </c>
      <c r="N501" s="79">
        <f t="shared" si="124"/>
        <v>3.389830508474576</v>
      </c>
    </row>
    <row r="502" spans="1:14" ht="15.75">
      <c r="A502" s="60">
        <v>14</v>
      </c>
      <c r="B502" s="64">
        <v>43399</v>
      </c>
      <c r="C502" s="60" t="s">
        <v>20</v>
      </c>
      <c r="D502" s="60" t="s">
        <v>21</v>
      </c>
      <c r="E502" s="60" t="s">
        <v>312</v>
      </c>
      <c r="F502" s="61">
        <v>326</v>
      </c>
      <c r="G502" s="61">
        <v>318</v>
      </c>
      <c r="H502" s="61">
        <v>330</v>
      </c>
      <c r="I502" s="61">
        <v>334</v>
      </c>
      <c r="J502" s="61">
        <v>336</v>
      </c>
      <c r="K502" s="61">
        <v>330</v>
      </c>
      <c r="L502" s="65">
        <f aca="true" t="shared" si="125" ref="L502:L508">100000/F502</f>
        <v>306.7484662576687</v>
      </c>
      <c r="M502" s="66">
        <f t="shared" si="123"/>
        <v>1226.993865030675</v>
      </c>
      <c r="N502" s="79">
        <f t="shared" si="124"/>
        <v>1.2269938650306749</v>
      </c>
    </row>
    <row r="503" spans="1:14" ht="15.75">
      <c r="A503" s="60">
        <v>15</v>
      </c>
      <c r="B503" s="64">
        <v>43399</v>
      </c>
      <c r="C503" s="60" t="s">
        <v>20</v>
      </c>
      <c r="D503" s="60" t="s">
        <v>21</v>
      </c>
      <c r="E503" s="60" t="s">
        <v>63</v>
      </c>
      <c r="F503" s="61">
        <v>218.5</v>
      </c>
      <c r="G503" s="61">
        <v>212</v>
      </c>
      <c r="H503" s="61">
        <v>222</v>
      </c>
      <c r="I503" s="61">
        <v>226</v>
      </c>
      <c r="J503" s="61">
        <v>229</v>
      </c>
      <c r="K503" s="61">
        <v>222</v>
      </c>
      <c r="L503" s="65">
        <f t="shared" si="125"/>
        <v>457.66590389016017</v>
      </c>
      <c r="M503" s="66">
        <f t="shared" si="123"/>
        <v>1601.8306636155605</v>
      </c>
      <c r="N503" s="79">
        <f t="shared" si="124"/>
        <v>1.6018306636155606</v>
      </c>
    </row>
    <row r="504" spans="1:14" ht="15.75">
      <c r="A504" s="60">
        <v>16</v>
      </c>
      <c r="B504" s="64">
        <v>43398</v>
      </c>
      <c r="C504" s="60" t="s">
        <v>20</v>
      </c>
      <c r="D504" s="60" t="s">
        <v>21</v>
      </c>
      <c r="E504" s="60" t="s">
        <v>209</v>
      </c>
      <c r="F504" s="61">
        <v>277</v>
      </c>
      <c r="G504" s="61">
        <v>269</v>
      </c>
      <c r="H504" s="61">
        <v>281</v>
      </c>
      <c r="I504" s="61">
        <v>285</v>
      </c>
      <c r="J504" s="61">
        <v>289</v>
      </c>
      <c r="K504" s="61">
        <v>281</v>
      </c>
      <c r="L504" s="65">
        <f t="shared" si="125"/>
        <v>361.01083032490976</v>
      </c>
      <c r="M504" s="66">
        <f t="shared" si="123"/>
        <v>1444.043321299639</v>
      </c>
      <c r="N504" s="79">
        <f t="shared" si="124"/>
        <v>1.444043321299639</v>
      </c>
    </row>
    <row r="505" spans="1:14" ht="15.75">
      <c r="A505" s="60">
        <v>17</v>
      </c>
      <c r="B505" s="64">
        <v>43398</v>
      </c>
      <c r="C505" s="60" t="s">
        <v>20</v>
      </c>
      <c r="D505" s="60" t="s">
        <v>21</v>
      </c>
      <c r="E505" s="60" t="s">
        <v>617</v>
      </c>
      <c r="F505" s="61">
        <v>1005</v>
      </c>
      <c r="G505" s="61">
        <v>987</v>
      </c>
      <c r="H505" s="61">
        <v>1015</v>
      </c>
      <c r="I505" s="61">
        <v>1025</v>
      </c>
      <c r="J505" s="61">
        <v>1035</v>
      </c>
      <c r="K505" s="61">
        <v>987</v>
      </c>
      <c r="L505" s="65">
        <f t="shared" si="125"/>
        <v>99.50248756218906</v>
      </c>
      <c r="M505" s="66">
        <f aca="true" t="shared" si="126" ref="M505:M512">IF(D505="BUY",(K505-F505)*(L505),(F505-K505)*(L505))</f>
        <v>-1791.0447761194032</v>
      </c>
      <c r="N505" s="79">
        <f aca="true" t="shared" si="127" ref="N505:N512">M505/(L505)/F505%</f>
        <v>-1.7910447761194028</v>
      </c>
    </row>
    <row r="506" spans="1:14" ht="15.75">
      <c r="A506" s="60">
        <v>18</v>
      </c>
      <c r="B506" s="64">
        <v>43398</v>
      </c>
      <c r="C506" s="60" t="s">
        <v>20</v>
      </c>
      <c r="D506" s="60" t="s">
        <v>21</v>
      </c>
      <c r="E506" s="60" t="s">
        <v>224</v>
      </c>
      <c r="F506" s="61">
        <v>227</v>
      </c>
      <c r="G506" s="61">
        <v>221</v>
      </c>
      <c r="H506" s="61">
        <v>230</v>
      </c>
      <c r="I506" s="61">
        <v>233</v>
      </c>
      <c r="J506" s="61">
        <v>236</v>
      </c>
      <c r="K506" s="61">
        <v>230</v>
      </c>
      <c r="L506" s="65">
        <f t="shared" si="125"/>
        <v>440.52863436123346</v>
      </c>
      <c r="M506" s="66">
        <f t="shared" si="126"/>
        <v>1321.5859030837005</v>
      </c>
      <c r="N506" s="79">
        <f t="shared" si="127"/>
        <v>1.3215859030837007</v>
      </c>
    </row>
    <row r="507" spans="1:14" ht="15.75">
      <c r="A507" s="60">
        <v>19</v>
      </c>
      <c r="B507" s="64">
        <v>43398</v>
      </c>
      <c r="C507" s="60" t="s">
        <v>20</v>
      </c>
      <c r="D507" s="60" t="s">
        <v>21</v>
      </c>
      <c r="E507" s="60" t="s">
        <v>605</v>
      </c>
      <c r="F507" s="61">
        <v>255</v>
      </c>
      <c r="G507" s="61">
        <v>247</v>
      </c>
      <c r="H507" s="61">
        <v>259</v>
      </c>
      <c r="I507" s="61">
        <v>263</v>
      </c>
      <c r="J507" s="61">
        <v>267</v>
      </c>
      <c r="K507" s="61">
        <v>259</v>
      </c>
      <c r="L507" s="65">
        <f t="shared" si="125"/>
        <v>392.15686274509807</v>
      </c>
      <c r="M507" s="66">
        <f t="shared" si="126"/>
        <v>1568.6274509803923</v>
      </c>
      <c r="N507" s="79">
        <f t="shared" si="127"/>
        <v>1.5686274509803924</v>
      </c>
    </row>
    <row r="508" spans="1:14" ht="15.75">
      <c r="A508" s="60">
        <v>20</v>
      </c>
      <c r="B508" s="64">
        <v>43397</v>
      </c>
      <c r="C508" s="60" t="s">
        <v>20</v>
      </c>
      <c r="D508" s="60" t="s">
        <v>21</v>
      </c>
      <c r="E508" s="60" t="s">
        <v>59</v>
      </c>
      <c r="F508" s="61">
        <v>306</v>
      </c>
      <c r="G508" s="61">
        <v>298.5</v>
      </c>
      <c r="H508" s="61">
        <v>310</v>
      </c>
      <c r="I508" s="61">
        <v>314</v>
      </c>
      <c r="J508" s="61">
        <v>318</v>
      </c>
      <c r="K508" s="61">
        <v>318</v>
      </c>
      <c r="L508" s="65">
        <f t="shared" si="125"/>
        <v>326.797385620915</v>
      </c>
      <c r="M508" s="66">
        <f t="shared" si="126"/>
        <v>3921.56862745098</v>
      </c>
      <c r="N508" s="79">
        <f t="shared" si="127"/>
        <v>3.9215686274509802</v>
      </c>
    </row>
    <row r="509" spans="1:14" ht="15.75">
      <c r="A509" s="60">
        <v>21</v>
      </c>
      <c r="B509" s="64">
        <v>43397</v>
      </c>
      <c r="C509" s="60" t="s">
        <v>20</v>
      </c>
      <c r="D509" s="60" t="s">
        <v>94</v>
      </c>
      <c r="E509" s="60" t="s">
        <v>97</v>
      </c>
      <c r="F509" s="61">
        <v>344</v>
      </c>
      <c r="G509" s="61">
        <v>352</v>
      </c>
      <c r="H509" s="61">
        <v>340</v>
      </c>
      <c r="I509" s="61">
        <v>336</v>
      </c>
      <c r="J509" s="61">
        <v>332</v>
      </c>
      <c r="K509" s="61">
        <v>352</v>
      </c>
      <c r="L509" s="65">
        <f aca="true" t="shared" si="128" ref="L509:L515">100000/F509</f>
        <v>290.69767441860466</v>
      </c>
      <c r="M509" s="66">
        <f t="shared" si="126"/>
        <v>-2325.5813953488373</v>
      </c>
      <c r="N509" s="79">
        <f t="shared" si="127"/>
        <v>-2.3255813953488373</v>
      </c>
    </row>
    <row r="510" spans="1:14" ht="15.75">
      <c r="A510" s="60">
        <v>22</v>
      </c>
      <c r="B510" s="64">
        <v>43397</v>
      </c>
      <c r="C510" s="60" t="s">
        <v>20</v>
      </c>
      <c r="D510" s="60" t="s">
        <v>94</v>
      </c>
      <c r="E510" s="60" t="s">
        <v>272</v>
      </c>
      <c r="F510" s="61">
        <v>565</v>
      </c>
      <c r="G510" s="61">
        <v>572</v>
      </c>
      <c r="H510" s="61">
        <v>559</v>
      </c>
      <c r="I510" s="61">
        <v>553</v>
      </c>
      <c r="J510" s="61">
        <v>547</v>
      </c>
      <c r="K510" s="61">
        <v>572</v>
      </c>
      <c r="L510" s="65">
        <f t="shared" si="128"/>
        <v>176.99115044247787</v>
      </c>
      <c r="M510" s="66">
        <f t="shared" si="126"/>
        <v>-1238.9380530973451</v>
      </c>
      <c r="N510" s="79">
        <f t="shared" si="127"/>
        <v>-1.238938053097345</v>
      </c>
    </row>
    <row r="511" spans="1:14" ht="15.75">
      <c r="A511" s="60">
        <v>23</v>
      </c>
      <c r="B511" s="64">
        <v>43397</v>
      </c>
      <c r="C511" s="60" t="s">
        <v>20</v>
      </c>
      <c r="D511" s="60" t="s">
        <v>94</v>
      </c>
      <c r="E511" s="60" t="s">
        <v>192</v>
      </c>
      <c r="F511" s="61">
        <v>653</v>
      </c>
      <c r="G511" s="61">
        <v>667</v>
      </c>
      <c r="H511" s="61">
        <v>646</v>
      </c>
      <c r="I511" s="61">
        <v>639</v>
      </c>
      <c r="J511" s="61">
        <v>632</v>
      </c>
      <c r="K511" s="61">
        <v>646</v>
      </c>
      <c r="L511" s="65">
        <f t="shared" si="128"/>
        <v>153.1393568147014</v>
      </c>
      <c r="M511" s="66">
        <f t="shared" si="126"/>
        <v>1071.9754977029097</v>
      </c>
      <c r="N511" s="79">
        <f t="shared" si="127"/>
        <v>1.0719754977029097</v>
      </c>
    </row>
    <row r="512" spans="1:14" ht="15.75">
      <c r="A512" s="60">
        <v>24</v>
      </c>
      <c r="B512" s="64">
        <v>43396</v>
      </c>
      <c r="C512" s="60" t="s">
        <v>20</v>
      </c>
      <c r="D512" s="60" t="s">
        <v>21</v>
      </c>
      <c r="E512" s="60" t="s">
        <v>315</v>
      </c>
      <c r="F512" s="61">
        <v>264</v>
      </c>
      <c r="G512" s="61">
        <v>258</v>
      </c>
      <c r="H512" s="61">
        <v>267</v>
      </c>
      <c r="I512" s="61">
        <v>270</v>
      </c>
      <c r="J512" s="61">
        <v>273</v>
      </c>
      <c r="K512" s="61">
        <v>258</v>
      </c>
      <c r="L512" s="65">
        <f t="shared" si="128"/>
        <v>378.7878787878788</v>
      </c>
      <c r="M512" s="66">
        <f t="shared" si="126"/>
        <v>-2272.727272727273</v>
      </c>
      <c r="N512" s="79">
        <f t="shared" si="127"/>
        <v>-2.2727272727272725</v>
      </c>
    </row>
    <row r="513" spans="1:14" ht="15.75">
      <c r="A513" s="60">
        <v>25</v>
      </c>
      <c r="B513" s="64">
        <v>43396</v>
      </c>
      <c r="C513" s="60" t="s">
        <v>20</v>
      </c>
      <c r="D513" s="60" t="s">
        <v>94</v>
      </c>
      <c r="E513" s="60" t="s">
        <v>470</v>
      </c>
      <c r="F513" s="61">
        <v>207.5</v>
      </c>
      <c r="G513" s="61">
        <v>213</v>
      </c>
      <c r="H513" s="61">
        <v>204.5</v>
      </c>
      <c r="I513" s="61">
        <v>201.5</v>
      </c>
      <c r="J513" s="61">
        <v>199</v>
      </c>
      <c r="K513" s="61">
        <v>204.5</v>
      </c>
      <c r="L513" s="65">
        <f t="shared" si="128"/>
        <v>481.9277108433735</v>
      </c>
      <c r="M513" s="66">
        <f aca="true" t="shared" si="129" ref="M513:M518">IF(D513="BUY",(K513-F513)*(L513),(F513-K513)*(L513))</f>
        <v>1445.7831325301206</v>
      </c>
      <c r="N513" s="79">
        <f aca="true" t="shared" si="130" ref="N513:N518">M513/(L513)/F513%</f>
        <v>1.4457831325301203</v>
      </c>
    </row>
    <row r="514" spans="1:14" ht="15.75">
      <c r="A514" s="60">
        <v>26</v>
      </c>
      <c r="B514" s="64">
        <v>43396</v>
      </c>
      <c r="C514" s="60" t="s">
        <v>20</v>
      </c>
      <c r="D514" s="60" t="s">
        <v>94</v>
      </c>
      <c r="E514" s="60" t="s">
        <v>97</v>
      </c>
      <c r="F514" s="61">
        <v>362</v>
      </c>
      <c r="G514" s="61">
        <v>372</v>
      </c>
      <c r="H514" s="61">
        <v>357</v>
      </c>
      <c r="I514" s="61">
        <v>352</v>
      </c>
      <c r="J514" s="61">
        <v>347</v>
      </c>
      <c r="K514" s="61">
        <v>347</v>
      </c>
      <c r="L514" s="65">
        <f t="shared" si="128"/>
        <v>276.24309392265195</v>
      </c>
      <c r="M514" s="66">
        <f t="shared" si="129"/>
        <v>4143.646408839779</v>
      </c>
      <c r="N514" s="79">
        <f t="shared" si="130"/>
        <v>4.143646408839778</v>
      </c>
    </row>
    <row r="515" spans="1:14" ht="15.75">
      <c r="A515" s="60">
        <v>27</v>
      </c>
      <c r="B515" s="64">
        <v>43395</v>
      </c>
      <c r="C515" s="60" t="s">
        <v>20</v>
      </c>
      <c r="D515" s="60" t="s">
        <v>21</v>
      </c>
      <c r="E515" s="60" t="s">
        <v>68</v>
      </c>
      <c r="F515" s="61">
        <v>680</v>
      </c>
      <c r="G515" s="61">
        <v>667</v>
      </c>
      <c r="H515" s="61">
        <v>687</v>
      </c>
      <c r="I515" s="61">
        <v>694</v>
      </c>
      <c r="J515" s="61">
        <v>700</v>
      </c>
      <c r="K515" s="61">
        <v>667</v>
      </c>
      <c r="L515" s="65">
        <f t="shared" si="128"/>
        <v>147.05882352941177</v>
      </c>
      <c r="M515" s="66">
        <f t="shared" si="129"/>
        <v>-1911.764705882353</v>
      </c>
      <c r="N515" s="79">
        <f t="shared" si="130"/>
        <v>-1.911764705882353</v>
      </c>
    </row>
    <row r="516" spans="1:14" ht="15.75">
      <c r="A516" s="60">
        <v>28</v>
      </c>
      <c r="B516" s="64">
        <v>43395</v>
      </c>
      <c r="C516" s="60" t="s">
        <v>20</v>
      </c>
      <c r="D516" s="60" t="s">
        <v>21</v>
      </c>
      <c r="E516" s="60" t="s">
        <v>572</v>
      </c>
      <c r="F516" s="61">
        <v>175</v>
      </c>
      <c r="G516" s="61">
        <v>170</v>
      </c>
      <c r="H516" s="61">
        <v>177.5</v>
      </c>
      <c r="I516" s="61">
        <v>180</v>
      </c>
      <c r="J516" s="61">
        <v>182.5</v>
      </c>
      <c r="K516" s="61">
        <v>170</v>
      </c>
      <c r="L516" s="65">
        <f aca="true" t="shared" si="131" ref="L516:L521">100000/F516</f>
        <v>571.4285714285714</v>
      </c>
      <c r="M516" s="66">
        <f t="shared" si="129"/>
        <v>-2857.1428571428573</v>
      </c>
      <c r="N516" s="79">
        <f t="shared" si="130"/>
        <v>-2.857142857142857</v>
      </c>
    </row>
    <row r="517" spans="1:14" ht="15.75">
      <c r="A517" s="60">
        <v>29</v>
      </c>
      <c r="B517" s="64">
        <v>43392</v>
      </c>
      <c r="C517" s="60" t="s">
        <v>20</v>
      </c>
      <c r="D517" s="60" t="s">
        <v>21</v>
      </c>
      <c r="E517" s="60" t="s">
        <v>572</v>
      </c>
      <c r="F517" s="61">
        <v>170</v>
      </c>
      <c r="G517" s="61">
        <v>165</v>
      </c>
      <c r="H517" s="61">
        <v>172.5</v>
      </c>
      <c r="I517" s="61">
        <v>175</v>
      </c>
      <c r="J517" s="61">
        <v>177.5</v>
      </c>
      <c r="K517" s="61">
        <v>177.5</v>
      </c>
      <c r="L517" s="65">
        <f t="shared" si="131"/>
        <v>588.2352941176471</v>
      </c>
      <c r="M517" s="66">
        <f t="shared" si="129"/>
        <v>4411.764705882353</v>
      </c>
      <c r="N517" s="79">
        <f t="shared" si="130"/>
        <v>4.411764705882353</v>
      </c>
    </row>
    <row r="518" spans="1:14" ht="15.75">
      <c r="A518" s="60">
        <v>30</v>
      </c>
      <c r="B518" s="64">
        <v>43392</v>
      </c>
      <c r="C518" s="60" t="s">
        <v>20</v>
      </c>
      <c r="D518" s="60" t="s">
        <v>21</v>
      </c>
      <c r="E518" s="60" t="s">
        <v>68</v>
      </c>
      <c r="F518" s="61">
        <v>657</v>
      </c>
      <c r="G518" s="61">
        <v>640</v>
      </c>
      <c r="H518" s="61">
        <v>665</v>
      </c>
      <c r="I518" s="61">
        <v>673</v>
      </c>
      <c r="J518" s="61">
        <v>680</v>
      </c>
      <c r="K518" s="61">
        <v>680</v>
      </c>
      <c r="L518" s="65">
        <f t="shared" si="131"/>
        <v>152.20700152207002</v>
      </c>
      <c r="M518" s="66">
        <f t="shared" si="129"/>
        <v>3500.76103500761</v>
      </c>
      <c r="N518" s="79">
        <f t="shared" si="130"/>
        <v>3.5007610350076104</v>
      </c>
    </row>
    <row r="519" spans="1:14" ht="15.75">
      <c r="A519" s="60">
        <v>31</v>
      </c>
      <c r="B519" s="64">
        <v>43392</v>
      </c>
      <c r="C519" s="60" t="s">
        <v>20</v>
      </c>
      <c r="D519" s="60" t="s">
        <v>94</v>
      </c>
      <c r="E519" s="60" t="s">
        <v>423</v>
      </c>
      <c r="F519" s="61">
        <v>725</v>
      </c>
      <c r="G519" s="61">
        <v>740</v>
      </c>
      <c r="H519" s="61">
        <v>717</v>
      </c>
      <c r="I519" s="61">
        <v>709</v>
      </c>
      <c r="J519" s="61">
        <v>700</v>
      </c>
      <c r="K519" s="61">
        <v>700</v>
      </c>
      <c r="L519" s="65">
        <f t="shared" si="131"/>
        <v>137.93103448275863</v>
      </c>
      <c r="M519" s="66">
        <f aca="true" t="shared" si="132" ref="M519:M526">IF(D519="BUY",(K519-F519)*(L519),(F519-K519)*(L519))</f>
        <v>3448.275862068966</v>
      </c>
      <c r="N519" s="79">
        <f aca="true" t="shared" si="133" ref="N519:N526">M519/(L519)/F519%</f>
        <v>3.4482758620689653</v>
      </c>
    </row>
    <row r="520" spans="1:14" ht="15.75">
      <c r="A520" s="60">
        <v>32</v>
      </c>
      <c r="B520" s="64">
        <v>43390</v>
      </c>
      <c r="C520" s="60" t="s">
        <v>20</v>
      </c>
      <c r="D520" s="60" t="s">
        <v>21</v>
      </c>
      <c r="E520" s="60" t="s">
        <v>572</v>
      </c>
      <c r="F520" s="61">
        <v>162</v>
      </c>
      <c r="G520" s="61">
        <v>157.5</v>
      </c>
      <c r="H520" s="61">
        <v>164.5</v>
      </c>
      <c r="I520" s="61">
        <v>167</v>
      </c>
      <c r="J520" s="61">
        <v>169.5</v>
      </c>
      <c r="K520" s="61">
        <v>164.5</v>
      </c>
      <c r="L520" s="65">
        <f t="shared" si="131"/>
        <v>617.283950617284</v>
      </c>
      <c r="M520" s="66">
        <f t="shared" si="132"/>
        <v>1543.20987654321</v>
      </c>
      <c r="N520" s="79">
        <f t="shared" si="133"/>
        <v>1.5432098765432098</v>
      </c>
    </row>
    <row r="521" spans="1:14" ht="15.75">
      <c r="A521" s="60">
        <v>33</v>
      </c>
      <c r="B521" s="64">
        <v>43390</v>
      </c>
      <c r="C521" s="60" t="s">
        <v>20</v>
      </c>
      <c r="D521" s="60" t="s">
        <v>21</v>
      </c>
      <c r="E521" s="60" t="s">
        <v>482</v>
      </c>
      <c r="F521" s="61">
        <v>86</v>
      </c>
      <c r="G521" s="61">
        <v>83</v>
      </c>
      <c r="H521" s="61">
        <v>87.5</v>
      </c>
      <c r="I521" s="61">
        <v>89</v>
      </c>
      <c r="J521" s="61">
        <v>90.5</v>
      </c>
      <c r="K521" s="61">
        <v>83</v>
      </c>
      <c r="L521" s="65">
        <f t="shared" si="131"/>
        <v>1162.7906976744187</v>
      </c>
      <c r="M521" s="66">
        <f t="shared" si="132"/>
        <v>-3488.3720930232557</v>
      </c>
      <c r="N521" s="79">
        <f t="shared" si="133"/>
        <v>-3.488372093023256</v>
      </c>
    </row>
    <row r="522" spans="1:14" ht="15.75">
      <c r="A522" s="60">
        <v>34</v>
      </c>
      <c r="B522" s="64">
        <v>43390</v>
      </c>
      <c r="C522" s="60" t="s">
        <v>20</v>
      </c>
      <c r="D522" s="60" t="s">
        <v>21</v>
      </c>
      <c r="E522" s="60" t="s">
        <v>68</v>
      </c>
      <c r="F522" s="61">
        <v>637</v>
      </c>
      <c r="G522" s="61">
        <v>322</v>
      </c>
      <c r="H522" s="61">
        <v>645</v>
      </c>
      <c r="I522" s="61">
        <v>653</v>
      </c>
      <c r="J522" s="61">
        <v>660</v>
      </c>
      <c r="K522" s="61">
        <v>645</v>
      </c>
      <c r="L522" s="65">
        <f aca="true" t="shared" si="134" ref="L522:L528">100000/F522</f>
        <v>156.98587127158555</v>
      </c>
      <c r="M522" s="66">
        <f t="shared" si="132"/>
        <v>1255.8869701726844</v>
      </c>
      <c r="N522" s="79">
        <f t="shared" si="133"/>
        <v>1.2558869701726845</v>
      </c>
    </row>
    <row r="523" spans="1:14" ht="15.75">
      <c r="A523" s="60">
        <v>35</v>
      </c>
      <c r="B523" s="64">
        <v>43389</v>
      </c>
      <c r="C523" s="60" t="s">
        <v>20</v>
      </c>
      <c r="D523" s="60" t="s">
        <v>21</v>
      </c>
      <c r="E523" s="60" t="s">
        <v>552</v>
      </c>
      <c r="F523" s="61">
        <v>623</v>
      </c>
      <c r="G523" s="61">
        <v>609</v>
      </c>
      <c r="H523" s="61">
        <v>630</v>
      </c>
      <c r="I523" s="61">
        <v>637</v>
      </c>
      <c r="J523" s="61">
        <v>344</v>
      </c>
      <c r="K523" s="61">
        <v>609</v>
      </c>
      <c r="L523" s="65">
        <f t="shared" si="134"/>
        <v>160.51364365971108</v>
      </c>
      <c r="M523" s="66">
        <f t="shared" si="132"/>
        <v>-2247.191011235955</v>
      </c>
      <c r="N523" s="79">
        <f t="shared" si="133"/>
        <v>-2.2471910112359548</v>
      </c>
    </row>
    <row r="524" spans="1:14" ht="15.75">
      <c r="A524" s="60">
        <v>36</v>
      </c>
      <c r="B524" s="64">
        <v>43389</v>
      </c>
      <c r="C524" s="60" t="s">
        <v>20</v>
      </c>
      <c r="D524" s="60" t="s">
        <v>21</v>
      </c>
      <c r="E524" s="60" t="s">
        <v>65</v>
      </c>
      <c r="F524" s="61">
        <v>327</v>
      </c>
      <c r="G524" s="61">
        <v>319.5</v>
      </c>
      <c r="H524" s="61">
        <v>331</v>
      </c>
      <c r="I524" s="61">
        <v>335</v>
      </c>
      <c r="J524" s="61">
        <v>339</v>
      </c>
      <c r="K524" s="61">
        <v>339</v>
      </c>
      <c r="L524" s="65">
        <f t="shared" si="134"/>
        <v>305.8103975535168</v>
      </c>
      <c r="M524" s="66">
        <f t="shared" si="132"/>
        <v>3669.7247706422013</v>
      </c>
      <c r="N524" s="79">
        <f t="shared" si="133"/>
        <v>3.6697247706422016</v>
      </c>
    </row>
    <row r="525" spans="1:14" ht="15.75">
      <c r="A525" s="60">
        <v>37</v>
      </c>
      <c r="B525" s="64">
        <v>43389</v>
      </c>
      <c r="C525" s="60" t="s">
        <v>20</v>
      </c>
      <c r="D525" s="60" t="s">
        <v>21</v>
      </c>
      <c r="E525" s="60" t="s">
        <v>224</v>
      </c>
      <c r="F525" s="61">
        <v>214</v>
      </c>
      <c r="G525" s="61">
        <v>208</v>
      </c>
      <c r="H525" s="61">
        <v>217</v>
      </c>
      <c r="I525" s="61">
        <v>220</v>
      </c>
      <c r="J525" s="61">
        <v>223</v>
      </c>
      <c r="K525" s="61">
        <v>220</v>
      </c>
      <c r="L525" s="65">
        <f t="shared" si="134"/>
        <v>467.2897196261682</v>
      </c>
      <c r="M525" s="66">
        <f t="shared" si="132"/>
        <v>2803.738317757009</v>
      </c>
      <c r="N525" s="79">
        <f t="shared" si="133"/>
        <v>2.8037383177570088</v>
      </c>
    </row>
    <row r="526" spans="1:14" ht="15.75">
      <c r="A526" s="60">
        <v>38</v>
      </c>
      <c r="B526" s="64">
        <v>43388</v>
      </c>
      <c r="C526" s="60" t="s">
        <v>20</v>
      </c>
      <c r="D526" s="60" t="s">
        <v>21</v>
      </c>
      <c r="E526" s="60" t="s">
        <v>614</v>
      </c>
      <c r="F526" s="61">
        <v>254</v>
      </c>
      <c r="G526" s="61">
        <v>246</v>
      </c>
      <c r="H526" s="61">
        <v>258</v>
      </c>
      <c r="I526" s="61">
        <v>260</v>
      </c>
      <c r="J526" s="61">
        <v>264</v>
      </c>
      <c r="K526" s="61">
        <v>246</v>
      </c>
      <c r="L526" s="65">
        <f t="shared" si="134"/>
        <v>393.7007874015748</v>
      </c>
      <c r="M526" s="66">
        <f t="shared" si="132"/>
        <v>-3149.6062992125985</v>
      </c>
      <c r="N526" s="79">
        <f t="shared" si="133"/>
        <v>-3.149606299212598</v>
      </c>
    </row>
    <row r="527" spans="1:14" ht="15.75">
      <c r="A527" s="60">
        <v>39</v>
      </c>
      <c r="B527" s="64">
        <v>43388</v>
      </c>
      <c r="C527" s="60" t="s">
        <v>20</v>
      </c>
      <c r="D527" s="60" t="s">
        <v>21</v>
      </c>
      <c r="E527" s="60" t="s">
        <v>613</v>
      </c>
      <c r="F527" s="61">
        <v>127</v>
      </c>
      <c r="G527" s="61">
        <v>123</v>
      </c>
      <c r="H527" s="61">
        <v>129</v>
      </c>
      <c r="I527" s="61">
        <v>131</v>
      </c>
      <c r="J527" s="61">
        <v>133</v>
      </c>
      <c r="K527" s="61">
        <v>131</v>
      </c>
      <c r="L527" s="65">
        <f t="shared" si="134"/>
        <v>787.4015748031496</v>
      </c>
      <c r="M527" s="66">
        <f aca="true" t="shared" si="135" ref="M527:M535">IF(D527="BUY",(K527-F527)*(L527),(F527-K527)*(L527))</f>
        <v>3149.6062992125985</v>
      </c>
      <c r="N527" s="79">
        <f aca="true" t="shared" si="136" ref="N527:N535">M527/(L527)/F527%</f>
        <v>3.149606299212598</v>
      </c>
    </row>
    <row r="528" spans="1:14" ht="15.75">
      <c r="A528" s="60">
        <v>40</v>
      </c>
      <c r="B528" s="64">
        <v>43385</v>
      </c>
      <c r="C528" s="60" t="s">
        <v>20</v>
      </c>
      <c r="D528" s="60" t="s">
        <v>21</v>
      </c>
      <c r="E528" s="60" t="s">
        <v>385</v>
      </c>
      <c r="F528" s="61">
        <v>118</v>
      </c>
      <c r="G528" s="61">
        <v>114.5</v>
      </c>
      <c r="H528" s="61">
        <v>120</v>
      </c>
      <c r="I528" s="61">
        <v>122</v>
      </c>
      <c r="J528" s="61">
        <v>124</v>
      </c>
      <c r="K528" s="61">
        <v>114.5</v>
      </c>
      <c r="L528" s="65">
        <f t="shared" si="134"/>
        <v>847.457627118644</v>
      </c>
      <c r="M528" s="66">
        <f t="shared" si="135"/>
        <v>-2966.101694915254</v>
      </c>
      <c r="N528" s="79">
        <f t="shared" si="136"/>
        <v>-2.9661016949152543</v>
      </c>
    </row>
    <row r="529" spans="1:14" ht="15.75">
      <c r="A529" s="60">
        <v>41</v>
      </c>
      <c r="B529" s="64">
        <v>43385</v>
      </c>
      <c r="C529" s="60" t="s">
        <v>20</v>
      </c>
      <c r="D529" s="60" t="s">
        <v>21</v>
      </c>
      <c r="E529" s="60" t="s">
        <v>205</v>
      </c>
      <c r="F529" s="61">
        <v>146</v>
      </c>
      <c r="G529" s="61">
        <v>142</v>
      </c>
      <c r="H529" s="61">
        <v>148</v>
      </c>
      <c r="I529" s="61">
        <v>150</v>
      </c>
      <c r="J529" s="61">
        <v>152</v>
      </c>
      <c r="K529" s="61">
        <v>142</v>
      </c>
      <c r="L529" s="65">
        <f aca="true" t="shared" si="137" ref="L529:L535">100000/F529</f>
        <v>684.931506849315</v>
      </c>
      <c r="M529" s="66">
        <f t="shared" si="135"/>
        <v>-2739.72602739726</v>
      </c>
      <c r="N529" s="79">
        <f t="shared" si="136"/>
        <v>-2.73972602739726</v>
      </c>
    </row>
    <row r="530" spans="1:14" ht="15.75">
      <c r="A530" s="60">
        <v>42</v>
      </c>
      <c r="B530" s="64">
        <v>43385</v>
      </c>
      <c r="C530" s="60" t="s">
        <v>20</v>
      </c>
      <c r="D530" s="60" t="s">
        <v>21</v>
      </c>
      <c r="E530" s="60" t="s">
        <v>55</v>
      </c>
      <c r="F530" s="61">
        <v>81</v>
      </c>
      <c r="G530" s="61">
        <v>78</v>
      </c>
      <c r="H530" s="61">
        <v>82.5</v>
      </c>
      <c r="I530" s="61">
        <v>84</v>
      </c>
      <c r="J530" s="61">
        <v>85.5</v>
      </c>
      <c r="K530" s="61">
        <v>84</v>
      </c>
      <c r="L530" s="65">
        <f t="shared" si="137"/>
        <v>1234.567901234568</v>
      </c>
      <c r="M530" s="66">
        <f t="shared" si="135"/>
        <v>3703.7037037037035</v>
      </c>
      <c r="N530" s="79">
        <f t="shared" si="136"/>
        <v>3.7037037037037033</v>
      </c>
    </row>
    <row r="531" spans="1:14" ht="15.75">
      <c r="A531" s="60">
        <v>43</v>
      </c>
      <c r="B531" s="64">
        <v>43385</v>
      </c>
      <c r="C531" s="60" t="s">
        <v>20</v>
      </c>
      <c r="D531" s="60" t="s">
        <v>21</v>
      </c>
      <c r="E531" s="60" t="s">
        <v>52</v>
      </c>
      <c r="F531" s="61">
        <v>145.5</v>
      </c>
      <c r="G531" s="61">
        <v>139</v>
      </c>
      <c r="H531" s="61">
        <v>149</v>
      </c>
      <c r="I531" s="61">
        <v>152.5</v>
      </c>
      <c r="J531" s="61">
        <v>156</v>
      </c>
      <c r="K531" s="61">
        <v>139</v>
      </c>
      <c r="L531" s="65">
        <f t="shared" si="137"/>
        <v>687.2852233676975</v>
      </c>
      <c r="M531" s="66">
        <f t="shared" si="135"/>
        <v>-4467.353951890034</v>
      </c>
      <c r="N531" s="79">
        <f t="shared" si="136"/>
        <v>-4.4673539518900345</v>
      </c>
    </row>
    <row r="532" spans="1:14" ht="15.75">
      <c r="A532" s="60">
        <v>44</v>
      </c>
      <c r="B532" s="64">
        <v>43384</v>
      </c>
      <c r="C532" s="60" t="s">
        <v>20</v>
      </c>
      <c r="D532" s="60" t="s">
        <v>21</v>
      </c>
      <c r="E532" s="60" t="s">
        <v>55</v>
      </c>
      <c r="F532" s="61">
        <v>77</v>
      </c>
      <c r="G532" s="61">
        <v>74</v>
      </c>
      <c r="H532" s="61">
        <v>78.5</v>
      </c>
      <c r="I532" s="61">
        <v>80</v>
      </c>
      <c r="J532" s="61">
        <v>81.5</v>
      </c>
      <c r="K532" s="61">
        <v>78.5</v>
      </c>
      <c r="L532" s="65">
        <f t="shared" si="137"/>
        <v>1298.7012987012988</v>
      </c>
      <c r="M532" s="66">
        <f t="shared" si="135"/>
        <v>1948.0519480519483</v>
      </c>
      <c r="N532" s="79">
        <f t="shared" si="136"/>
        <v>1.948051948051948</v>
      </c>
    </row>
    <row r="533" spans="1:14" ht="15.75">
      <c r="A533" s="60">
        <v>45</v>
      </c>
      <c r="B533" s="64">
        <v>43384</v>
      </c>
      <c r="C533" s="60" t="s">
        <v>20</v>
      </c>
      <c r="D533" s="60" t="s">
        <v>21</v>
      </c>
      <c r="E533" s="60" t="s">
        <v>612</v>
      </c>
      <c r="F533" s="61">
        <v>330</v>
      </c>
      <c r="G533" s="61">
        <v>320</v>
      </c>
      <c r="H533" s="61">
        <v>335</v>
      </c>
      <c r="I533" s="61">
        <v>340</v>
      </c>
      <c r="J533" s="61">
        <v>345</v>
      </c>
      <c r="K533" s="61">
        <v>340</v>
      </c>
      <c r="L533" s="65">
        <f t="shared" si="137"/>
        <v>303.030303030303</v>
      </c>
      <c r="M533" s="66">
        <f t="shared" si="135"/>
        <v>3030.30303030303</v>
      </c>
      <c r="N533" s="79">
        <f t="shared" si="136"/>
        <v>3.0303030303030303</v>
      </c>
    </row>
    <row r="534" spans="1:14" ht="15.75">
      <c r="A534" s="60">
        <v>46</v>
      </c>
      <c r="B534" s="64">
        <v>43384</v>
      </c>
      <c r="C534" s="60" t="s">
        <v>20</v>
      </c>
      <c r="D534" s="60" t="s">
        <v>94</v>
      </c>
      <c r="E534" s="60" t="s">
        <v>115</v>
      </c>
      <c r="F534" s="61">
        <v>670</v>
      </c>
      <c r="G534" s="61">
        <v>682</v>
      </c>
      <c r="H534" s="61">
        <v>663</v>
      </c>
      <c r="I534" s="61">
        <v>656</v>
      </c>
      <c r="J534" s="61">
        <v>660</v>
      </c>
      <c r="K534" s="61">
        <v>663.3</v>
      </c>
      <c r="L534" s="65">
        <f t="shared" si="137"/>
        <v>149.2537313432836</v>
      </c>
      <c r="M534" s="66">
        <f t="shared" si="135"/>
        <v>1000.0000000000068</v>
      </c>
      <c r="N534" s="79">
        <f t="shared" si="136"/>
        <v>1.0000000000000067</v>
      </c>
    </row>
    <row r="535" spans="1:14" ht="15.75">
      <c r="A535" s="60">
        <v>47</v>
      </c>
      <c r="B535" s="64">
        <v>43383</v>
      </c>
      <c r="C535" s="60" t="s">
        <v>20</v>
      </c>
      <c r="D535" s="60" t="s">
        <v>21</v>
      </c>
      <c r="E535" s="60" t="s">
        <v>58</v>
      </c>
      <c r="F535" s="61">
        <v>150</v>
      </c>
      <c r="G535" s="61">
        <v>146</v>
      </c>
      <c r="H535" s="61">
        <v>152</v>
      </c>
      <c r="I535" s="61">
        <v>154</v>
      </c>
      <c r="J535" s="61">
        <v>156</v>
      </c>
      <c r="K535" s="61">
        <v>156</v>
      </c>
      <c r="L535" s="65">
        <f t="shared" si="137"/>
        <v>666.6666666666666</v>
      </c>
      <c r="M535" s="66">
        <f t="shared" si="135"/>
        <v>4000</v>
      </c>
      <c r="N535" s="79">
        <f t="shared" si="136"/>
        <v>4</v>
      </c>
    </row>
    <row r="536" spans="1:14" ht="15.75">
      <c r="A536" s="60">
        <v>48</v>
      </c>
      <c r="B536" s="64">
        <v>43383</v>
      </c>
      <c r="C536" s="60" t="s">
        <v>20</v>
      </c>
      <c r="D536" s="60" t="s">
        <v>94</v>
      </c>
      <c r="E536" s="60" t="s">
        <v>557</v>
      </c>
      <c r="F536" s="61">
        <v>478</v>
      </c>
      <c r="G536" s="61">
        <v>490</v>
      </c>
      <c r="H536" s="61">
        <v>472</v>
      </c>
      <c r="I536" s="61">
        <v>466</v>
      </c>
      <c r="J536" s="61">
        <v>460</v>
      </c>
      <c r="K536" s="61">
        <v>466</v>
      </c>
      <c r="L536" s="65">
        <f aca="true" t="shared" si="138" ref="L536:L543">100000/F536</f>
        <v>209.20502092050208</v>
      </c>
      <c r="M536" s="66">
        <f aca="true" t="shared" si="139" ref="M536:M543">IF(D536="BUY",(K536-F536)*(L536),(F536-K536)*(L536))</f>
        <v>2510.460251046025</v>
      </c>
      <c r="N536" s="79">
        <f aca="true" t="shared" si="140" ref="N536:N543">M536/(L536)/F536%</f>
        <v>2.510460251046025</v>
      </c>
    </row>
    <row r="537" spans="1:14" ht="15.75">
      <c r="A537" s="60">
        <v>49</v>
      </c>
      <c r="B537" s="64">
        <v>43383</v>
      </c>
      <c r="C537" s="60" t="s">
        <v>20</v>
      </c>
      <c r="D537" s="60" t="s">
        <v>21</v>
      </c>
      <c r="E537" s="60" t="s">
        <v>570</v>
      </c>
      <c r="F537" s="61">
        <v>420</v>
      </c>
      <c r="G537" s="61">
        <v>410</v>
      </c>
      <c r="H537" s="61">
        <v>425</v>
      </c>
      <c r="I537" s="61">
        <v>430</v>
      </c>
      <c r="J537" s="61">
        <v>435</v>
      </c>
      <c r="K537" s="61">
        <v>435</v>
      </c>
      <c r="L537" s="65">
        <f t="shared" si="138"/>
        <v>238.0952380952381</v>
      </c>
      <c r="M537" s="66">
        <f t="shared" si="139"/>
        <v>3571.4285714285716</v>
      </c>
      <c r="N537" s="79">
        <f t="shared" si="140"/>
        <v>3.571428571428571</v>
      </c>
    </row>
    <row r="538" spans="1:14" ht="15.75">
      <c r="A538" s="60">
        <v>50</v>
      </c>
      <c r="B538" s="64">
        <v>43383</v>
      </c>
      <c r="C538" s="60" t="s">
        <v>20</v>
      </c>
      <c r="D538" s="60" t="s">
        <v>21</v>
      </c>
      <c r="E538" s="60" t="s">
        <v>238</v>
      </c>
      <c r="F538" s="61">
        <v>214</v>
      </c>
      <c r="G538" s="61">
        <v>206</v>
      </c>
      <c r="H538" s="61">
        <v>218</v>
      </c>
      <c r="I538" s="61">
        <v>222</v>
      </c>
      <c r="J538" s="61">
        <v>226</v>
      </c>
      <c r="K538" s="61">
        <v>218</v>
      </c>
      <c r="L538" s="65">
        <f t="shared" si="138"/>
        <v>467.2897196261682</v>
      </c>
      <c r="M538" s="66">
        <f t="shared" si="139"/>
        <v>1869.1588785046729</v>
      </c>
      <c r="N538" s="79">
        <f t="shared" si="140"/>
        <v>1.8691588785046729</v>
      </c>
    </row>
    <row r="539" spans="1:14" ht="15.75">
      <c r="A539" s="60">
        <v>51</v>
      </c>
      <c r="B539" s="64">
        <v>43382</v>
      </c>
      <c r="C539" s="60" t="s">
        <v>20</v>
      </c>
      <c r="D539" s="60" t="s">
        <v>21</v>
      </c>
      <c r="E539" s="60" t="s">
        <v>511</v>
      </c>
      <c r="F539" s="61">
        <v>485</v>
      </c>
      <c r="G539" s="61">
        <v>475</v>
      </c>
      <c r="H539" s="61">
        <v>490</v>
      </c>
      <c r="I539" s="61">
        <v>495</v>
      </c>
      <c r="J539" s="61">
        <v>500</v>
      </c>
      <c r="K539" s="61">
        <v>490</v>
      </c>
      <c r="L539" s="65">
        <f t="shared" si="138"/>
        <v>206.18556701030928</v>
      </c>
      <c r="M539" s="66">
        <f t="shared" si="139"/>
        <v>1030.9278350515465</v>
      </c>
      <c r="N539" s="79">
        <f t="shared" si="140"/>
        <v>1.0309278350515465</v>
      </c>
    </row>
    <row r="540" spans="1:14" ht="15.75">
      <c r="A540" s="60">
        <v>52</v>
      </c>
      <c r="B540" s="64">
        <v>43382</v>
      </c>
      <c r="C540" s="60" t="s">
        <v>20</v>
      </c>
      <c r="D540" s="60" t="s">
        <v>21</v>
      </c>
      <c r="E540" s="60" t="s">
        <v>492</v>
      </c>
      <c r="F540" s="61">
        <v>83.5</v>
      </c>
      <c r="G540" s="61">
        <v>80.5</v>
      </c>
      <c r="H540" s="61">
        <v>85.5</v>
      </c>
      <c r="I540" s="61">
        <v>87.5</v>
      </c>
      <c r="J540" s="61">
        <v>89.5</v>
      </c>
      <c r="K540" s="61">
        <v>87.5</v>
      </c>
      <c r="L540" s="65">
        <f t="shared" si="138"/>
        <v>1197.6047904191616</v>
      </c>
      <c r="M540" s="66">
        <f t="shared" si="139"/>
        <v>4790.419161676647</v>
      </c>
      <c r="N540" s="79">
        <f t="shared" si="140"/>
        <v>4.790419161676647</v>
      </c>
    </row>
    <row r="541" spans="1:14" ht="15.75">
      <c r="A541" s="60">
        <v>53</v>
      </c>
      <c r="B541" s="64">
        <v>43382</v>
      </c>
      <c r="C541" s="60" t="s">
        <v>20</v>
      </c>
      <c r="D541" s="60" t="s">
        <v>94</v>
      </c>
      <c r="E541" s="60" t="s">
        <v>441</v>
      </c>
      <c r="F541" s="61">
        <v>200</v>
      </c>
      <c r="G541" s="61">
        <v>205</v>
      </c>
      <c r="H541" s="61">
        <v>197.5</v>
      </c>
      <c r="I541" s="61">
        <v>195</v>
      </c>
      <c r="J541" s="61">
        <v>192.5</v>
      </c>
      <c r="K541" s="61">
        <v>192.5</v>
      </c>
      <c r="L541" s="65">
        <f t="shared" si="138"/>
        <v>500</v>
      </c>
      <c r="M541" s="66">
        <f t="shared" si="139"/>
        <v>3750</v>
      </c>
      <c r="N541" s="79">
        <f t="shared" si="140"/>
        <v>3.75</v>
      </c>
    </row>
    <row r="542" spans="1:14" ht="15.75">
      <c r="A542" s="60">
        <v>54</v>
      </c>
      <c r="B542" s="64">
        <v>43381</v>
      </c>
      <c r="C542" s="60" t="s">
        <v>20</v>
      </c>
      <c r="D542" s="60" t="s">
        <v>94</v>
      </c>
      <c r="E542" s="60" t="s">
        <v>603</v>
      </c>
      <c r="F542" s="61">
        <v>225</v>
      </c>
      <c r="G542" s="61">
        <v>232.5</v>
      </c>
      <c r="H542" s="61">
        <v>221</v>
      </c>
      <c r="I542" s="61">
        <v>218</v>
      </c>
      <c r="J542" s="61">
        <v>214</v>
      </c>
      <c r="K542" s="61">
        <v>222</v>
      </c>
      <c r="L542" s="65">
        <f t="shared" si="138"/>
        <v>444.44444444444446</v>
      </c>
      <c r="M542" s="66">
        <f t="shared" si="139"/>
        <v>1333.3333333333335</v>
      </c>
      <c r="N542" s="79">
        <f t="shared" si="140"/>
        <v>1.3333333333333335</v>
      </c>
    </row>
    <row r="543" spans="1:14" ht="15.75">
      <c r="A543" s="60">
        <v>55</v>
      </c>
      <c r="B543" s="64">
        <v>43381</v>
      </c>
      <c r="C543" s="60" t="s">
        <v>20</v>
      </c>
      <c r="D543" s="60" t="s">
        <v>21</v>
      </c>
      <c r="E543" s="60" t="s">
        <v>511</v>
      </c>
      <c r="F543" s="61">
        <v>474</v>
      </c>
      <c r="G543" s="61">
        <v>464</v>
      </c>
      <c r="H543" s="61">
        <v>479</v>
      </c>
      <c r="I543" s="61">
        <v>484</v>
      </c>
      <c r="J543" s="61">
        <v>489</v>
      </c>
      <c r="K543" s="61">
        <v>489</v>
      </c>
      <c r="L543" s="65">
        <f t="shared" si="138"/>
        <v>210.9704641350211</v>
      </c>
      <c r="M543" s="66">
        <f t="shared" si="139"/>
        <v>3164.5569620253164</v>
      </c>
      <c r="N543" s="79">
        <f t="shared" si="140"/>
        <v>3.164556962025316</v>
      </c>
    </row>
    <row r="544" spans="1:14" ht="15.75">
      <c r="A544" s="60">
        <v>56</v>
      </c>
      <c r="B544" s="64">
        <v>43378</v>
      </c>
      <c r="C544" s="60" t="s">
        <v>20</v>
      </c>
      <c r="D544" s="60" t="s">
        <v>94</v>
      </c>
      <c r="E544" s="60" t="s">
        <v>237</v>
      </c>
      <c r="F544" s="61">
        <v>92</v>
      </c>
      <c r="G544" s="61">
        <v>95.2</v>
      </c>
      <c r="H544" s="61">
        <v>90</v>
      </c>
      <c r="I544" s="61">
        <v>88</v>
      </c>
      <c r="J544" s="61">
        <v>86</v>
      </c>
      <c r="K544" s="61">
        <v>90</v>
      </c>
      <c r="L544" s="65">
        <f aca="true" t="shared" si="141" ref="L544:L549">100000/F544</f>
        <v>1086.9565217391305</v>
      </c>
      <c r="M544" s="66">
        <f aca="true" t="shared" si="142" ref="M544:M549">IF(D544="BUY",(K544-F544)*(L544),(F544-K544)*(L544))</f>
        <v>2173.913043478261</v>
      </c>
      <c r="N544" s="79">
        <f aca="true" t="shared" si="143" ref="N544:N549">M544/(L544)/F544%</f>
        <v>2.1739130434782608</v>
      </c>
    </row>
    <row r="545" spans="1:14" ht="15.75">
      <c r="A545" s="60">
        <v>57</v>
      </c>
      <c r="B545" s="64">
        <v>43378</v>
      </c>
      <c r="C545" s="60" t="s">
        <v>20</v>
      </c>
      <c r="D545" s="60" t="s">
        <v>94</v>
      </c>
      <c r="E545" s="60" t="s">
        <v>113</v>
      </c>
      <c r="F545" s="61">
        <v>281</v>
      </c>
      <c r="G545" s="61">
        <v>289</v>
      </c>
      <c r="H545" s="61">
        <v>277</v>
      </c>
      <c r="I545" s="61">
        <v>273</v>
      </c>
      <c r="J545" s="61">
        <v>270</v>
      </c>
      <c r="K545" s="61">
        <v>270</v>
      </c>
      <c r="L545" s="65">
        <f t="shared" si="141"/>
        <v>355.87188612099646</v>
      </c>
      <c r="M545" s="66">
        <f t="shared" si="142"/>
        <v>3914.590747330961</v>
      </c>
      <c r="N545" s="79">
        <f t="shared" si="143"/>
        <v>3.9145907473309607</v>
      </c>
    </row>
    <row r="546" spans="1:14" ht="15.75">
      <c r="A546" s="60">
        <v>58</v>
      </c>
      <c r="B546" s="64">
        <v>43377</v>
      </c>
      <c r="C546" s="60" t="s">
        <v>20</v>
      </c>
      <c r="D546" s="60" t="s">
        <v>94</v>
      </c>
      <c r="E546" s="60" t="s">
        <v>272</v>
      </c>
      <c r="F546" s="61">
        <v>606</v>
      </c>
      <c r="G546" s="61">
        <v>617</v>
      </c>
      <c r="H546" s="61">
        <v>600</v>
      </c>
      <c r="I546" s="61">
        <v>594</v>
      </c>
      <c r="J546" s="61">
        <v>588</v>
      </c>
      <c r="K546" s="61">
        <v>588</v>
      </c>
      <c r="L546" s="65">
        <f t="shared" si="141"/>
        <v>165.01650165016503</v>
      </c>
      <c r="M546" s="66">
        <f t="shared" si="142"/>
        <v>2970.2970297029706</v>
      </c>
      <c r="N546" s="79">
        <f t="shared" si="143"/>
        <v>2.9702970297029703</v>
      </c>
    </row>
    <row r="547" spans="1:14" ht="15.75">
      <c r="A547" s="60">
        <v>59</v>
      </c>
      <c r="B547" s="64">
        <v>43377</v>
      </c>
      <c r="C547" s="60" t="s">
        <v>20</v>
      </c>
      <c r="D547" s="60" t="s">
        <v>94</v>
      </c>
      <c r="E547" s="60" t="s">
        <v>59</v>
      </c>
      <c r="F547" s="61">
        <v>310</v>
      </c>
      <c r="G547" s="61">
        <v>320</v>
      </c>
      <c r="H547" s="61">
        <v>305</v>
      </c>
      <c r="I547" s="61">
        <v>300</v>
      </c>
      <c r="J547" s="61">
        <v>295</v>
      </c>
      <c r="K547" s="61">
        <v>305</v>
      </c>
      <c r="L547" s="65">
        <f t="shared" si="141"/>
        <v>322.5806451612903</v>
      </c>
      <c r="M547" s="66">
        <f t="shared" si="142"/>
        <v>1612.9032258064515</v>
      </c>
      <c r="N547" s="79">
        <f t="shared" si="143"/>
        <v>1.6129032258064515</v>
      </c>
    </row>
    <row r="548" spans="1:14" ht="15.75">
      <c r="A548" s="60">
        <v>60</v>
      </c>
      <c r="B548" s="64">
        <v>43377</v>
      </c>
      <c r="C548" s="60" t="s">
        <v>20</v>
      </c>
      <c r="D548" s="60" t="s">
        <v>94</v>
      </c>
      <c r="E548" s="60" t="s">
        <v>525</v>
      </c>
      <c r="F548" s="61">
        <v>313</v>
      </c>
      <c r="G548" s="61">
        <v>323</v>
      </c>
      <c r="H548" s="61">
        <v>308</v>
      </c>
      <c r="I548" s="61">
        <v>303</v>
      </c>
      <c r="J548" s="61">
        <v>298</v>
      </c>
      <c r="K548" s="61">
        <v>323</v>
      </c>
      <c r="L548" s="65">
        <f t="shared" si="141"/>
        <v>319.4888178913738</v>
      </c>
      <c r="M548" s="66">
        <f t="shared" si="142"/>
        <v>-3194.888178913738</v>
      </c>
      <c r="N548" s="79">
        <f t="shared" si="143"/>
        <v>-3.194888178913738</v>
      </c>
    </row>
    <row r="549" spans="1:14" ht="15.75">
      <c r="A549" s="60">
        <v>61</v>
      </c>
      <c r="B549" s="64">
        <v>43376</v>
      </c>
      <c r="C549" s="60" t="s">
        <v>20</v>
      </c>
      <c r="D549" s="60" t="s">
        <v>21</v>
      </c>
      <c r="E549" s="60" t="s">
        <v>292</v>
      </c>
      <c r="F549" s="61">
        <v>285</v>
      </c>
      <c r="G549" s="61">
        <v>277</v>
      </c>
      <c r="H549" s="61">
        <v>289</v>
      </c>
      <c r="I549" s="61">
        <v>293</v>
      </c>
      <c r="J549" s="61">
        <v>297</v>
      </c>
      <c r="K549" s="61">
        <v>293</v>
      </c>
      <c r="L549" s="65">
        <f t="shared" si="141"/>
        <v>350.87719298245617</v>
      </c>
      <c r="M549" s="66">
        <f t="shared" si="142"/>
        <v>2807.0175438596493</v>
      </c>
      <c r="N549" s="79">
        <f t="shared" si="143"/>
        <v>2.807017543859649</v>
      </c>
    </row>
    <row r="550" spans="1:14" ht="15.75">
      <c r="A550" s="60">
        <v>62</v>
      </c>
      <c r="B550" s="64">
        <v>43376</v>
      </c>
      <c r="C550" s="60" t="s">
        <v>20</v>
      </c>
      <c r="D550" s="60" t="s">
        <v>94</v>
      </c>
      <c r="E550" s="60" t="s">
        <v>609</v>
      </c>
      <c r="F550" s="61">
        <v>830</v>
      </c>
      <c r="G550" s="61">
        <v>845</v>
      </c>
      <c r="H550" s="61">
        <v>822</v>
      </c>
      <c r="I550" s="61">
        <v>814</v>
      </c>
      <c r="J550" s="61">
        <v>806</v>
      </c>
      <c r="K550" s="61">
        <v>806</v>
      </c>
      <c r="L550" s="65">
        <f>100000/F550</f>
        <v>120.48192771084338</v>
      </c>
      <c r="M550" s="66">
        <f>IF(D550="BUY",(K550-F550)*(L550),(F550-K550)*(L550))</f>
        <v>2891.566265060241</v>
      </c>
      <c r="N550" s="79">
        <f>M550/(L550)/F550%</f>
        <v>2.8915662650602405</v>
      </c>
    </row>
    <row r="551" spans="1:14" ht="15.75">
      <c r="A551" s="60">
        <v>63</v>
      </c>
      <c r="B551" s="64">
        <v>43374</v>
      </c>
      <c r="C551" s="60" t="s">
        <v>20</v>
      </c>
      <c r="D551" s="60" t="s">
        <v>94</v>
      </c>
      <c r="E551" s="60" t="s">
        <v>47</v>
      </c>
      <c r="F551" s="61">
        <v>578</v>
      </c>
      <c r="G551" s="61">
        <v>586</v>
      </c>
      <c r="H551" s="61">
        <v>572</v>
      </c>
      <c r="I551" s="61">
        <v>566</v>
      </c>
      <c r="J551" s="61">
        <v>560</v>
      </c>
      <c r="K551" s="61">
        <v>572</v>
      </c>
      <c r="L551" s="65">
        <f>100000/F551</f>
        <v>173.01038062283737</v>
      </c>
      <c r="M551" s="66">
        <f>IF(D551="BUY",(K551-F551)*(L551),(F551-K551)*(L551))</f>
        <v>1038.0622837370242</v>
      </c>
      <c r="N551" s="79">
        <f>M551/(L551)/F551%</f>
        <v>1.0380622837370241</v>
      </c>
    </row>
    <row r="552" spans="1:14" ht="15.75">
      <c r="A552" s="60">
        <v>64</v>
      </c>
      <c r="B552" s="64">
        <v>43374</v>
      </c>
      <c r="C552" s="60" t="s">
        <v>20</v>
      </c>
      <c r="D552" s="60" t="s">
        <v>94</v>
      </c>
      <c r="E552" s="60" t="s">
        <v>296</v>
      </c>
      <c r="F552" s="61">
        <v>145</v>
      </c>
      <c r="G552" s="61">
        <v>149</v>
      </c>
      <c r="H552" s="61">
        <v>143</v>
      </c>
      <c r="I552" s="61">
        <v>141</v>
      </c>
      <c r="J552" s="61">
        <v>139</v>
      </c>
      <c r="K552" s="61">
        <v>139</v>
      </c>
      <c r="L552" s="65">
        <f>100000/F552</f>
        <v>689.6551724137931</v>
      </c>
      <c r="M552" s="66">
        <f>IF(D552="BUY",(K552-F552)*(L552),(F552-K552)*(L552))</f>
        <v>4137.931034482759</v>
      </c>
      <c r="N552" s="79">
        <f>M552/(L552)/F552%</f>
        <v>4.137931034482759</v>
      </c>
    </row>
    <row r="553" spans="1:14" ht="15.75">
      <c r="A553" s="60">
        <v>65</v>
      </c>
      <c r="B553" s="64">
        <v>43374</v>
      </c>
      <c r="C553" s="60" t="s">
        <v>20</v>
      </c>
      <c r="D553" s="60" t="s">
        <v>94</v>
      </c>
      <c r="E553" s="60" t="s">
        <v>608</v>
      </c>
      <c r="F553" s="61">
        <v>110.7</v>
      </c>
      <c r="G553" s="61">
        <v>114</v>
      </c>
      <c r="H553" s="61">
        <v>108.5</v>
      </c>
      <c r="I553" s="61">
        <v>106.5</v>
      </c>
      <c r="J553" s="61">
        <v>104.5</v>
      </c>
      <c r="K553" s="61">
        <v>108.5</v>
      </c>
      <c r="L553" s="65">
        <f>100000/F553</f>
        <v>903.3423667570008</v>
      </c>
      <c r="M553" s="66">
        <f>IF(D553="BUY",(K553-F553)*(L553),(F553-K553)*(L553))</f>
        <v>1987.3532068654044</v>
      </c>
      <c r="N553" s="79">
        <f>M553/(L553)/F553%</f>
        <v>1.9873532068654045</v>
      </c>
    </row>
    <row r="554" spans="1:14" ht="15.75">
      <c r="A554" s="60">
        <v>66</v>
      </c>
      <c r="B554" s="64">
        <v>43374</v>
      </c>
      <c r="C554" s="60" t="s">
        <v>20</v>
      </c>
      <c r="D554" s="60" t="s">
        <v>94</v>
      </c>
      <c r="E554" s="60" t="s">
        <v>59</v>
      </c>
      <c r="F554" s="61">
        <v>328</v>
      </c>
      <c r="G554" s="61">
        <v>336</v>
      </c>
      <c r="H554" s="61">
        <v>324</v>
      </c>
      <c r="I554" s="61">
        <v>320</v>
      </c>
      <c r="J554" s="61">
        <v>316</v>
      </c>
      <c r="K554" s="61">
        <v>324</v>
      </c>
      <c r="L554" s="65">
        <f>100000/F554</f>
        <v>304.8780487804878</v>
      </c>
      <c r="M554" s="66">
        <f>IF(D554="BUY",(K554-F554)*(L554),(F554-K554)*(L554))</f>
        <v>1219.5121951219512</v>
      </c>
      <c r="N554" s="79">
        <f>M554/(L554)/F554%</f>
        <v>1.2195121951219512</v>
      </c>
    </row>
    <row r="555" spans="1:12" ht="15.75">
      <c r="A555" s="82" t="s">
        <v>26</v>
      </c>
      <c r="B555" s="23"/>
      <c r="C555" s="24"/>
      <c r="D555" s="25"/>
      <c r="E555" s="26"/>
      <c r="F555" s="26"/>
      <c r="G555" s="27"/>
      <c r="H555" s="35"/>
      <c r="I555" s="35"/>
      <c r="J555" s="35"/>
      <c r="K555" s="26"/>
      <c r="L555" s="21"/>
    </row>
    <row r="556" spans="1:12" ht="15.75">
      <c r="A556" s="82" t="s">
        <v>27</v>
      </c>
      <c r="B556" s="23"/>
      <c r="C556" s="24"/>
      <c r="D556" s="25"/>
      <c r="E556" s="26"/>
      <c r="F556" s="26"/>
      <c r="G556" s="27"/>
      <c r="H556" s="26"/>
      <c r="I556" s="26"/>
      <c r="J556" s="26"/>
      <c r="K556" s="26"/>
      <c r="L556" s="21"/>
    </row>
    <row r="557" spans="1:11" ht="15.75">
      <c r="A557" s="82" t="s">
        <v>27</v>
      </c>
      <c r="B557" s="23"/>
      <c r="C557" s="24"/>
      <c r="D557" s="25"/>
      <c r="E557" s="26"/>
      <c r="F557" s="26"/>
      <c r="G557" s="27"/>
      <c r="H557" s="26"/>
      <c r="I557" s="26"/>
      <c r="J557" s="26"/>
      <c r="K557" s="26"/>
    </row>
    <row r="558" spans="1:11" ht="16.5" thickBot="1">
      <c r="A558" s="68"/>
      <c r="B558" s="69"/>
      <c r="C558" s="26"/>
      <c r="D558" s="26"/>
      <c r="E558" s="26"/>
      <c r="F558" s="29"/>
      <c r="G558" s="30"/>
      <c r="H558" s="31" t="s">
        <v>28</v>
      </c>
      <c r="I558" s="31"/>
      <c r="J558" s="29"/>
      <c r="K558" s="29"/>
    </row>
    <row r="559" spans="1:11" ht="15.75">
      <c r="A559" s="68"/>
      <c r="B559" s="69"/>
      <c r="C559" s="96" t="s">
        <v>29</v>
      </c>
      <c r="D559" s="96"/>
      <c r="E559" s="33">
        <v>66</v>
      </c>
      <c r="F559" s="34">
        <f>F560+F561+F562+F563+F564+F565</f>
        <v>100</v>
      </c>
      <c r="G559" s="35">
        <v>66</v>
      </c>
      <c r="H559" s="36">
        <f>G560/G559%</f>
        <v>78.78787878787878</v>
      </c>
      <c r="I559" s="36"/>
      <c r="J559" s="29"/>
      <c r="K559" s="29"/>
    </row>
    <row r="560" spans="1:10" ht="15.75">
      <c r="A560" s="68"/>
      <c r="B560" s="69"/>
      <c r="C560" s="92" t="s">
        <v>30</v>
      </c>
      <c r="D560" s="92"/>
      <c r="E560" s="37">
        <v>52</v>
      </c>
      <c r="F560" s="38">
        <f>(E560/E559)*100</f>
        <v>78.78787878787878</v>
      </c>
      <c r="G560" s="35">
        <v>52</v>
      </c>
      <c r="H560" s="32"/>
      <c r="I560" s="32"/>
      <c r="J560" s="29"/>
    </row>
    <row r="561" spans="1:10" ht="15.75">
      <c r="A561" s="68"/>
      <c r="B561" s="69"/>
      <c r="C561" s="92" t="s">
        <v>32</v>
      </c>
      <c r="D561" s="92"/>
      <c r="E561" s="37">
        <v>0</v>
      </c>
      <c r="F561" s="38">
        <f>(E561/E559)*100</f>
        <v>0</v>
      </c>
      <c r="G561" s="40"/>
      <c r="H561" s="35"/>
      <c r="I561" s="35"/>
      <c r="J561" s="29"/>
    </row>
    <row r="562" spans="1:11" ht="15.75">
      <c r="A562" s="68"/>
      <c r="B562" s="69"/>
      <c r="C562" s="92" t="s">
        <v>33</v>
      </c>
      <c r="D562" s="92"/>
      <c r="E562" s="37">
        <v>0</v>
      </c>
      <c r="F562" s="38">
        <f>(E562/E559)*100</f>
        <v>0</v>
      </c>
      <c r="G562" s="40"/>
      <c r="H562" s="35"/>
      <c r="I562" s="35"/>
      <c r="J562" s="29"/>
      <c r="K562" s="1"/>
    </row>
    <row r="563" spans="1:11" ht="15.75">
      <c r="A563" s="68"/>
      <c r="B563" s="69"/>
      <c r="C563" s="92" t="s">
        <v>34</v>
      </c>
      <c r="D563" s="92"/>
      <c r="E563" s="37">
        <v>14</v>
      </c>
      <c r="F563" s="38">
        <f>(E563/E559)*100</f>
        <v>21.21212121212121</v>
      </c>
      <c r="G563" s="40"/>
      <c r="H563" s="26" t="s">
        <v>35</v>
      </c>
      <c r="I563" s="26"/>
      <c r="J563" s="29"/>
      <c r="K563" s="29"/>
    </row>
    <row r="564" spans="1:11" ht="15.75">
      <c r="A564" s="68"/>
      <c r="B564" s="69"/>
      <c r="C564" s="92" t="s">
        <v>36</v>
      </c>
      <c r="D564" s="92"/>
      <c r="E564" s="37">
        <v>0</v>
      </c>
      <c r="F564" s="38">
        <f>(E564/E559)*100</f>
        <v>0</v>
      </c>
      <c r="G564" s="40"/>
      <c r="H564" s="26"/>
      <c r="I564" s="26"/>
      <c r="J564" s="29"/>
      <c r="K564" s="29"/>
    </row>
    <row r="565" spans="1:12" ht="16.5" thickBot="1">
      <c r="A565" s="68"/>
      <c r="B565" s="69"/>
      <c r="C565" s="93" t="s">
        <v>37</v>
      </c>
      <c r="D565" s="93"/>
      <c r="E565" s="42"/>
      <c r="F565" s="43">
        <f>(E565/E559)*100</f>
        <v>0</v>
      </c>
      <c r="G565" s="40"/>
      <c r="H565" s="26"/>
      <c r="J565" s="26"/>
      <c r="K565" s="29"/>
      <c r="L565" s="2"/>
    </row>
    <row r="566" spans="1:11" ht="15.75">
      <c r="A566" s="83" t="s">
        <v>38</v>
      </c>
      <c r="B566" s="23"/>
      <c r="C566" s="24"/>
      <c r="D566" s="24"/>
      <c r="E566" s="26"/>
      <c r="F566" s="26"/>
      <c r="G566" s="84"/>
      <c r="H566" s="85"/>
      <c r="I566" s="85"/>
      <c r="J566" s="85"/>
      <c r="K566" s="26"/>
    </row>
    <row r="567" spans="1:11" ht="15.75">
      <c r="A567" s="25" t="s">
        <v>39</v>
      </c>
      <c r="B567" s="23"/>
      <c r="C567" s="86"/>
      <c r="D567" s="87"/>
      <c r="E567" s="28"/>
      <c r="F567" s="85"/>
      <c r="G567" s="84"/>
      <c r="H567" s="85"/>
      <c r="I567" s="85"/>
      <c r="J567" s="85"/>
      <c r="K567" s="26"/>
    </row>
    <row r="568" spans="1:13" ht="15.75">
      <c r="A568" s="25" t="s">
        <v>40</v>
      </c>
      <c r="B568" s="23"/>
      <c r="C568" s="24"/>
      <c r="D568" s="87"/>
      <c r="E568" s="28"/>
      <c r="F568" s="85"/>
      <c r="G568" s="84"/>
      <c r="H568" s="32"/>
      <c r="I568" s="32"/>
      <c r="J568" s="32"/>
      <c r="K568" s="26"/>
      <c r="L568" s="70"/>
      <c r="M568" s="21"/>
    </row>
    <row r="569" spans="1:13" ht="15.75">
      <c r="A569" s="25" t="s">
        <v>41</v>
      </c>
      <c r="B569" s="86"/>
      <c r="C569" s="24"/>
      <c r="D569" s="87"/>
      <c r="E569" s="28"/>
      <c r="F569" s="85"/>
      <c r="G569" s="30"/>
      <c r="H569" s="32"/>
      <c r="I569" s="32"/>
      <c r="J569" s="32"/>
      <c r="K569" s="26"/>
      <c r="L569" s="21"/>
      <c r="M569" s="21"/>
    </row>
    <row r="570" spans="1:14" ht="16.5" thickBot="1">
      <c r="A570" s="25" t="s">
        <v>42</v>
      </c>
      <c r="B570" s="39"/>
      <c r="C570" s="24"/>
      <c r="D570" s="88"/>
      <c r="E570" s="85"/>
      <c r="F570" s="85"/>
      <c r="G570" s="30"/>
      <c r="H570" s="32"/>
      <c r="I570" s="32"/>
      <c r="J570" s="32"/>
      <c r="K570" s="85"/>
      <c r="L570" s="21"/>
      <c r="M570" s="21"/>
      <c r="N570" s="21"/>
    </row>
    <row r="571" spans="1:14" ht="16.5" customHeight="1" thickBot="1">
      <c r="A571" s="101" t="s">
        <v>0</v>
      </c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</row>
    <row r="572" spans="1:14" ht="16.5" customHeight="1" thickBot="1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</row>
    <row r="573" spans="1:14" ht="15.75" customHeight="1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</row>
    <row r="574" spans="1:14" ht="15.75">
      <c r="A574" s="102" t="s">
        <v>616</v>
      </c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</row>
    <row r="575" spans="1:14" ht="15.75">
      <c r="A575" s="102" t="s">
        <v>615</v>
      </c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</row>
    <row r="576" spans="1:14" ht="16.5" thickBot="1">
      <c r="A576" s="103" t="s">
        <v>3</v>
      </c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</row>
    <row r="577" spans="1:14" ht="15.75">
      <c r="A577" s="104" t="s">
        <v>591</v>
      </c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</row>
    <row r="578" spans="1:14" ht="15.75">
      <c r="A578" s="104" t="s">
        <v>5</v>
      </c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</row>
    <row r="579" spans="1:14" ht="15.75">
      <c r="A579" s="99" t="s">
        <v>6</v>
      </c>
      <c r="B579" s="94" t="s">
        <v>7</v>
      </c>
      <c r="C579" s="94" t="s">
        <v>8</v>
      </c>
      <c r="D579" s="99" t="s">
        <v>9</v>
      </c>
      <c r="E579" s="94" t="s">
        <v>10</v>
      </c>
      <c r="F579" s="94" t="s">
        <v>11</v>
      </c>
      <c r="G579" s="94" t="s">
        <v>12</v>
      </c>
      <c r="H579" s="94" t="s">
        <v>13</v>
      </c>
      <c r="I579" s="94" t="s">
        <v>14</v>
      </c>
      <c r="J579" s="94" t="s">
        <v>15</v>
      </c>
      <c r="K579" s="97" t="s">
        <v>16</v>
      </c>
      <c r="L579" s="94" t="s">
        <v>17</v>
      </c>
      <c r="M579" s="94" t="s">
        <v>18</v>
      </c>
      <c r="N579" s="94" t="s">
        <v>19</v>
      </c>
    </row>
    <row r="580" spans="1:14" ht="15" customHeight="1">
      <c r="A580" s="100"/>
      <c r="B580" s="95"/>
      <c r="C580" s="95"/>
      <c r="D580" s="100"/>
      <c r="E580" s="95"/>
      <c r="F580" s="95"/>
      <c r="G580" s="95"/>
      <c r="H580" s="95"/>
      <c r="I580" s="95"/>
      <c r="J580" s="95"/>
      <c r="K580" s="98"/>
      <c r="L580" s="95"/>
      <c r="M580" s="95"/>
      <c r="N580" s="95"/>
    </row>
    <row r="581" spans="1:14" ht="15.75" customHeight="1">
      <c r="A581" s="60">
        <v>1</v>
      </c>
      <c r="B581" s="64">
        <v>43371</v>
      </c>
      <c r="C581" s="60" t="s">
        <v>20</v>
      </c>
      <c r="D581" s="60" t="s">
        <v>94</v>
      </c>
      <c r="E581" s="60" t="s">
        <v>445</v>
      </c>
      <c r="F581" s="61">
        <v>602</v>
      </c>
      <c r="G581" s="61">
        <v>614</v>
      </c>
      <c r="H581" s="61">
        <v>596</v>
      </c>
      <c r="I581" s="61">
        <v>590</v>
      </c>
      <c r="J581" s="61">
        <v>594</v>
      </c>
      <c r="K581" s="61">
        <v>614</v>
      </c>
      <c r="L581" s="65">
        <f>100000/F581</f>
        <v>166.11295681063123</v>
      </c>
      <c r="M581" s="66">
        <f>IF(D581="BUY",(K581-F581)*(L581),(F581-K581)*(L581))</f>
        <v>-1993.355481727575</v>
      </c>
      <c r="N581" s="79">
        <f>M581/(L581)/F581%</f>
        <v>-1.993355481727575</v>
      </c>
    </row>
    <row r="582" spans="1:14" ht="15.75" customHeight="1">
      <c r="A582" s="60">
        <v>2</v>
      </c>
      <c r="B582" s="64">
        <v>43371</v>
      </c>
      <c r="C582" s="60" t="s">
        <v>20</v>
      </c>
      <c r="D582" s="60" t="s">
        <v>94</v>
      </c>
      <c r="E582" s="60" t="s">
        <v>606</v>
      </c>
      <c r="F582" s="61">
        <v>520</v>
      </c>
      <c r="G582" s="61">
        <v>530</v>
      </c>
      <c r="H582" s="61">
        <v>514</v>
      </c>
      <c r="I582" s="61">
        <v>508</v>
      </c>
      <c r="J582" s="61">
        <v>502</v>
      </c>
      <c r="K582" s="61">
        <v>508</v>
      </c>
      <c r="L582" s="65">
        <f>100000/F582</f>
        <v>192.30769230769232</v>
      </c>
      <c r="M582" s="66">
        <f>IF(D582="BUY",(K582-F582)*(L582),(F582-K582)*(L582))</f>
        <v>2307.6923076923076</v>
      </c>
      <c r="N582" s="79">
        <f>M582/(L582)/F582%</f>
        <v>2.3076923076923075</v>
      </c>
    </row>
    <row r="583" spans="1:14" ht="15.75" customHeight="1">
      <c r="A583" s="60">
        <v>3</v>
      </c>
      <c r="B583" s="64">
        <v>43370</v>
      </c>
      <c r="C583" s="60" t="s">
        <v>20</v>
      </c>
      <c r="D583" s="60" t="s">
        <v>94</v>
      </c>
      <c r="E583" s="60" t="s">
        <v>441</v>
      </c>
      <c r="F583" s="61">
        <v>230</v>
      </c>
      <c r="G583" s="61">
        <v>235.5</v>
      </c>
      <c r="H583" s="61">
        <v>227</v>
      </c>
      <c r="I583" s="61">
        <v>224</v>
      </c>
      <c r="J583" s="61">
        <v>221</v>
      </c>
      <c r="K583" s="61">
        <v>224</v>
      </c>
      <c r="L583" s="65">
        <f>100000/F583</f>
        <v>434.7826086956522</v>
      </c>
      <c r="M583" s="66">
        <f>IF(D583="BUY",(K583-F583)*(L583),(F583-K583)*(L583))</f>
        <v>2608.695652173913</v>
      </c>
      <c r="N583" s="79">
        <f>M583/(L583)/F583%</f>
        <v>2.608695652173913</v>
      </c>
    </row>
    <row r="584" spans="1:14" ht="15.75" customHeight="1">
      <c r="A584" s="60">
        <v>4</v>
      </c>
      <c r="B584" s="64">
        <v>43370</v>
      </c>
      <c r="C584" s="60" t="s">
        <v>20</v>
      </c>
      <c r="D584" s="60" t="s">
        <v>94</v>
      </c>
      <c r="E584" s="60" t="s">
        <v>214</v>
      </c>
      <c r="F584" s="61">
        <v>548</v>
      </c>
      <c r="G584" s="61">
        <v>560</v>
      </c>
      <c r="H584" s="61">
        <v>542</v>
      </c>
      <c r="I584" s="61">
        <v>536</v>
      </c>
      <c r="J584" s="61">
        <v>530</v>
      </c>
      <c r="K584" s="61">
        <v>542</v>
      </c>
      <c r="L584" s="65">
        <f aca="true" t="shared" si="144" ref="L584:L590">100000/F584</f>
        <v>182.4817518248175</v>
      </c>
      <c r="M584" s="66">
        <f aca="true" t="shared" si="145" ref="M584:M590">IF(D584="BUY",(K584-F584)*(L584),(F584-K584)*(L584))</f>
        <v>1094.890510948905</v>
      </c>
      <c r="N584" s="79">
        <f aca="true" t="shared" si="146" ref="N584:N590">M584/(L584)/F584%</f>
        <v>1.094890510948905</v>
      </c>
    </row>
    <row r="585" spans="1:14" ht="15.75" customHeight="1">
      <c r="A585" s="60">
        <v>5</v>
      </c>
      <c r="B585" s="64">
        <v>43370</v>
      </c>
      <c r="C585" s="60" t="s">
        <v>20</v>
      </c>
      <c r="D585" s="60" t="s">
        <v>94</v>
      </c>
      <c r="E585" s="60" t="s">
        <v>466</v>
      </c>
      <c r="F585" s="61">
        <v>1126</v>
      </c>
      <c r="G585" s="61">
        <v>1147</v>
      </c>
      <c r="H585" s="61">
        <v>1115</v>
      </c>
      <c r="I585" s="61">
        <v>1104</v>
      </c>
      <c r="J585" s="61">
        <v>1093</v>
      </c>
      <c r="K585" s="61">
        <v>1115</v>
      </c>
      <c r="L585" s="65">
        <f t="shared" si="144"/>
        <v>88.80994671403197</v>
      </c>
      <c r="M585" s="66">
        <f t="shared" si="145"/>
        <v>976.9094138543517</v>
      </c>
      <c r="N585" s="79">
        <f t="shared" si="146"/>
        <v>0.9769094138543517</v>
      </c>
    </row>
    <row r="586" spans="1:14" ht="15.75" customHeight="1">
      <c r="A586" s="60">
        <v>6</v>
      </c>
      <c r="B586" s="64">
        <v>43370</v>
      </c>
      <c r="C586" s="60" t="s">
        <v>20</v>
      </c>
      <c r="D586" s="60" t="s">
        <v>94</v>
      </c>
      <c r="E586" s="60" t="s">
        <v>605</v>
      </c>
      <c r="F586" s="61">
        <v>233</v>
      </c>
      <c r="G586" s="61">
        <v>239</v>
      </c>
      <c r="H586" s="61">
        <v>230</v>
      </c>
      <c r="I586" s="61">
        <v>327</v>
      </c>
      <c r="J586" s="61">
        <v>224</v>
      </c>
      <c r="K586" s="61">
        <v>230</v>
      </c>
      <c r="L586" s="65">
        <f t="shared" si="144"/>
        <v>429.18454935622316</v>
      </c>
      <c r="M586" s="66">
        <f t="shared" si="145"/>
        <v>1287.5536480686694</v>
      </c>
      <c r="N586" s="79">
        <f t="shared" si="146"/>
        <v>1.2875536480686696</v>
      </c>
    </row>
    <row r="587" spans="1:14" ht="15.75" customHeight="1">
      <c r="A587" s="60">
        <v>7</v>
      </c>
      <c r="B587" s="64">
        <v>43369</v>
      </c>
      <c r="C587" s="60" t="s">
        <v>20</v>
      </c>
      <c r="D587" s="60" t="s">
        <v>21</v>
      </c>
      <c r="E587" s="60" t="s">
        <v>139</v>
      </c>
      <c r="F587" s="61">
        <v>400</v>
      </c>
      <c r="G587" s="61">
        <v>390</v>
      </c>
      <c r="H587" s="61">
        <v>405</v>
      </c>
      <c r="I587" s="61">
        <v>410</v>
      </c>
      <c r="J587" s="61">
        <v>415</v>
      </c>
      <c r="K587" s="61">
        <v>390</v>
      </c>
      <c r="L587" s="65">
        <f t="shared" si="144"/>
        <v>250</v>
      </c>
      <c r="M587" s="66">
        <f t="shared" si="145"/>
        <v>-2500</v>
      </c>
      <c r="N587" s="79">
        <f t="shared" si="146"/>
        <v>-2.5</v>
      </c>
    </row>
    <row r="588" spans="1:14" ht="15.75" customHeight="1">
      <c r="A588" s="60">
        <v>8</v>
      </c>
      <c r="B588" s="64">
        <v>43369</v>
      </c>
      <c r="C588" s="60" t="s">
        <v>20</v>
      </c>
      <c r="D588" s="60" t="s">
        <v>21</v>
      </c>
      <c r="E588" s="60" t="s">
        <v>581</v>
      </c>
      <c r="F588" s="61">
        <v>117</v>
      </c>
      <c r="G588" s="61">
        <v>113</v>
      </c>
      <c r="H588" s="61">
        <v>119</v>
      </c>
      <c r="I588" s="61">
        <v>121</v>
      </c>
      <c r="J588" s="61">
        <v>123</v>
      </c>
      <c r="K588" s="61">
        <v>118.7</v>
      </c>
      <c r="L588" s="65">
        <f t="shared" si="144"/>
        <v>854.7008547008547</v>
      </c>
      <c r="M588" s="66">
        <f t="shared" si="145"/>
        <v>1452.9914529914554</v>
      </c>
      <c r="N588" s="79">
        <f t="shared" si="146"/>
        <v>1.4529914529914556</v>
      </c>
    </row>
    <row r="589" spans="1:14" ht="15.75" customHeight="1">
      <c r="A589" s="60">
        <v>9</v>
      </c>
      <c r="B589" s="64">
        <v>43369</v>
      </c>
      <c r="C589" s="60" t="s">
        <v>20</v>
      </c>
      <c r="D589" s="60" t="s">
        <v>94</v>
      </c>
      <c r="E589" s="60" t="s">
        <v>441</v>
      </c>
      <c r="F589" s="61">
        <v>235</v>
      </c>
      <c r="G589" s="61">
        <v>240</v>
      </c>
      <c r="H589" s="61">
        <v>232</v>
      </c>
      <c r="I589" s="61">
        <v>229</v>
      </c>
      <c r="J589" s="61">
        <v>226</v>
      </c>
      <c r="K589" s="61">
        <v>229</v>
      </c>
      <c r="L589" s="65">
        <f t="shared" si="144"/>
        <v>425.531914893617</v>
      </c>
      <c r="M589" s="66">
        <f t="shared" si="145"/>
        <v>2553.191489361702</v>
      </c>
      <c r="N589" s="79">
        <f t="shared" si="146"/>
        <v>2.5531914893617023</v>
      </c>
    </row>
    <row r="590" spans="1:14" ht="15.75" customHeight="1">
      <c r="A590" s="60">
        <v>10</v>
      </c>
      <c r="B590" s="64">
        <v>43368</v>
      </c>
      <c r="C590" s="60" t="s">
        <v>20</v>
      </c>
      <c r="D590" s="60" t="s">
        <v>21</v>
      </c>
      <c r="E590" s="60" t="s">
        <v>58</v>
      </c>
      <c r="F590" s="61">
        <v>148</v>
      </c>
      <c r="G590" s="61">
        <v>144</v>
      </c>
      <c r="H590" s="61">
        <v>150</v>
      </c>
      <c r="I590" s="61">
        <v>152</v>
      </c>
      <c r="J590" s="61">
        <v>154</v>
      </c>
      <c r="K590" s="61">
        <v>152</v>
      </c>
      <c r="L590" s="65">
        <f t="shared" si="144"/>
        <v>675.6756756756756</v>
      </c>
      <c r="M590" s="66">
        <f t="shared" si="145"/>
        <v>2702.7027027027025</v>
      </c>
      <c r="N590" s="79">
        <f t="shared" si="146"/>
        <v>2.7027027027027026</v>
      </c>
    </row>
    <row r="591" spans="1:14" ht="15.75" customHeight="1">
      <c r="A591" s="60">
        <v>11</v>
      </c>
      <c r="B591" s="64">
        <v>43368</v>
      </c>
      <c r="C591" s="60" t="s">
        <v>20</v>
      </c>
      <c r="D591" s="60" t="s">
        <v>94</v>
      </c>
      <c r="E591" s="60" t="s">
        <v>386</v>
      </c>
      <c r="F591" s="61">
        <v>97</v>
      </c>
      <c r="G591" s="61">
        <v>101</v>
      </c>
      <c r="H591" s="61">
        <v>95</v>
      </c>
      <c r="I591" s="61">
        <v>93</v>
      </c>
      <c r="J591" s="61">
        <v>91</v>
      </c>
      <c r="K591" s="61">
        <v>95</v>
      </c>
      <c r="L591" s="65">
        <f aca="true" t="shared" si="147" ref="L591:L597">100000/F591</f>
        <v>1030.9278350515465</v>
      </c>
      <c r="M591" s="66">
        <f aca="true" t="shared" si="148" ref="M591:M596">IF(D591="BUY",(K591-F591)*(L591),(F591-K591)*(L591))</f>
        <v>2061.855670103093</v>
      </c>
      <c r="N591" s="79">
        <f aca="true" t="shared" si="149" ref="N591:N596">M591/(L591)/F591%</f>
        <v>2.061855670103093</v>
      </c>
    </row>
    <row r="592" spans="1:14" ht="15.75" customHeight="1">
      <c r="A592" s="60">
        <v>12</v>
      </c>
      <c r="B592" s="64">
        <v>43368</v>
      </c>
      <c r="C592" s="60" t="s">
        <v>20</v>
      </c>
      <c r="D592" s="60" t="s">
        <v>21</v>
      </c>
      <c r="E592" s="60" t="s">
        <v>68</v>
      </c>
      <c r="F592" s="61">
        <v>687</v>
      </c>
      <c r="G592" s="61">
        <v>672</v>
      </c>
      <c r="H592" s="61">
        <v>695</v>
      </c>
      <c r="I592" s="61">
        <v>703</v>
      </c>
      <c r="J592" s="61">
        <v>710</v>
      </c>
      <c r="K592" s="61">
        <v>703</v>
      </c>
      <c r="L592" s="65">
        <f t="shared" si="147"/>
        <v>145.5604075691412</v>
      </c>
      <c r="M592" s="66">
        <f t="shared" si="148"/>
        <v>2328.9665211062593</v>
      </c>
      <c r="N592" s="79">
        <f t="shared" si="149"/>
        <v>2.328966521106259</v>
      </c>
    </row>
    <row r="593" spans="1:14" ht="15.75" customHeight="1">
      <c r="A593" s="60">
        <v>13</v>
      </c>
      <c r="B593" s="64">
        <v>43367</v>
      </c>
      <c r="C593" s="60" t="s">
        <v>20</v>
      </c>
      <c r="D593" s="60" t="s">
        <v>21</v>
      </c>
      <c r="E593" s="60" t="s">
        <v>380</v>
      </c>
      <c r="F593" s="61">
        <v>1238</v>
      </c>
      <c r="G593" s="61">
        <v>1218</v>
      </c>
      <c r="H593" s="61">
        <v>1249</v>
      </c>
      <c r="I593" s="61">
        <v>1260</v>
      </c>
      <c r="J593" s="61">
        <v>1271</v>
      </c>
      <c r="K593" s="61">
        <v>1218</v>
      </c>
      <c r="L593" s="65">
        <f t="shared" si="147"/>
        <v>80.77544426494346</v>
      </c>
      <c r="M593" s="66">
        <f t="shared" si="148"/>
        <v>-1615.5088852988692</v>
      </c>
      <c r="N593" s="79">
        <f t="shared" si="149"/>
        <v>-1.615508885298869</v>
      </c>
    </row>
    <row r="594" spans="1:14" ht="15.75" customHeight="1">
      <c r="A594" s="60">
        <v>14</v>
      </c>
      <c r="B594" s="64">
        <v>43367</v>
      </c>
      <c r="C594" s="60" t="s">
        <v>20</v>
      </c>
      <c r="D594" s="60" t="s">
        <v>94</v>
      </c>
      <c r="E594" s="60" t="s">
        <v>441</v>
      </c>
      <c r="F594" s="61">
        <v>243</v>
      </c>
      <c r="G594" s="61">
        <v>248</v>
      </c>
      <c r="H594" s="61">
        <v>240</v>
      </c>
      <c r="I594" s="61">
        <v>237</v>
      </c>
      <c r="J594" s="61">
        <v>234</v>
      </c>
      <c r="K594" s="61">
        <v>240</v>
      </c>
      <c r="L594" s="65">
        <f t="shared" si="147"/>
        <v>411.52263374485597</v>
      </c>
      <c r="M594" s="66">
        <f t="shared" si="148"/>
        <v>1234.567901234568</v>
      </c>
      <c r="N594" s="79">
        <f t="shared" si="149"/>
        <v>1.2345679012345678</v>
      </c>
    </row>
    <row r="595" spans="1:14" ht="15.75" customHeight="1">
      <c r="A595" s="60">
        <v>15</v>
      </c>
      <c r="B595" s="64">
        <v>43367</v>
      </c>
      <c r="C595" s="60" t="s">
        <v>20</v>
      </c>
      <c r="D595" s="60" t="s">
        <v>94</v>
      </c>
      <c r="E595" s="60" t="s">
        <v>604</v>
      </c>
      <c r="F595" s="61">
        <v>910</v>
      </c>
      <c r="G595" s="61">
        <v>927</v>
      </c>
      <c r="H595" s="61">
        <v>900</v>
      </c>
      <c r="I595" s="61">
        <v>890</v>
      </c>
      <c r="J595" s="61">
        <v>880</v>
      </c>
      <c r="K595" s="61">
        <v>880</v>
      </c>
      <c r="L595" s="65">
        <f t="shared" si="147"/>
        <v>109.89010989010988</v>
      </c>
      <c r="M595" s="66">
        <f t="shared" si="148"/>
        <v>3296.7032967032965</v>
      </c>
      <c r="N595" s="79">
        <f t="shared" si="149"/>
        <v>3.296703296703297</v>
      </c>
    </row>
    <row r="596" spans="1:14" ht="15.75" customHeight="1">
      <c r="A596" s="60">
        <v>16</v>
      </c>
      <c r="B596" s="64">
        <v>43364</v>
      </c>
      <c r="C596" s="60" t="s">
        <v>20</v>
      </c>
      <c r="D596" s="60" t="s">
        <v>21</v>
      </c>
      <c r="E596" s="60" t="s">
        <v>161</v>
      </c>
      <c r="F596" s="61">
        <v>280</v>
      </c>
      <c r="G596" s="61">
        <v>270</v>
      </c>
      <c r="H596" s="61">
        <v>285</v>
      </c>
      <c r="I596" s="61">
        <v>290</v>
      </c>
      <c r="J596" s="61">
        <v>295</v>
      </c>
      <c r="K596" s="61">
        <v>284</v>
      </c>
      <c r="L596" s="65">
        <f t="shared" si="147"/>
        <v>357.14285714285717</v>
      </c>
      <c r="M596" s="66">
        <f t="shared" si="148"/>
        <v>1428.5714285714287</v>
      </c>
      <c r="N596" s="79">
        <f t="shared" si="149"/>
        <v>1.4285714285714286</v>
      </c>
    </row>
    <row r="597" spans="1:14" ht="15.75" customHeight="1">
      <c r="A597" s="60">
        <v>17</v>
      </c>
      <c r="B597" s="64">
        <v>43364</v>
      </c>
      <c r="C597" s="60" t="s">
        <v>20</v>
      </c>
      <c r="D597" s="60" t="s">
        <v>21</v>
      </c>
      <c r="E597" s="60" t="s">
        <v>543</v>
      </c>
      <c r="F597" s="61">
        <v>80</v>
      </c>
      <c r="G597" s="61">
        <v>77</v>
      </c>
      <c r="H597" s="61">
        <v>81.5</v>
      </c>
      <c r="I597" s="61">
        <v>83</v>
      </c>
      <c r="J597" s="61">
        <v>84.5</v>
      </c>
      <c r="K597" s="65">
        <v>77</v>
      </c>
      <c r="L597" s="65">
        <f t="shared" si="147"/>
        <v>1250</v>
      </c>
      <c r="M597" s="66">
        <f aca="true" t="shared" si="150" ref="M597:M605">IF(D597="BUY",(K597-F597)*(L597),(F597-K597)*(L597))</f>
        <v>-3750</v>
      </c>
      <c r="N597" s="79">
        <f aca="true" t="shared" si="151" ref="N597:N605">M597/(L597)/F597%</f>
        <v>-3.75</v>
      </c>
    </row>
    <row r="598" spans="1:14" ht="15.75" customHeight="1">
      <c r="A598" s="60">
        <v>18</v>
      </c>
      <c r="B598" s="64">
        <v>43364</v>
      </c>
      <c r="C598" s="60" t="s">
        <v>20</v>
      </c>
      <c r="D598" s="60" t="s">
        <v>94</v>
      </c>
      <c r="E598" s="60" t="s">
        <v>603</v>
      </c>
      <c r="F598" s="61">
        <v>344</v>
      </c>
      <c r="G598" s="61">
        <v>352</v>
      </c>
      <c r="H598" s="61">
        <v>340</v>
      </c>
      <c r="I598" s="61">
        <v>336</v>
      </c>
      <c r="J598" s="61">
        <v>332</v>
      </c>
      <c r="K598" s="61">
        <v>332</v>
      </c>
      <c r="L598" s="65">
        <f aca="true" t="shared" si="152" ref="L598:L603">100000/F598</f>
        <v>290.69767441860466</v>
      </c>
      <c r="M598" s="66">
        <f t="shared" si="150"/>
        <v>3488.3720930232557</v>
      </c>
      <c r="N598" s="79">
        <f t="shared" si="151"/>
        <v>3.488372093023256</v>
      </c>
    </row>
    <row r="599" spans="1:14" ht="15.75" customHeight="1">
      <c r="A599" s="60">
        <v>19</v>
      </c>
      <c r="B599" s="64">
        <v>43364</v>
      </c>
      <c r="C599" s="60" t="s">
        <v>20</v>
      </c>
      <c r="D599" s="60" t="s">
        <v>94</v>
      </c>
      <c r="E599" s="60" t="s">
        <v>445</v>
      </c>
      <c r="F599" s="61">
        <v>633</v>
      </c>
      <c r="G599" s="61">
        <v>645</v>
      </c>
      <c r="H599" s="61">
        <v>625</v>
      </c>
      <c r="I599" s="61">
        <v>617</v>
      </c>
      <c r="J599" s="61">
        <v>609</v>
      </c>
      <c r="K599" s="61">
        <v>609</v>
      </c>
      <c r="L599" s="65">
        <f t="shared" si="152"/>
        <v>157.9778830963665</v>
      </c>
      <c r="M599" s="66">
        <f t="shared" si="150"/>
        <v>3791.469194312796</v>
      </c>
      <c r="N599" s="79">
        <f t="shared" si="151"/>
        <v>3.7914691943127963</v>
      </c>
    </row>
    <row r="600" spans="1:14" ht="15.75" customHeight="1">
      <c r="A600" s="60">
        <v>20</v>
      </c>
      <c r="B600" s="64">
        <v>43364</v>
      </c>
      <c r="C600" s="60" t="s">
        <v>20</v>
      </c>
      <c r="D600" s="60" t="s">
        <v>21</v>
      </c>
      <c r="E600" s="60" t="s">
        <v>257</v>
      </c>
      <c r="F600" s="61">
        <v>1080</v>
      </c>
      <c r="G600" s="61">
        <v>1062</v>
      </c>
      <c r="H600" s="61">
        <v>1090</v>
      </c>
      <c r="I600" s="61">
        <v>1100</v>
      </c>
      <c r="J600" s="61">
        <v>1010</v>
      </c>
      <c r="K600" s="61">
        <v>1062</v>
      </c>
      <c r="L600" s="65">
        <f t="shared" si="152"/>
        <v>92.5925925925926</v>
      </c>
      <c r="M600" s="66">
        <f t="shared" si="150"/>
        <v>-1666.6666666666667</v>
      </c>
      <c r="N600" s="79">
        <f t="shared" si="151"/>
        <v>-1.6666666666666665</v>
      </c>
    </row>
    <row r="601" spans="1:14" ht="15.75" customHeight="1">
      <c r="A601" s="60">
        <v>21</v>
      </c>
      <c r="B601" s="64">
        <v>43362</v>
      </c>
      <c r="C601" s="60" t="s">
        <v>20</v>
      </c>
      <c r="D601" s="60" t="s">
        <v>21</v>
      </c>
      <c r="E601" s="60" t="s">
        <v>548</v>
      </c>
      <c r="F601" s="61">
        <v>1390</v>
      </c>
      <c r="G601" s="61">
        <v>1365</v>
      </c>
      <c r="H601" s="61">
        <v>1405</v>
      </c>
      <c r="I601" s="61">
        <v>1430</v>
      </c>
      <c r="J601" s="61">
        <v>1445</v>
      </c>
      <c r="K601" s="61">
        <v>1405</v>
      </c>
      <c r="L601" s="65">
        <f t="shared" si="152"/>
        <v>71.94244604316546</v>
      </c>
      <c r="M601" s="66">
        <f t="shared" si="150"/>
        <v>1079.1366906474818</v>
      </c>
      <c r="N601" s="79">
        <f t="shared" si="151"/>
        <v>1.079136690647482</v>
      </c>
    </row>
    <row r="602" spans="1:14" ht="15.75" customHeight="1">
      <c r="A602" s="60">
        <v>22</v>
      </c>
      <c r="B602" s="64">
        <v>43362</v>
      </c>
      <c r="C602" s="60" t="s">
        <v>20</v>
      </c>
      <c r="D602" s="60" t="s">
        <v>94</v>
      </c>
      <c r="E602" s="60" t="s">
        <v>224</v>
      </c>
      <c r="F602" s="61">
        <v>240</v>
      </c>
      <c r="G602" s="61">
        <v>245.5</v>
      </c>
      <c r="H602" s="61">
        <v>237</v>
      </c>
      <c r="I602" s="61">
        <v>234</v>
      </c>
      <c r="J602" s="61">
        <v>231</v>
      </c>
      <c r="K602" s="61">
        <v>245.5</v>
      </c>
      <c r="L602" s="65">
        <f t="shared" si="152"/>
        <v>416.6666666666667</v>
      </c>
      <c r="M602" s="66">
        <f t="shared" si="150"/>
        <v>-2291.666666666667</v>
      </c>
      <c r="N602" s="79">
        <f t="shared" si="151"/>
        <v>-2.291666666666667</v>
      </c>
    </row>
    <row r="603" spans="1:14" ht="15.75" customHeight="1">
      <c r="A603" s="60">
        <v>23</v>
      </c>
      <c r="B603" s="64">
        <v>43361</v>
      </c>
      <c r="C603" s="60" t="s">
        <v>20</v>
      </c>
      <c r="D603" s="60" t="s">
        <v>21</v>
      </c>
      <c r="E603" s="60" t="s">
        <v>246</v>
      </c>
      <c r="F603" s="61">
        <v>303</v>
      </c>
      <c r="G603" s="61">
        <v>295</v>
      </c>
      <c r="H603" s="61">
        <v>307</v>
      </c>
      <c r="I603" s="61">
        <v>311</v>
      </c>
      <c r="J603" s="61">
        <v>315</v>
      </c>
      <c r="K603" s="61">
        <v>306.4</v>
      </c>
      <c r="L603" s="65">
        <f t="shared" si="152"/>
        <v>330.03300330033005</v>
      </c>
      <c r="M603" s="66">
        <f t="shared" si="150"/>
        <v>1122.1122112211146</v>
      </c>
      <c r="N603" s="79">
        <f t="shared" si="151"/>
        <v>1.1221122112211146</v>
      </c>
    </row>
    <row r="604" spans="1:14" ht="15.75" customHeight="1">
      <c r="A604" s="60">
        <v>24</v>
      </c>
      <c r="B604" s="64">
        <v>43361</v>
      </c>
      <c r="C604" s="60" t="s">
        <v>20</v>
      </c>
      <c r="D604" s="60" t="s">
        <v>21</v>
      </c>
      <c r="E604" s="60" t="s">
        <v>257</v>
      </c>
      <c r="F604" s="61">
        <v>120</v>
      </c>
      <c r="G604" s="61">
        <v>116.5</v>
      </c>
      <c r="H604" s="61">
        <v>122</v>
      </c>
      <c r="I604" s="61">
        <v>124</v>
      </c>
      <c r="J604" s="61">
        <v>126</v>
      </c>
      <c r="K604" s="61">
        <v>116.5</v>
      </c>
      <c r="L604" s="65">
        <f aca="true" t="shared" si="153" ref="L604:L609">100000/F604</f>
        <v>833.3333333333334</v>
      </c>
      <c r="M604" s="66">
        <f t="shared" si="150"/>
        <v>-2916.666666666667</v>
      </c>
      <c r="N604" s="79">
        <f t="shared" si="151"/>
        <v>-2.916666666666667</v>
      </c>
    </row>
    <row r="605" spans="1:14" ht="15.75" customHeight="1">
      <c r="A605" s="60">
        <v>25</v>
      </c>
      <c r="B605" s="64">
        <v>43360</v>
      </c>
      <c r="C605" s="60" t="s">
        <v>20</v>
      </c>
      <c r="D605" s="60" t="s">
        <v>21</v>
      </c>
      <c r="E605" s="60" t="s">
        <v>205</v>
      </c>
      <c r="F605" s="61">
        <v>158</v>
      </c>
      <c r="G605" s="61">
        <v>153</v>
      </c>
      <c r="H605" s="61">
        <v>160.5</v>
      </c>
      <c r="I605" s="61">
        <v>163</v>
      </c>
      <c r="J605" s="61">
        <v>165.5</v>
      </c>
      <c r="K605" s="61">
        <v>153</v>
      </c>
      <c r="L605" s="65">
        <f t="shared" si="153"/>
        <v>632.9113924050633</v>
      </c>
      <c r="M605" s="66">
        <f t="shared" si="150"/>
        <v>-3164.556962025317</v>
      </c>
      <c r="N605" s="79">
        <f t="shared" si="151"/>
        <v>-3.1645569620253164</v>
      </c>
    </row>
    <row r="606" spans="1:14" ht="15.75" customHeight="1">
      <c r="A606" s="60">
        <v>26</v>
      </c>
      <c r="B606" s="64">
        <v>43360</v>
      </c>
      <c r="C606" s="60" t="s">
        <v>20</v>
      </c>
      <c r="D606" s="60" t="s">
        <v>21</v>
      </c>
      <c r="E606" s="60" t="s">
        <v>548</v>
      </c>
      <c r="F606" s="61">
        <v>1370</v>
      </c>
      <c r="G606" s="61">
        <v>1349</v>
      </c>
      <c r="H606" s="61">
        <v>1382</v>
      </c>
      <c r="I606" s="61">
        <v>1394</v>
      </c>
      <c r="J606" s="61">
        <v>1406</v>
      </c>
      <c r="K606" s="61">
        <v>1394</v>
      </c>
      <c r="L606" s="65">
        <f t="shared" si="153"/>
        <v>72.99270072992701</v>
      </c>
      <c r="M606" s="66">
        <f aca="true" t="shared" si="154" ref="M606:M615">IF(D606="BUY",(K606-F606)*(L606),(F606-K606)*(L606))</f>
        <v>1751.8248175182482</v>
      </c>
      <c r="N606" s="79">
        <f aca="true" t="shared" si="155" ref="N606:N615">M606/(L606)/F606%</f>
        <v>1.7518248175182483</v>
      </c>
    </row>
    <row r="607" spans="1:14" ht="15.75" customHeight="1">
      <c r="A607" s="60">
        <v>27</v>
      </c>
      <c r="B607" s="64">
        <v>43360</v>
      </c>
      <c r="C607" s="60" t="s">
        <v>20</v>
      </c>
      <c r="D607" s="60" t="s">
        <v>21</v>
      </c>
      <c r="E607" s="60" t="s">
        <v>602</v>
      </c>
      <c r="F607" s="61">
        <v>233</v>
      </c>
      <c r="G607" s="61">
        <v>225</v>
      </c>
      <c r="H607" s="61">
        <v>237</v>
      </c>
      <c r="I607" s="61">
        <v>241</v>
      </c>
      <c r="J607" s="61">
        <v>245</v>
      </c>
      <c r="K607" s="61">
        <v>241</v>
      </c>
      <c r="L607" s="65">
        <f t="shared" si="153"/>
        <v>429.18454935622316</v>
      </c>
      <c r="M607" s="66">
        <f t="shared" si="154"/>
        <v>3433.4763948497853</v>
      </c>
      <c r="N607" s="79">
        <f t="shared" si="155"/>
        <v>3.4334763948497855</v>
      </c>
    </row>
    <row r="608" spans="1:14" ht="15.75" customHeight="1">
      <c r="A608" s="60">
        <v>28</v>
      </c>
      <c r="B608" s="64">
        <v>43360</v>
      </c>
      <c r="C608" s="60" t="s">
        <v>20</v>
      </c>
      <c r="D608" s="60" t="s">
        <v>21</v>
      </c>
      <c r="E608" s="60" t="s">
        <v>492</v>
      </c>
      <c r="F608" s="61">
        <v>96</v>
      </c>
      <c r="G608" s="61">
        <v>92</v>
      </c>
      <c r="H608" s="61">
        <v>98</v>
      </c>
      <c r="I608" s="61">
        <v>100</v>
      </c>
      <c r="J608" s="61">
        <v>102</v>
      </c>
      <c r="K608" s="61">
        <v>98</v>
      </c>
      <c r="L608" s="65">
        <f t="shared" si="153"/>
        <v>1041.6666666666667</v>
      </c>
      <c r="M608" s="66">
        <f t="shared" si="154"/>
        <v>2083.3333333333335</v>
      </c>
      <c r="N608" s="79">
        <f t="shared" si="155"/>
        <v>2.0833333333333335</v>
      </c>
    </row>
    <row r="609" spans="1:14" ht="15.75" customHeight="1">
      <c r="A609" s="60">
        <v>29</v>
      </c>
      <c r="B609" s="64">
        <v>43357</v>
      </c>
      <c r="C609" s="60" t="s">
        <v>20</v>
      </c>
      <c r="D609" s="60" t="s">
        <v>21</v>
      </c>
      <c r="E609" s="60" t="s">
        <v>46</v>
      </c>
      <c r="F609" s="61">
        <v>1220</v>
      </c>
      <c r="G609" s="61">
        <v>1199</v>
      </c>
      <c r="H609" s="61">
        <v>1232</v>
      </c>
      <c r="I609" s="61">
        <v>1244</v>
      </c>
      <c r="J609" s="61">
        <v>1256</v>
      </c>
      <c r="K609" s="61">
        <v>1119</v>
      </c>
      <c r="L609" s="65">
        <f t="shared" si="153"/>
        <v>81.9672131147541</v>
      </c>
      <c r="M609" s="66">
        <f t="shared" si="154"/>
        <v>-8278.688524590165</v>
      </c>
      <c r="N609" s="79">
        <f t="shared" si="155"/>
        <v>-8.278688524590164</v>
      </c>
    </row>
    <row r="610" spans="1:14" ht="15.75" customHeight="1">
      <c r="A610" s="60">
        <v>30</v>
      </c>
      <c r="B610" s="64">
        <v>43357</v>
      </c>
      <c r="C610" s="60" t="s">
        <v>20</v>
      </c>
      <c r="D610" s="60" t="s">
        <v>21</v>
      </c>
      <c r="E610" s="60" t="s">
        <v>466</v>
      </c>
      <c r="F610" s="61">
        <v>1338</v>
      </c>
      <c r="G610" s="61">
        <v>1315</v>
      </c>
      <c r="H610" s="61">
        <v>1350</v>
      </c>
      <c r="I610" s="61">
        <v>1364</v>
      </c>
      <c r="J610" s="61">
        <v>1378</v>
      </c>
      <c r="K610" s="61">
        <v>1364</v>
      </c>
      <c r="L610" s="65">
        <f aca="true" t="shared" si="156" ref="L610:L618">100000/F610</f>
        <v>74.73841554559043</v>
      </c>
      <c r="M610" s="66">
        <f t="shared" si="154"/>
        <v>1943.198804185351</v>
      </c>
      <c r="N610" s="79">
        <f t="shared" si="155"/>
        <v>1.9431988041853512</v>
      </c>
    </row>
    <row r="611" spans="1:14" ht="15.75" customHeight="1">
      <c r="A611" s="60">
        <v>31</v>
      </c>
      <c r="B611" s="64">
        <v>43357</v>
      </c>
      <c r="C611" s="60" t="s">
        <v>20</v>
      </c>
      <c r="D611" s="60" t="s">
        <v>21</v>
      </c>
      <c r="E611" s="60" t="s">
        <v>548</v>
      </c>
      <c r="F611" s="61">
        <v>1313</v>
      </c>
      <c r="G611" s="61">
        <v>1289</v>
      </c>
      <c r="H611" s="61">
        <v>1326</v>
      </c>
      <c r="I611" s="61">
        <v>1339</v>
      </c>
      <c r="J611" s="61">
        <v>1352</v>
      </c>
      <c r="K611" s="61">
        <v>1326</v>
      </c>
      <c r="L611" s="65">
        <f t="shared" si="156"/>
        <v>76.16146230007617</v>
      </c>
      <c r="M611" s="66">
        <f t="shared" si="154"/>
        <v>990.0990099009902</v>
      </c>
      <c r="N611" s="79">
        <f t="shared" si="155"/>
        <v>0.9900990099009901</v>
      </c>
    </row>
    <row r="612" spans="1:14" ht="15.75" customHeight="1">
      <c r="A612" s="60">
        <v>32</v>
      </c>
      <c r="B612" s="64">
        <v>43357</v>
      </c>
      <c r="C612" s="60" t="s">
        <v>20</v>
      </c>
      <c r="D612" s="60" t="s">
        <v>21</v>
      </c>
      <c r="E612" s="60" t="s">
        <v>601</v>
      </c>
      <c r="F612" s="61">
        <v>153</v>
      </c>
      <c r="G612" s="61">
        <v>148</v>
      </c>
      <c r="H612" s="61">
        <v>155.5</v>
      </c>
      <c r="I612" s="61">
        <v>158</v>
      </c>
      <c r="J612" s="61">
        <v>160.5</v>
      </c>
      <c r="K612" s="61">
        <v>155.5</v>
      </c>
      <c r="L612" s="65">
        <f t="shared" si="156"/>
        <v>653.59477124183</v>
      </c>
      <c r="M612" s="66">
        <f t="shared" si="154"/>
        <v>1633.986928104575</v>
      </c>
      <c r="N612" s="79">
        <f t="shared" si="155"/>
        <v>1.6339869281045751</v>
      </c>
    </row>
    <row r="613" spans="1:14" ht="15.75" customHeight="1">
      <c r="A613" s="60">
        <v>33</v>
      </c>
      <c r="B613" s="64">
        <v>43357</v>
      </c>
      <c r="C613" s="60" t="s">
        <v>20</v>
      </c>
      <c r="D613" s="60" t="s">
        <v>21</v>
      </c>
      <c r="E613" s="60" t="s">
        <v>599</v>
      </c>
      <c r="F613" s="61">
        <v>980</v>
      </c>
      <c r="G613" s="61">
        <v>960</v>
      </c>
      <c r="H613" s="61">
        <v>990</v>
      </c>
      <c r="I613" s="61">
        <v>1000</v>
      </c>
      <c r="J613" s="61">
        <v>1010</v>
      </c>
      <c r="K613" s="61">
        <v>990</v>
      </c>
      <c r="L613" s="65">
        <f t="shared" si="156"/>
        <v>102.04081632653062</v>
      </c>
      <c r="M613" s="66">
        <f t="shared" si="154"/>
        <v>1020.4081632653061</v>
      </c>
      <c r="N613" s="79">
        <f t="shared" si="155"/>
        <v>1.0204081632653061</v>
      </c>
    </row>
    <row r="614" spans="1:14" ht="15.75" customHeight="1">
      <c r="A614" s="60">
        <v>34</v>
      </c>
      <c r="B614" s="64">
        <v>43355</v>
      </c>
      <c r="C614" s="60" t="s">
        <v>20</v>
      </c>
      <c r="D614" s="60" t="s">
        <v>21</v>
      </c>
      <c r="E614" s="60" t="s">
        <v>572</v>
      </c>
      <c r="F614" s="61">
        <v>150</v>
      </c>
      <c r="G614" s="61">
        <v>144.5</v>
      </c>
      <c r="H614" s="61">
        <v>153</v>
      </c>
      <c r="I614" s="61">
        <v>156</v>
      </c>
      <c r="J614" s="61">
        <v>159</v>
      </c>
      <c r="K614" s="61">
        <v>152.9</v>
      </c>
      <c r="L614" s="65">
        <f t="shared" si="156"/>
        <v>666.6666666666666</v>
      </c>
      <c r="M614" s="66">
        <f t="shared" si="154"/>
        <v>1933.3333333333371</v>
      </c>
      <c r="N614" s="79">
        <f t="shared" si="155"/>
        <v>1.9333333333333371</v>
      </c>
    </row>
    <row r="615" spans="1:14" ht="15.75" customHeight="1">
      <c r="A615" s="60">
        <v>35</v>
      </c>
      <c r="B615" s="64">
        <v>43355</v>
      </c>
      <c r="C615" s="60" t="s">
        <v>20</v>
      </c>
      <c r="D615" s="60" t="s">
        <v>94</v>
      </c>
      <c r="E615" s="60" t="s">
        <v>595</v>
      </c>
      <c r="F615" s="61">
        <v>152</v>
      </c>
      <c r="G615" s="61">
        <v>156</v>
      </c>
      <c r="H615" s="61">
        <v>150</v>
      </c>
      <c r="I615" s="61">
        <v>148</v>
      </c>
      <c r="J615" s="61">
        <v>146</v>
      </c>
      <c r="K615" s="61">
        <v>156</v>
      </c>
      <c r="L615" s="65">
        <f t="shared" si="156"/>
        <v>657.8947368421053</v>
      </c>
      <c r="M615" s="66">
        <f t="shared" si="154"/>
        <v>-2631.5789473684213</v>
      </c>
      <c r="N615" s="79">
        <f t="shared" si="155"/>
        <v>-2.6315789473684212</v>
      </c>
    </row>
    <row r="616" spans="1:14" ht="15.75" customHeight="1">
      <c r="A616" s="60">
        <v>36</v>
      </c>
      <c r="B616" s="64">
        <v>43355</v>
      </c>
      <c r="C616" s="60" t="s">
        <v>20</v>
      </c>
      <c r="D616" s="60" t="s">
        <v>94</v>
      </c>
      <c r="E616" s="60" t="s">
        <v>144</v>
      </c>
      <c r="F616" s="61">
        <v>258.5</v>
      </c>
      <c r="G616" s="61">
        <v>264.5</v>
      </c>
      <c r="H616" s="61">
        <v>255</v>
      </c>
      <c r="I616" s="61">
        <v>252</v>
      </c>
      <c r="J616" s="61">
        <v>249</v>
      </c>
      <c r="K616" s="61">
        <v>264.5</v>
      </c>
      <c r="L616" s="65">
        <f t="shared" si="156"/>
        <v>386.84719535783364</v>
      </c>
      <c r="M616" s="66">
        <f>IF(D616="BUY",(K616-F616)*(L616),(F616-K616)*(L616))</f>
        <v>-2321.0831721470017</v>
      </c>
      <c r="N616" s="79">
        <f>M616/(L616)/F616%</f>
        <v>-2.3210831721470018</v>
      </c>
    </row>
    <row r="617" spans="1:14" ht="15.75" customHeight="1">
      <c r="A617" s="60">
        <v>37</v>
      </c>
      <c r="B617" s="64">
        <v>43355</v>
      </c>
      <c r="C617" s="60" t="s">
        <v>20</v>
      </c>
      <c r="D617" s="60" t="s">
        <v>94</v>
      </c>
      <c r="E617" s="60" t="s">
        <v>583</v>
      </c>
      <c r="F617" s="61">
        <v>170</v>
      </c>
      <c r="G617" s="61">
        <v>174</v>
      </c>
      <c r="H617" s="61">
        <v>168</v>
      </c>
      <c r="I617" s="61">
        <v>166</v>
      </c>
      <c r="J617" s="61">
        <v>164</v>
      </c>
      <c r="K617" s="61">
        <v>168</v>
      </c>
      <c r="L617" s="65">
        <f t="shared" si="156"/>
        <v>588.2352941176471</v>
      </c>
      <c r="M617" s="66">
        <f>IF(D617="BUY",(K617-F617)*(L617),(F617-K617)*(L617))</f>
        <v>1176.4705882352941</v>
      </c>
      <c r="N617" s="79">
        <f>M617/(L617)/F617%</f>
        <v>1.1764705882352942</v>
      </c>
    </row>
    <row r="618" spans="1:14" ht="15.75" customHeight="1">
      <c r="A618" s="60">
        <v>38</v>
      </c>
      <c r="B618" s="64">
        <v>43354</v>
      </c>
      <c r="C618" s="60" t="s">
        <v>20</v>
      </c>
      <c r="D618" s="60" t="s">
        <v>21</v>
      </c>
      <c r="E618" s="60" t="s">
        <v>104</v>
      </c>
      <c r="F618" s="61">
        <v>1180</v>
      </c>
      <c r="G618" s="61">
        <v>1168</v>
      </c>
      <c r="H618" s="61">
        <v>1192</v>
      </c>
      <c r="I618" s="61">
        <v>1204</v>
      </c>
      <c r="J618" s="61">
        <v>1216</v>
      </c>
      <c r="K618" s="61">
        <v>1168</v>
      </c>
      <c r="L618" s="65">
        <f t="shared" si="156"/>
        <v>84.7457627118644</v>
      </c>
      <c r="M618" s="66">
        <f>IF(D618="BUY",(K618-F618)*(L618),(F618-K618)*(L618))</f>
        <v>-1016.9491525423728</v>
      </c>
      <c r="N618" s="79">
        <f>M618/(L618)/F618%</f>
        <v>-1.0169491525423728</v>
      </c>
    </row>
    <row r="619" spans="1:14" ht="15" customHeight="1">
      <c r="A619" s="60">
        <v>39</v>
      </c>
      <c r="B619" s="64">
        <v>43353</v>
      </c>
      <c r="C619" s="60" t="s">
        <v>20</v>
      </c>
      <c r="D619" s="60" t="s">
        <v>21</v>
      </c>
      <c r="E619" s="60" t="s">
        <v>601</v>
      </c>
      <c r="F619" s="61">
        <v>144</v>
      </c>
      <c r="G619" s="61">
        <v>139</v>
      </c>
      <c r="H619" s="61">
        <v>147</v>
      </c>
      <c r="I619" s="61">
        <v>150</v>
      </c>
      <c r="J619" s="61">
        <v>153</v>
      </c>
      <c r="K619" s="61">
        <v>139</v>
      </c>
      <c r="L619" s="65">
        <f aca="true" t="shared" si="157" ref="L619:L627">100000/F619</f>
        <v>694.4444444444445</v>
      </c>
      <c r="M619" s="66">
        <f>IF(D619="BUY",(K619-F619)*(L619),(F619-K619)*(L619))</f>
        <v>-3472.222222222222</v>
      </c>
      <c r="N619" s="79">
        <f>M619/(L619)/F619%</f>
        <v>-3.4722222222222223</v>
      </c>
    </row>
    <row r="620" spans="1:14" ht="15" customHeight="1">
      <c r="A620" s="60">
        <v>40</v>
      </c>
      <c r="B620" s="64">
        <v>43353</v>
      </c>
      <c r="C620" s="60" t="s">
        <v>20</v>
      </c>
      <c r="D620" s="60" t="s">
        <v>21</v>
      </c>
      <c r="E620" s="60" t="s">
        <v>466</v>
      </c>
      <c r="F620" s="61">
        <v>1400</v>
      </c>
      <c r="G620" s="61">
        <v>1374</v>
      </c>
      <c r="H620" s="61">
        <v>1415</v>
      </c>
      <c r="I620" s="61">
        <v>1430</v>
      </c>
      <c r="J620" s="61">
        <v>1445</v>
      </c>
      <c r="K620" s="61">
        <v>1374</v>
      </c>
      <c r="L620" s="65">
        <f t="shared" si="157"/>
        <v>71.42857142857143</v>
      </c>
      <c r="M620" s="66">
        <f>IF(D620="BUY",(K620-F620)*(L620),(F620-K620)*(L620))</f>
        <v>-1857.142857142857</v>
      </c>
      <c r="N620" s="79">
        <f>M620/(L620)/F620%</f>
        <v>-1.8571428571428572</v>
      </c>
    </row>
    <row r="621" spans="1:14" ht="15" customHeight="1">
      <c r="A621" s="60">
        <v>41</v>
      </c>
      <c r="B621" s="64">
        <v>43353</v>
      </c>
      <c r="C621" s="60" t="s">
        <v>20</v>
      </c>
      <c r="D621" s="60" t="s">
        <v>21</v>
      </c>
      <c r="E621" s="60" t="s">
        <v>320</v>
      </c>
      <c r="F621" s="61">
        <v>516</v>
      </c>
      <c r="G621" s="61">
        <v>505</v>
      </c>
      <c r="H621" s="61">
        <v>522</v>
      </c>
      <c r="I621" s="61">
        <v>528</v>
      </c>
      <c r="J621" s="61">
        <v>534</v>
      </c>
      <c r="K621" s="61">
        <v>505</v>
      </c>
      <c r="L621" s="65">
        <f t="shared" si="157"/>
        <v>193.7984496124031</v>
      </c>
      <c r="M621" s="66">
        <f aca="true" t="shared" si="158" ref="M621:M627">IF(D621="BUY",(K621-F621)*(L621),(F621-K621)*(L621))</f>
        <v>-2131.782945736434</v>
      </c>
      <c r="N621" s="79">
        <f aca="true" t="shared" si="159" ref="N621:N627">M621/(L621)/F621%</f>
        <v>-2.131782945736434</v>
      </c>
    </row>
    <row r="622" spans="1:14" ht="15" customHeight="1">
      <c r="A622" s="60">
        <v>42</v>
      </c>
      <c r="B622" s="64">
        <v>43350</v>
      </c>
      <c r="C622" s="60" t="s">
        <v>20</v>
      </c>
      <c r="D622" s="60" t="s">
        <v>21</v>
      </c>
      <c r="E622" s="60" t="s">
        <v>598</v>
      </c>
      <c r="F622" s="61">
        <v>193</v>
      </c>
      <c r="G622" s="61">
        <v>189</v>
      </c>
      <c r="H622" s="61">
        <v>196</v>
      </c>
      <c r="I622" s="61">
        <v>199</v>
      </c>
      <c r="J622" s="61">
        <v>202</v>
      </c>
      <c r="K622" s="61">
        <v>202</v>
      </c>
      <c r="L622" s="65">
        <f t="shared" si="157"/>
        <v>518.1347150259068</v>
      </c>
      <c r="M622" s="66">
        <f t="shared" si="158"/>
        <v>4663.212435233161</v>
      </c>
      <c r="N622" s="79">
        <f t="shared" si="159"/>
        <v>4.663212435233161</v>
      </c>
    </row>
    <row r="623" spans="1:14" ht="15" customHeight="1">
      <c r="A623" s="60">
        <v>43</v>
      </c>
      <c r="B623" s="64">
        <v>43350</v>
      </c>
      <c r="C623" s="60" t="s">
        <v>20</v>
      </c>
      <c r="D623" s="60" t="s">
        <v>21</v>
      </c>
      <c r="E623" s="60" t="s">
        <v>600</v>
      </c>
      <c r="F623" s="61">
        <v>53.5</v>
      </c>
      <c r="G623" s="61">
        <v>51.5</v>
      </c>
      <c r="H623" s="61">
        <v>54.5</v>
      </c>
      <c r="I623" s="61">
        <v>55.5</v>
      </c>
      <c r="J623" s="61">
        <v>56.5</v>
      </c>
      <c r="K623" s="61">
        <v>56.5</v>
      </c>
      <c r="L623" s="65">
        <f t="shared" si="157"/>
        <v>1869.1588785046729</v>
      </c>
      <c r="M623" s="66">
        <f t="shared" si="158"/>
        <v>5607.476635514018</v>
      </c>
      <c r="N623" s="79">
        <f t="shared" si="159"/>
        <v>5.6074766355140175</v>
      </c>
    </row>
    <row r="624" spans="1:14" ht="15" customHeight="1">
      <c r="A624" s="60">
        <v>44</v>
      </c>
      <c r="B624" s="64">
        <v>43350</v>
      </c>
      <c r="C624" s="60" t="s">
        <v>20</v>
      </c>
      <c r="D624" s="60" t="s">
        <v>21</v>
      </c>
      <c r="E624" s="60" t="s">
        <v>599</v>
      </c>
      <c r="F624" s="61">
        <v>930</v>
      </c>
      <c r="G624" s="61">
        <v>912</v>
      </c>
      <c r="H624" s="61">
        <v>940</v>
      </c>
      <c r="I624" s="61">
        <v>950</v>
      </c>
      <c r="J624" s="61">
        <v>960</v>
      </c>
      <c r="K624" s="61">
        <v>960</v>
      </c>
      <c r="L624" s="65">
        <f t="shared" si="157"/>
        <v>107.52688172043011</v>
      </c>
      <c r="M624" s="66">
        <f t="shared" si="158"/>
        <v>3225.8064516129034</v>
      </c>
      <c r="N624" s="79">
        <f t="shared" si="159"/>
        <v>3.225806451612903</v>
      </c>
    </row>
    <row r="625" spans="1:14" ht="15" customHeight="1">
      <c r="A625" s="60">
        <v>45</v>
      </c>
      <c r="B625" s="64">
        <v>43350</v>
      </c>
      <c r="C625" s="60" t="s">
        <v>20</v>
      </c>
      <c r="D625" s="60" t="s">
        <v>21</v>
      </c>
      <c r="E625" s="60" t="s">
        <v>581</v>
      </c>
      <c r="F625" s="61">
        <v>119</v>
      </c>
      <c r="G625" s="61">
        <v>115</v>
      </c>
      <c r="H625" s="61">
        <v>121</v>
      </c>
      <c r="I625" s="61">
        <v>123</v>
      </c>
      <c r="J625" s="61">
        <v>125</v>
      </c>
      <c r="K625" s="61">
        <v>121</v>
      </c>
      <c r="L625" s="65">
        <f t="shared" si="157"/>
        <v>840.3361344537815</v>
      </c>
      <c r="M625" s="66">
        <f t="shared" si="158"/>
        <v>1680.672268907563</v>
      </c>
      <c r="N625" s="79">
        <f t="shared" si="159"/>
        <v>1.680672268907563</v>
      </c>
    </row>
    <row r="626" spans="1:14" ht="15" customHeight="1">
      <c r="A626" s="60">
        <v>46</v>
      </c>
      <c r="B626" s="64">
        <v>43350</v>
      </c>
      <c r="C626" s="60" t="s">
        <v>20</v>
      </c>
      <c r="D626" s="60" t="s">
        <v>21</v>
      </c>
      <c r="E626" s="60" t="s">
        <v>483</v>
      </c>
      <c r="F626" s="61">
        <v>800</v>
      </c>
      <c r="G626" s="61">
        <v>782</v>
      </c>
      <c r="H626" s="61">
        <v>810</v>
      </c>
      <c r="I626" s="61">
        <v>820</v>
      </c>
      <c r="J626" s="61">
        <v>830</v>
      </c>
      <c r="K626" s="61">
        <v>820</v>
      </c>
      <c r="L626" s="65">
        <f t="shared" si="157"/>
        <v>125</v>
      </c>
      <c r="M626" s="66">
        <f t="shared" si="158"/>
        <v>2500</v>
      </c>
      <c r="N626" s="79">
        <f t="shared" si="159"/>
        <v>2.5</v>
      </c>
    </row>
    <row r="627" spans="1:14" ht="15" customHeight="1">
      <c r="A627" s="60">
        <v>47</v>
      </c>
      <c r="B627" s="64">
        <v>43349</v>
      </c>
      <c r="C627" s="60" t="s">
        <v>20</v>
      </c>
      <c r="D627" s="60" t="s">
        <v>21</v>
      </c>
      <c r="E627" s="60" t="s">
        <v>68</v>
      </c>
      <c r="F627" s="61">
        <v>650</v>
      </c>
      <c r="G627" s="61">
        <v>635</v>
      </c>
      <c r="H627" s="61">
        <v>658</v>
      </c>
      <c r="I627" s="61">
        <v>666</v>
      </c>
      <c r="J627" s="61">
        <v>674</v>
      </c>
      <c r="K627" s="61">
        <v>658</v>
      </c>
      <c r="L627" s="65">
        <f t="shared" si="157"/>
        <v>153.84615384615384</v>
      </c>
      <c r="M627" s="66">
        <f t="shared" si="158"/>
        <v>1230.7692307692307</v>
      </c>
      <c r="N627" s="79">
        <f t="shared" si="159"/>
        <v>1.2307692307692308</v>
      </c>
    </row>
    <row r="628" spans="1:14" ht="15.75">
      <c r="A628" s="60">
        <v>48</v>
      </c>
      <c r="B628" s="64">
        <v>43349</v>
      </c>
      <c r="C628" s="60" t="s">
        <v>20</v>
      </c>
      <c r="D628" s="60" t="s">
        <v>21</v>
      </c>
      <c r="E628" s="60" t="s">
        <v>572</v>
      </c>
      <c r="F628" s="61">
        <v>158</v>
      </c>
      <c r="G628" s="61">
        <v>152</v>
      </c>
      <c r="H628" s="61">
        <v>161</v>
      </c>
      <c r="I628" s="61">
        <v>164</v>
      </c>
      <c r="J628" s="61">
        <v>167</v>
      </c>
      <c r="K628" s="61">
        <v>167</v>
      </c>
      <c r="L628" s="65">
        <f aca="true" t="shared" si="160" ref="L628:L634">100000/F628</f>
        <v>632.9113924050633</v>
      </c>
      <c r="M628" s="66">
        <f aca="true" t="shared" si="161" ref="M628:M635">IF(D628="BUY",(K628-F628)*(L628),(F628-K628)*(L628))</f>
        <v>5696.20253164557</v>
      </c>
      <c r="N628" s="79">
        <f aca="true" t="shared" si="162" ref="N628:N635">M628/(L628)/F628%</f>
        <v>5.69620253164557</v>
      </c>
    </row>
    <row r="629" spans="1:14" ht="15.75">
      <c r="A629" s="60">
        <v>49</v>
      </c>
      <c r="B629" s="64">
        <v>43349</v>
      </c>
      <c r="C629" s="60" t="s">
        <v>20</v>
      </c>
      <c r="D629" s="60" t="s">
        <v>21</v>
      </c>
      <c r="E629" s="60" t="s">
        <v>238</v>
      </c>
      <c r="F629" s="61">
        <v>243</v>
      </c>
      <c r="G629" s="61">
        <v>236</v>
      </c>
      <c r="H629" s="61">
        <v>247</v>
      </c>
      <c r="I629" s="61">
        <v>251</v>
      </c>
      <c r="J629" s="61">
        <v>255</v>
      </c>
      <c r="K629" s="61">
        <v>247</v>
      </c>
      <c r="L629" s="65">
        <f t="shared" si="160"/>
        <v>411.52263374485597</v>
      </c>
      <c r="M629" s="66">
        <f t="shared" si="161"/>
        <v>1646.0905349794239</v>
      </c>
      <c r="N629" s="79">
        <f t="shared" si="162"/>
        <v>1.6460905349794237</v>
      </c>
    </row>
    <row r="630" spans="1:14" ht="15.75">
      <c r="A630" s="60">
        <v>50</v>
      </c>
      <c r="B630" s="64">
        <v>43349</v>
      </c>
      <c r="C630" s="60" t="s">
        <v>20</v>
      </c>
      <c r="D630" s="60" t="s">
        <v>21</v>
      </c>
      <c r="E630" s="60" t="s">
        <v>257</v>
      </c>
      <c r="F630" s="61">
        <v>118</v>
      </c>
      <c r="G630" s="61">
        <v>114</v>
      </c>
      <c r="H630" s="61">
        <v>120</v>
      </c>
      <c r="I630" s="61">
        <v>122</v>
      </c>
      <c r="J630" s="61">
        <v>124</v>
      </c>
      <c r="K630" s="61">
        <v>120</v>
      </c>
      <c r="L630" s="65">
        <f t="shared" si="160"/>
        <v>847.457627118644</v>
      </c>
      <c r="M630" s="66">
        <f t="shared" si="161"/>
        <v>1694.915254237288</v>
      </c>
      <c r="N630" s="79">
        <f t="shared" si="162"/>
        <v>1.6949152542372883</v>
      </c>
    </row>
    <row r="631" spans="1:14" ht="15.75">
      <c r="A631" s="60">
        <v>51</v>
      </c>
      <c r="B631" s="64">
        <v>43348</v>
      </c>
      <c r="C631" s="60" t="s">
        <v>20</v>
      </c>
      <c r="D631" s="60" t="s">
        <v>94</v>
      </c>
      <c r="E631" s="60" t="s">
        <v>548</v>
      </c>
      <c r="F631" s="61">
        <v>1263</v>
      </c>
      <c r="G631" s="61">
        <v>1286</v>
      </c>
      <c r="H631" s="61">
        <v>1250</v>
      </c>
      <c r="I631" s="61">
        <v>1238</v>
      </c>
      <c r="J631" s="61">
        <v>1226</v>
      </c>
      <c r="K631" s="61">
        <v>1280</v>
      </c>
      <c r="L631" s="65">
        <f t="shared" si="160"/>
        <v>79.1765637371338</v>
      </c>
      <c r="M631" s="66">
        <f t="shared" si="161"/>
        <v>-1346.0015835312747</v>
      </c>
      <c r="N631" s="79">
        <f t="shared" si="162"/>
        <v>-1.3460015835312746</v>
      </c>
    </row>
    <row r="632" spans="1:14" ht="15.75">
      <c r="A632" s="60">
        <v>52</v>
      </c>
      <c r="B632" s="64">
        <v>43348</v>
      </c>
      <c r="C632" s="60" t="s">
        <v>20</v>
      </c>
      <c r="D632" s="60" t="s">
        <v>94</v>
      </c>
      <c r="E632" s="60" t="s">
        <v>595</v>
      </c>
      <c r="F632" s="61">
        <v>166.5</v>
      </c>
      <c r="G632" s="61">
        <v>170</v>
      </c>
      <c r="H632" s="61">
        <v>164.5</v>
      </c>
      <c r="I632" s="61">
        <v>162.5</v>
      </c>
      <c r="J632" s="61">
        <v>160.5</v>
      </c>
      <c r="K632" s="61">
        <v>164.5</v>
      </c>
      <c r="L632" s="65">
        <f t="shared" si="160"/>
        <v>600.6006006006006</v>
      </c>
      <c r="M632" s="66">
        <f t="shared" si="161"/>
        <v>1201.2012012012012</v>
      </c>
      <c r="N632" s="79">
        <f t="shared" si="162"/>
        <v>1.2012012012012012</v>
      </c>
    </row>
    <row r="633" spans="1:14" ht="15.75">
      <c r="A633" s="60">
        <v>53</v>
      </c>
      <c r="B633" s="64">
        <v>43348</v>
      </c>
      <c r="C633" s="60" t="s">
        <v>20</v>
      </c>
      <c r="D633" s="60" t="s">
        <v>94</v>
      </c>
      <c r="E633" s="60" t="s">
        <v>66</v>
      </c>
      <c r="F633" s="61">
        <v>67.5</v>
      </c>
      <c r="G633" s="61">
        <v>70.5</v>
      </c>
      <c r="H633" s="61">
        <v>66</v>
      </c>
      <c r="I633" s="61">
        <v>64.5</v>
      </c>
      <c r="J633" s="61">
        <v>63</v>
      </c>
      <c r="K633" s="61">
        <v>66.25</v>
      </c>
      <c r="L633" s="65">
        <f t="shared" si="160"/>
        <v>1481.4814814814815</v>
      </c>
      <c r="M633" s="66">
        <f t="shared" si="161"/>
        <v>1851.851851851852</v>
      </c>
      <c r="N633" s="79">
        <f t="shared" si="162"/>
        <v>1.8518518518518516</v>
      </c>
    </row>
    <row r="634" spans="1:14" ht="15.75">
      <c r="A634" s="60">
        <v>54</v>
      </c>
      <c r="B634" s="64">
        <v>43347</v>
      </c>
      <c r="C634" s="60" t="s">
        <v>20</v>
      </c>
      <c r="D634" s="60" t="s">
        <v>21</v>
      </c>
      <c r="E634" s="60" t="s">
        <v>594</v>
      </c>
      <c r="F634" s="61">
        <v>872</v>
      </c>
      <c r="G634" s="61">
        <v>855</v>
      </c>
      <c r="H634" s="61">
        <v>882</v>
      </c>
      <c r="I634" s="61">
        <v>892</v>
      </c>
      <c r="J634" s="61">
        <v>902</v>
      </c>
      <c r="K634" s="61">
        <v>855</v>
      </c>
      <c r="L634" s="65">
        <f t="shared" si="160"/>
        <v>114.6788990825688</v>
      </c>
      <c r="M634" s="66">
        <f t="shared" si="161"/>
        <v>-1949.5412844036696</v>
      </c>
      <c r="N634" s="79">
        <f t="shared" si="162"/>
        <v>-1.9495412844036695</v>
      </c>
    </row>
    <row r="635" spans="1:14" ht="15.75">
      <c r="A635" s="60">
        <v>55</v>
      </c>
      <c r="B635" s="64">
        <v>43347</v>
      </c>
      <c r="C635" s="60" t="s">
        <v>20</v>
      </c>
      <c r="D635" s="60" t="s">
        <v>21</v>
      </c>
      <c r="E635" s="60" t="s">
        <v>592</v>
      </c>
      <c r="F635" s="61">
        <v>77.5</v>
      </c>
      <c r="G635" s="61">
        <v>74.5</v>
      </c>
      <c r="H635" s="61">
        <v>79</v>
      </c>
      <c r="I635" s="61">
        <v>80.5</v>
      </c>
      <c r="J635" s="61">
        <v>82</v>
      </c>
      <c r="K635" s="61">
        <v>74</v>
      </c>
      <c r="L635" s="65">
        <f aca="true" t="shared" si="163" ref="L635:L640">100000/F635</f>
        <v>1290.3225806451612</v>
      </c>
      <c r="M635" s="66">
        <f t="shared" si="161"/>
        <v>-4516.129032258064</v>
      </c>
      <c r="N635" s="79">
        <f t="shared" si="162"/>
        <v>-4.516129032258064</v>
      </c>
    </row>
    <row r="636" spans="1:14" ht="15.75">
      <c r="A636" s="60">
        <v>56</v>
      </c>
      <c r="B636" s="64">
        <v>43347</v>
      </c>
      <c r="C636" s="60" t="s">
        <v>20</v>
      </c>
      <c r="D636" s="60" t="s">
        <v>21</v>
      </c>
      <c r="E636" s="60" t="s">
        <v>593</v>
      </c>
      <c r="F636" s="61">
        <v>758</v>
      </c>
      <c r="G636" s="61">
        <v>744</v>
      </c>
      <c r="H636" s="61">
        <v>766</v>
      </c>
      <c r="I636" s="61">
        <v>774</v>
      </c>
      <c r="J636" s="61">
        <v>782</v>
      </c>
      <c r="K636" s="61">
        <v>744</v>
      </c>
      <c r="L636" s="65">
        <f t="shared" si="163"/>
        <v>131.92612137203167</v>
      </c>
      <c r="M636" s="66">
        <f>IF(D636="BUY",(K636-F636)*(L636),(F636-K636)*(L636))</f>
        <v>-1846.9656992084433</v>
      </c>
      <c r="N636" s="79">
        <f>M636/(L636)/F636%</f>
        <v>-1.8469656992084433</v>
      </c>
    </row>
    <row r="637" spans="1:14" ht="15.75">
      <c r="A637" s="60">
        <v>57</v>
      </c>
      <c r="B637" s="64">
        <v>43347</v>
      </c>
      <c r="C637" s="60" t="s">
        <v>20</v>
      </c>
      <c r="D637" s="60" t="s">
        <v>21</v>
      </c>
      <c r="E637" s="60" t="s">
        <v>80</v>
      </c>
      <c r="F637" s="61">
        <v>1465</v>
      </c>
      <c r="G637" s="61">
        <v>1440</v>
      </c>
      <c r="H637" s="61">
        <v>1480</v>
      </c>
      <c r="I637" s="61">
        <v>1495</v>
      </c>
      <c r="J637" s="61">
        <v>1510</v>
      </c>
      <c r="K637" s="61">
        <v>1440</v>
      </c>
      <c r="L637" s="65">
        <f t="shared" si="163"/>
        <v>68.25938566552901</v>
      </c>
      <c r="M637" s="66">
        <f>IF(D637="BUY",(K637-F637)*(L637),(F637-K637)*(L637))</f>
        <v>-1706.4846416382252</v>
      </c>
      <c r="N637" s="79">
        <f>M637/(L637)/F637%</f>
        <v>-1.706484641638225</v>
      </c>
    </row>
    <row r="638" spans="1:14" ht="15.75">
      <c r="A638" s="60">
        <v>58</v>
      </c>
      <c r="B638" s="64">
        <v>43346</v>
      </c>
      <c r="C638" s="60" t="s">
        <v>20</v>
      </c>
      <c r="D638" s="60" t="s">
        <v>21</v>
      </c>
      <c r="E638" s="60" t="s">
        <v>291</v>
      </c>
      <c r="F638" s="61">
        <v>69</v>
      </c>
      <c r="G638" s="61">
        <v>66</v>
      </c>
      <c r="H638" s="61">
        <v>71</v>
      </c>
      <c r="I638" s="61">
        <v>73</v>
      </c>
      <c r="J638" s="61">
        <v>75</v>
      </c>
      <c r="K638" s="61">
        <v>70.8</v>
      </c>
      <c r="L638" s="65">
        <f t="shared" si="163"/>
        <v>1449.2753623188405</v>
      </c>
      <c r="M638" s="66">
        <f>IF(D638="BUY",(K638-F638)*(L638),(F638-K638)*(L638))</f>
        <v>2608.695652173909</v>
      </c>
      <c r="N638" s="79">
        <f>M638/(L638)/F638%</f>
        <v>2.608695652173909</v>
      </c>
    </row>
    <row r="639" spans="1:14" ht="15.75">
      <c r="A639" s="60">
        <v>59</v>
      </c>
      <c r="B639" s="64">
        <v>43346</v>
      </c>
      <c r="C639" s="60" t="s">
        <v>20</v>
      </c>
      <c r="D639" s="60" t="s">
        <v>21</v>
      </c>
      <c r="E639" s="60" t="s">
        <v>385</v>
      </c>
      <c r="F639" s="61">
        <v>132</v>
      </c>
      <c r="G639" s="61">
        <v>128</v>
      </c>
      <c r="H639" s="61">
        <v>134</v>
      </c>
      <c r="I639" s="61">
        <v>136</v>
      </c>
      <c r="J639" s="61">
        <v>138</v>
      </c>
      <c r="K639" s="61">
        <v>138</v>
      </c>
      <c r="L639" s="65">
        <f t="shared" si="163"/>
        <v>757.5757575757576</v>
      </c>
      <c r="M639" s="66">
        <f>IF(D639="BUY",(K639-F639)*(L639),(F639-K639)*(L639))</f>
        <v>4545.454545454546</v>
      </c>
      <c r="N639" s="79">
        <f>M639/(L639)/F639%</f>
        <v>4.545454545454545</v>
      </c>
    </row>
    <row r="640" spans="1:14" ht="15.75">
      <c r="A640" s="60">
        <v>60</v>
      </c>
      <c r="B640" s="64">
        <v>43346</v>
      </c>
      <c r="C640" s="60" t="s">
        <v>20</v>
      </c>
      <c r="D640" s="60" t="s">
        <v>21</v>
      </c>
      <c r="E640" s="60" t="s">
        <v>501</v>
      </c>
      <c r="F640" s="61">
        <v>123</v>
      </c>
      <c r="G640" s="61">
        <v>119</v>
      </c>
      <c r="H640" s="61">
        <v>125</v>
      </c>
      <c r="I640" s="61">
        <v>127</v>
      </c>
      <c r="J640" s="61">
        <v>129</v>
      </c>
      <c r="K640" s="61">
        <v>124.8</v>
      </c>
      <c r="L640" s="65">
        <f t="shared" si="163"/>
        <v>813.0081300813008</v>
      </c>
      <c r="M640" s="66">
        <f>IF(D640="BUY",(K640-F640)*(L640),(F640-K640)*(L640))</f>
        <v>1463.414634146339</v>
      </c>
      <c r="N640" s="79">
        <f>M640/(L640)/F640%</f>
        <v>1.463414634146339</v>
      </c>
    </row>
    <row r="641" spans="1:12" ht="15.75">
      <c r="A641" s="82" t="s">
        <v>26</v>
      </c>
      <c r="B641" s="23"/>
      <c r="C641" s="24"/>
      <c r="D641" s="25"/>
      <c r="E641" s="26"/>
      <c r="F641" s="26"/>
      <c r="G641" s="27"/>
      <c r="H641" s="35"/>
      <c r="I641" s="35"/>
      <c r="J641" s="35"/>
      <c r="K641" s="26"/>
      <c r="L641" s="21"/>
    </row>
    <row r="642" spans="1:12" ht="15.75">
      <c r="A642" s="82" t="s">
        <v>27</v>
      </c>
      <c r="B642" s="23"/>
      <c r="C642" s="24"/>
      <c r="D642" s="25"/>
      <c r="E642" s="26"/>
      <c r="F642" s="26"/>
      <c r="G642" s="27"/>
      <c r="H642" s="26"/>
      <c r="I642" s="26"/>
      <c r="J642" s="26"/>
      <c r="K642" s="26"/>
      <c r="L642" s="21"/>
    </row>
    <row r="643" spans="1:11" ht="15.75">
      <c r="A643" s="82" t="s">
        <v>27</v>
      </c>
      <c r="B643" s="23"/>
      <c r="C643" s="24"/>
      <c r="D643" s="25"/>
      <c r="E643" s="26"/>
      <c r="F643" s="26"/>
      <c r="G643" s="27"/>
      <c r="H643" s="26"/>
      <c r="I643" s="26"/>
      <c r="J643" s="26"/>
      <c r="K643" s="26"/>
    </row>
    <row r="644" spans="1:11" ht="16.5" thickBot="1">
      <c r="A644" s="68"/>
      <c r="B644" s="69"/>
      <c r="C644" s="26"/>
      <c r="D644" s="26"/>
      <c r="E644" s="26"/>
      <c r="F644" s="29"/>
      <c r="G644" s="30"/>
      <c r="H644" s="31" t="s">
        <v>28</v>
      </c>
      <c r="I644" s="31"/>
      <c r="J644" s="29"/>
      <c r="K644" s="29"/>
    </row>
    <row r="645" spans="1:11" ht="15.75">
      <c r="A645" s="68"/>
      <c r="B645" s="69"/>
      <c r="C645" s="96" t="s">
        <v>29</v>
      </c>
      <c r="D645" s="96"/>
      <c r="E645" s="33">
        <v>60</v>
      </c>
      <c r="F645" s="34">
        <f>F646+F647+F648+F649+F650+F651</f>
        <v>99.99999999999999</v>
      </c>
      <c r="G645" s="35">
        <v>60</v>
      </c>
      <c r="H645" s="36">
        <f>G646/G645%</f>
        <v>66.66666666666667</v>
      </c>
      <c r="I645" s="36"/>
      <c r="J645" s="29"/>
      <c r="K645" s="29"/>
    </row>
    <row r="646" spans="1:10" ht="15.75">
      <c r="A646" s="68"/>
      <c r="B646" s="69"/>
      <c r="C646" s="92" t="s">
        <v>30</v>
      </c>
      <c r="D646" s="92"/>
      <c r="E646" s="37">
        <v>40</v>
      </c>
      <c r="F646" s="38">
        <f>(E646/E645)*100</f>
        <v>66.66666666666666</v>
      </c>
      <c r="G646" s="35">
        <v>40</v>
      </c>
      <c r="H646" s="32"/>
      <c r="I646" s="32"/>
      <c r="J646" s="29"/>
    </row>
    <row r="647" spans="1:10" ht="15.75">
      <c r="A647" s="68"/>
      <c r="B647" s="69"/>
      <c r="C647" s="92" t="s">
        <v>32</v>
      </c>
      <c r="D647" s="92"/>
      <c r="E647" s="37">
        <v>0</v>
      </c>
      <c r="F647" s="38">
        <f>(E647/E645)*100</f>
        <v>0</v>
      </c>
      <c r="G647" s="40"/>
      <c r="H647" s="35"/>
      <c r="I647" s="35"/>
      <c r="J647" s="29"/>
    </row>
    <row r="648" spans="1:11" ht="15.75">
      <c r="A648" s="68"/>
      <c r="B648" s="69"/>
      <c r="C648" s="92" t="s">
        <v>33</v>
      </c>
      <c r="D648" s="92"/>
      <c r="E648" s="37">
        <v>0</v>
      </c>
      <c r="F648" s="38">
        <f>(E648/E645)*100</f>
        <v>0</v>
      </c>
      <c r="G648" s="40"/>
      <c r="H648" s="35"/>
      <c r="I648" s="35"/>
      <c r="J648" s="29"/>
      <c r="K648" s="29"/>
    </row>
    <row r="649" spans="1:12" ht="15.75">
      <c r="A649" s="68"/>
      <c r="B649" s="69"/>
      <c r="C649" s="92" t="s">
        <v>34</v>
      </c>
      <c r="D649" s="92"/>
      <c r="E649" s="37">
        <v>20</v>
      </c>
      <c r="F649" s="38">
        <f>(E649/E645)*100</f>
        <v>33.33333333333333</v>
      </c>
      <c r="G649" s="40"/>
      <c r="H649" s="26" t="s">
        <v>35</v>
      </c>
      <c r="I649" s="26"/>
      <c r="J649" s="29"/>
      <c r="K649" s="29"/>
      <c r="L649" s="2"/>
    </row>
    <row r="650" spans="1:11" ht="15.75">
      <c r="A650" s="68"/>
      <c r="B650" s="69"/>
      <c r="C650" s="92" t="s">
        <v>36</v>
      </c>
      <c r="D650" s="92"/>
      <c r="E650" s="37">
        <v>0</v>
      </c>
      <c r="F650" s="38">
        <f>(E650/E645)*100</f>
        <v>0</v>
      </c>
      <c r="G650" s="40"/>
      <c r="H650" s="26"/>
      <c r="I650" s="26"/>
      <c r="J650" s="29"/>
      <c r="K650" s="29"/>
    </row>
    <row r="651" spans="1:11" ht="16.5" thickBot="1">
      <c r="A651" s="68"/>
      <c r="B651" s="69"/>
      <c r="C651" s="93" t="s">
        <v>37</v>
      </c>
      <c r="D651" s="93"/>
      <c r="E651" s="42"/>
      <c r="F651" s="43">
        <f>(E651/E645)*100</f>
        <v>0</v>
      </c>
      <c r="G651" s="40"/>
      <c r="H651" s="26"/>
      <c r="J651" s="26"/>
      <c r="K651" s="29"/>
    </row>
    <row r="652" spans="1:11" ht="15.75">
      <c r="A652" s="83" t="s">
        <v>38</v>
      </c>
      <c r="B652" s="23"/>
      <c r="C652" s="24"/>
      <c r="D652" s="24"/>
      <c r="E652" s="26"/>
      <c r="F652" s="26"/>
      <c r="G652" s="84"/>
      <c r="H652" s="85"/>
      <c r="I652" s="85"/>
      <c r="J652" s="85"/>
      <c r="K652" s="26"/>
    </row>
    <row r="653" spans="1:12" ht="15.75">
      <c r="A653" s="25" t="s">
        <v>39</v>
      </c>
      <c r="B653" s="23"/>
      <c r="C653" s="86"/>
      <c r="D653" s="87"/>
      <c r="E653" s="28"/>
      <c r="F653" s="85"/>
      <c r="G653" s="84"/>
      <c r="H653" s="85"/>
      <c r="I653" s="85"/>
      <c r="J653" s="85"/>
      <c r="K653" s="26"/>
      <c r="L653" s="70"/>
    </row>
    <row r="654" spans="1:13" ht="15.75">
      <c r="A654" s="25" t="s">
        <v>40</v>
      </c>
      <c r="B654" s="23"/>
      <c r="C654" s="24"/>
      <c r="D654" s="87"/>
      <c r="E654" s="28"/>
      <c r="F654" s="85"/>
      <c r="G654" s="84"/>
      <c r="H654" s="32"/>
      <c r="I654" s="32"/>
      <c r="J654" s="32"/>
      <c r="K654" s="26"/>
      <c r="M654" s="21"/>
    </row>
    <row r="655" spans="1:13" ht="15.75">
      <c r="A655" s="25" t="s">
        <v>41</v>
      </c>
      <c r="B655" s="86"/>
      <c r="C655" s="24"/>
      <c r="D655" s="87"/>
      <c r="E655" s="28"/>
      <c r="F655" s="85"/>
      <c r="G655" s="30"/>
      <c r="H655" s="32"/>
      <c r="I655" s="32"/>
      <c r="J655" s="32"/>
      <c r="K655" s="26"/>
      <c r="L655" s="21"/>
      <c r="M655" s="21"/>
    </row>
    <row r="656" spans="1:14" ht="15.75">
      <c r="A656" s="25" t="s">
        <v>42</v>
      </c>
      <c r="B656" s="39"/>
      <c r="C656" s="24"/>
      <c r="D656" s="88"/>
      <c r="E656" s="85"/>
      <c r="F656" s="85"/>
      <c r="G656" s="30"/>
      <c r="H656" s="32"/>
      <c r="I656" s="32"/>
      <c r="J656" s="32"/>
      <c r="K656" s="85"/>
      <c r="L656" s="21"/>
      <c r="M656" s="21"/>
      <c r="N656" s="21"/>
    </row>
    <row r="657" ht="16.5" thickBot="1"/>
    <row r="658" spans="1:14" ht="16.5" thickBot="1">
      <c r="A658" s="101" t="s">
        <v>0</v>
      </c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</row>
    <row r="659" spans="1:14" ht="16.5" thickBot="1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</row>
    <row r="660" spans="1:14" ht="15.75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</row>
    <row r="661" spans="1:14" ht="15.75">
      <c r="A661" s="102" t="s">
        <v>1</v>
      </c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</row>
    <row r="662" spans="1:14" ht="15.75">
      <c r="A662" s="102" t="s">
        <v>2</v>
      </c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</row>
    <row r="663" spans="1:14" ht="16.5" thickBot="1">
      <c r="A663" s="103" t="s">
        <v>3</v>
      </c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</row>
    <row r="664" spans="1:14" ht="15.75">
      <c r="A664" s="104" t="s">
        <v>578</v>
      </c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</row>
    <row r="665" spans="1:14" ht="15.75">
      <c r="A665" s="104" t="s">
        <v>5</v>
      </c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</row>
    <row r="666" spans="1:14" ht="15.75">
      <c r="A666" s="99" t="s">
        <v>6</v>
      </c>
      <c r="B666" s="94" t="s">
        <v>7</v>
      </c>
      <c r="C666" s="94" t="s">
        <v>8</v>
      </c>
      <c r="D666" s="99" t="s">
        <v>9</v>
      </c>
      <c r="E666" s="94" t="s">
        <v>10</v>
      </c>
      <c r="F666" s="94" t="s">
        <v>11</v>
      </c>
      <c r="G666" s="94" t="s">
        <v>12</v>
      </c>
      <c r="H666" s="94" t="s">
        <v>13</v>
      </c>
      <c r="I666" s="94" t="s">
        <v>14</v>
      </c>
      <c r="J666" s="94" t="s">
        <v>15</v>
      </c>
      <c r="K666" s="97" t="s">
        <v>16</v>
      </c>
      <c r="L666" s="94" t="s">
        <v>17</v>
      </c>
      <c r="M666" s="94" t="s">
        <v>18</v>
      </c>
      <c r="N666" s="94" t="s">
        <v>19</v>
      </c>
    </row>
    <row r="667" spans="1:14" ht="15.75">
      <c r="A667" s="100"/>
      <c r="B667" s="95"/>
      <c r="C667" s="95"/>
      <c r="D667" s="100"/>
      <c r="E667" s="95"/>
      <c r="F667" s="95"/>
      <c r="G667" s="95"/>
      <c r="H667" s="95"/>
      <c r="I667" s="95"/>
      <c r="J667" s="95"/>
      <c r="K667" s="98"/>
      <c r="L667" s="95"/>
      <c r="M667" s="95"/>
      <c r="N667" s="95"/>
    </row>
    <row r="668" spans="1:14" ht="13.5" customHeight="1">
      <c r="A668" s="60">
        <v>1</v>
      </c>
      <c r="B668" s="64">
        <v>43343</v>
      </c>
      <c r="C668" s="60" t="s">
        <v>20</v>
      </c>
      <c r="D668" s="60" t="s">
        <v>21</v>
      </c>
      <c r="E668" s="60" t="s">
        <v>581</v>
      </c>
      <c r="F668" s="61">
        <v>113</v>
      </c>
      <c r="G668" s="61">
        <v>109</v>
      </c>
      <c r="H668" s="61">
        <v>115</v>
      </c>
      <c r="I668" s="61">
        <v>117</v>
      </c>
      <c r="J668" s="61">
        <v>119</v>
      </c>
      <c r="K668" s="61">
        <v>115</v>
      </c>
      <c r="L668" s="65">
        <f aca="true" t="shared" si="164" ref="L668:L676">100000/F668</f>
        <v>884.9557522123894</v>
      </c>
      <c r="M668" s="66">
        <f aca="true" t="shared" si="165" ref="M668:M673">IF(D668="BUY",(K668-F668)*(L668),(F668-K668)*(L668))</f>
        <v>1769.9115044247787</v>
      </c>
      <c r="N668" s="79">
        <f aca="true" t="shared" si="166" ref="N668:N673">M668/(L668)/F668%</f>
        <v>1.7699115044247788</v>
      </c>
    </row>
    <row r="669" spans="1:14" ht="13.5" customHeight="1">
      <c r="A669" s="60">
        <v>2</v>
      </c>
      <c r="B669" s="64">
        <v>43343</v>
      </c>
      <c r="C669" s="60" t="s">
        <v>20</v>
      </c>
      <c r="D669" s="60" t="s">
        <v>21</v>
      </c>
      <c r="E669" s="60" t="s">
        <v>589</v>
      </c>
      <c r="F669" s="61">
        <v>229</v>
      </c>
      <c r="G669" s="61">
        <v>222</v>
      </c>
      <c r="H669" s="61">
        <v>233</v>
      </c>
      <c r="I669" s="61">
        <v>237</v>
      </c>
      <c r="J669" s="61">
        <v>241</v>
      </c>
      <c r="K669" s="61">
        <v>222</v>
      </c>
      <c r="L669" s="65">
        <f t="shared" si="164"/>
        <v>436.68122270742356</v>
      </c>
      <c r="M669" s="66">
        <f t="shared" si="165"/>
        <v>-3056.768558951965</v>
      </c>
      <c r="N669" s="79">
        <f t="shared" si="166"/>
        <v>-3.0567685589519655</v>
      </c>
    </row>
    <row r="670" spans="1:14" ht="13.5" customHeight="1">
      <c r="A670" s="60">
        <v>3</v>
      </c>
      <c r="B670" s="64">
        <v>43343</v>
      </c>
      <c r="C670" s="60" t="s">
        <v>20</v>
      </c>
      <c r="D670" s="60" t="s">
        <v>21</v>
      </c>
      <c r="E670" s="60" t="s">
        <v>57</v>
      </c>
      <c r="F670" s="61">
        <v>714</v>
      </c>
      <c r="G670" s="61">
        <v>698</v>
      </c>
      <c r="H670" s="61">
        <v>722</v>
      </c>
      <c r="I670" s="61">
        <v>730</v>
      </c>
      <c r="J670" s="61">
        <v>738</v>
      </c>
      <c r="K670" s="61">
        <v>721.9</v>
      </c>
      <c r="L670" s="65">
        <f t="shared" si="164"/>
        <v>140.0560224089636</v>
      </c>
      <c r="M670" s="66">
        <f t="shared" si="165"/>
        <v>1106.4425770308092</v>
      </c>
      <c r="N670" s="79">
        <f t="shared" si="166"/>
        <v>1.106442577030809</v>
      </c>
    </row>
    <row r="671" spans="1:14" ht="13.5" customHeight="1">
      <c r="A671" s="60">
        <v>4</v>
      </c>
      <c r="B671" s="64">
        <v>43343</v>
      </c>
      <c r="C671" s="60" t="s">
        <v>20</v>
      </c>
      <c r="D671" s="60" t="s">
        <v>21</v>
      </c>
      <c r="E671" s="60" t="s">
        <v>63</v>
      </c>
      <c r="F671" s="61">
        <v>274</v>
      </c>
      <c r="G671" s="61">
        <v>219</v>
      </c>
      <c r="H671" s="61">
        <v>278</v>
      </c>
      <c r="I671" s="61">
        <v>282</v>
      </c>
      <c r="J671" s="61">
        <v>286</v>
      </c>
      <c r="K671" s="61">
        <v>278</v>
      </c>
      <c r="L671" s="65">
        <f t="shared" si="164"/>
        <v>364.963503649635</v>
      </c>
      <c r="M671" s="66">
        <f t="shared" si="165"/>
        <v>1459.85401459854</v>
      </c>
      <c r="N671" s="79">
        <f>M671/(L671)/F671%</f>
        <v>1.4598540145985401</v>
      </c>
    </row>
    <row r="672" spans="1:14" ht="13.5" customHeight="1">
      <c r="A672" s="60">
        <v>5</v>
      </c>
      <c r="B672" s="64">
        <v>43342</v>
      </c>
      <c r="C672" s="60" t="s">
        <v>20</v>
      </c>
      <c r="D672" s="60" t="s">
        <v>21</v>
      </c>
      <c r="E672" s="60" t="s">
        <v>548</v>
      </c>
      <c r="F672" s="61">
        <v>1302</v>
      </c>
      <c r="G672" s="61">
        <v>1279</v>
      </c>
      <c r="H672" s="61">
        <v>1315</v>
      </c>
      <c r="I672" s="61">
        <v>1328</v>
      </c>
      <c r="J672" s="61">
        <v>1342</v>
      </c>
      <c r="K672" s="61">
        <v>1328</v>
      </c>
      <c r="L672" s="65">
        <f t="shared" si="164"/>
        <v>76.80491551459293</v>
      </c>
      <c r="M672" s="66">
        <f t="shared" si="165"/>
        <v>1996.9278033794162</v>
      </c>
      <c r="N672" s="79">
        <f t="shared" si="166"/>
        <v>1.9969278033794164</v>
      </c>
    </row>
    <row r="673" spans="1:14" ht="13.5" customHeight="1">
      <c r="A673" s="60">
        <v>6</v>
      </c>
      <c r="B673" s="64">
        <v>43342</v>
      </c>
      <c r="C673" s="60" t="s">
        <v>20</v>
      </c>
      <c r="D673" s="60" t="s">
        <v>21</v>
      </c>
      <c r="E673" s="60" t="s">
        <v>472</v>
      </c>
      <c r="F673" s="61">
        <v>227</v>
      </c>
      <c r="G673" s="61">
        <v>221</v>
      </c>
      <c r="H673" s="61">
        <v>230</v>
      </c>
      <c r="I673" s="61">
        <v>233</v>
      </c>
      <c r="J673" s="61">
        <v>236</v>
      </c>
      <c r="K673" s="61">
        <v>221</v>
      </c>
      <c r="L673" s="65">
        <f t="shared" si="164"/>
        <v>440.52863436123346</v>
      </c>
      <c r="M673" s="66">
        <f t="shared" si="165"/>
        <v>-2643.171806167401</v>
      </c>
      <c r="N673" s="79">
        <f t="shared" si="166"/>
        <v>-2.6431718061674014</v>
      </c>
    </row>
    <row r="674" spans="1:14" ht="13.5" customHeight="1">
      <c r="A674" s="60">
        <v>7</v>
      </c>
      <c r="B674" s="64">
        <v>43342</v>
      </c>
      <c r="C674" s="60" t="s">
        <v>20</v>
      </c>
      <c r="D674" s="60" t="s">
        <v>21</v>
      </c>
      <c r="E674" s="60" t="s">
        <v>557</v>
      </c>
      <c r="F674" s="61">
        <v>654</v>
      </c>
      <c r="G674" s="61">
        <v>648</v>
      </c>
      <c r="H674" s="61">
        <v>660</v>
      </c>
      <c r="I674" s="61">
        <v>666</v>
      </c>
      <c r="J674" s="61">
        <v>672</v>
      </c>
      <c r="K674" s="61">
        <v>660</v>
      </c>
      <c r="L674" s="65">
        <f t="shared" si="164"/>
        <v>152.9051987767584</v>
      </c>
      <c r="M674" s="66">
        <f aca="true" t="shared" si="167" ref="M674:M679">IF(D674="BUY",(K674-F674)*(L674),(F674-K674)*(L674))</f>
        <v>917.4311926605503</v>
      </c>
      <c r="N674" s="79">
        <f aca="true" t="shared" si="168" ref="N674:N679">M674/(L674)/F674%</f>
        <v>0.9174311926605504</v>
      </c>
    </row>
    <row r="675" spans="1:14" ht="13.5" customHeight="1">
      <c r="A675" s="60">
        <v>8</v>
      </c>
      <c r="B675" s="64">
        <v>43342</v>
      </c>
      <c r="C675" s="60" t="s">
        <v>20</v>
      </c>
      <c r="D675" s="60" t="s">
        <v>21</v>
      </c>
      <c r="E675" s="60" t="s">
        <v>57</v>
      </c>
      <c r="F675" s="61">
        <v>694</v>
      </c>
      <c r="G675" s="61">
        <v>680</v>
      </c>
      <c r="H675" s="61">
        <v>702</v>
      </c>
      <c r="I675" s="61">
        <v>710</v>
      </c>
      <c r="J675" s="61">
        <v>718</v>
      </c>
      <c r="K675" s="61">
        <v>702</v>
      </c>
      <c r="L675" s="65">
        <f t="shared" si="164"/>
        <v>144.0922190201729</v>
      </c>
      <c r="M675" s="66">
        <f t="shared" si="167"/>
        <v>1152.7377521613832</v>
      </c>
      <c r="N675" s="79">
        <f t="shared" si="168"/>
        <v>1.1527377521613833</v>
      </c>
    </row>
    <row r="676" spans="1:14" ht="13.5" customHeight="1">
      <c r="A676" s="60">
        <v>9</v>
      </c>
      <c r="B676" s="64">
        <v>43341</v>
      </c>
      <c r="C676" s="60" t="s">
        <v>20</v>
      </c>
      <c r="D676" s="60" t="s">
        <v>21</v>
      </c>
      <c r="E676" s="60" t="s">
        <v>589</v>
      </c>
      <c r="F676" s="61">
        <v>223</v>
      </c>
      <c r="G676" s="61">
        <v>216</v>
      </c>
      <c r="H676" s="61">
        <v>227</v>
      </c>
      <c r="I676" s="61">
        <v>231</v>
      </c>
      <c r="J676" s="61">
        <v>235</v>
      </c>
      <c r="K676" s="61">
        <v>227</v>
      </c>
      <c r="L676" s="65">
        <f t="shared" si="164"/>
        <v>448.4304932735426</v>
      </c>
      <c r="M676" s="66">
        <f t="shared" si="167"/>
        <v>1793.7219730941704</v>
      </c>
      <c r="N676" s="79">
        <f t="shared" si="168"/>
        <v>1.7937219730941705</v>
      </c>
    </row>
    <row r="677" spans="1:14" ht="13.5" customHeight="1">
      <c r="A677" s="60">
        <v>10</v>
      </c>
      <c r="B677" s="64">
        <v>43341</v>
      </c>
      <c r="C677" s="60" t="s">
        <v>20</v>
      </c>
      <c r="D677" s="60" t="s">
        <v>21</v>
      </c>
      <c r="E677" s="60" t="s">
        <v>280</v>
      </c>
      <c r="F677" s="61">
        <v>965</v>
      </c>
      <c r="G677" s="61">
        <v>948</v>
      </c>
      <c r="H677" s="61">
        <v>975</v>
      </c>
      <c r="I677" s="61">
        <v>985</v>
      </c>
      <c r="J677" s="61">
        <v>995</v>
      </c>
      <c r="K677" s="61">
        <v>975</v>
      </c>
      <c r="L677" s="65">
        <f aca="true" t="shared" si="169" ref="L677:L682">100000/F677</f>
        <v>103.62694300518135</v>
      </c>
      <c r="M677" s="66">
        <f t="shared" si="167"/>
        <v>1036.2694300518135</v>
      </c>
      <c r="N677" s="79">
        <f t="shared" si="168"/>
        <v>1.0362694300518134</v>
      </c>
    </row>
    <row r="678" spans="1:14" ht="13.5" customHeight="1">
      <c r="A678" s="60">
        <v>11</v>
      </c>
      <c r="B678" s="64">
        <v>43341</v>
      </c>
      <c r="C678" s="60" t="s">
        <v>20</v>
      </c>
      <c r="D678" s="60" t="s">
        <v>21</v>
      </c>
      <c r="E678" s="60" t="s">
        <v>102</v>
      </c>
      <c r="F678" s="61">
        <v>683</v>
      </c>
      <c r="G678" s="61">
        <v>669</v>
      </c>
      <c r="H678" s="61">
        <v>691</v>
      </c>
      <c r="I678" s="61">
        <v>699</v>
      </c>
      <c r="J678" s="61">
        <v>707</v>
      </c>
      <c r="K678" s="61">
        <v>669</v>
      </c>
      <c r="L678" s="65">
        <f t="shared" si="169"/>
        <v>146.41288433382138</v>
      </c>
      <c r="M678" s="66">
        <f t="shared" si="167"/>
        <v>-2049.780380673499</v>
      </c>
      <c r="N678" s="79">
        <f t="shared" si="168"/>
        <v>-2.049780380673499</v>
      </c>
    </row>
    <row r="679" spans="1:14" ht="13.5" customHeight="1">
      <c r="A679" s="60">
        <v>12</v>
      </c>
      <c r="B679" s="64">
        <v>43340</v>
      </c>
      <c r="C679" s="60" t="s">
        <v>20</v>
      </c>
      <c r="D679" s="60" t="s">
        <v>21</v>
      </c>
      <c r="E679" s="60" t="s">
        <v>25</v>
      </c>
      <c r="F679" s="61">
        <v>904</v>
      </c>
      <c r="G679" s="61">
        <v>884</v>
      </c>
      <c r="H679" s="61">
        <v>914</v>
      </c>
      <c r="I679" s="61">
        <v>924</v>
      </c>
      <c r="J679" s="61">
        <v>944</v>
      </c>
      <c r="K679" s="61">
        <v>884</v>
      </c>
      <c r="L679" s="65">
        <f t="shared" si="169"/>
        <v>110.61946902654867</v>
      </c>
      <c r="M679" s="66">
        <f t="shared" si="167"/>
        <v>-2212.3893805309735</v>
      </c>
      <c r="N679" s="79">
        <f t="shared" si="168"/>
        <v>-2.212389380530974</v>
      </c>
    </row>
    <row r="680" spans="1:14" ht="13.5" customHeight="1">
      <c r="A680" s="60">
        <v>13</v>
      </c>
      <c r="B680" s="64">
        <v>43340</v>
      </c>
      <c r="C680" s="60" t="s">
        <v>20</v>
      </c>
      <c r="D680" s="60" t="s">
        <v>21</v>
      </c>
      <c r="E680" s="60" t="s">
        <v>64</v>
      </c>
      <c r="F680" s="61">
        <v>232</v>
      </c>
      <c r="G680" s="61">
        <v>228</v>
      </c>
      <c r="H680" s="61">
        <v>234.5</v>
      </c>
      <c r="I680" s="61">
        <v>237</v>
      </c>
      <c r="J680" s="61">
        <v>239.5</v>
      </c>
      <c r="K680" s="61">
        <v>237</v>
      </c>
      <c r="L680" s="65">
        <f t="shared" si="169"/>
        <v>431.0344827586207</v>
      </c>
      <c r="M680" s="66">
        <f aca="true" t="shared" si="170" ref="M680:M692">IF(D680="BUY",(K680-F680)*(L680),(F680-K680)*(L680))</f>
        <v>2155.1724137931033</v>
      </c>
      <c r="N680" s="79">
        <f aca="true" t="shared" si="171" ref="N680:N692">M680/(L680)/F680%</f>
        <v>2.155172413793103</v>
      </c>
    </row>
    <row r="681" spans="1:14" ht="13.5" customHeight="1">
      <c r="A681" s="60">
        <v>14</v>
      </c>
      <c r="B681" s="64">
        <v>43340</v>
      </c>
      <c r="C681" s="60" t="s">
        <v>20</v>
      </c>
      <c r="D681" s="60" t="s">
        <v>21</v>
      </c>
      <c r="E681" s="60" t="s">
        <v>287</v>
      </c>
      <c r="F681" s="61">
        <v>150</v>
      </c>
      <c r="G681" s="61">
        <v>144</v>
      </c>
      <c r="H681" s="61">
        <v>153</v>
      </c>
      <c r="I681" s="61">
        <v>156</v>
      </c>
      <c r="J681" s="61">
        <v>159</v>
      </c>
      <c r="K681" s="61">
        <v>156</v>
      </c>
      <c r="L681" s="65">
        <f t="shared" si="169"/>
        <v>666.6666666666666</v>
      </c>
      <c r="M681" s="66">
        <f t="shared" si="170"/>
        <v>4000</v>
      </c>
      <c r="N681" s="79">
        <f t="shared" si="171"/>
        <v>4</v>
      </c>
    </row>
    <row r="682" spans="1:14" ht="13.5" customHeight="1">
      <c r="A682" s="60">
        <v>15</v>
      </c>
      <c r="B682" s="64">
        <v>43339</v>
      </c>
      <c r="C682" s="60" t="s">
        <v>20</v>
      </c>
      <c r="D682" s="60" t="s">
        <v>21</v>
      </c>
      <c r="E682" s="60" t="s">
        <v>415</v>
      </c>
      <c r="F682" s="61">
        <v>284</v>
      </c>
      <c r="G682" s="61">
        <v>276</v>
      </c>
      <c r="H682" s="61">
        <v>288</v>
      </c>
      <c r="I682" s="61">
        <v>291</v>
      </c>
      <c r="J682" s="61">
        <v>294</v>
      </c>
      <c r="K682" s="61">
        <v>276</v>
      </c>
      <c r="L682" s="65">
        <f t="shared" si="169"/>
        <v>352.11267605633805</v>
      </c>
      <c r="M682" s="66">
        <f t="shared" si="170"/>
        <v>-2816.9014084507044</v>
      </c>
      <c r="N682" s="79">
        <f t="shared" si="171"/>
        <v>-2.8169014084507045</v>
      </c>
    </row>
    <row r="683" spans="1:14" ht="13.5" customHeight="1">
      <c r="A683" s="60">
        <v>16</v>
      </c>
      <c r="B683" s="64">
        <v>43339</v>
      </c>
      <c r="C683" s="60" t="s">
        <v>20</v>
      </c>
      <c r="D683" s="60" t="s">
        <v>21</v>
      </c>
      <c r="E683" s="60" t="s">
        <v>292</v>
      </c>
      <c r="F683" s="61">
        <v>311</v>
      </c>
      <c r="G683" s="61">
        <v>303</v>
      </c>
      <c r="H683" s="61">
        <v>315</v>
      </c>
      <c r="I683" s="61">
        <v>319</v>
      </c>
      <c r="J683" s="61">
        <v>323</v>
      </c>
      <c r="K683" s="61">
        <v>303</v>
      </c>
      <c r="L683" s="65">
        <f>100000/F683</f>
        <v>321.54340836012864</v>
      </c>
      <c r="M683" s="66">
        <f t="shared" si="170"/>
        <v>-2572.347266881029</v>
      </c>
      <c r="N683" s="79">
        <f t="shared" si="171"/>
        <v>-2.572347266881029</v>
      </c>
    </row>
    <row r="684" spans="1:14" ht="13.5" customHeight="1">
      <c r="A684" s="60">
        <v>17</v>
      </c>
      <c r="B684" s="64">
        <v>43339</v>
      </c>
      <c r="C684" s="60" t="s">
        <v>20</v>
      </c>
      <c r="D684" s="60" t="s">
        <v>21</v>
      </c>
      <c r="E684" s="60" t="s">
        <v>209</v>
      </c>
      <c r="F684" s="61">
        <v>329</v>
      </c>
      <c r="G684" s="61">
        <v>319.5</v>
      </c>
      <c r="H684" s="61">
        <v>334</v>
      </c>
      <c r="I684" s="61">
        <v>339</v>
      </c>
      <c r="J684" s="61">
        <v>344</v>
      </c>
      <c r="K684" s="61">
        <v>334</v>
      </c>
      <c r="L684" s="65">
        <f>100000/F684</f>
        <v>303.951367781155</v>
      </c>
      <c r="M684" s="66">
        <f t="shared" si="170"/>
        <v>1519.756838905775</v>
      </c>
      <c r="N684" s="79">
        <f t="shared" si="171"/>
        <v>1.519756838905775</v>
      </c>
    </row>
    <row r="685" spans="1:14" ht="13.5" customHeight="1">
      <c r="A685" s="60">
        <v>18</v>
      </c>
      <c r="B685" s="64">
        <v>43336</v>
      </c>
      <c r="C685" s="60" t="s">
        <v>20</v>
      </c>
      <c r="D685" s="60" t="s">
        <v>21</v>
      </c>
      <c r="E685" s="60" t="s">
        <v>422</v>
      </c>
      <c r="F685" s="61">
        <v>565</v>
      </c>
      <c r="G685" s="61">
        <v>554</v>
      </c>
      <c r="H685" s="61">
        <v>571</v>
      </c>
      <c r="I685" s="61">
        <v>577</v>
      </c>
      <c r="J685" s="61">
        <v>584</v>
      </c>
      <c r="K685" s="61">
        <v>571</v>
      </c>
      <c r="L685" s="65">
        <f>100000/F685</f>
        <v>176.99115044247787</v>
      </c>
      <c r="M685" s="66">
        <f t="shared" si="170"/>
        <v>1061.9469026548672</v>
      </c>
      <c r="N685" s="79">
        <f t="shared" si="171"/>
        <v>1.0619469026548671</v>
      </c>
    </row>
    <row r="686" spans="1:14" ht="13.5" customHeight="1">
      <c r="A686" s="60">
        <v>19</v>
      </c>
      <c r="B686" s="64">
        <v>43336</v>
      </c>
      <c r="C686" s="60" t="s">
        <v>20</v>
      </c>
      <c r="D686" s="60" t="s">
        <v>21</v>
      </c>
      <c r="E686" s="60" t="s">
        <v>57</v>
      </c>
      <c r="F686" s="61">
        <v>665</v>
      </c>
      <c r="G686" s="61">
        <v>652</v>
      </c>
      <c r="H686" s="61">
        <v>672</v>
      </c>
      <c r="I686" s="61">
        <v>679</v>
      </c>
      <c r="J686" s="61">
        <v>686</v>
      </c>
      <c r="K686" s="61">
        <v>672</v>
      </c>
      <c r="L686" s="65">
        <f>100000/F686</f>
        <v>150.37593984962405</v>
      </c>
      <c r="M686" s="66">
        <f t="shared" si="170"/>
        <v>1052.6315789473683</v>
      </c>
      <c r="N686" s="79">
        <f t="shared" si="171"/>
        <v>1.0526315789473684</v>
      </c>
    </row>
    <row r="687" spans="1:14" ht="13.5" customHeight="1">
      <c r="A687" s="60">
        <v>20</v>
      </c>
      <c r="B687" s="64">
        <v>43335</v>
      </c>
      <c r="C687" s="60" t="s">
        <v>20</v>
      </c>
      <c r="D687" s="60" t="s">
        <v>21</v>
      </c>
      <c r="E687" s="60" t="s">
        <v>126</v>
      </c>
      <c r="F687" s="61">
        <v>812.5</v>
      </c>
      <c r="G687" s="61">
        <v>797</v>
      </c>
      <c r="H687" s="61">
        <v>822</v>
      </c>
      <c r="I687" s="61">
        <v>832</v>
      </c>
      <c r="J687" s="61">
        <v>842</v>
      </c>
      <c r="K687" s="61">
        <v>822</v>
      </c>
      <c r="L687" s="65">
        <f>100000/F687</f>
        <v>123.07692307692308</v>
      </c>
      <c r="M687" s="66">
        <f t="shared" si="170"/>
        <v>1169.2307692307693</v>
      </c>
      <c r="N687" s="79">
        <f t="shared" si="171"/>
        <v>1.1692307692307693</v>
      </c>
    </row>
    <row r="688" spans="1:14" ht="13.5" customHeight="1">
      <c r="A688" s="60">
        <v>21</v>
      </c>
      <c r="B688" s="64">
        <v>43335</v>
      </c>
      <c r="C688" s="60" t="s">
        <v>20</v>
      </c>
      <c r="D688" s="60" t="s">
        <v>21</v>
      </c>
      <c r="E688" s="60" t="s">
        <v>291</v>
      </c>
      <c r="F688" s="61">
        <v>64.5</v>
      </c>
      <c r="G688" s="61">
        <v>62.5</v>
      </c>
      <c r="H688" s="61">
        <v>65.5</v>
      </c>
      <c r="I688" s="61">
        <v>66.5</v>
      </c>
      <c r="J688" s="61">
        <v>67.5</v>
      </c>
      <c r="K688" s="61">
        <v>62.5</v>
      </c>
      <c r="L688" s="65">
        <f aca="true" t="shared" si="172" ref="L688:L696">100000/F688</f>
        <v>1550.3875968992247</v>
      </c>
      <c r="M688" s="66">
        <f t="shared" si="170"/>
        <v>-3100.7751937984494</v>
      </c>
      <c r="N688" s="79">
        <f t="shared" si="171"/>
        <v>-3.1007751937984493</v>
      </c>
    </row>
    <row r="689" spans="1:14" ht="14.25" customHeight="1">
      <c r="A689" s="60">
        <v>22</v>
      </c>
      <c r="B689" s="64">
        <v>43335</v>
      </c>
      <c r="C689" s="60" t="s">
        <v>20</v>
      </c>
      <c r="D689" s="60" t="s">
        <v>21</v>
      </c>
      <c r="E689" s="60" t="s">
        <v>276</v>
      </c>
      <c r="F689" s="61">
        <v>1055</v>
      </c>
      <c r="G689" s="61">
        <v>1035</v>
      </c>
      <c r="H689" s="61">
        <v>1066</v>
      </c>
      <c r="I689" s="61">
        <v>1077</v>
      </c>
      <c r="J689" s="61">
        <v>1088</v>
      </c>
      <c r="K689" s="61">
        <v>1077</v>
      </c>
      <c r="L689" s="65">
        <f t="shared" si="172"/>
        <v>94.7867298578199</v>
      </c>
      <c r="M689" s="66">
        <f t="shared" si="170"/>
        <v>2085.308056872038</v>
      </c>
      <c r="N689" s="79">
        <f t="shared" si="171"/>
        <v>2.0853080568720377</v>
      </c>
    </row>
    <row r="690" spans="1:14" ht="14.25" customHeight="1">
      <c r="A690" s="60">
        <v>23</v>
      </c>
      <c r="B690" s="64">
        <v>43335</v>
      </c>
      <c r="C690" s="60" t="s">
        <v>20</v>
      </c>
      <c r="D690" s="60" t="s">
        <v>21</v>
      </c>
      <c r="E690" s="60" t="s">
        <v>586</v>
      </c>
      <c r="F690" s="61">
        <v>629</v>
      </c>
      <c r="G690" s="61">
        <v>618</v>
      </c>
      <c r="H690" s="61">
        <v>636</v>
      </c>
      <c r="I690" s="61">
        <v>643</v>
      </c>
      <c r="J690" s="61">
        <v>650</v>
      </c>
      <c r="K690" s="61">
        <v>636</v>
      </c>
      <c r="L690" s="65">
        <f t="shared" si="172"/>
        <v>158.9825119236884</v>
      </c>
      <c r="M690" s="66">
        <f t="shared" si="170"/>
        <v>1112.8775834658188</v>
      </c>
      <c r="N690" s="79">
        <f t="shared" si="171"/>
        <v>1.1128775834658187</v>
      </c>
    </row>
    <row r="691" spans="1:14" ht="15.75">
      <c r="A691" s="60">
        <v>24</v>
      </c>
      <c r="B691" s="64">
        <v>43333</v>
      </c>
      <c r="C691" s="60" t="s">
        <v>20</v>
      </c>
      <c r="D691" s="60" t="s">
        <v>21</v>
      </c>
      <c r="E691" s="60" t="s">
        <v>466</v>
      </c>
      <c r="F691" s="61">
        <v>1350</v>
      </c>
      <c r="G691" s="61">
        <v>1324</v>
      </c>
      <c r="H691" s="61">
        <v>1364</v>
      </c>
      <c r="I691" s="61">
        <v>1378</v>
      </c>
      <c r="J691" s="61">
        <v>1392</v>
      </c>
      <c r="K691" s="61">
        <v>1378</v>
      </c>
      <c r="L691" s="65">
        <f t="shared" si="172"/>
        <v>74.07407407407408</v>
      </c>
      <c r="M691" s="66">
        <f t="shared" si="170"/>
        <v>2074.074074074074</v>
      </c>
      <c r="N691" s="79">
        <f t="shared" si="171"/>
        <v>2.074074074074074</v>
      </c>
    </row>
    <row r="692" spans="1:14" ht="15.75">
      <c r="A692" s="60">
        <v>25</v>
      </c>
      <c r="B692" s="64">
        <v>43332</v>
      </c>
      <c r="C692" s="60" t="s">
        <v>20</v>
      </c>
      <c r="D692" s="60" t="s">
        <v>21</v>
      </c>
      <c r="E692" s="60" t="s">
        <v>125</v>
      </c>
      <c r="F692" s="61">
        <v>334</v>
      </c>
      <c r="G692" s="61">
        <v>326</v>
      </c>
      <c r="H692" s="61">
        <v>338</v>
      </c>
      <c r="I692" s="61">
        <v>340</v>
      </c>
      <c r="J692" s="61">
        <v>344</v>
      </c>
      <c r="K692" s="61">
        <v>326</v>
      </c>
      <c r="L692" s="65">
        <f t="shared" si="172"/>
        <v>299.4011976047904</v>
      </c>
      <c r="M692" s="66">
        <f t="shared" si="170"/>
        <v>-2395.2095808383233</v>
      </c>
      <c r="N692" s="79">
        <f t="shared" si="171"/>
        <v>-2.3952095808383236</v>
      </c>
    </row>
    <row r="693" spans="1:14" ht="15.75">
      <c r="A693" s="60">
        <v>26</v>
      </c>
      <c r="B693" s="64">
        <v>43332</v>
      </c>
      <c r="C693" s="60" t="s">
        <v>20</v>
      </c>
      <c r="D693" s="60" t="s">
        <v>21</v>
      </c>
      <c r="E693" s="60" t="s">
        <v>423</v>
      </c>
      <c r="F693" s="61">
        <v>1300</v>
      </c>
      <c r="G693" s="61">
        <v>1278</v>
      </c>
      <c r="H693" s="61">
        <v>1313</v>
      </c>
      <c r="I693" s="61">
        <v>1326</v>
      </c>
      <c r="J693" s="61">
        <v>1339</v>
      </c>
      <c r="K693" s="61">
        <v>1310</v>
      </c>
      <c r="L693" s="65">
        <f t="shared" si="172"/>
        <v>76.92307692307692</v>
      </c>
      <c r="M693" s="66">
        <f aca="true" t="shared" si="173" ref="M693:M699">IF(D693="BUY",(K693-F693)*(L693),(F693-K693)*(L693))</f>
        <v>769.2307692307692</v>
      </c>
      <c r="N693" s="79">
        <f aca="true" t="shared" si="174" ref="N693:N699">M693/(L693)/F693%</f>
        <v>0.7692307692307693</v>
      </c>
    </row>
    <row r="694" spans="1:14" ht="15.75">
      <c r="A694" s="60">
        <v>27</v>
      </c>
      <c r="B694" s="64">
        <v>43332</v>
      </c>
      <c r="C694" s="60" t="s">
        <v>20</v>
      </c>
      <c r="D694" s="60" t="s">
        <v>21</v>
      </c>
      <c r="E694" s="60" t="s">
        <v>548</v>
      </c>
      <c r="F694" s="61">
        <v>1230</v>
      </c>
      <c r="G694" s="61">
        <v>1208</v>
      </c>
      <c r="H694" s="61">
        <v>1242</v>
      </c>
      <c r="I694" s="61">
        <v>1254</v>
      </c>
      <c r="J694" s="61">
        <v>1266</v>
      </c>
      <c r="K694" s="61">
        <v>1254</v>
      </c>
      <c r="L694" s="65">
        <f t="shared" si="172"/>
        <v>81.30081300813008</v>
      </c>
      <c r="M694" s="66">
        <f t="shared" si="173"/>
        <v>1951.2195121951218</v>
      </c>
      <c r="N694" s="79">
        <f t="shared" si="174"/>
        <v>1.951219512195122</v>
      </c>
    </row>
    <row r="695" spans="1:14" ht="15.75">
      <c r="A695" s="60">
        <v>28</v>
      </c>
      <c r="B695" s="64">
        <v>43332</v>
      </c>
      <c r="C695" s="60" t="s">
        <v>20</v>
      </c>
      <c r="D695" s="60" t="s">
        <v>21</v>
      </c>
      <c r="E695" s="60" t="s">
        <v>64</v>
      </c>
      <c r="F695" s="61">
        <v>204</v>
      </c>
      <c r="G695" s="61">
        <v>198</v>
      </c>
      <c r="H695" s="61">
        <v>207</v>
      </c>
      <c r="I695" s="61">
        <v>210</v>
      </c>
      <c r="J695" s="61">
        <v>213</v>
      </c>
      <c r="K695" s="61">
        <v>210</v>
      </c>
      <c r="L695" s="65">
        <f t="shared" si="172"/>
        <v>490.19607843137254</v>
      </c>
      <c r="M695" s="66">
        <f t="shared" si="173"/>
        <v>2941.176470588235</v>
      </c>
      <c r="N695" s="79">
        <f t="shared" si="174"/>
        <v>2.941176470588235</v>
      </c>
    </row>
    <row r="696" spans="1:14" ht="15.75">
      <c r="A696" s="60">
        <v>29</v>
      </c>
      <c r="B696" s="64">
        <v>43329</v>
      </c>
      <c r="C696" s="60" t="s">
        <v>20</v>
      </c>
      <c r="D696" s="60" t="s">
        <v>21</v>
      </c>
      <c r="E696" s="60" t="s">
        <v>113</v>
      </c>
      <c r="F696" s="61">
        <v>313</v>
      </c>
      <c r="G696" s="61">
        <v>307</v>
      </c>
      <c r="H696" s="61">
        <v>317</v>
      </c>
      <c r="I696" s="61">
        <v>321</v>
      </c>
      <c r="J696" s="61">
        <v>325</v>
      </c>
      <c r="K696" s="61">
        <v>317</v>
      </c>
      <c r="L696" s="65">
        <f t="shared" si="172"/>
        <v>319.4888178913738</v>
      </c>
      <c r="M696" s="66">
        <f t="shared" si="173"/>
        <v>1277.9552715654952</v>
      </c>
      <c r="N696" s="79">
        <f t="shared" si="174"/>
        <v>1.2779552715654952</v>
      </c>
    </row>
    <row r="697" spans="1:14" ht="15.75">
      <c r="A697" s="60">
        <v>30</v>
      </c>
      <c r="B697" s="64">
        <v>43329</v>
      </c>
      <c r="C697" s="60" t="s">
        <v>20</v>
      </c>
      <c r="D697" s="60" t="s">
        <v>21</v>
      </c>
      <c r="E697" s="60" t="s">
        <v>550</v>
      </c>
      <c r="F697" s="61">
        <v>1205</v>
      </c>
      <c r="G697" s="61">
        <v>1178</v>
      </c>
      <c r="H697" s="61">
        <v>1217</v>
      </c>
      <c r="I697" s="61">
        <v>1229</v>
      </c>
      <c r="J697" s="61">
        <v>1240</v>
      </c>
      <c r="K697" s="61">
        <v>1178</v>
      </c>
      <c r="L697" s="65">
        <f aca="true" t="shared" si="175" ref="L697:L702">100000/F697</f>
        <v>82.98755186721992</v>
      </c>
      <c r="M697" s="66">
        <f t="shared" si="173"/>
        <v>-2240.663900414938</v>
      </c>
      <c r="N697" s="79">
        <f t="shared" si="174"/>
        <v>-2.240663900414938</v>
      </c>
    </row>
    <row r="698" spans="1:14" ht="15.75">
      <c r="A698" s="60">
        <v>31</v>
      </c>
      <c r="B698" s="64">
        <v>43329</v>
      </c>
      <c r="C698" s="60" t="s">
        <v>20</v>
      </c>
      <c r="D698" s="60" t="s">
        <v>21</v>
      </c>
      <c r="E698" s="60" t="s">
        <v>573</v>
      </c>
      <c r="F698" s="61">
        <v>314</v>
      </c>
      <c r="G698" s="61">
        <v>306</v>
      </c>
      <c r="H698" s="61">
        <v>318</v>
      </c>
      <c r="I698" s="61">
        <v>322</v>
      </c>
      <c r="J698" s="61">
        <v>326</v>
      </c>
      <c r="K698" s="61">
        <v>322</v>
      </c>
      <c r="L698" s="65">
        <f t="shared" si="175"/>
        <v>318.47133757961785</v>
      </c>
      <c r="M698" s="66">
        <f t="shared" si="173"/>
        <v>2547.770700636943</v>
      </c>
      <c r="N698" s="79">
        <f t="shared" si="174"/>
        <v>2.5477707006369426</v>
      </c>
    </row>
    <row r="699" spans="1:14" ht="15.75">
      <c r="A699" s="60">
        <v>32</v>
      </c>
      <c r="B699" s="64">
        <v>43328</v>
      </c>
      <c r="C699" s="60" t="s">
        <v>20</v>
      </c>
      <c r="D699" s="60" t="s">
        <v>21</v>
      </c>
      <c r="E699" s="60" t="s">
        <v>404</v>
      </c>
      <c r="F699" s="61">
        <v>432</v>
      </c>
      <c r="G699" s="61">
        <v>421</v>
      </c>
      <c r="H699" s="61">
        <v>438</v>
      </c>
      <c r="I699" s="61">
        <v>444</v>
      </c>
      <c r="J699" s="61">
        <v>450</v>
      </c>
      <c r="K699" s="61">
        <v>438</v>
      </c>
      <c r="L699" s="65">
        <f t="shared" si="175"/>
        <v>231.4814814814815</v>
      </c>
      <c r="M699" s="66">
        <f t="shared" si="173"/>
        <v>1388.888888888889</v>
      </c>
      <c r="N699" s="79">
        <f t="shared" si="174"/>
        <v>1.3888888888888888</v>
      </c>
    </row>
    <row r="700" spans="1:14" ht="15.75">
      <c r="A700" s="60">
        <v>33</v>
      </c>
      <c r="B700" s="64">
        <v>43328</v>
      </c>
      <c r="C700" s="60" t="s">
        <v>20</v>
      </c>
      <c r="D700" s="60" t="s">
        <v>21</v>
      </c>
      <c r="E700" s="60" t="s">
        <v>280</v>
      </c>
      <c r="F700" s="61">
        <v>925</v>
      </c>
      <c r="G700" s="61">
        <v>908</v>
      </c>
      <c r="H700" s="61">
        <v>935</v>
      </c>
      <c r="I700" s="61">
        <v>945</v>
      </c>
      <c r="J700" s="61">
        <v>955</v>
      </c>
      <c r="K700" s="61">
        <v>908</v>
      </c>
      <c r="L700" s="65">
        <f t="shared" si="175"/>
        <v>108.10810810810811</v>
      </c>
      <c r="M700" s="66">
        <f aca="true" t="shared" si="176" ref="M700:M706">IF(D700="BUY",(K700-F700)*(L700),(F700-K700)*(L700))</f>
        <v>-1837.837837837838</v>
      </c>
      <c r="N700" s="79">
        <f aca="true" t="shared" si="177" ref="N700:N707">M700/(L700)/F700%</f>
        <v>-1.837837837837838</v>
      </c>
    </row>
    <row r="701" spans="1:14" ht="15.75">
      <c r="A701" s="60">
        <v>34</v>
      </c>
      <c r="B701" s="64">
        <v>43328</v>
      </c>
      <c r="C701" s="60" t="s">
        <v>20</v>
      </c>
      <c r="D701" s="60" t="s">
        <v>21</v>
      </c>
      <c r="E701" s="60" t="s">
        <v>104</v>
      </c>
      <c r="F701" s="61">
        <v>1030</v>
      </c>
      <c r="G701" s="61">
        <v>1010</v>
      </c>
      <c r="H701" s="61">
        <v>1040</v>
      </c>
      <c r="I701" s="61">
        <v>1050</v>
      </c>
      <c r="J701" s="61">
        <v>1060</v>
      </c>
      <c r="K701" s="61">
        <v>1050</v>
      </c>
      <c r="L701" s="65">
        <f t="shared" si="175"/>
        <v>97.0873786407767</v>
      </c>
      <c r="M701" s="66">
        <f t="shared" si="176"/>
        <v>1941.747572815534</v>
      </c>
      <c r="N701" s="79">
        <f t="shared" si="177"/>
        <v>1.9417475728155338</v>
      </c>
    </row>
    <row r="702" spans="1:14" ht="15.75">
      <c r="A702" s="60">
        <v>35</v>
      </c>
      <c r="B702" s="64">
        <v>43326</v>
      </c>
      <c r="C702" s="60" t="s">
        <v>20</v>
      </c>
      <c r="D702" s="60" t="s">
        <v>21</v>
      </c>
      <c r="E702" s="60" t="s">
        <v>557</v>
      </c>
      <c r="F702" s="61">
        <v>625</v>
      </c>
      <c r="G702" s="61">
        <v>612</v>
      </c>
      <c r="H702" s="61">
        <v>632</v>
      </c>
      <c r="I702" s="61">
        <v>639</v>
      </c>
      <c r="J702" s="61">
        <v>646</v>
      </c>
      <c r="K702" s="61">
        <v>632</v>
      </c>
      <c r="L702" s="65">
        <f t="shared" si="175"/>
        <v>160</v>
      </c>
      <c r="M702" s="66">
        <f t="shared" si="176"/>
        <v>1120</v>
      </c>
      <c r="N702" s="79">
        <f t="shared" si="177"/>
        <v>1.12</v>
      </c>
    </row>
    <row r="703" spans="1:14" ht="15.75">
      <c r="A703" s="60">
        <v>36</v>
      </c>
      <c r="B703" s="64">
        <v>43326</v>
      </c>
      <c r="C703" s="60" t="s">
        <v>20</v>
      </c>
      <c r="D703" s="60" t="s">
        <v>21</v>
      </c>
      <c r="E703" s="60" t="s">
        <v>550</v>
      </c>
      <c r="F703" s="61">
        <v>1130</v>
      </c>
      <c r="G703" s="61">
        <v>1108</v>
      </c>
      <c r="H703" s="61">
        <v>1142</v>
      </c>
      <c r="I703" s="61">
        <v>1154</v>
      </c>
      <c r="J703" s="61">
        <v>1166</v>
      </c>
      <c r="K703" s="61">
        <v>1108</v>
      </c>
      <c r="L703" s="65">
        <f aca="true" t="shared" si="178" ref="L703:L709">100000/F703</f>
        <v>88.49557522123894</v>
      </c>
      <c r="M703" s="66">
        <f t="shared" si="176"/>
        <v>-1946.9026548672566</v>
      </c>
      <c r="N703" s="79">
        <f t="shared" si="177"/>
        <v>-1.9469026548672566</v>
      </c>
    </row>
    <row r="704" spans="1:14" ht="15.75">
      <c r="A704" s="60">
        <v>37</v>
      </c>
      <c r="B704" s="64">
        <v>43326</v>
      </c>
      <c r="C704" s="60" t="s">
        <v>20</v>
      </c>
      <c r="D704" s="60" t="s">
        <v>21</v>
      </c>
      <c r="E704" s="60" t="s">
        <v>466</v>
      </c>
      <c r="F704" s="61">
        <v>1328</v>
      </c>
      <c r="G704" s="61">
        <v>1300</v>
      </c>
      <c r="H704" s="61">
        <v>1344</v>
      </c>
      <c r="I704" s="61">
        <v>1360</v>
      </c>
      <c r="J704" s="61">
        <v>1375</v>
      </c>
      <c r="K704" s="61">
        <v>1344</v>
      </c>
      <c r="L704" s="65">
        <f t="shared" si="178"/>
        <v>75.3012048192771</v>
      </c>
      <c r="M704" s="66">
        <f t="shared" si="176"/>
        <v>1204.8192771084337</v>
      </c>
      <c r="N704" s="79">
        <f t="shared" si="177"/>
        <v>1.2048192771084338</v>
      </c>
    </row>
    <row r="705" spans="1:14" ht="15.75">
      <c r="A705" s="60">
        <v>38</v>
      </c>
      <c r="B705" s="64">
        <v>43326</v>
      </c>
      <c r="C705" s="60" t="s">
        <v>20</v>
      </c>
      <c r="D705" s="60" t="s">
        <v>21</v>
      </c>
      <c r="E705" s="60" t="s">
        <v>104</v>
      </c>
      <c r="F705" s="61">
        <v>1000</v>
      </c>
      <c r="G705" s="61">
        <v>982</v>
      </c>
      <c r="H705" s="61">
        <v>1010</v>
      </c>
      <c r="I705" s="61">
        <v>1020</v>
      </c>
      <c r="J705" s="61">
        <v>1030</v>
      </c>
      <c r="K705" s="61">
        <v>1010</v>
      </c>
      <c r="L705" s="65">
        <f t="shared" si="178"/>
        <v>100</v>
      </c>
      <c r="M705" s="66">
        <f t="shared" si="176"/>
        <v>1000</v>
      </c>
      <c r="N705" s="79">
        <f t="shared" si="177"/>
        <v>1</v>
      </c>
    </row>
    <row r="706" spans="1:14" ht="15.75">
      <c r="A706" s="60">
        <v>39</v>
      </c>
      <c r="B706" s="64">
        <v>43325</v>
      </c>
      <c r="C706" s="60" t="s">
        <v>20</v>
      </c>
      <c r="D706" s="60" t="s">
        <v>21</v>
      </c>
      <c r="E706" s="60" t="s">
        <v>415</v>
      </c>
      <c r="F706" s="61">
        <v>239</v>
      </c>
      <c r="G706" s="61">
        <v>233</v>
      </c>
      <c r="H706" s="61">
        <v>242</v>
      </c>
      <c r="I706" s="61">
        <v>245</v>
      </c>
      <c r="J706" s="61">
        <v>248</v>
      </c>
      <c r="K706" s="61">
        <v>233</v>
      </c>
      <c r="L706" s="65">
        <f t="shared" si="178"/>
        <v>418.41004184100416</v>
      </c>
      <c r="M706" s="66">
        <f t="shared" si="176"/>
        <v>-2510.460251046025</v>
      </c>
      <c r="N706" s="79">
        <f t="shared" si="177"/>
        <v>-2.510460251046025</v>
      </c>
    </row>
    <row r="707" spans="1:14" ht="15.75">
      <c r="A707" s="60">
        <v>40</v>
      </c>
      <c r="B707" s="64">
        <v>43325</v>
      </c>
      <c r="C707" s="60" t="s">
        <v>20</v>
      </c>
      <c r="D707" s="60" t="s">
        <v>21</v>
      </c>
      <c r="E707" s="60" t="s">
        <v>550</v>
      </c>
      <c r="F707" s="61">
        <v>1065</v>
      </c>
      <c r="G707" s="61">
        <v>1045</v>
      </c>
      <c r="H707" s="61">
        <v>1075</v>
      </c>
      <c r="I707" s="61">
        <v>1085</v>
      </c>
      <c r="J707" s="61">
        <v>1095</v>
      </c>
      <c r="K707" s="61">
        <v>1085</v>
      </c>
      <c r="L707" s="65">
        <f t="shared" si="178"/>
        <v>93.89671361502347</v>
      </c>
      <c r="M707" s="66">
        <f aca="true" t="shared" si="179" ref="M707:M714">IF(D707="BUY",(K707-F707)*(L707),(F707-K707)*(L707))</f>
        <v>1877.9342723004695</v>
      </c>
      <c r="N707" s="79">
        <f t="shared" si="177"/>
        <v>1.8779342723004695</v>
      </c>
    </row>
    <row r="708" spans="1:14" ht="15.75">
      <c r="A708" s="60">
        <v>41</v>
      </c>
      <c r="B708" s="64">
        <v>43325</v>
      </c>
      <c r="C708" s="60" t="s">
        <v>20</v>
      </c>
      <c r="D708" s="60" t="s">
        <v>21</v>
      </c>
      <c r="E708" s="60" t="s">
        <v>585</v>
      </c>
      <c r="F708" s="61">
        <v>83.5</v>
      </c>
      <c r="G708" s="61">
        <v>80</v>
      </c>
      <c r="H708" s="61">
        <v>85.5</v>
      </c>
      <c r="I708" s="61">
        <v>87.5</v>
      </c>
      <c r="J708" s="61">
        <v>89.5</v>
      </c>
      <c r="K708" s="61">
        <v>85.5</v>
      </c>
      <c r="L708" s="65">
        <f t="shared" si="178"/>
        <v>1197.6047904191616</v>
      </c>
      <c r="M708" s="66">
        <f t="shared" si="179"/>
        <v>2395.2095808383233</v>
      </c>
      <c r="N708" s="79">
        <f aca="true" t="shared" si="180" ref="N708:N714">M708/(L708)/F708%</f>
        <v>2.3952095808383236</v>
      </c>
    </row>
    <row r="709" spans="1:14" ht="15.75">
      <c r="A709" s="60">
        <v>42</v>
      </c>
      <c r="B709" s="64">
        <v>43322</v>
      </c>
      <c r="C709" s="60" t="s">
        <v>20</v>
      </c>
      <c r="D709" s="60" t="s">
        <v>21</v>
      </c>
      <c r="E709" s="60" t="s">
        <v>584</v>
      </c>
      <c r="F709" s="61">
        <v>224</v>
      </c>
      <c r="G709" s="61">
        <v>217</v>
      </c>
      <c r="H709" s="61">
        <v>228</v>
      </c>
      <c r="I709" s="61">
        <v>232</v>
      </c>
      <c r="J709" s="61">
        <v>236</v>
      </c>
      <c r="K709" s="61">
        <v>232</v>
      </c>
      <c r="L709" s="65">
        <f t="shared" si="178"/>
        <v>446.42857142857144</v>
      </c>
      <c r="M709" s="66">
        <f t="shared" si="179"/>
        <v>3571.4285714285716</v>
      </c>
      <c r="N709" s="79">
        <f t="shared" si="180"/>
        <v>3.571428571428571</v>
      </c>
    </row>
    <row r="710" spans="1:14" ht="15.75">
      <c r="A710" s="60">
        <v>43</v>
      </c>
      <c r="B710" s="64">
        <v>43322</v>
      </c>
      <c r="C710" s="60" t="s">
        <v>20</v>
      </c>
      <c r="D710" s="60" t="s">
        <v>21</v>
      </c>
      <c r="E710" s="60" t="s">
        <v>583</v>
      </c>
      <c r="F710" s="61">
        <v>167</v>
      </c>
      <c r="G710" s="61">
        <v>163</v>
      </c>
      <c r="H710" s="61">
        <v>169</v>
      </c>
      <c r="I710" s="61">
        <v>171</v>
      </c>
      <c r="J710" s="61">
        <v>173</v>
      </c>
      <c r="K710" s="61">
        <v>168.9</v>
      </c>
      <c r="L710" s="65">
        <f>100000/F710</f>
        <v>598.8023952095808</v>
      </c>
      <c r="M710" s="66">
        <f t="shared" si="179"/>
        <v>1137.7245508982069</v>
      </c>
      <c r="N710" s="79">
        <f t="shared" si="180"/>
        <v>1.137724550898207</v>
      </c>
    </row>
    <row r="711" spans="1:14" ht="15.75">
      <c r="A711" s="60">
        <v>44</v>
      </c>
      <c r="B711" s="64">
        <v>43322</v>
      </c>
      <c r="C711" s="60" t="s">
        <v>20</v>
      </c>
      <c r="D711" s="60" t="s">
        <v>21</v>
      </c>
      <c r="E711" s="60" t="s">
        <v>276</v>
      </c>
      <c r="F711" s="61">
        <v>970</v>
      </c>
      <c r="G711" s="61">
        <v>950</v>
      </c>
      <c r="H711" s="61">
        <v>980</v>
      </c>
      <c r="I711" s="61">
        <v>990</v>
      </c>
      <c r="J711" s="61">
        <v>1000</v>
      </c>
      <c r="K711" s="61">
        <v>978.8</v>
      </c>
      <c r="L711" s="65">
        <f>100000/F711</f>
        <v>103.09278350515464</v>
      </c>
      <c r="M711" s="66">
        <f t="shared" si="179"/>
        <v>907.2164948453561</v>
      </c>
      <c r="N711" s="79">
        <f t="shared" si="180"/>
        <v>0.9072164948453562</v>
      </c>
    </row>
    <row r="712" spans="1:14" ht="15.75">
      <c r="A712" s="60">
        <v>45</v>
      </c>
      <c r="B712" s="64">
        <v>43321</v>
      </c>
      <c r="C712" s="60" t="s">
        <v>20</v>
      </c>
      <c r="D712" s="60" t="s">
        <v>21</v>
      </c>
      <c r="E712" s="60" t="s">
        <v>511</v>
      </c>
      <c r="F712" s="61">
        <v>735</v>
      </c>
      <c r="G712" s="61">
        <v>720</v>
      </c>
      <c r="H712" s="61">
        <v>743</v>
      </c>
      <c r="I712" s="61">
        <v>751</v>
      </c>
      <c r="J712" s="61">
        <v>759</v>
      </c>
      <c r="K712" s="61">
        <v>720</v>
      </c>
      <c r="L712" s="65">
        <f>100000/F712</f>
        <v>136.05442176870747</v>
      </c>
      <c r="M712" s="66">
        <f t="shared" si="179"/>
        <v>-2040.816326530612</v>
      </c>
      <c r="N712" s="79">
        <f t="shared" si="180"/>
        <v>-2.0408163265306123</v>
      </c>
    </row>
    <row r="713" spans="1:14" ht="15.75">
      <c r="A713" s="60">
        <v>46</v>
      </c>
      <c r="B713" s="64">
        <v>43321</v>
      </c>
      <c r="C713" s="60" t="s">
        <v>20</v>
      </c>
      <c r="D713" s="60" t="s">
        <v>21</v>
      </c>
      <c r="E713" s="60" t="s">
        <v>83</v>
      </c>
      <c r="F713" s="61">
        <v>1760</v>
      </c>
      <c r="G713" s="61">
        <v>1730</v>
      </c>
      <c r="H713" s="61">
        <v>1775</v>
      </c>
      <c r="I713" s="61">
        <v>1790</v>
      </c>
      <c r="J713" s="61">
        <v>1805</v>
      </c>
      <c r="K713" s="61">
        <v>1730</v>
      </c>
      <c r="L713" s="65">
        <f>100000/F713</f>
        <v>56.81818181818182</v>
      </c>
      <c r="M713" s="66">
        <f t="shared" si="179"/>
        <v>-1704.5454545454545</v>
      </c>
      <c r="N713" s="79">
        <f t="shared" si="180"/>
        <v>-1.7045454545454544</v>
      </c>
    </row>
    <row r="714" spans="1:14" ht="15.75">
      <c r="A714" s="60">
        <v>47</v>
      </c>
      <c r="B714" s="64">
        <v>43320</v>
      </c>
      <c r="C714" s="60" t="s">
        <v>20</v>
      </c>
      <c r="D714" s="60" t="s">
        <v>21</v>
      </c>
      <c r="E714" s="60" t="s">
        <v>582</v>
      </c>
      <c r="F714" s="61">
        <v>500</v>
      </c>
      <c r="G714" s="61">
        <v>490</v>
      </c>
      <c r="H714" s="61">
        <v>505</v>
      </c>
      <c r="I714" s="61">
        <v>510</v>
      </c>
      <c r="J714" s="61">
        <v>515</v>
      </c>
      <c r="K714" s="61">
        <v>490</v>
      </c>
      <c r="L714" s="65">
        <f>100000/F714</f>
        <v>200</v>
      </c>
      <c r="M714" s="66">
        <f t="shared" si="179"/>
        <v>-2000</v>
      </c>
      <c r="N714" s="79">
        <f t="shared" si="180"/>
        <v>-2</v>
      </c>
    </row>
    <row r="715" spans="1:14" ht="15.75">
      <c r="A715" s="60">
        <v>48</v>
      </c>
      <c r="B715" s="64">
        <v>43320</v>
      </c>
      <c r="C715" s="60" t="s">
        <v>20</v>
      </c>
      <c r="D715" s="60" t="s">
        <v>21</v>
      </c>
      <c r="E715" s="60" t="s">
        <v>64</v>
      </c>
      <c r="F715" s="61">
        <v>189</v>
      </c>
      <c r="G715" s="61">
        <v>183</v>
      </c>
      <c r="H715" s="61">
        <v>192</v>
      </c>
      <c r="I715" s="61">
        <v>195</v>
      </c>
      <c r="J715" s="61">
        <v>198</v>
      </c>
      <c r="K715" s="61">
        <v>192</v>
      </c>
      <c r="L715" s="65">
        <f aca="true" t="shared" si="181" ref="L715:L721">100000/F715</f>
        <v>529.1005291005291</v>
      </c>
      <c r="M715" s="66">
        <f aca="true" t="shared" si="182" ref="M715:M721">IF(D715="BUY",(K715-F715)*(L715),(F715-K715)*(L715))</f>
        <v>1587.3015873015875</v>
      </c>
      <c r="N715" s="79">
        <f aca="true" t="shared" si="183" ref="N715:N721">M715/(L715)/F715%</f>
        <v>1.5873015873015874</v>
      </c>
    </row>
    <row r="716" spans="1:14" ht="15.75">
      <c r="A716" s="60">
        <v>49</v>
      </c>
      <c r="B716" s="64">
        <v>43320</v>
      </c>
      <c r="C716" s="60" t="s">
        <v>20</v>
      </c>
      <c r="D716" s="60" t="s">
        <v>21</v>
      </c>
      <c r="E716" s="60" t="s">
        <v>323</v>
      </c>
      <c r="F716" s="61">
        <v>246</v>
      </c>
      <c r="G716" s="61">
        <v>240</v>
      </c>
      <c r="H716" s="61">
        <v>254</v>
      </c>
      <c r="I716" s="61">
        <v>258</v>
      </c>
      <c r="J716" s="61">
        <v>262</v>
      </c>
      <c r="K716" s="61">
        <v>258</v>
      </c>
      <c r="L716" s="65">
        <f t="shared" si="181"/>
        <v>406.5040650406504</v>
      </c>
      <c r="M716" s="66">
        <f t="shared" si="182"/>
        <v>4878.048780487805</v>
      </c>
      <c r="N716" s="79">
        <f t="shared" si="183"/>
        <v>4.878048780487805</v>
      </c>
    </row>
    <row r="717" spans="1:14" ht="15.75">
      <c r="A717" s="60">
        <v>50</v>
      </c>
      <c r="B717" s="64">
        <v>43319</v>
      </c>
      <c r="C717" s="60" t="s">
        <v>20</v>
      </c>
      <c r="D717" s="60" t="s">
        <v>21</v>
      </c>
      <c r="E717" s="60" t="s">
        <v>525</v>
      </c>
      <c r="F717" s="61">
        <v>426</v>
      </c>
      <c r="G717" s="61">
        <v>416</v>
      </c>
      <c r="H717" s="61">
        <v>431</v>
      </c>
      <c r="I717" s="61">
        <v>436</v>
      </c>
      <c r="J717" s="61">
        <v>441</v>
      </c>
      <c r="K717" s="61">
        <v>416</v>
      </c>
      <c r="L717" s="65">
        <f t="shared" si="181"/>
        <v>234.7417840375587</v>
      </c>
      <c r="M717" s="66">
        <f t="shared" si="182"/>
        <v>-2347.417840375587</v>
      </c>
      <c r="N717" s="79">
        <f t="shared" si="183"/>
        <v>-2.347417840375587</v>
      </c>
    </row>
    <row r="718" spans="1:14" ht="15.75">
      <c r="A718" s="60">
        <v>51</v>
      </c>
      <c r="B718" s="64">
        <v>43319</v>
      </c>
      <c r="C718" s="60" t="s">
        <v>20</v>
      </c>
      <c r="D718" s="60" t="s">
        <v>21</v>
      </c>
      <c r="E718" s="60" t="s">
        <v>83</v>
      </c>
      <c r="F718" s="61">
        <v>1700</v>
      </c>
      <c r="G718" s="61">
        <v>1672</v>
      </c>
      <c r="H718" s="61">
        <v>1715</v>
      </c>
      <c r="I718" s="61">
        <v>1730</v>
      </c>
      <c r="J718" s="61">
        <v>1745</v>
      </c>
      <c r="K718" s="61">
        <v>1715</v>
      </c>
      <c r="L718" s="65">
        <f t="shared" si="181"/>
        <v>58.8235294117647</v>
      </c>
      <c r="M718" s="66">
        <f t="shared" si="182"/>
        <v>882.3529411764705</v>
      </c>
      <c r="N718" s="79">
        <f t="shared" si="183"/>
        <v>0.8823529411764706</v>
      </c>
    </row>
    <row r="719" spans="1:14" ht="15.75">
      <c r="A719" s="60">
        <v>52</v>
      </c>
      <c r="B719" s="64">
        <v>43319</v>
      </c>
      <c r="C719" s="60" t="s">
        <v>20</v>
      </c>
      <c r="D719" s="60" t="s">
        <v>21</v>
      </c>
      <c r="E719" s="60" t="s">
        <v>581</v>
      </c>
      <c r="F719" s="61">
        <v>111.5</v>
      </c>
      <c r="G719" s="61">
        <v>108</v>
      </c>
      <c r="H719" s="61">
        <v>113.5</v>
      </c>
      <c r="I719" s="61">
        <v>115.5</v>
      </c>
      <c r="J719" s="61">
        <v>117.5</v>
      </c>
      <c r="K719" s="61">
        <v>113.5</v>
      </c>
      <c r="L719" s="65">
        <f t="shared" si="181"/>
        <v>896.8609865470852</v>
      </c>
      <c r="M719" s="66">
        <f t="shared" si="182"/>
        <v>1793.7219730941704</v>
      </c>
      <c r="N719" s="79">
        <f t="shared" si="183"/>
        <v>1.7937219730941705</v>
      </c>
    </row>
    <row r="720" spans="1:14" ht="15.75">
      <c r="A720" s="60">
        <v>53</v>
      </c>
      <c r="B720" s="64">
        <v>43319</v>
      </c>
      <c r="C720" s="60" t="s">
        <v>20</v>
      </c>
      <c r="D720" s="60" t="s">
        <v>21</v>
      </c>
      <c r="E720" s="60" t="s">
        <v>381</v>
      </c>
      <c r="F720" s="61">
        <v>118</v>
      </c>
      <c r="G720" s="61">
        <v>114.5</v>
      </c>
      <c r="H720" s="61">
        <v>120</v>
      </c>
      <c r="I720" s="61">
        <v>122</v>
      </c>
      <c r="J720" s="61">
        <v>124</v>
      </c>
      <c r="K720" s="61">
        <v>120</v>
      </c>
      <c r="L720" s="65">
        <f t="shared" si="181"/>
        <v>847.457627118644</v>
      </c>
      <c r="M720" s="66">
        <f t="shared" si="182"/>
        <v>1694.915254237288</v>
      </c>
      <c r="N720" s="79">
        <f t="shared" si="183"/>
        <v>1.6949152542372883</v>
      </c>
    </row>
    <row r="721" spans="1:14" ht="15.75">
      <c r="A721" s="60">
        <v>54</v>
      </c>
      <c r="B721" s="64">
        <v>43318</v>
      </c>
      <c r="C721" s="60" t="s">
        <v>20</v>
      </c>
      <c r="D721" s="60" t="s">
        <v>21</v>
      </c>
      <c r="E721" s="60" t="s">
        <v>558</v>
      </c>
      <c r="F721" s="61">
        <v>442</v>
      </c>
      <c r="G721" s="61">
        <v>432</v>
      </c>
      <c r="H721" s="61">
        <v>447</v>
      </c>
      <c r="I721" s="61">
        <v>446.7</v>
      </c>
      <c r="J721" s="61">
        <v>457</v>
      </c>
      <c r="K721" s="61">
        <v>446.7</v>
      </c>
      <c r="L721" s="65">
        <f t="shared" si="181"/>
        <v>226.2443438914027</v>
      </c>
      <c r="M721" s="66">
        <f t="shared" si="182"/>
        <v>1063.3484162895902</v>
      </c>
      <c r="N721" s="79">
        <f t="shared" si="183"/>
        <v>1.0633484162895903</v>
      </c>
    </row>
    <row r="722" spans="1:14" ht="15.75">
      <c r="A722" s="60">
        <v>55</v>
      </c>
      <c r="B722" s="64">
        <v>43318</v>
      </c>
      <c r="C722" s="60" t="s">
        <v>20</v>
      </c>
      <c r="D722" s="60" t="s">
        <v>21</v>
      </c>
      <c r="E722" s="60" t="s">
        <v>66</v>
      </c>
      <c r="F722" s="61">
        <v>79</v>
      </c>
      <c r="G722" s="61">
        <v>76.5</v>
      </c>
      <c r="H722" s="61">
        <v>81</v>
      </c>
      <c r="I722" s="61">
        <v>83</v>
      </c>
      <c r="J722" s="61">
        <v>85</v>
      </c>
      <c r="K722" s="61">
        <v>76.5</v>
      </c>
      <c r="L722" s="65">
        <f aca="true" t="shared" si="184" ref="L722:L729">100000/F722</f>
        <v>1265.8227848101267</v>
      </c>
      <c r="M722" s="66">
        <f aca="true" t="shared" si="185" ref="M722:M729">IF(D722="BUY",(K722-F722)*(L722),(F722-K722)*(L722))</f>
        <v>-3164.556962025317</v>
      </c>
      <c r="N722" s="79">
        <f aca="true" t="shared" si="186" ref="N722:N729">M722/(L722)/F722%</f>
        <v>-3.1645569620253164</v>
      </c>
    </row>
    <row r="723" spans="1:14" ht="15.75">
      <c r="A723" s="60">
        <v>56</v>
      </c>
      <c r="B723" s="64">
        <v>43318</v>
      </c>
      <c r="C723" s="60" t="s">
        <v>20</v>
      </c>
      <c r="D723" s="60" t="s">
        <v>21</v>
      </c>
      <c r="E723" s="60" t="s">
        <v>570</v>
      </c>
      <c r="F723" s="61">
        <v>550</v>
      </c>
      <c r="G723" s="61">
        <v>538</v>
      </c>
      <c r="H723" s="61">
        <v>556</v>
      </c>
      <c r="I723" s="61">
        <v>562</v>
      </c>
      <c r="J723" s="61">
        <v>568</v>
      </c>
      <c r="K723" s="61">
        <v>562</v>
      </c>
      <c r="L723" s="65">
        <f t="shared" si="184"/>
        <v>181.8181818181818</v>
      </c>
      <c r="M723" s="66">
        <f t="shared" si="185"/>
        <v>2181.818181818182</v>
      </c>
      <c r="N723" s="79">
        <f t="shared" si="186"/>
        <v>2.181818181818182</v>
      </c>
    </row>
    <row r="724" spans="1:14" ht="15.75">
      <c r="A724" s="60">
        <v>57</v>
      </c>
      <c r="B724" s="64">
        <v>43315</v>
      </c>
      <c r="C724" s="60" t="s">
        <v>20</v>
      </c>
      <c r="D724" s="60" t="s">
        <v>21</v>
      </c>
      <c r="E724" s="60" t="s">
        <v>387</v>
      </c>
      <c r="F724" s="61">
        <v>600</v>
      </c>
      <c r="G724" s="61">
        <v>588</v>
      </c>
      <c r="H724" s="61">
        <v>607</v>
      </c>
      <c r="I724" s="61">
        <v>614</v>
      </c>
      <c r="J724" s="61">
        <v>621</v>
      </c>
      <c r="K724" s="61">
        <v>588</v>
      </c>
      <c r="L724" s="65">
        <f t="shared" si="184"/>
        <v>166.66666666666666</v>
      </c>
      <c r="M724" s="66">
        <f t="shared" si="185"/>
        <v>-2000</v>
      </c>
      <c r="N724" s="79">
        <f t="shared" si="186"/>
        <v>-2</v>
      </c>
    </row>
    <row r="725" spans="1:14" ht="15.75">
      <c r="A725" s="60">
        <v>58</v>
      </c>
      <c r="B725" s="64">
        <v>43315</v>
      </c>
      <c r="C725" s="60" t="s">
        <v>20</v>
      </c>
      <c r="D725" s="60" t="s">
        <v>21</v>
      </c>
      <c r="E725" s="60" t="s">
        <v>509</v>
      </c>
      <c r="F725" s="61">
        <v>529</v>
      </c>
      <c r="G725" s="61">
        <v>518</v>
      </c>
      <c r="H725" s="61">
        <v>535</v>
      </c>
      <c r="I725" s="61">
        <v>541</v>
      </c>
      <c r="J725" s="61">
        <v>547</v>
      </c>
      <c r="K725" s="61">
        <v>535</v>
      </c>
      <c r="L725" s="65">
        <f t="shared" si="184"/>
        <v>189.0359168241966</v>
      </c>
      <c r="M725" s="66">
        <f t="shared" si="185"/>
        <v>1134.2155009451794</v>
      </c>
      <c r="N725" s="79">
        <f t="shared" si="186"/>
        <v>1.1342155009451793</v>
      </c>
    </row>
    <row r="726" spans="1:14" ht="15.75">
      <c r="A726" s="60">
        <v>59</v>
      </c>
      <c r="B726" s="64">
        <v>43315</v>
      </c>
      <c r="C726" s="60" t="s">
        <v>20</v>
      </c>
      <c r="D726" s="60" t="s">
        <v>21</v>
      </c>
      <c r="E726" s="60" t="s">
        <v>442</v>
      </c>
      <c r="F726" s="61">
        <v>977</v>
      </c>
      <c r="G726" s="61">
        <v>959</v>
      </c>
      <c r="H726" s="61">
        <v>987</v>
      </c>
      <c r="I726" s="61">
        <v>997</v>
      </c>
      <c r="J726" s="61">
        <v>1007</v>
      </c>
      <c r="K726" s="61">
        <v>999</v>
      </c>
      <c r="L726" s="65">
        <f t="shared" si="184"/>
        <v>102.35414534288638</v>
      </c>
      <c r="M726" s="66">
        <f t="shared" si="185"/>
        <v>2251.7911975435004</v>
      </c>
      <c r="N726" s="79">
        <f t="shared" si="186"/>
        <v>2.2517911975435005</v>
      </c>
    </row>
    <row r="727" spans="1:14" ht="15.75">
      <c r="A727" s="60">
        <v>60</v>
      </c>
      <c r="B727" s="64">
        <v>43315</v>
      </c>
      <c r="C727" s="60" t="s">
        <v>20</v>
      </c>
      <c r="D727" s="60" t="s">
        <v>21</v>
      </c>
      <c r="E727" s="60" t="s">
        <v>559</v>
      </c>
      <c r="F727" s="61">
        <v>264</v>
      </c>
      <c r="G727" s="61">
        <v>257</v>
      </c>
      <c r="H727" s="61">
        <v>268</v>
      </c>
      <c r="I727" s="61">
        <v>272</v>
      </c>
      <c r="J727" s="61">
        <v>276</v>
      </c>
      <c r="K727" s="61">
        <v>276</v>
      </c>
      <c r="L727" s="65">
        <f t="shared" si="184"/>
        <v>378.7878787878788</v>
      </c>
      <c r="M727" s="66">
        <f t="shared" si="185"/>
        <v>4545.454545454546</v>
      </c>
      <c r="N727" s="79">
        <f t="shared" si="186"/>
        <v>4.545454545454545</v>
      </c>
    </row>
    <row r="728" spans="1:14" ht="15.75">
      <c r="A728" s="60">
        <v>61</v>
      </c>
      <c r="B728" s="64">
        <v>43315</v>
      </c>
      <c r="C728" s="60" t="s">
        <v>20</v>
      </c>
      <c r="D728" s="60" t="s">
        <v>21</v>
      </c>
      <c r="E728" s="60" t="s">
        <v>466</v>
      </c>
      <c r="F728" s="61">
        <v>1260</v>
      </c>
      <c r="G728" s="61">
        <v>1239</v>
      </c>
      <c r="H728" s="61">
        <v>1272</v>
      </c>
      <c r="I728" s="61">
        <v>1284</v>
      </c>
      <c r="J728" s="61">
        <v>1296</v>
      </c>
      <c r="K728" s="61">
        <v>1296</v>
      </c>
      <c r="L728" s="65">
        <f t="shared" si="184"/>
        <v>79.36507936507937</v>
      </c>
      <c r="M728" s="66">
        <f t="shared" si="185"/>
        <v>2857.1428571428573</v>
      </c>
      <c r="N728" s="79">
        <f t="shared" si="186"/>
        <v>2.857142857142857</v>
      </c>
    </row>
    <row r="729" spans="1:14" ht="15.75">
      <c r="A729" s="60">
        <v>62</v>
      </c>
      <c r="B729" s="64">
        <v>43314</v>
      </c>
      <c r="C729" s="60" t="s">
        <v>20</v>
      </c>
      <c r="D729" s="60" t="s">
        <v>21</v>
      </c>
      <c r="E729" s="60" t="s">
        <v>101</v>
      </c>
      <c r="F729" s="61">
        <v>803</v>
      </c>
      <c r="G729" s="61">
        <v>785</v>
      </c>
      <c r="H729" s="61">
        <v>811</v>
      </c>
      <c r="I729" s="61">
        <v>820</v>
      </c>
      <c r="J729" s="61">
        <v>828</v>
      </c>
      <c r="K729" s="61">
        <v>811</v>
      </c>
      <c r="L729" s="65">
        <f t="shared" si="184"/>
        <v>124.53300124533001</v>
      </c>
      <c r="M729" s="66">
        <f t="shared" si="185"/>
        <v>996.2640099626401</v>
      </c>
      <c r="N729" s="79">
        <f t="shared" si="186"/>
        <v>0.9962640099626402</v>
      </c>
    </row>
    <row r="730" spans="1:14" ht="15.75">
      <c r="A730" s="60">
        <v>63</v>
      </c>
      <c r="B730" s="64">
        <v>43314</v>
      </c>
      <c r="C730" s="60" t="s">
        <v>20</v>
      </c>
      <c r="D730" s="60" t="s">
        <v>21</v>
      </c>
      <c r="E730" s="60" t="s">
        <v>365</v>
      </c>
      <c r="F730" s="61">
        <v>650</v>
      </c>
      <c r="G730" s="61">
        <v>639</v>
      </c>
      <c r="H730" s="61">
        <v>657</v>
      </c>
      <c r="I730" s="61">
        <v>664</v>
      </c>
      <c r="J730" s="61">
        <v>670</v>
      </c>
      <c r="K730" s="61">
        <v>639</v>
      </c>
      <c r="L730" s="65">
        <f aca="true" t="shared" si="187" ref="L730:L736">100000/F730</f>
        <v>153.84615384615384</v>
      </c>
      <c r="M730" s="66">
        <f aca="true" t="shared" si="188" ref="M730:M736">IF(D730="BUY",(K730-F730)*(L730),(F730-K730)*(L730))</f>
        <v>-1692.3076923076922</v>
      </c>
      <c r="N730" s="79">
        <f aca="true" t="shared" si="189" ref="N730:N736">M730/(L730)/F730%</f>
        <v>-1.6923076923076923</v>
      </c>
    </row>
    <row r="731" spans="1:14" ht="15.75">
      <c r="A731" s="60">
        <v>64</v>
      </c>
      <c r="B731" s="64">
        <v>43314</v>
      </c>
      <c r="C731" s="60" t="s">
        <v>20</v>
      </c>
      <c r="D731" s="60" t="s">
        <v>21</v>
      </c>
      <c r="E731" s="60" t="s">
        <v>442</v>
      </c>
      <c r="F731" s="61">
        <v>948</v>
      </c>
      <c r="G731" s="61">
        <v>930</v>
      </c>
      <c r="H731" s="61">
        <v>958</v>
      </c>
      <c r="I731" s="61">
        <v>968</v>
      </c>
      <c r="J731" s="61">
        <v>978</v>
      </c>
      <c r="K731" s="61">
        <v>958</v>
      </c>
      <c r="L731" s="65">
        <f t="shared" si="187"/>
        <v>105.48523206751055</v>
      </c>
      <c r="M731" s="66">
        <f t="shared" si="188"/>
        <v>1054.8523206751056</v>
      </c>
      <c r="N731" s="79">
        <f t="shared" si="189"/>
        <v>1.0548523206751055</v>
      </c>
    </row>
    <row r="732" spans="1:14" ht="15.75">
      <c r="A732" s="60">
        <v>65</v>
      </c>
      <c r="B732" s="64">
        <v>43314</v>
      </c>
      <c r="C732" s="60" t="s">
        <v>20</v>
      </c>
      <c r="D732" s="60" t="s">
        <v>21</v>
      </c>
      <c r="E732" s="60" t="s">
        <v>548</v>
      </c>
      <c r="F732" s="61">
        <v>1180</v>
      </c>
      <c r="G732" s="61">
        <v>1160</v>
      </c>
      <c r="H732" s="61">
        <v>1192</v>
      </c>
      <c r="I732" s="61">
        <v>1204</v>
      </c>
      <c r="J732" s="61">
        <v>1216</v>
      </c>
      <c r="K732" s="61">
        <v>1204</v>
      </c>
      <c r="L732" s="65">
        <f t="shared" si="187"/>
        <v>84.7457627118644</v>
      </c>
      <c r="M732" s="66">
        <f t="shared" si="188"/>
        <v>2033.8983050847455</v>
      </c>
      <c r="N732" s="79">
        <f t="shared" si="189"/>
        <v>2.0338983050847457</v>
      </c>
    </row>
    <row r="733" spans="1:14" ht="15.75">
      <c r="A733" s="60">
        <v>66</v>
      </c>
      <c r="B733" s="64">
        <v>43313</v>
      </c>
      <c r="C733" s="60" t="s">
        <v>20</v>
      </c>
      <c r="D733" s="60" t="s">
        <v>21</v>
      </c>
      <c r="E733" s="60" t="s">
        <v>276</v>
      </c>
      <c r="F733" s="61">
        <v>933</v>
      </c>
      <c r="G733" s="61">
        <v>916</v>
      </c>
      <c r="H733" s="61">
        <v>943</v>
      </c>
      <c r="I733" s="61">
        <v>953</v>
      </c>
      <c r="J733" s="61">
        <v>963</v>
      </c>
      <c r="K733" s="61">
        <v>943</v>
      </c>
      <c r="L733" s="65">
        <f t="shared" si="187"/>
        <v>107.18113612004288</v>
      </c>
      <c r="M733" s="66">
        <f t="shared" si="188"/>
        <v>1071.8113612004288</v>
      </c>
      <c r="N733" s="79">
        <f t="shared" si="189"/>
        <v>1.0718113612004287</v>
      </c>
    </row>
    <row r="734" spans="1:14" ht="15.75">
      <c r="A734" s="60">
        <v>67</v>
      </c>
      <c r="B734" s="64">
        <v>43313</v>
      </c>
      <c r="C734" s="60" t="s">
        <v>20</v>
      </c>
      <c r="D734" s="60" t="s">
        <v>21</v>
      </c>
      <c r="E734" s="60" t="s">
        <v>381</v>
      </c>
      <c r="F734" s="61">
        <v>113</v>
      </c>
      <c r="G734" s="61">
        <v>109.5</v>
      </c>
      <c r="H734" s="61">
        <v>115</v>
      </c>
      <c r="I734" s="61">
        <v>117</v>
      </c>
      <c r="J734" s="61">
        <v>119</v>
      </c>
      <c r="K734" s="61">
        <v>115</v>
      </c>
      <c r="L734" s="65">
        <f t="shared" si="187"/>
        <v>884.9557522123894</v>
      </c>
      <c r="M734" s="66">
        <f t="shared" si="188"/>
        <v>1769.9115044247787</v>
      </c>
      <c r="N734" s="79">
        <f t="shared" si="189"/>
        <v>1.7699115044247788</v>
      </c>
    </row>
    <row r="735" spans="1:14" ht="15.75">
      <c r="A735" s="60">
        <v>68</v>
      </c>
      <c r="B735" s="64">
        <v>43313</v>
      </c>
      <c r="C735" s="60" t="s">
        <v>20</v>
      </c>
      <c r="D735" s="60" t="s">
        <v>21</v>
      </c>
      <c r="E735" s="60" t="s">
        <v>81</v>
      </c>
      <c r="F735" s="61">
        <v>143</v>
      </c>
      <c r="G735" s="61">
        <v>138</v>
      </c>
      <c r="H735" s="61">
        <v>146</v>
      </c>
      <c r="I735" s="61">
        <v>149</v>
      </c>
      <c r="J735" s="61">
        <v>152</v>
      </c>
      <c r="K735" s="61">
        <v>146</v>
      </c>
      <c r="L735" s="65">
        <f t="shared" si="187"/>
        <v>699.3006993006993</v>
      </c>
      <c r="M735" s="66">
        <f t="shared" si="188"/>
        <v>2097.902097902098</v>
      </c>
      <c r="N735" s="79">
        <f t="shared" si="189"/>
        <v>2.097902097902098</v>
      </c>
    </row>
    <row r="736" spans="1:14" ht="15.75">
      <c r="A736" s="60">
        <v>69</v>
      </c>
      <c r="B736" s="64">
        <v>43313</v>
      </c>
      <c r="C736" s="60" t="s">
        <v>20</v>
      </c>
      <c r="D736" s="60" t="s">
        <v>21</v>
      </c>
      <c r="E736" s="60" t="s">
        <v>408</v>
      </c>
      <c r="F736" s="61">
        <v>232</v>
      </c>
      <c r="G736" s="61">
        <v>227</v>
      </c>
      <c r="H736" s="61">
        <v>235</v>
      </c>
      <c r="I736" s="61">
        <v>238</v>
      </c>
      <c r="J736" s="61">
        <v>241</v>
      </c>
      <c r="K736" s="61">
        <v>235</v>
      </c>
      <c r="L736" s="65">
        <f t="shared" si="187"/>
        <v>431.0344827586207</v>
      </c>
      <c r="M736" s="66">
        <f t="shared" si="188"/>
        <v>1293.103448275862</v>
      </c>
      <c r="N736" s="79">
        <f t="shared" si="189"/>
        <v>1.293103448275862</v>
      </c>
    </row>
    <row r="737" spans="1:12" ht="15.75">
      <c r="A737" s="82" t="s">
        <v>26</v>
      </c>
      <c r="B737" s="23"/>
      <c r="C737" s="24"/>
      <c r="D737" s="25"/>
      <c r="E737" s="26"/>
      <c r="F737" s="26"/>
      <c r="G737" s="27"/>
      <c r="H737" s="35"/>
      <c r="I737" s="35"/>
      <c r="J737" s="35"/>
      <c r="K737" s="26"/>
      <c r="L737" s="21"/>
    </row>
    <row r="738" spans="1:12" ht="15.75">
      <c r="A738" s="82" t="s">
        <v>27</v>
      </c>
      <c r="B738" s="23"/>
      <c r="C738" s="24"/>
      <c r="D738" s="25"/>
      <c r="E738" s="26"/>
      <c r="F738" s="26"/>
      <c r="G738" s="27"/>
      <c r="H738" s="26"/>
      <c r="I738" s="26"/>
      <c r="J738" s="26"/>
      <c r="K738" s="26"/>
      <c r="L738" s="21"/>
    </row>
    <row r="739" spans="1:11" ht="15.75">
      <c r="A739" s="82" t="s">
        <v>27</v>
      </c>
      <c r="B739" s="23"/>
      <c r="C739" s="24"/>
      <c r="D739" s="25"/>
      <c r="E739" s="26"/>
      <c r="F739" s="26"/>
      <c r="G739" s="27"/>
      <c r="H739" s="26"/>
      <c r="I739" s="26"/>
      <c r="J739" s="26"/>
      <c r="K739" s="26"/>
    </row>
    <row r="740" spans="1:13" ht="16.5" thickBot="1">
      <c r="A740" s="68"/>
      <c r="B740" s="69"/>
      <c r="C740" s="26"/>
      <c r="D740" s="26"/>
      <c r="E740" s="26"/>
      <c r="F740" s="29"/>
      <c r="G740" s="30"/>
      <c r="H740" s="31" t="s">
        <v>28</v>
      </c>
      <c r="I740" s="31"/>
      <c r="J740" s="29"/>
      <c r="K740" s="29"/>
      <c r="M740" s="21"/>
    </row>
    <row r="741" spans="1:11" ht="15.75">
      <c r="A741" s="68"/>
      <c r="B741" s="69"/>
      <c r="C741" s="96" t="s">
        <v>29</v>
      </c>
      <c r="D741" s="96"/>
      <c r="E741" s="33">
        <v>69</v>
      </c>
      <c r="F741" s="34">
        <f>F742+F743+F744+F745+F746+F747</f>
        <v>99.99999999999999</v>
      </c>
      <c r="G741" s="35">
        <v>69</v>
      </c>
      <c r="H741" s="36">
        <f>G742/G741%</f>
        <v>73.91304347826087</v>
      </c>
      <c r="I741" s="36"/>
      <c r="J741" s="29"/>
      <c r="K741" s="29"/>
    </row>
    <row r="742" spans="1:10" ht="15.75">
      <c r="A742" s="68"/>
      <c r="B742" s="69"/>
      <c r="C742" s="92" t="s">
        <v>30</v>
      </c>
      <c r="D742" s="92"/>
      <c r="E742" s="37">
        <v>51</v>
      </c>
      <c r="F742" s="38">
        <f>(E742/E741)*100</f>
        <v>73.91304347826086</v>
      </c>
      <c r="G742" s="35">
        <v>51</v>
      </c>
      <c r="H742" s="32"/>
      <c r="I742" s="32"/>
      <c r="J742" s="29"/>
    </row>
    <row r="743" spans="1:10" ht="15.75">
      <c r="A743" s="68"/>
      <c r="B743" s="69"/>
      <c r="C743" s="92" t="s">
        <v>32</v>
      </c>
      <c r="D743" s="92"/>
      <c r="E743" s="37">
        <v>0</v>
      </c>
      <c r="F743" s="38">
        <f>(E743/E741)*100</f>
        <v>0</v>
      </c>
      <c r="G743" s="40"/>
      <c r="H743" s="35"/>
      <c r="I743" s="35"/>
      <c r="J743" s="29"/>
    </row>
    <row r="744" spans="1:12" ht="15.75">
      <c r="A744" s="68"/>
      <c r="B744" s="69"/>
      <c r="C744" s="92" t="s">
        <v>33</v>
      </c>
      <c r="D744" s="92"/>
      <c r="E744" s="37">
        <v>0</v>
      </c>
      <c r="F744" s="38">
        <f>(E744/E741)*100</f>
        <v>0</v>
      </c>
      <c r="G744" s="40"/>
      <c r="H744" s="35"/>
      <c r="I744" s="35"/>
      <c r="J744" s="29"/>
      <c r="K744" s="29"/>
      <c r="L744" s="2"/>
    </row>
    <row r="745" spans="1:11" ht="15.75">
      <c r="A745" s="68"/>
      <c r="B745" s="69"/>
      <c r="C745" s="92" t="s">
        <v>34</v>
      </c>
      <c r="D745" s="92"/>
      <c r="E745" s="37">
        <v>18</v>
      </c>
      <c r="F745" s="38">
        <f>(E745/E741)*100</f>
        <v>26.08695652173913</v>
      </c>
      <c r="G745" s="40"/>
      <c r="H745" s="26" t="s">
        <v>35</v>
      </c>
      <c r="I745" s="26"/>
      <c r="J745" s="29"/>
      <c r="K745" s="29"/>
    </row>
    <row r="746" spans="1:11" ht="15.75">
      <c r="A746" s="68"/>
      <c r="B746" s="69"/>
      <c r="C746" s="92" t="s">
        <v>36</v>
      </c>
      <c r="D746" s="92"/>
      <c r="E746" s="37">
        <v>0</v>
      </c>
      <c r="F746" s="38">
        <f>(E746/E741)*100</f>
        <v>0</v>
      </c>
      <c r="G746" s="40"/>
      <c r="H746" s="26"/>
      <c r="I746" s="26"/>
      <c r="J746" s="29"/>
      <c r="K746" s="29"/>
    </row>
    <row r="747" spans="1:11" ht="16.5" thickBot="1">
      <c r="A747" s="68"/>
      <c r="B747" s="69"/>
      <c r="C747" s="93" t="s">
        <v>37</v>
      </c>
      <c r="D747" s="93"/>
      <c r="E747" s="42"/>
      <c r="F747" s="43">
        <f>(E747/E741)*100</f>
        <v>0</v>
      </c>
      <c r="G747" s="40"/>
      <c r="H747" s="26"/>
      <c r="J747" s="26"/>
      <c r="K747" s="29"/>
    </row>
    <row r="748" spans="1:11" ht="15.75">
      <c r="A748" s="83" t="s">
        <v>38</v>
      </c>
      <c r="B748" s="23"/>
      <c r="C748" s="24"/>
      <c r="D748" s="24"/>
      <c r="E748" s="26"/>
      <c r="F748" s="26"/>
      <c r="G748" s="84"/>
      <c r="H748" s="85"/>
      <c r="I748" s="85"/>
      <c r="J748" s="85"/>
      <c r="K748" s="26"/>
    </row>
    <row r="749" spans="1:12" ht="15.75">
      <c r="A749" s="25" t="s">
        <v>39</v>
      </c>
      <c r="B749" s="23"/>
      <c r="C749" s="86"/>
      <c r="D749" s="87"/>
      <c r="E749" s="28"/>
      <c r="F749" s="85"/>
      <c r="G749" s="84"/>
      <c r="H749" s="85"/>
      <c r="I749" s="85"/>
      <c r="J749" s="85"/>
      <c r="K749" s="26"/>
      <c r="L749" s="70"/>
    </row>
    <row r="750" spans="1:13" ht="15.75">
      <c r="A750" s="25" t="s">
        <v>40</v>
      </c>
      <c r="B750" s="23"/>
      <c r="C750" s="24"/>
      <c r="D750" s="87"/>
      <c r="E750" s="28"/>
      <c r="F750" s="85"/>
      <c r="G750" s="84"/>
      <c r="H750" s="32"/>
      <c r="I750" s="32"/>
      <c r="J750" s="32"/>
      <c r="K750" s="26"/>
      <c r="M750" s="21"/>
    </row>
    <row r="751" spans="1:13" ht="15.75">
      <c r="A751" s="25" t="s">
        <v>41</v>
      </c>
      <c r="B751" s="86"/>
      <c r="C751" s="24"/>
      <c r="D751" s="87"/>
      <c r="E751" s="28"/>
      <c r="F751" s="85"/>
      <c r="G751" s="30"/>
      <c r="H751" s="32"/>
      <c r="I751" s="32"/>
      <c r="J751" s="32"/>
      <c r="K751" s="26"/>
      <c r="L751" s="21"/>
      <c r="M751" s="21"/>
    </row>
    <row r="752" spans="1:14" ht="16.5" thickBot="1">
      <c r="A752" s="25" t="s">
        <v>42</v>
      </c>
      <c r="B752" s="39"/>
      <c r="C752" s="24"/>
      <c r="D752" s="88"/>
      <c r="E752" s="85"/>
      <c r="F752" s="85"/>
      <c r="G752" s="30"/>
      <c r="H752" s="32"/>
      <c r="I752" s="32"/>
      <c r="J752" s="32"/>
      <c r="K752" s="85"/>
      <c r="L752" s="21"/>
      <c r="M752" s="21"/>
      <c r="N752" s="21"/>
    </row>
    <row r="753" spans="1:14" ht="16.5" thickBot="1">
      <c r="A753" s="101" t="s">
        <v>0</v>
      </c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</row>
    <row r="754" spans="1:14" ht="16.5" thickBot="1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</row>
    <row r="755" spans="1:14" ht="15.75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</row>
    <row r="756" spans="1:14" ht="15.75">
      <c r="A756" s="102" t="s">
        <v>1</v>
      </c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</row>
    <row r="757" spans="1:14" ht="15.75">
      <c r="A757" s="102" t="s">
        <v>2</v>
      </c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</row>
    <row r="758" spans="1:14" ht="16.5" thickBot="1">
      <c r="A758" s="103" t="s">
        <v>3</v>
      </c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</row>
    <row r="759" spans="1:14" ht="15.75">
      <c r="A759" s="104" t="s">
        <v>568</v>
      </c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</row>
    <row r="760" spans="1:14" ht="15.75">
      <c r="A760" s="104" t="s">
        <v>5</v>
      </c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</row>
    <row r="761" spans="1:14" ht="15.75">
      <c r="A761" s="99" t="s">
        <v>6</v>
      </c>
      <c r="B761" s="94" t="s">
        <v>7</v>
      </c>
      <c r="C761" s="94" t="s">
        <v>8</v>
      </c>
      <c r="D761" s="99" t="s">
        <v>9</v>
      </c>
      <c r="E761" s="94" t="s">
        <v>10</v>
      </c>
      <c r="F761" s="94" t="s">
        <v>11</v>
      </c>
      <c r="G761" s="94" t="s">
        <v>12</v>
      </c>
      <c r="H761" s="94" t="s">
        <v>13</v>
      </c>
      <c r="I761" s="94" t="s">
        <v>14</v>
      </c>
      <c r="J761" s="94" t="s">
        <v>15</v>
      </c>
      <c r="K761" s="97" t="s">
        <v>16</v>
      </c>
      <c r="L761" s="94" t="s">
        <v>17</v>
      </c>
      <c r="M761" s="94" t="s">
        <v>18</v>
      </c>
      <c r="N761" s="94" t="s">
        <v>19</v>
      </c>
    </row>
    <row r="762" spans="1:14" ht="15.75">
      <c r="A762" s="100"/>
      <c r="B762" s="95"/>
      <c r="C762" s="95"/>
      <c r="D762" s="100"/>
      <c r="E762" s="95"/>
      <c r="F762" s="95"/>
      <c r="G762" s="95"/>
      <c r="H762" s="95"/>
      <c r="I762" s="95"/>
      <c r="J762" s="95"/>
      <c r="K762" s="98"/>
      <c r="L762" s="95"/>
      <c r="M762" s="95"/>
      <c r="N762" s="95"/>
    </row>
    <row r="763" spans="1:14" ht="16.5" customHeight="1">
      <c r="A763" s="60">
        <v>1</v>
      </c>
      <c r="B763" s="64">
        <v>43312</v>
      </c>
      <c r="C763" s="60" t="s">
        <v>20</v>
      </c>
      <c r="D763" s="60" t="s">
        <v>21</v>
      </c>
      <c r="E763" s="60" t="s">
        <v>576</v>
      </c>
      <c r="F763" s="61">
        <v>140</v>
      </c>
      <c r="G763" s="61">
        <v>135</v>
      </c>
      <c r="H763" s="61">
        <v>143</v>
      </c>
      <c r="I763" s="61">
        <v>146</v>
      </c>
      <c r="J763" s="61">
        <v>149</v>
      </c>
      <c r="K763" s="61">
        <v>143</v>
      </c>
      <c r="L763" s="65">
        <f aca="true" t="shared" si="190" ref="L763:L778">100000/F763</f>
        <v>714.2857142857143</v>
      </c>
      <c r="M763" s="66">
        <f aca="true" t="shared" si="191" ref="M763:M769">IF(D763="BUY",(K763-F763)*(L763),(F763-K763)*(L763))</f>
        <v>2142.857142857143</v>
      </c>
      <c r="N763" s="79">
        <f aca="true" t="shared" si="192" ref="N763:N769">M763/(L763)/F763%</f>
        <v>2.142857142857143</v>
      </c>
    </row>
    <row r="764" spans="1:14" ht="16.5" customHeight="1">
      <c r="A764" s="60">
        <v>2</v>
      </c>
      <c r="B764" s="64">
        <v>43312</v>
      </c>
      <c r="C764" s="60" t="s">
        <v>20</v>
      </c>
      <c r="D764" s="60" t="s">
        <v>21</v>
      </c>
      <c r="E764" s="60" t="s">
        <v>577</v>
      </c>
      <c r="F764" s="61">
        <v>200</v>
      </c>
      <c r="G764" s="61">
        <v>195</v>
      </c>
      <c r="H764" s="61">
        <v>203</v>
      </c>
      <c r="I764" s="61">
        <v>206</v>
      </c>
      <c r="J764" s="61">
        <v>209</v>
      </c>
      <c r="K764" s="61">
        <v>195</v>
      </c>
      <c r="L764" s="65">
        <f t="shared" si="190"/>
        <v>500</v>
      </c>
      <c r="M764" s="66">
        <f t="shared" si="191"/>
        <v>-2500</v>
      </c>
      <c r="N764" s="79">
        <f t="shared" si="192"/>
        <v>-2.5</v>
      </c>
    </row>
    <row r="765" spans="1:14" ht="16.5" customHeight="1">
      <c r="A765" s="60">
        <v>3</v>
      </c>
      <c r="B765" s="64">
        <v>43312</v>
      </c>
      <c r="C765" s="60" t="s">
        <v>20</v>
      </c>
      <c r="D765" s="60" t="s">
        <v>21</v>
      </c>
      <c r="E765" s="60" t="s">
        <v>59</v>
      </c>
      <c r="F765" s="61">
        <v>390</v>
      </c>
      <c r="G765" s="61">
        <v>381</v>
      </c>
      <c r="H765" s="61">
        <v>395</v>
      </c>
      <c r="I765" s="61">
        <v>400</v>
      </c>
      <c r="J765" s="61">
        <v>405</v>
      </c>
      <c r="K765" s="61">
        <v>395</v>
      </c>
      <c r="L765" s="65">
        <f t="shared" si="190"/>
        <v>256.4102564102564</v>
      </c>
      <c r="M765" s="66">
        <f t="shared" si="191"/>
        <v>1282.051282051282</v>
      </c>
      <c r="N765" s="79">
        <f t="shared" si="192"/>
        <v>1.2820512820512822</v>
      </c>
    </row>
    <row r="766" spans="1:14" ht="16.5" customHeight="1">
      <c r="A766" s="60">
        <v>4</v>
      </c>
      <c r="B766" s="64">
        <v>43312</v>
      </c>
      <c r="C766" s="60" t="s">
        <v>20</v>
      </c>
      <c r="D766" s="60" t="s">
        <v>21</v>
      </c>
      <c r="E766" s="60" t="s">
        <v>294</v>
      </c>
      <c r="F766" s="61">
        <v>160</v>
      </c>
      <c r="G766" s="61">
        <v>155</v>
      </c>
      <c r="H766" s="61">
        <v>163</v>
      </c>
      <c r="I766" s="61">
        <v>166</v>
      </c>
      <c r="J766" s="61">
        <v>169</v>
      </c>
      <c r="K766" s="61">
        <v>169</v>
      </c>
      <c r="L766" s="65">
        <f t="shared" si="190"/>
        <v>625</v>
      </c>
      <c r="M766" s="66">
        <f t="shared" si="191"/>
        <v>5625</v>
      </c>
      <c r="N766" s="79">
        <f t="shared" si="192"/>
        <v>5.625</v>
      </c>
    </row>
    <row r="767" spans="1:14" ht="16.5" customHeight="1">
      <c r="A767" s="60">
        <v>5</v>
      </c>
      <c r="B767" s="64">
        <v>43312</v>
      </c>
      <c r="C767" s="60" t="s">
        <v>20</v>
      </c>
      <c r="D767" s="60" t="s">
        <v>21</v>
      </c>
      <c r="E767" s="60" t="s">
        <v>65</v>
      </c>
      <c r="F767" s="61">
        <v>350</v>
      </c>
      <c r="G767" s="61">
        <v>343</v>
      </c>
      <c r="H767" s="61">
        <v>354</v>
      </c>
      <c r="I767" s="61">
        <v>358</v>
      </c>
      <c r="J767" s="61">
        <v>352</v>
      </c>
      <c r="K767" s="61">
        <v>355</v>
      </c>
      <c r="L767" s="65">
        <f t="shared" si="190"/>
        <v>285.7142857142857</v>
      </c>
      <c r="M767" s="66">
        <f t="shared" si="191"/>
        <v>1428.5714285714287</v>
      </c>
      <c r="N767" s="79">
        <f t="shared" si="192"/>
        <v>1.4285714285714286</v>
      </c>
    </row>
    <row r="768" spans="1:14" ht="16.5" customHeight="1">
      <c r="A768" s="60">
        <v>6</v>
      </c>
      <c r="B768" s="64">
        <v>43312</v>
      </c>
      <c r="C768" s="60" t="s">
        <v>20</v>
      </c>
      <c r="D768" s="60" t="s">
        <v>21</v>
      </c>
      <c r="E768" s="60" t="s">
        <v>183</v>
      </c>
      <c r="F768" s="61">
        <v>320</v>
      </c>
      <c r="G768" s="61">
        <v>309</v>
      </c>
      <c r="H768" s="61">
        <v>326</v>
      </c>
      <c r="I768" s="61">
        <v>332</v>
      </c>
      <c r="J768" s="61">
        <v>338</v>
      </c>
      <c r="K768" s="61">
        <v>338</v>
      </c>
      <c r="L768" s="65">
        <f t="shared" si="190"/>
        <v>312.5</v>
      </c>
      <c r="M768" s="66">
        <f t="shared" si="191"/>
        <v>5625</v>
      </c>
      <c r="N768" s="79">
        <f t="shared" si="192"/>
        <v>5.625</v>
      </c>
    </row>
    <row r="769" spans="1:14" ht="16.5" customHeight="1">
      <c r="A769" s="60">
        <v>7</v>
      </c>
      <c r="B769" s="64">
        <v>43311</v>
      </c>
      <c r="C769" s="60" t="s">
        <v>20</v>
      </c>
      <c r="D769" s="60" t="s">
        <v>21</v>
      </c>
      <c r="E769" s="60" t="s">
        <v>574</v>
      </c>
      <c r="F769" s="61">
        <v>1590</v>
      </c>
      <c r="G769" s="61">
        <v>1565</v>
      </c>
      <c r="H769" s="61">
        <v>1605</v>
      </c>
      <c r="I769" s="61">
        <v>1620</v>
      </c>
      <c r="J769" s="61">
        <v>1635</v>
      </c>
      <c r="K769" s="61">
        <v>1635</v>
      </c>
      <c r="L769" s="65">
        <f t="shared" si="190"/>
        <v>62.893081761006286</v>
      </c>
      <c r="M769" s="66">
        <f t="shared" si="191"/>
        <v>2830.188679245283</v>
      </c>
      <c r="N769" s="79">
        <f t="shared" si="192"/>
        <v>2.830188679245283</v>
      </c>
    </row>
    <row r="770" spans="1:14" ht="16.5" customHeight="1">
      <c r="A770" s="60">
        <v>8</v>
      </c>
      <c r="B770" s="64">
        <v>43311</v>
      </c>
      <c r="C770" s="60" t="s">
        <v>20</v>
      </c>
      <c r="D770" s="60" t="s">
        <v>21</v>
      </c>
      <c r="E770" s="60" t="s">
        <v>224</v>
      </c>
      <c r="F770" s="61">
        <v>323</v>
      </c>
      <c r="G770" s="61">
        <v>317</v>
      </c>
      <c r="H770" s="61">
        <v>328</v>
      </c>
      <c r="I770" s="61">
        <v>332</v>
      </c>
      <c r="J770" s="61">
        <v>336</v>
      </c>
      <c r="K770" s="61">
        <v>317</v>
      </c>
      <c r="L770" s="65">
        <f t="shared" si="190"/>
        <v>309.59752321981426</v>
      </c>
      <c r="M770" s="66">
        <f aca="true" t="shared" si="193" ref="M770:M778">IF(D770="BUY",(K770-F770)*(L770),(F770-K770)*(L770))</f>
        <v>-1857.5851393188855</v>
      </c>
      <c r="N770" s="79">
        <f aca="true" t="shared" si="194" ref="N770:N778">M770/(L770)/F770%</f>
        <v>-1.8575851393188854</v>
      </c>
    </row>
    <row r="771" spans="1:14" ht="16.5" customHeight="1">
      <c r="A771" s="60">
        <v>9</v>
      </c>
      <c r="B771" s="64">
        <v>43311</v>
      </c>
      <c r="C771" s="60" t="s">
        <v>20</v>
      </c>
      <c r="D771" s="60" t="s">
        <v>21</v>
      </c>
      <c r="E771" s="60" t="s">
        <v>47</v>
      </c>
      <c r="F771" s="61">
        <v>888</v>
      </c>
      <c r="G771" s="61">
        <v>872</v>
      </c>
      <c r="H771" s="61">
        <v>898</v>
      </c>
      <c r="I771" s="61">
        <v>908</v>
      </c>
      <c r="J771" s="61">
        <v>918</v>
      </c>
      <c r="K771" s="61">
        <v>898</v>
      </c>
      <c r="L771" s="65">
        <f t="shared" si="190"/>
        <v>112.61261261261261</v>
      </c>
      <c r="M771" s="66">
        <f t="shared" si="193"/>
        <v>1126.126126126126</v>
      </c>
      <c r="N771" s="79">
        <f t="shared" si="194"/>
        <v>1.126126126126126</v>
      </c>
    </row>
    <row r="772" spans="1:14" ht="16.5" customHeight="1">
      <c r="A772" s="60">
        <v>10</v>
      </c>
      <c r="B772" s="64">
        <v>43311</v>
      </c>
      <c r="C772" s="60" t="s">
        <v>20</v>
      </c>
      <c r="D772" s="60" t="s">
        <v>21</v>
      </c>
      <c r="E772" s="60" t="s">
        <v>548</v>
      </c>
      <c r="F772" s="61">
        <v>1138</v>
      </c>
      <c r="G772" s="61">
        <v>1119</v>
      </c>
      <c r="H772" s="61">
        <v>1150</v>
      </c>
      <c r="I772" s="61">
        <v>1162</v>
      </c>
      <c r="J772" s="61">
        <v>1174</v>
      </c>
      <c r="K772" s="61">
        <v>1162</v>
      </c>
      <c r="L772" s="65">
        <f t="shared" si="190"/>
        <v>87.87346221441125</v>
      </c>
      <c r="M772" s="66">
        <f t="shared" si="193"/>
        <v>2108.96309314587</v>
      </c>
      <c r="N772" s="79">
        <f t="shared" si="194"/>
        <v>2.10896309314587</v>
      </c>
    </row>
    <row r="773" spans="1:14" ht="16.5" customHeight="1">
      <c r="A773" s="60">
        <v>11</v>
      </c>
      <c r="B773" s="64">
        <v>43308</v>
      </c>
      <c r="C773" s="60" t="s">
        <v>20</v>
      </c>
      <c r="D773" s="60" t="s">
        <v>21</v>
      </c>
      <c r="E773" s="60" t="s">
        <v>559</v>
      </c>
      <c r="F773" s="61">
        <v>238</v>
      </c>
      <c r="G773" s="61">
        <v>230</v>
      </c>
      <c r="H773" s="61">
        <v>242</v>
      </c>
      <c r="I773" s="61">
        <v>246</v>
      </c>
      <c r="J773" s="61">
        <v>250</v>
      </c>
      <c r="K773" s="61">
        <v>250</v>
      </c>
      <c r="L773" s="65">
        <f t="shared" si="190"/>
        <v>420.16806722689074</v>
      </c>
      <c r="M773" s="66">
        <f t="shared" si="193"/>
        <v>5042.016806722689</v>
      </c>
      <c r="N773" s="79">
        <f t="shared" si="194"/>
        <v>5.042016806722689</v>
      </c>
    </row>
    <row r="774" spans="1:14" ht="16.5" customHeight="1">
      <c r="A774" s="60">
        <v>12</v>
      </c>
      <c r="B774" s="64">
        <v>43308</v>
      </c>
      <c r="C774" s="60" t="s">
        <v>20</v>
      </c>
      <c r="D774" s="60" t="s">
        <v>21</v>
      </c>
      <c r="E774" s="60" t="s">
        <v>365</v>
      </c>
      <c r="F774" s="61">
        <v>640</v>
      </c>
      <c r="G774" s="61">
        <v>627</v>
      </c>
      <c r="H774" s="61">
        <v>647</v>
      </c>
      <c r="I774" s="61">
        <v>654</v>
      </c>
      <c r="J774" s="61">
        <v>660</v>
      </c>
      <c r="K774" s="61">
        <v>627</v>
      </c>
      <c r="L774" s="65">
        <f t="shared" si="190"/>
        <v>156.25</v>
      </c>
      <c r="M774" s="66">
        <f t="shared" si="193"/>
        <v>-2031.25</v>
      </c>
      <c r="N774" s="79">
        <f t="shared" si="194"/>
        <v>-2.03125</v>
      </c>
    </row>
    <row r="775" spans="1:14" ht="16.5" customHeight="1">
      <c r="A775" s="60">
        <v>13</v>
      </c>
      <c r="B775" s="64">
        <v>43308</v>
      </c>
      <c r="C775" s="60" t="s">
        <v>20</v>
      </c>
      <c r="D775" s="60" t="s">
        <v>21</v>
      </c>
      <c r="E775" s="60" t="s">
        <v>459</v>
      </c>
      <c r="F775" s="61">
        <v>915</v>
      </c>
      <c r="G775" s="61">
        <v>898</v>
      </c>
      <c r="H775" s="61">
        <v>925</v>
      </c>
      <c r="I775" s="61">
        <v>935</v>
      </c>
      <c r="J775" s="61">
        <v>946</v>
      </c>
      <c r="K775" s="61">
        <v>898</v>
      </c>
      <c r="L775" s="65">
        <f t="shared" si="190"/>
        <v>109.2896174863388</v>
      </c>
      <c r="M775" s="66">
        <f t="shared" si="193"/>
        <v>-1857.9234972677596</v>
      </c>
      <c r="N775" s="79">
        <f t="shared" si="194"/>
        <v>-1.8579234972677594</v>
      </c>
    </row>
    <row r="776" spans="1:14" ht="16.5" customHeight="1">
      <c r="A776" s="60">
        <v>14</v>
      </c>
      <c r="B776" s="64">
        <v>43308</v>
      </c>
      <c r="C776" s="60" t="s">
        <v>20</v>
      </c>
      <c r="D776" s="60" t="s">
        <v>21</v>
      </c>
      <c r="E776" s="60" t="s">
        <v>573</v>
      </c>
      <c r="F776" s="61">
        <v>236</v>
      </c>
      <c r="G776" s="61">
        <v>228</v>
      </c>
      <c r="H776" s="61">
        <v>240</v>
      </c>
      <c r="I776" s="61">
        <v>244</v>
      </c>
      <c r="J776" s="61">
        <v>248</v>
      </c>
      <c r="K776" s="61">
        <v>248</v>
      </c>
      <c r="L776" s="65">
        <f t="shared" si="190"/>
        <v>423.728813559322</v>
      </c>
      <c r="M776" s="66">
        <f t="shared" si="193"/>
        <v>5084.745762711864</v>
      </c>
      <c r="N776" s="79">
        <f t="shared" si="194"/>
        <v>5.084745762711864</v>
      </c>
    </row>
    <row r="777" spans="1:14" ht="16.5" customHeight="1">
      <c r="A777" s="60">
        <v>15</v>
      </c>
      <c r="B777" s="64">
        <v>43308</v>
      </c>
      <c r="C777" s="60" t="s">
        <v>20</v>
      </c>
      <c r="D777" s="60" t="s">
        <v>21</v>
      </c>
      <c r="E777" s="60" t="s">
        <v>320</v>
      </c>
      <c r="F777" s="61">
        <v>884</v>
      </c>
      <c r="G777" s="61">
        <v>874</v>
      </c>
      <c r="H777" s="61">
        <v>890</v>
      </c>
      <c r="I777" s="61">
        <v>895</v>
      </c>
      <c r="J777" s="61">
        <v>900</v>
      </c>
      <c r="K777" s="61">
        <v>895</v>
      </c>
      <c r="L777" s="65">
        <f t="shared" si="190"/>
        <v>113.12217194570135</v>
      </c>
      <c r="M777" s="66">
        <f t="shared" si="193"/>
        <v>1244.343891402715</v>
      </c>
      <c r="N777" s="79">
        <f t="shared" si="194"/>
        <v>1.244343891402715</v>
      </c>
    </row>
    <row r="778" spans="1:14" ht="16.5" customHeight="1">
      <c r="A778" s="60">
        <v>16</v>
      </c>
      <c r="B778" s="64">
        <v>43307</v>
      </c>
      <c r="C778" s="60" t="s">
        <v>20</v>
      </c>
      <c r="D778" s="60" t="s">
        <v>21</v>
      </c>
      <c r="E778" s="60" t="s">
        <v>282</v>
      </c>
      <c r="F778" s="61">
        <v>625</v>
      </c>
      <c r="G778" s="61">
        <v>612</v>
      </c>
      <c r="H778" s="61">
        <v>632</v>
      </c>
      <c r="I778" s="61">
        <v>639</v>
      </c>
      <c r="J778" s="61">
        <v>646</v>
      </c>
      <c r="K778" s="61">
        <v>612</v>
      </c>
      <c r="L778" s="65">
        <f t="shared" si="190"/>
        <v>160</v>
      </c>
      <c r="M778" s="66">
        <f t="shared" si="193"/>
        <v>-2080</v>
      </c>
      <c r="N778" s="79">
        <f t="shared" si="194"/>
        <v>-2.08</v>
      </c>
    </row>
    <row r="779" spans="1:14" ht="16.5" customHeight="1">
      <c r="A779" s="60">
        <v>17</v>
      </c>
      <c r="B779" s="64">
        <v>43307</v>
      </c>
      <c r="C779" s="60" t="s">
        <v>20</v>
      </c>
      <c r="D779" s="60" t="s">
        <v>21</v>
      </c>
      <c r="E779" s="60" t="s">
        <v>273</v>
      </c>
      <c r="F779" s="61">
        <v>284</v>
      </c>
      <c r="G779" s="61">
        <v>278.5</v>
      </c>
      <c r="H779" s="61">
        <v>287</v>
      </c>
      <c r="I779" s="61">
        <v>290</v>
      </c>
      <c r="J779" s="61">
        <v>293</v>
      </c>
      <c r="K779" s="61">
        <v>287</v>
      </c>
      <c r="L779" s="65">
        <f aca="true" t="shared" si="195" ref="L779:L785">100000/F779</f>
        <v>352.11267605633805</v>
      </c>
      <c r="M779" s="66">
        <f aca="true" t="shared" si="196" ref="M779:M790">IF(D779="BUY",(K779-F779)*(L779),(F779-K779)*(L779))</f>
        <v>1056.3380281690143</v>
      </c>
      <c r="N779" s="79">
        <v>0</v>
      </c>
    </row>
    <row r="780" spans="1:14" ht="16.5" customHeight="1">
      <c r="A780" s="60">
        <v>18</v>
      </c>
      <c r="B780" s="64">
        <v>43307</v>
      </c>
      <c r="C780" s="60" t="s">
        <v>20</v>
      </c>
      <c r="D780" s="60" t="s">
        <v>21</v>
      </c>
      <c r="E780" s="60" t="s">
        <v>466</v>
      </c>
      <c r="F780" s="61">
        <v>1242</v>
      </c>
      <c r="G780" s="61">
        <v>1222</v>
      </c>
      <c r="H780" s="61">
        <v>1254</v>
      </c>
      <c r="I780" s="61">
        <v>1266</v>
      </c>
      <c r="J780" s="61">
        <v>1278</v>
      </c>
      <c r="K780" s="61">
        <v>1278</v>
      </c>
      <c r="L780" s="65">
        <f t="shared" si="195"/>
        <v>80.51529790660226</v>
      </c>
      <c r="M780" s="66">
        <f t="shared" si="196"/>
        <v>2898.550724637681</v>
      </c>
      <c r="N780" s="79">
        <f aca="true" t="shared" si="197" ref="N780:N790">M780/(L780)/F780%</f>
        <v>2.898550724637681</v>
      </c>
    </row>
    <row r="781" spans="1:14" ht="16.5" customHeight="1">
      <c r="A781" s="60">
        <v>19</v>
      </c>
      <c r="B781" s="64">
        <v>43306</v>
      </c>
      <c r="C781" s="60" t="s">
        <v>20</v>
      </c>
      <c r="D781" s="60" t="s">
        <v>21</v>
      </c>
      <c r="E781" s="60" t="s">
        <v>374</v>
      </c>
      <c r="F781" s="61">
        <v>93</v>
      </c>
      <c r="G781" s="61">
        <v>89</v>
      </c>
      <c r="H781" s="61">
        <v>95</v>
      </c>
      <c r="I781" s="61">
        <v>97</v>
      </c>
      <c r="J781" s="61">
        <v>99</v>
      </c>
      <c r="K781" s="61">
        <v>94.5</v>
      </c>
      <c r="L781" s="65">
        <f t="shared" si="195"/>
        <v>1075.268817204301</v>
      </c>
      <c r="M781" s="66">
        <f t="shared" si="196"/>
        <v>1612.9032258064517</v>
      </c>
      <c r="N781" s="79">
        <f t="shared" si="197"/>
        <v>1.6129032258064515</v>
      </c>
    </row>
    <row r="782" spans="1:14" ht="16.5" customHeight="1">
      <c r="A782" s="60">
        <v>20</v>
      </c>
      <c r="B782" s="64">
        <v>43306</v>
      </c>
      <c r="C782" s="60" t="s">
        <v>20</v>
      </c>
      <c r="D782" s="60" t="s">
        <v>21</v>
      </c>
      <c r="E782" s="60" t="s">
        <v>80</v>
      </c>
      <c r="F782" s="61">
        <v>1430</v>
      </c>
      <c r="G782" s="61">
        <v>1394</v>
      </c>
      <c r="H782" s="61">
        <v>1450</v>
      </c>
      <c r="I782" s="61">
        <v>1470</v>
      </c>
      <c r="J782" s="61">
        <v>1490</v>
      </c>
      <c r="K782" s="61">
        <v>1470</v>
      </c>
      <c r="L782" s="65">
        <f t="shared" si="195"/>
        <v>69.93006993006993</v>
      </c>
      <c r="M782" s="66">
        <f t="shared" si="196"/>
        <v>2797.2027972027972</v>
      </c>
      <c r="N782" s="79">
        <f t="shared" si="197"/>
        <v>2.797202797202797</v>
      </c>
    </row>
    <row r="783" spans="1:14" ht="16.5" customHeight="1">
      <c r="A783" s="60">
        <v>21</v>
      </c>
      <c r="B783" s="64">
        <v>43306</v>
      </c>
      <c r="C783" s="60" t="s">
        <v>20</v>
      </c>
      <c r="D783" s="60" t="s">
        <v>21</v>
      </c>
      <c r="E783" s="60" t="s">
        <v>52</v>
      </c>
      <c r="F783" s="61">
        <v>290</v>
      </c>
      <c r="G783" s="61">
        <v>284</v>
      </c>
      <c r="H783" s="61">
        <v>294</v>
      </c>
      <c r="I783" s="61">
        <v>298</v>
      </c>
      <c r="J783" s="61">
        <v>302</v>
      </c>
      <c r="K783" s="61">
        <v>294</v>
      </c>
      <c r="L783" s="65">
        <f t="shared" si="195"/>
        <v>344.82758620689657</v>
      </c>
      <c r="M783" s="66">
        <f t="shared" si="196"/>
        <v>1379.3103448275863</v>
      </c>
      <c r="N783" s="79">
        <f t="shared" si="197"/>
        <v>1.3793103448275863</v>
      </c>
    </row>
    <row r="784" spans="1:14" ht="16.5" customHeight="1">
      <c r="A784" s="60">
        <v>22</v>
      </c>
      <c r="B784" s="64">
        <v>43306</v>
      </c>
      <c r="C784" s="60" t="s">
        <v>20</v>
      </c>
      <c r="D784" s="60" t="s">
        <v>21</v>
      </c>
      <c r="E784" s="60" t="s">
        <v>466</v>
      </c>
      <c r="F784" s="61">
        <v>1232</v>
      </c>
      <c r="G784" s="61">
        <v>1210</v>
      </c>
      <c r="H784" s="61">
        <v>1244</v>
      </c>
      <c r="I784" s="61">
        <v>1256</v>
      </c>
      <c r="J784" s="61">
        <v>1268</v>
      </c>
      <c r="K784" s="61">
        <v>1244</v>
      </c>
      <c r="L784" s="65">
        <f t="shared" si="195"/>
        <v>81.16883116883118</v>
      </c>
      <c r="M784" s="66">
        <f t="shared" si="196"/>
        <v>974.0259740259742</v>
      </c>
      <c r="N784" s="79">
        <f t="shared" si="197"/>
        <v>0.974025974025974</v>
      </c>
    </row>
    <row r="785" spans="1:14" ht="16.5" customHeight="1">
      <c r="A785" s="60">
        <v>23</v>
      </c>
      <c r="B785" s="64">
        <v>43305</v>
      </c>
      <c r="C785" s="60" t="s">
        <v>20</v>
      </c>
      <c r="D785" s="60" t="s">
        <v>21</v>
      </c>
      <c r="E785" s="60" t="s">
        <v>280</v>
      </c>
      <c r="F785" s="61">
        <v>925</v>
      </c>
      <c r="G785" s="61">
        <v>905</v>
      </c>
      <c r="H785" s="61">
        <v>935</v>
      </c>
      <c r="I785" s="61">
        <v>945</v>
      </c>
      <c r="J785" s="61">
        <v>955</v>
      </c>
      <c r="K785" s="61">
        <v>905</v>
      </c>
      <c r="L785" s="65">
        <f t="shared" si="195"/>
        <v>108.10810810810811</v>
      </c>
      <c r="M785" s="66">
        <f t="shared" si="196"/>
        <v>-2162.162162162162</v>
      </c>
      <c r="N785" s="79">
        <f t="shared" si="197"/>
        <v>-2.1621621621621623</v>
      </c>
    </row>
    <row r="786" spans="1:14" ht="15" customHeight="1">
      <c r="A786" s="60">
        <v>24</v>
      </c>
      <c r="B786" s="64">
        <v>43305</v>
      </c>
      <c r="C786" s="60" t="s">
        <v>20</v>
      </c>
      <c r="D786" s="60" t="s">
        <v>21</v>
      </c>
      <c r="E786" s="60" t="s">
        <v>525</v>
      </c>
      <c r="F786" s="61">
        <v>387</v>
      </c>
      <c r="G786" s="61">
        <v>379</v>
      </c>
      <c r="H786" s="61">
        <v>391</v>
      </c>
      <c r="I786" s="61">
        <v>396</v>
      </c>
      <c r="J786" s="61">
        <v>399</v>
      </c>
      <c r="K786" s="61">
        <v>399</v>
      </c>
      <c r="L786" s="65">
        <f aca="true" t="shared" si="198" ref="L786:L793">100000/F786</f>
        <v>258.3979328165375</v>
      </c>
      <c r="M786" s="66">
        <f t="shared" si="196"/>
        <v>3100.77519379845</v>
      </c>
      <c r="N786" s="79">
        <f t="shared" si="197"/>
        <v>3.1007751937984493</v>
      </c>
    </row>
    <row r="787" spans="1:14" ht="16.5" customHeight="1">
      <c r="A787" s="60">
        <v>25</v>
      </c>
      <c r="B787" s="64">
        <v>43305</v>
      </c>
      <c r="C787" s="60" t="s">
        <v>20</v>
      </c>
      <c r="D787" s="60" t="s">
        <v>21</v>
      </c>
      <c r="E787" s="60" t="s">
        <v>341</v>
      </c>
      <c r="F787" s="61">
        <v>379</v>
      </c>
      <c r="G787" s="61">
        <v>371</v>
      </c>
      <c r="H787" s="61">
        <v>384</v>
      </c>
      <c r="I787" s="61">
        <v>388</v>
      </c>
      <c r="J787" s="61">
        <v>392</v>
      </c>
      <c r="K787" s="61">
        <v>392</v>
      </c>
      <c r="L787" s="65">
        <f t="shared" si="198"/>
        <v>263.85224274406335</v>
      </c>
      <c r="M787" s="66">
        <f t="shared" si="196"/>
        <v>3430.0791556728236</v>
      </c>
      <c r="N787" s="79">
        <f t="shared" si="197"/>
        <v>3.430079155672823</v>
      </c>
    </row>
    <row r="788" spans="1:14" ht="16.5" customHeight="1">
      <c r="A788" s="60">
        <v>26</v>
      </c>
      <c r="B788" s="64">
        <v>43305</v>
      </c>
      <c r="C788" s="60" t="s">
        <v>20</v>
      </c>
      <c r="D788" s="60" t="s">
        <v>21</v>
      </c>
      <c r="E788" s="60" t="s">
        <v>466</v>
      </c>
      <c r="F788" s="61">
        <v>1160</v>
      </c>
      <c r="G788" s="61">
        <v>1140</v>
      </c>
      <c r="H788" s="61">
        <v>1172</v>
      </c>
      <c r="I788" s="61">
        <v>1184</v>
      </c>
      <c r="J788" s="61">
        <v>1196</v>
      </c>
      <c r="K788" s="61">
        <v>1196</v>
      </c>
      <c r="L788" s="65">
        <f t="shared" si="198"/>
        <v>86.20689655172414</v>
      </c>
      <c r="M788" s="66">
        <f t="shared" si="196"/>
        <v>3103.4482758620693</v>
      </c>
      <c r="N788" s="79">
        <f t="shared" si="197"/>
        <v>3.103448275862069</v>
      </c>
    </row>
    <row r="789" spans="1:14" ht="16.5" customHeight="1">
      <c r="A789" s="60">
        <v>27</v>
      </c>
      <c r="B789" s="64">
        <v>43305</v>
      </c>
      <c r="C789" s="60" t="s">
        <v>20</v>
      </c>
      <c r="D789" s="60" t="s">
        <v>21</v>
      </c>
      <c r="E789" s="60" t="s">
        <v>320</v>
      </c>
      <c r="F789" s="61">
        <v>461</v>
      </c>
      <c r="G789" s="61">
        <v>452</v>
      </c>
      <c r="H789" s="61">
        <v>466</v>
      </c>
      <c r="I789" s="61">
        <v>471</v>
      </c>
      <c r="J789" s="61">
        <v>476</v>
      </c>
      <c r="K789" s="61">
        <v>471</v>
      </c>
      <c r="L789" s="65">
        <f t="shared" si="198"/>
        <v>216.91973969631238</v>
      </c>
      <c r="M789" s="66">
        <f t="shared" si="196"/>
        <v>2169.1973969631235</v>
      </c>
      <c r="N789" s="79">
        <f t="shared" si="197"/>
        <v>2.1691973969631233</v>
      </c>
    </row>
    <row r="790" spans="1:14" ht="16.5" customHeight="1">
      <c r="A790" s="60">
        <v>28</v>
      </c>
      <c r="B790" s="64">
        <v>43304</v>
      </c>
      <c r="C790" s="60" t="s">
        <v>20</v>
      </c>
      <c r="D790" s="60" t="s">
        <v>21</v>
      </c>
      <c r="E790" s="60" t="s">
        <v>408</v>
      </c>
      <c r="F790" s="61">
        <v>200</v>
      </c>
      <c r="G790" s="61">
        <v>195</v>
      </c>
      <c r="H790" s="61">
        <v>203</v>
      </c>
      <c r="I790" s="61">
        <v>206</v>
      </c>
      <c r="J790" s="61">
        <v>209</v>
      </c>
      <c r="K790" s="61">
        <v>209</v>
      </c>
      <c r="L790" s="65">
        <f t="shared" si="198"/>
        <v>500</v>
      </c>
      <c r="M790" s="66">
        <f t="shared" si="196"/>
        <v>4500</v>
      </c>
      <c r="N790" s="79">
        <f t="shared" si="197"/>
        <v>4.5</v>
      </c>
    </row>
    <row r="791" spans="1:14" ht="16.5" customHeight="1">
      <c r="A791" s="60">
        <v>29</v>
      </c>
      <c r="B791" s="64">
        <v>43304</v>
      </c>
      <c r="C791" s="60" t="s">
        <v>20</v>
      </c>
      <c r="D791" s="60" t="s">
        <v>21</v>
      </c>
      <c r="E791" s="60" t="s">
        <v>422</v>
      </c>
      <c r="F791" s="61">
        <v>566</v>
      </c>
      <c r="G791" s="61">
        <v>554</v>
      </c>
      <c r="H791" s="61">
        <v>573</v>
      </c>
      <c r="I791" s="61">
        <v>580</v>
      </c>
      <c r="J791" s="61">
        <v>587</v>
      </c>
      <c r="K791" s="61">
        <v>587</v>
      </c>
      <c r="L791" s="65">
        <f t="shared" si="198"/>
        <v>176.67844522968198</v>
      </c>
      <c r="M791" s="66">
        <f aca="true" t="shared" si="199" ref="M791:M796">IF(D791="BUY",(K791-F791)*(L791),(F791-K791)*(L791))</f>
        <v>3710.2473498233217</v>
      </c>
      <c r="N791" s="79">
        <f aca="true" t="shared" si="200" ref="N791:N796">M791/(L791)/F791%</f>
        <v>3.7102473498233213</v>
      </c>
    </row>
    <row r="792" spans="1:14" ht="16.5" customHeight="1">
      <c r="A792" s="60">
        <v>30</v>
      </c>
      <c r="B792" s="64">
        <v>43301</v>
      </c>
      <c r="C792" s="60" t="s">
        <v>20</v>
      </c>
      <c r="D792" s="60" t="s">
        <v>21</v>
      </c>
      <c r="E792" s="60" t="s">
        <v>315</v>
      </c>
      <c r="F792" s="61">
        <v>298</v>
      </c>
      <c r="G792" s="61">
        <v>290</v>
      </c>
      <c r="H792" s="61">
        <v>302</v>
      </c>
      <c r="I792" s="61">
        <v>308</v>
      </c>
      <c r="J792" s="61">
        <v>312</v>
      </c>
      <c r="K792" s="61">
        <v>290</v>
      </c>
      <c r="L792" s="65">
        <f t="shared" si="198"/>
        <v>335.5704697986577</v>
      </c>
      <c r="M792" s="66">
        <f t="shared" si="199"/>
        <v>-2684.5637583892617</v>
      </c>
      <c r="N792" s="79">
        <f t="shared" si="200"/>
        <v>-2.684563758389262</v>
      </c>
    </row>
    <row r="793" spans="1:14" ht="16.5" customHeight="1">
      <c r="A793" s="60">
        <v>31</v>
      </c>
      <c r="B793" s="64">
        <v>43301</v>
      </c>
      <c r="C793" s="60" t="s">
        <v>20</v>
      </c>
      <c r="D793" s="60" t="s">
        <v>21</v>
      </c>
      <c r="E793" s="60" t="s">
        <v>320</v>
      </c>
      <c r="F793" s="61">
        <v>447</v>
      </c>
      <c r="G793" s="61">
        <v>437</v>
      </c>
      <c r="H793" s="61">
        <v>452</v>
      </c>
      <c r="I793" s="61">
        <v>457</v>
      </c>
      <c r="J793" s="61">
        <v>462</v>
      </c>
      <c r="K793" s="61">
        <v>462</v>
      </c>
      <c r="L793" s="65">
        <f t="shared" si="198"/>
        <v>223.71364653243847</v>
      </c>
      <c r="M793" s="66">
        <f t="shared" si="199"/>
        <v>3355.7046979865772</v>
      </c>
      <c r="N793" s="79">
        <f t="shared" si="200"/>
        <v>3.3557046979865772</v>
      </c>
    </row>
    <row r="794" spans="1:14" ht="16.5" customHeight="1">
      <c r="A794" s="60">
        <v>32</v>
      </c>
      <c r="B794" s="64">
        <v>43301</v>
      </c>
      <c r="C794" s="60" t="s">
        <v>20</v>
      </c>
      <c r="D794" s="60" t="s">
        <v>21</v>
      </c>
      <c r="E794" s="60" t="s">
        <v>273</v>
      </c>
      <c r="F794" s="61">
        <v>284</v>
      </c>
      <c r="G794" s="61">
        <v>277</v>
      </c>
      <c r="H794" s="61">
        <v>288</v>
      </c>
      <c r="I794" s="61">
        <v>292</v>
      </c>
      <c r="J794" s="61">
        <v>296</v>
      </c>
      <c r="K794" s="61">
        <v>288</v>
      </c>
      <c r="L794" s="65">
        <v>288</v>
      </c>
      <c r="M794" s="66">
        <f t="shared" si="199"/>
        <v>1152</v>
      </c>
      <c r="N794" s="79">
        <f t="shared" si="200"/>
        <v>1.4084507042253522</v>
      </c>
    </row>
    <row r="795" spans="1:14" ht="16.5" customHeight="1">
      <c r="A795" s="60">
        <v>33</v>
      </c>
      <c r="B795" s="64">
        <v>43301</v>
      </c>
      <c r="C795" s="60" t="s">
        <v>20</v>
      </c>
      <c r="D795" s="60" t="s">
        <v>21</v>
      </c>
      <c r="E795" s="60" t="s">
        <v>511</v>
      </c>
      <c r="F795" s="61">
        <v>641</v>
      </c>
      <c r="G795" s="61">
        <v>629</v>
      </c>
      <c r="H795" s="61">
        <v>648</v>
      </c>
      <c r="I795" s="61">
        <v>655</v>
      </c>
      <c r="J795" s="61">
        <v>662</v>
      </c>
      <c r="K795" s="61">
        <v>662</v>
      </c>
      <c r="L795" s="65">
        <f>100000/F795</f>
        <v>156.00624024961</v>
      </c>
      <c r="M795" s="66">
        <f t="shared" si="199"/>
        <v>3276.1310452418097</v>
      </c>
      <c r="N795" s="79">
        <f t="shared" si="200"/>
        <v>3.2761310452418098</v>
      </c>
    </row>
    <row r="796" spans="1:14" ht="16.5" customHeight="1">
      <c r="A796" s="60">
        <v>34</v>
      </c>
      <c r="B796" s="64">
        <v>43300</v>
      </c>
      <c r="C796" s="60" t="s">
        <v>20</v>
      </c>
      <c r="D796" s="60" t="s">
        <v>21</v>
      </c>
      <c r="E796" s="60" t="s">
        <v>379</v>
      </c>
      <c r="F796" s="61">
        <v>295</v>
      </c>
      <c r="G796" s="61">
        <v>288</v>
      </c>
      <c r="H796" s="61">
        <v>299</v>
      </c>
      <c r="I796" s="61">
        <v>403</v>
      </c>
      <c r="J796" s="61">
        <v>407</v>
      </c>
      <c r="K796" s="61">
        <v>298.5</v>
      </c>
      <c r="L796" s="65">
        <f>100000/F796</f>
        <v>338.9830508474576</v>
      </c>
      <c r="M796" s="66">
        <f t="shared" si="199"/>
        <v>1186.4406779661017</v>
      </c>
      <c r="N796" s="79">
        <f t="shared" si="200"/>
        <v>1.1864406779661019</v>
      </c>
    </row>
    <row r="797" spans="1:14" ht="16.5" customHeight="1">
      <c r="A797" s="60">
        <v>35</v>
      </c>
      <c r="B797" s="64">
        <v>43300</v>
      </c>
      <c r="C797" s="60" t="s">
        <v>20</v>
      </c>
      <c r="D797" s="60" t="s">
        <v>21</v>
      </c>
      <c r="E797" s="60" t="s">
        <v>273</v>
      </c>
      <c r="F797" s="61">
        <v>280</v>
      </c>
      <c r="G797" s="61">
        <v>273</v>
      </c>
      <c r="H797" s="61">
        <v>285</v>
      </c>
      <c r="I797" s="61">
        <v>289</v>
      </c>
      <c r="J797" s="61">
        <v>293</v>
      </c>
      <c r="K797" s="61">
        <v>285</v>
      </c>
      <c r="L797" s="65">
        <f>100000/F797</f>
        <v>357.14285714285717</v>
      </c>
      <c r="M797" s="66">
        <f aca="true" t="shared" si="201" ref="M797:M802">IF(D797="BUY",(K797-F797)*(L797),(F797-K797)*(L797))</f>
        <v>1785.7142857142858</v>
      </c>
      <c r="N797" s="79">
        <f aca="true" t="shared" si="202" ref="N797:N802">M797/(L797)/F797%</f>
        <v>1.7857142857142858</v>
      </c>
    </row>
    <row r="798" spans="1:14" ht="16.5" customHeight="1">
      <c r="A798" s="60">
        <v>36</v>
      </c>
      <c r="B798" s="64">
        <v>43300</v>
      </c>
      <c r="C798" s="60" t="s">
        <v>20</v>
      </c>
      <c r="D798" s="60" t="s">
        <v>21</v>
      </c>
      <c r="E798" s="60" t="s">
        <v>52</v>
      </c>
      <c r="F798" s="61">
        <v>271</v>
      </c>
      <c r="G798" s="61">
        <v>264.5</v>
      </c>
      <c r="H798" s="61">
        <v>275</v>
      </c>
      <c r="I798" s="61">
        <v>279</v>
      </c>
      <c r="J798" s="61">
        <v>783</v>
      </c>
      <c r="K798" s="61">
        <v>275</v>
      </c>
      <c r="L798" s="65">
        <f>100000/F798</f>
        <v>369.00369003690037</v>
      </c>
      <c r="M798" s="66">
        <f t="shared" si="201"/>
        <v>1476.0147601476015</v>
      </c>
      <c r="N798" s="79">
        <f t="shared" si="202"/>
        <v>1.4760147601476015</v>
      </c>
    </row>
    <row r="799" spans="1:14" ht="16.5" customHeight="1">
      <c r="A799" s="60">
        <v>37</v>
      </c>
      <c r="B799" s="64">
        <v>43299</v>
      </c>
      <c r="C799" s="60" t="s">
        <v>20</v>
      </c>
      <c r="D799" s="60" t="s">
        <v>21</v>
      </c>
      <c r="E799" s="60" t="s">
        <v>511</v>
      </c>
      <c r="F799" s="61">
        <v>592</v>
      </c>
      <c r="G799" s="61">
        <v>580</v>
      </c>
      <c r="H799" s="61">
        <v>598</v>
      </c>
      <c r="I799" s="61">
        <v>605</v>
      </c>
      <c r="J799" s="61">
        <v>611</v>
      </c>
      <c r="K799" s="61">
        <v>598</v>
      </c>
      <c r="L799" s="65">
        <f>100000/F799</f>
        <v>168.9189189189189</v>
      </c>
      <c r="M799" s="66">
        <f t="shared" si="201"/>
        <v>1013.5135135135134</v>
      </c>
      <c r="N799" s="79">
        <f t="shared" si="202"/>
        <v>1.0135135135135136</v>
      </c>
    </row>
    <row r="800" spans="1:14" ht="16.5" customHeight="1">
      <c r="A800" s="60">
        <v>38</v>
      </c>
      <c r="B800" s="64">
        <v>43299</v>
      </c>
      <c r="C800" s="60" t="s">
        <v>20</v>
      </c>
      <c r="D800" s="60" t="s">
        <v>94</v>
      </c>
      <c r="E800" s="60" t="s">
        <v>59</v>
      </c>
      <c r="F800" s="61">
        <v>532</v>
      </c>
      <c r="G800" s="61">
        <v>537</v>
      </c>
      <c r="H800" s="61">
        <v>528</v>
      </c>
      <c r="I800" s="61">
        <v>524</v>
      </c>
      <c r="J800" s="61">
        <v>520</v>
      </c>
      <c r="K800" s="61">
        <v>537</v>
      </c>
      <c r="L800" s="65">
        <f aca="true" t="shared" si="203" ref="L800:L805">100000/F800</f>
        <v>187.9699248120301</v>
      </c>
      <c r="M800" s="66">
        <f t="shared" si="201"/>
        <v>-939.8496240601504</v>
      </c>
      <c r="N800" s="79">
        <f t="shared" si="202"/>
        <v>-0.9398496240601504</v>
      </c>
    </row>
    <row r="801" spans="1:14" ht="16.5" customHeight="1">
      <c r="A801" s="60">
        <v>39</v>
      </c>
      <c r="B801" s="64">
        <v>43299</v>
      </c>
      <c r="C801" s="60" t="s">
        <v>20</v>
      </c>
      <c r="D801" s="60" t="s">
        <v>21</v>
      </c>
      <c r="E801" s="60" t="s">
        <v>90</v>
      </c>
      <c r="F801" s="61">
        <v>556</v>
      </c>
      <c r="G801" s="61">
        <v>544</v>
      </c>
      <c r="H801" s="61">
        <v>563</v>
      </c>
      <c r="I801" s="61">
        <v>570</v>
      </c>
      <c r="J801" s="61">
        <v>577</v>
      </c>
      <c r="K801" s="61">
        <v>544</v>
      </c>
      <c r="L801" s="65">
        <f t="shared" si="203"/>
        <v>179.85611510791367</v>
      </c>
      <c r="M801" s="66">
        <f t="shared" si="201"/>
        <v>-2158.273381294964</v>
      </c>
      <c r="N801" s="79">
        <f t="shared" si="202"/>
        <v>-2.1582733812949644</v>
      </c>
    </row>
    <row r="802" spans="1:14" ht="16.5" customHeight="1">
      <c r="A802" s="60">
        <v>40</v>
      </c>
      <c r="B802" s="64">
        <v>43298</v>
      </c>
      <c r="C802" s="60" t="s">
        <v>20</v>
      </c>
      <c r="D802" s="60" t="s">
        <v>21</v>
      </c>
      <c r="E802" s="60" t="s">
        <v>88</v>
      </c>
      <c r="F802" s="61">
        <v>847</v>
      </c>
      <c r="G802" s="61">
        <v>830</v>
      </c>
      <c r="H802" s="61">
        <v>857</v>
      </c>
      <c r="I802" s="61">
        <v>867</v>
      </c>
      <c r="J802" s="61">
        <v>877</v>
      </c>
      <c r="K802" s="61">
        <v>856</v>
      </c>
      <c r="L802" s="65">
        <f t="shared" si="203"/>
        <v>118.06375442739079</v>
      </c>
      <c r="M802" s="66">
        <f t="shared" si="201"/>
        <v>1062.5737898465172</v>
      </c>
      <c r="N802" s="79">
        <f t="shared" si="202"/>
        <v>1.0625737898465173</v>
      </c>
    </row>
    <row r="803" spans="1:14" ht="16.5" customHeight="1">
      <c r="A803" s="60">
        <v>41</v>
      </c>
      <c r="B803" s="64">
        <v>43298</v>
      </c>
      <c r="C803" s="60" t="s">
        <v>20</v>
      </c>
      <c r="D803" s="60" t="s">
        <v>21</v>
      </c>
      <c r="E803" s="60" t="s">
        <v>570</v>
      </c>
      <c r="F803" s="61">
        <v>515</v>
      </c>
      <c r="G803" s="61">
        <v>504</v>
      </c>
      <c r="H803" s="61">
        <v>521</v>
      </c>
      <c r="I803" s="61">
        <v>527</v>
      </c>
      <c r="J803" s="61">
        <v>533</v>
      </c>
      <c r="K803" s="61">
        <v>521</v>
      </c>
      <c r="L803" s="65">
        <f t="shared" si="203"/>
        <v>194.1747572815534</v>
      </c>
      <c r="M803" s="66">
        <f aca="true" t="shared" si="204" ref="M803:M808">IF(D803="BUY",(K803-F803)*(L803),(F803-K803)*(L803))</f>
        <v>1165.0485436893205</v>
      </c>
      <c r="N803" s="79">
        <f aca="true" t="shared" si="205" ref="N803:N808">M803/(L803)/F803%</f>
        <v>1.1650485436893203</v>
      </c>
    </row>
    <row r="804" spans="1:14" ht="16.5" customHeight="1">
      <c r="A804" s="60">
        <v>42</v>
      </c>
      <c r="B804" s="64">
        <v>43298</v>
      </c>
      <c r="C804" s="60" t="s">
        <v>20</v>
      </c>
      <c r="D804" s="60" t="s">
        <v>21</v>
      </c>
      <c r="E804" s="60" t="s">
        <v>273</v>
      </c>
      <c r="F804" s="61">
        <v>275</v>
      </c>
      <c r="G804" s="61">
        <v>267</v>
      </c>
      <c r="H804" s="61">
        <v>279</v>
      </c>
      <c r="I804" s="61">
        <v>283</v>
      </c>
      <c r="J804" s="61">
        <v>287</v>
      </c>
      <c r="K804" s="61">
        <v>279</v>
      </c>
      <c r="L804" s="65">
        <f t="shared" si="203"/>
        <v>363.6363636363636</v>
      </c>
      <c r="M804" s="66">
        <f t="shared" si="204"/>
        <v>1454.5454545454545</v>
      </c>
      <c r="N804" s="79">
        <f t="shared" si="205"/>
        <v>1.4545454545454546</v>
      </c>
    </row>
    <row r="805" spans="1:14" ht="16.5" customHeight="1">
      <c r="A805" s="60">
        <v>43</v>
      </c>
      <c r="B805" s="64">
        <v>43297</v>
      </c>
      <c r="C805" s="60" t="s">
        <v>20</v>
      </c>
      <c r="D805" s="60" t="s">
        <v>21</v>
      </c>
      <c r="E805" s="60" t="s">
        <v>104</v>
      </c>
      <c r="F805" s="61">
        <v>1082</v>
      </c>
      <c r="G805" s="61">
        <v>1065</v>
      </c>
      <c r="H805" s="61">
        <v>1092</v>
      </c>
      <c r="I805" s="61">
        <v>1102</v>
      </c>
      <c r="J805" s="61">
        <v>1112</v>
      </c>
      <c r="K805" s="61">
        <v>1093</v>
      </c>
      <c r="L805" s="65">
        <f t="shared" si="203"/>
        <v>92.42144177449168</v>
      </c>
      <c r="M805" s="66">
        <f t="shared" si="204"/>
        <v>1016.6358595194085</v>
      </c>
      <c r="N805" s="79">
        <f t="shared" si="205"/>
        <v>1.0166358595194085</v>
      </c>
    </row>
    <row r="806" spans="1:14" ht="16.5" customHeight="1">
      <c r="A806" s="60">
        <v>44</v>
      </c>
      <c r="B806" s="64">
        <v>43297</v>
      </c>
      <c r="C806" s="60" t="s">
        <v>20</v>
      </c>
      <c r="D806" s="60" t="s">
        <v>94</v>
      </c>
      <c r="E806" s="60" t="s">
        <v>374</v>
      </c>
      <c r="F806" s="61">
        <v>82</v>
      </c>
      <c r="G806" s="61">
        <v>85</v>
      </c>
      <c r="H806" s="61">
        <v>80.5</v>
      </c>
      <c r="I806" s="61">
        <v>79</v>
      </c>
      <c r="J806" s="61">
        <v>77.5</v>
      </c>
      <c r="K806" s="61">
        <v>79</v>
      </c>
      <c r="L806" s="65">
        <f aca="true" t="shared" si="206" ref="L806:L812">100000/F806</f>
        <v>1219.5121951219512</v>
      </c>
      <c r="M806" s="66">
        <f t="shared" si="204"/>
        <v>3658.5365853658536</v>
      </c>
      <c r="N806" s="79">
        <f t="shared" si="205"/>
        <v>3.658536585365854</v>
      </c>
    </row>
    <row r="807" spans="1:14" ht="16.5" customHeight="1">
      <c r="A807" s="60">
        <v>45</v>
      </c>
      <c r="B807" s="64">
        <v>43297</v>
      </c>
      <c r="C807" s="60" t="s">
        <v>20</v>
      </c>
      <c r="D807" s="60" t="s">
        <v>21</v>
      </c>
      <c r="E807" s="60" t="s">
        <v>527</v>
      </c>
      <c r="F807" s="61">
        <v>236.5</v>
      </c>
      <c r="G807" s="61">
        <v>232</v>
      </c>
      <c r="H807" s="61">
        <v>240</v>
      </c>
      <c r="I807" s="61">
        <v>243</v>
      </c>
      <c r="J807" s="61">
        <v>246</v>
      </c>
      <c r="K807" s="61">
        <v>232</v>
      </c>
      <c r="L807" s="65">
        <f t="shared" si="206"/>
        <v>422.8329809725159</v>
      </c>
      <c r="M807" s="66">
        <f t="shared" si="204"/>
        <v>-1902.7484143763215</v>
      </c>
      <c r="N807" s="79">
        <f t="shared" si="205"/>
        <v>-1.9027484143763211</v>
      </c>
    </row>
    <row r="808" spans="1:14" ht="16.5" customHeight="1">
      <c r="A808" s="60">
        <v>46</v>
      </c>
      <c r="B808" s="64">
        <v>43294</v>
      </c>
      <c r="C808" s="60" t="s">
        <v>20</v>
      </c>
      <c r="D808" s="60" t="s">
        <v>21</v>
      </c>
      <c r="E808" s="60" t="s">
        <v>326</v>
      </c>
      <c r="F808" s="61">
        <v>764</v>
      </c>
      <c r="G808" s="61">
        <v>747</v>
      </c>
      <c r="H808" s="61">
        <v>774</v>
      </c>
      <c r="I808" s="61">
        <v>784</v>
      </c>
      <c r="J808" s="61">
        <v>794</v>
      </c>
      <c r="K808" s="61">
        <v>747</v>
      </c>
      <c r="L808" s="65">
        <f t="shared" si="206"/>
        <v>130.89005235602093</v>
      </c>
      <c r="M808" s="66">
        <f t="shared" si="204"/>
        <v>-2225.130890052356</v>
      </c>
      <c r="N808" s="79">
        <f t="shared" si="205"/>
        <v>-2.2251308900523563</v>
      </c>
    </row>
    <row r="809" spans="1:14" ht="16.5" customHeight="1">
      <c r="A809" s="60">
        <v>47</v>
      </c>
      <c r="B809" s="64">
        <v>43294</v>
      </c>
      <c r="C809" s="60" t="s">
        <v>20</v>
      </c>
      <c r="D809" s="60" t="s">
        <v>21</v>
      </c>
      <c r="E809" s="60" t="s">
        <v>25</v>
      </c>
      <c r="F809" s="61">
        <v>908</v>
      </c>
      <c r="G809" s="61">
        <v>882</v>
      </c>
      <c r="H809" s="61">
        <v>920</v>
      </c>
      <c r="I809" s="61">
        <v>930</v>
      </c>
      <c r="J809" s="61">
        <v>940</v>
      </c>
      <c r="K809" s="61">
        <v>919</v>
      </c>
      <c r="L809" s="65">
        <f t="shared" si="206"/>
        <v>110.13215859030836</v>
      </c>
      <c r="M809" s="66">
        <f aca="true" t="shared" si="207" ref="M809:M816">IF(D809="BUY",(K809-F809)*(L809),(F809-K809)*(L809))</f>
        <v>1211.453744493392</v>
      </c>
      <c r="N809" s="79">
        <f aca="true" t="shared" si="208" ref="N809:N816">M809/(L809)/F809%</f>
        <v>1.2114537444933922</v>
      </c>
    </row>
    <row r="810" spans="1:14" ht="16.5" customHeight="1">
      <c r="A810" s="60">
        <v>48</v>
      </c>
      <c r="B810" s="64">
        <v>43294</v>
      </c>
      <c r="C810" s="60" t="s">
        <v>20</v>
      </c>
      <c r="D810" s="60" t="s">
        <v>21</v>
      </c>
      <c r="E810" s="60" t="s">
        <v>567</v>
      </c>
      <c r="F810" s="61">
        <v>303</v>
      </c>
      <c r="G810" s="61">
        <v>295</v>
      </c>
      <c r="H810" s="61">
        <v>307</v>
      </c>
      <c r="I810" s="61">
        <v>311</v>
      </c>
      <c r="J810" s="61">
        <v>315</v>
      </c>
      <c r="K810" s="61">
        <v>295</v>
      </c>
      <c r="L810" s="65">
        <f t="shared" si="206"/>
        <v>330.03300330033005</v>
      </c>
      <c r="M810" s="66">
        <f t="shared" si="207"/>
        <v>-2640.2640264026404</v>
      </c>
      <c r="N810" s="79">
        <f t="shared" si="208"/>
        <v>-2.6402640264026402</v>
      </c>
    </row>
    <row r="811" spans="1:14" ht="16.5" customHeight="1">
      <c r="A811" s="60">
        <v>49</v>
      </c>
      <c r="B811" s="64">
        <v>43294</v>
      </c>
      <c r="C811" s="60" t="s">
        <v>20</v>
      </c>
      <c r="D811" s="60" t="s">
        <v>21</v>
      </c>
      <c r="E811" s="60" t="s">
        <v>105</v>
      </c>
      <c r="F811" s="61">
        <v>287</v>
      </c>
      <c r="G811" s="61">
        <v>280</v>
      </c>
      <c r="H811" s="61">
        <v>292</v>
      </c>
      <c r="I811" s="61">
        <v>296</v>
      </c>
      <c r="J811" s="61">
        <v>300</v>
      </c>
      <c r="K811" s="61">
        <v>280</v>
      </c>
      <c r="L811" s="65">
        <f t="shared" si="206"/>
        <v>348.4320557491289</v>
      </c>
      <c r="M811" s="66">
        <f t="shared" si="207"/>
        <v>-2439.0243902439024</v>
      </c>
      <c r="N811" s="79">
        <f t="shared" si="208"/>
        <v>-2.439024390243903</v>
      </c>
    </row>
    <row r="812" spans="1:14" ht="16.5" customHeight="1">
      <c r="A812" s="60">
        <v>50</v>
      </c>
      <c r="B812" s="64">
        <v>43293</v>
      </c>
      <c r="C812" s="60" t="s">
        <v>20</v>
      </c>
      <c r="D812" s="60" t="s">
        <v>21</v>
      </c>
      <c r="E812" s="60" t="s">
        <v>482</v>
      </c>
      <c r="F812" s="61">
        <v>98</v>
      </c>
      <c r="G812" s="61">
        <v>95</v>
      </c>
      <c r="H812" s="61">
        <v>100</v>
      </c>
      <c r="I812" s="61">
        <v>102</v>
      </c>
      <c r="J812" s="61">
        <v>104</v>
      </c>
      <c r="K812" s="61">
        <v>95</v>
      </c>
      <c r="L812" s="65">
        <f t="shared" si="206"/>
        <v>1020.4081632653061</v>
      </c>
      <c r="M812" s="66">
        <f t="shared" si="207"/>
        <v>-3061.2244897959185</v>
      </c>
      <c r="N812" s="79">
        <f t="shared" si="208"/>
        <v>-3.061224489795918</v>
      </c>
    </row>
    <row r="813" spans="1:14" ht="16.5" customHeight="1">
      <c r="A813" s="60">
        <v>51</v>
      </c>
      <c r="B813" s="64">
        <v>43293</v>
      </c>
      <c r="C813" s="60" t="s">
        <v>20</v>
      </c>
      <c r="D813" s="60" t="s">
        <v>21</v>
      </c>
      <c r="E813" s="60" t="s">
        <v>104</v>
      </c>
      <c r="F813" s="61">
        <v>1065</v>
      </c>
      <c r="G813" s="61">
        <v>1046</v>
      </c>
      <c r="H813" s="61">
        <v>1076</v>
      </c>
      <c r="I813" s="61">
        <v>1077</v>
      </c>
      <c r="J813" s="61">
        <v>1098</v>
      </c>
      <c r="K813" s="61">
        <v>1077</v>
      </c>
      <c r="L813" s="65">
        <f aca="true" t="shared" si="209" ref="L813:L819">100000/F813</f>
        <v>93.89671361502347</v>
      </c>
      <c r="M813" s="66">
        <f t="shared" si="207"/>
        <v>1126.7605633802816</v>
      </c>
      <c r="N813" s="79">
        <f t="shared" si="208"/>
        <v>1.1267605633802817</v>
      </c>
    </row>
    <row r="814" spans="1:14" ht="16.5" customHeight="1">
      <c r="A814" s="60">
        <v>52</v>
      </c>
      <c r="B814" s="64">
        <v>43293</v>
      </c>
      <c r="C814" s="60" t="s">
        <v>20</v>
      </c>
      <c r="D814" s="60" t="s">
        <v>21</v>
      </c>
      <c r="E814" s="60" t="s">
        <v>492</v>
      </c>
      <c r="F814" s="61">
        <v>67</v>
      </c>
      <c r="G814" s="61">
        <v>64</v>
      </c>
      <c r="H814" s="61">
        <v>69</v>
      </c>
      <c r="I814" s="61">
        <v>71</v>
      </c>
      <c r="J814" s="61">
        <v>73</v>
      </c>
      <c r="K814" s="61">
        <v>69</v>
      </c>
      <c r="L814" s="65">
        <f t="shared" si="209"/>
        <v>1492.5373134328358</v>
      </c>
      <c r="M814" s="66">
        <f t="shared" si="207"/>
        <v>2985.0746268656717</v>
      </c>
      <c r="N814" s="79">
        <f t="shared" si="208"/>
        <v>2.9850746268656714</v>
      </c>
    </row>
    <row r="815" spans="1:14" ht="16.5" customHeight="1">
      <c r="A815" s="60">
        <v>53</v>
      </c>
      <c r="B815" s="64">
        <v>43292</v>
      </c>
      <c r="C815" s="60" t="s">
        <v>20</v>
      </c>
      <c r="D815" s="60" t="s">
        <v>21</v>
      </c>
      <c r="E815" s="60" t="s">
        <v>566</v>
      </c>
      <c r="F815" s="61">
        <v>148</v>
      </c>
      <c r="G815" s="61">
        <v>143</v>
      </c>
      <c r="H815" s="61">
        <v>151</v>
      </c>
      <c r="I815" s="61">
        <v>154</v>
      </c>
      <c r="J815" s="61">
        <v>157</v>
      </c>
      <c r="K815" s="61">
        <v>143</v>
      </c>
      <c r="L815" s="65">
        <f t="shared" si="209"/>
        <v>675.6756756756756</v>
      </c>
      <c r="M815" s="66">
        <f t="shared" si="207"/>
        <v>-3378.3783783783783</v>
      </c>
      <c r="N815" s="79">
        <f t="shared" si="208"/>
        <v>-3.3783783783783785</v>
      </c>
    </row>
    <row r="816" spans="1:14" ht="16.5" customHeight="1">
      <c r="A816" s="60">
        <v>54</v>
      </c>
      <c r="B816" s="64">
        <v>43292</v>
      </c>
      <c r="C816" s="60" t="s">
        <v>20</v>
      </c>
      <c r="D816" s="60" t="s">
        <v>21</v>
      </c>
      <c r="E816" s="60" t="s">
        <v>421</v>
      </c>
      <c r="F816" s="61">
        <v>144</v>
      </c>
      <c r="G816" s="61">
        <v>139</v>
      </c>
      <c r="H816" s="61">
        <v>146.5</v>
      </c>
      <c r="I816" s="61">
        <v>149</v>
      </c>
      <c r="J816" s="61">
        <v>151.5</v>
      </c>
      <c r="K816" s="61">
        <v>139</v>
      </c>
      <c r="L816" s="65">
        <f t="shared" si="209"/>
        <v>694.4444444444445</v>
      </c>
      <c r="M816" s="66">
        <f t="shared" si="207"/>
        <v>-3472.222222222222</v>
      </c>
      <c r="N816" s="79">
        <f t="shared" si="208"/>
        <v>-3.4722222222222223</v>
      </c>
    </row>
    <row r="817" spans="1:14" ht="16.5" customHeight="1">
      <c r="A817" s="60">
        <v>55</v>
      </c>
      <c r="B817" s="64">
        <v>43292</v>
      </c>
      <c r="C817" s="60" t="s">
        <v>20</v>
      </c>
      <c r="D817" s="60" t="s">
        <v>21</v>
      </c>
      <c r="E817" s="60" t="s">
        <v>548</v>
      </c>
      <c r="F817" s="61">
        <v>1110</v>
      </c>
      <c r="G817" s="61">
        <v>1092</v>
      </c>
      <c r="H817" s="61">
        <v>1122</v>
      </c>
      <c r="I817" s="61">
        <v>1134</v>
      </c>
      <c r="J817" s="61">
        <v>1146</v>
      </c>
      <c r="K817" s="61">
        <v>1122</v>
      </c>
      <c r="L817" s="65">
        <f t="shared" si="209"/>
        <v>90.09009009009009</v>
      </c>
      <c r="M817" s="66">
        <f aca="true" t="shared" si="210" ref="M817:M824">IF(D817="BUY",(K817-F817)*(L817),(F817-K817)*(L817))</f>
        <v>1081.081081081081</v>
      </c>
      <c r="N817" s="79">
        <f aca="true" t="shared" si="211" ref="N817:N824">M817/(L817)/F817%</f>
        <v>1.0810810810810811</v>
      </c>
    </row>
    <row r="818" spans="1:14" ht="16.5" customHeight="1">
      <c r="A818" s="60">
        <v>56</v>
      </c>
      <c r="B818" s="64">
        <v>43292</v>
      </c>
      <c r="C818" s="60" t="s">
        <v>20</v>
      </c>
      <c r="D818" s="60" t="s">
        <v>21</v>
      </c>
      <c r="E818" s="60" t="s">
        <v>80</v>
      </c>
      <c r="F818" s="61">
        <v>1422</v>
      </c>
      <c r="G818" s="61">
        <v>1396</v>
      </c>
      <c r="H818" s="61">
        <v>1437</v>
      </c>
      <c r="I818" s="61">
        <v>1452</v>
      </c>
      <c r="J818" s="61">
        <v>1467</v>
      </c>
      <c r="K818" s="61">
        <v>1437</v>
      </c>
      <c r="L818" s="65">
        <f t="shared" si="209"/>
        <v>70.32348804500704</v>
      </c>
      <c r="M818" s="66">
        <f t="shared" si="210"/>
        <v>1054.8523206751056</v>
      </c>
      <c r="N818" s="79">
        <f t="shared" si="211"/>
        <v>1.0548523206751055</v>
      </c>
    </row>
    <row r="819" spans="1:14" ht="16.5" customHeight="1">
      <c r="A819" s="60">
        <v>57</v>
      </c>
      <c r="B819" s="64">
        <v>43291</v>
      </c>
      <c r="C819" s="60" t="s">
        <v>20</v>
      </c>
      <c r="D819" s="60" t="s">
        <v>21</v>
      </c>
      <c r="E819" s="60" t="s">
        <v>422</v>
      </c>
      <c r="F819" s="61">
        <v>550</v>
      </c>
      <c r="G819" s="61">
        <v>538</v>
      </c>
      <c r="H819" s="61">
        <v>556</v>
      </c>
      <c r="I819" s="61">
        <v>562</v>
      </c>
      <c r="J819" s="61">
        <v>568</v>
      </c>
      <c r="K819" s="61">
        <v>556</v>
      </c>
      <c r="L819" s="65">
        <f t="shared" si="209"/>
        <v>181.8181818181818</v>
      </c>
      <c r="M819" s="66">
        <f t="shared" si="210"/>
        <v>1090.909090909091</v>
      </c>
      <c r="N819" s="79">
        <f t="shared" si="211"/>
        <v>1.090909090909091</v>
      </c>
    </row>
    <row r="820" spans="1:14" ht="16.5" customHeight="1">
      <c r="A820" s="60">
        <v>58</v>
      </c>
      <c r="B820" s="64">
        <v>43291</v>
      </c>
      <c r="C820" s="60" t="s">
        <v>20</v>
      </c>
      <c r="D820" s="60" t="s">
        <v>21</v>
      </c>
      <c r="E820" s="60" t="s">
        <v>471</v>
      </c>
      <c r="F820" s="61">
        <v>816</v>
      </c>
      <c r="G820" s="61">
        <v>798</v>
      </c>
      <c r="H820" s="61">
        <v>826</v>
      </c>
      <c r="I820" s="61">
        <v>836</v>
      </c>
      <c r="J820" s="61">
        <v>846</v>
      </c>
      <c r="K820" s="61">
        <v>825.7</v>
      </c>
      <c r="L820" s="65">
        <f aca="true" t="shared" si="212" ref="L820:L833">100000/F820</f>
        <v>122.54901960784314</v>
      </c>
      <c r="M820" s="66">
        <f t="shared" si="210"/>
        <v>1188.725490196084</v>
      </c>
      <c r="N820" s="79">
        <f t="shared" si="211"/>
        <v>1.188725490196084</v>
      </c>
    </row>
    <row r="821" spans="1:14" ht="16.5" customHeight="1">
      <c r="A821" s="60">
        <v>59</v>
      </c>
      <c r="B821" s="64">
        <v>43291</v>
      </c>
      <c r="C821" s="60" t="s">
        <v>20</v>
      </c>
      <c r="D821" s="60" t="s">
        <v>21</v>
      </c>
      <c r="E821" s="60" t="s">
        <v>533</v>
      </c>
      <c r="F821" s="61">
        <v>90</v>
      </c>
      <c r="G821" s="61">
        <v>86</v>
      </c>
      <c r="H821" s="61">
        <v>92</v>
      </c>
      <c r="I821" s="61">
        <v>94</v>
      </c>
      <c r="J821" s="61">
        <v>96</v>
      </c>
      <c r="K821" s="61">
        <v>92</v>
      </c>
      <c r="L821" s="65">
        <f t="shared" si="212"/>
        <v>1111.111111111111</v>
      </c>
      <c r="M821" s="66">
        <f t="shared" si="210"/>
        <v>2222.222222222222</v>
      </c>
      <c r="N821" s="79">
        <f t="shared" si="211"/>
        <v>2.2222222222222223</v>
      </c>
    </row>
    <row r="822" spans="1:14" ht="16.5" customHeight="1">
      <c r="A822" s="60">
        <v>60</v>
      </c>
      <c r="B822" s="64">
        <v>43291</v>
      </c>
      <c r="C822" s="60" t="s">
        <v>20</v>
      </c>
      <c r="D822" s="60" t="s">
        <v>21</v>
      </c>
      <c r="E822" s="60" t="s">
        <v>126</v>
      </c>
      <c r="F822" s="61">
        <v>917</v>
      </c>
      <c r="G822" s="61">
        <v>899</v>
      </c>
      <c r="H822" s="61">
        <v>927</v>
      </c>
      <c r="I822" s="61">
        <v>937</v>
      </c>
      <c r="J822" s="61">
        <v>947</v>
      </c>
      <c r="K822" s="61">
        <v>937</v>
      </c>
      <c r="L822" s="65">
        <f t="shared" si="212"/>
        <v>109.05125408942203</v>
      </c>
      <c r="M822" s="66">
        <f t="shared" si="210"/>
        <v>2181.0250817884407</v>
      </c>
      <c r="N822" s="79">
        <f t="shared" si="211"/>
        <v>2.1810250817884405</v>
      </c>
    </row>
    <row r="823" spans="1:14" ht="16.5" customHeight="1">
      <c r="A823" s="60">
        <v>61</v>
      </c>
      <c r="B823" s="64">
        <v>43290</v>
      </c>
      <c r="C823" s="60" t="s">
        <v>20</v>
      </c>
      <c r="D823" s="60" t="s">
        <v>21</v>
      </c>
      <c r="E823" s="60" t="s">
        <v>63</v>
      </c>
      <c r="F823" s="61">
        <v>243</v>
      </c>
      <c r="G823" s="61">
        <v>237</v>
      </c>
      <c r="H823" s="61">
        <v>246</v>
      </c>
      <c r="I823" s="61">
        <v>249</v>
      </c>
      <c r="J823" s="61">
        <v>252</v>
      </c>
      <c r="K823" s="61">
        <v>246</v>
      </c>
      <c r="L823" s="65">
        <f t="shared" si="212"/>
        <v>411.52263374485597</v>
      </c>
      <c r="M823" s="66">
        <f t="shared" si="210"/>
        <v>1234.567901234568</v>
      </c>
      <c r="N823" s="79">
        <f t="shared" si="211"/>
        <v>1.2345679012345678</v>
      </c>
    </row>
    <row r="824" spans="1:14" ht="16.5" customHeight="1">
      <c r="A824" s="60">
        <v>62</v>
      </c>
      <c r="B824" s="64">
        <v>43290</v>
      </c>
      <c r="C824" s="60" t="s">
        <v>20</v>
      </c>
      <c r="D824" s="60" t="s">
        <v>21</v>
      </c>
      <c r="E824" s="60" t="s">
        <v>44</v>
      </c>
      <c r="F824" s="61">
        <v>1385</v>
      </c>
      <c r="G824" s="61">
        <v>1362</v>
      </c>
      <c r="H824" s="61">
        <v>1397</v>
      </c>
      <c r="I824" s="61">
        <v>1410</v>
      </c>
      <c r="J824" s="61">
        <v>1422</v>
      </c>
      <c r="K824" s="61">
        <v>1397</v>
      </c>
      <c r="L824" s="65">
        <f t="shared" si="212"/>
        <v>72.20216606498195</v>
      </c>
      <c r="M824" s="66">
        <f t="shared" si="210"/>
        <v>866.4259927797834</v>
      </c>
      <c r="N824" s="79">
        <f t="shared" si="211"/>
        <v>0.8664259927797834</v>
      </c>
    </row>
    <row r="825" spans="1:14" ht="16.5" customHeight="1">
      <c r="A825" s="60">
        <v>63</v>
      </c>
      <c r="B825" s="64">
        <v>43290</v>
      </c>
      <c r="C825" s="60" t="s">
        <v>20</v>
      </c>
      <c r="D825" s="60" t="s">
        <v>21</v>
      </c>
      <c r="E825" s="60" t="s">
        <v>81</v>
      </c>
      <c r="F825" s="61">
        <v>146</v>
      </c>
      <c r="G825" s="61">
        <v>141</v>
      </c>
      <c r="H825" s="61">
        <v>149</v>
      </c>
      <c r="I825" s="61">
        <v>152</v>
      </c>
      <c r="J825" s="61">
        <v>155</v>
      </c>
      <c r="K825" s="61">
        <v>141</v>
      </c>
      <c r="L825" s="65">
        <f t="shared" si="212"/>
        <v>684.931506849315</v>
      </c>
      <c r="M825" s="66">
        <f aca="true" t="shared" si="213" ref="M825:M837">IF(D825="BUY",(K825-F825)*(L825),(F825-K825)*(L825))</f>
        <v>-3424.6575342465753</v>
      </c>
      <c r="N825" s="79">
        <f aca="true" t="shared" si="214" ref="N825:N837">M825/(L825)/F825%</f>
        <v>-3.4246575342465753</v>
      </c>
    </row>
    <row r="826" spans="1:14" ht="16.5" customHeight="1">
      <c r="A826" s="60">
        <v>64</v>
      </c>
      <c r="B826" s="64">
        <v>43290</v>
      </c>
      <c r="C826" s="60" t="s">
        <v>20</v>
      </c>
      <c r="D826" s="60" t="s">
        <v>21</v>
      </c>
      <c r="E826" s="60" t="s">
        <v>433</v>
      </c>
      <c r="F826" s="61">
        <v>443</v>
      </c>
      <c r="G826" s="61">
        <v>534</v>
      </c>
      <c r="H826" s="61">
        <v>448</v>
      </c>
      <c r="I826" s="61">
        <v>453</v>
      </c>
      <c r="J826" s="61">
        <v>458</v>
      </c>
      <c r="K826" s="61">
        <v>448</v>
      </c>
      <c r="L826" s="65">
        <f t="shared" si="212"/>
        <v>225.73363431151242</v>
      </c>
      <c r="M826" s="66">
        <f t="shared" si="213"/>
        <v>1128.6681715575621</v>
      </c>
      <c r="N826" s="79">
        <f t="shared" si="214"/>
        <v>1.1286681715575622</v>
      </c>
    </row>
    <row r="827" spans="1:14" ht="16.5" customHeight="1">
      <c r="A827" s="60">
        <v>65</v>
      </c>
      <c r="B827" s="64">
        <v>43290</v>
      </c>
      <c r="C827" s="60" t="s">
        <v>20</v>
      </c>
      <c r="D827" s="60" t="s">
        <v>21</v>
      </c>
      <c r="E827" s="60" t="s">
        <v>203</v>
      </c>
      <c r="F827" s="61">
        <v>592</v>
      </c>
      <c r="G827" s="61">
        <v>581</v>
      </c>
      <c r="H827" s="61">
        <v>598</v>
      </c>
      <c r="I827" s="61">
        <v>604</v>
      </c>
      <c r="J827" s="61">
        <v>610</v>
      </c>
      <c r="K827" s="61">
        <v>598</v>
      </c>
      <c r="L827" s="65">
        <f t="shared" si="212"/>
        <v>168.9189189189189</v>
      </c>
      <c r="M827" s="66">
        <f t="shared" si="213"/>
        <v>1013.5135135135134</v>
      </c>
      <c r="N827" s="79">
        <f t="shared" si="214"/>
        <v>1.0135135135135136</v>
      </c>
    </row>
    <row r="828" spans="1:14" ht="16.5" customHeight="1">
      <c r="A828" s="60">
        <v>66</v>
      </c>
      <c r="B828" s="64">
        <v>43287</v>
      </c>
      <c r="C828" s="60" t="s">
        <v>20</v>
      </c>
      <c r="D828" s="60" t="s">
        <v>21</v>
      </c>
      <c r="E828" s="60" t="s">
        <v>408</v>
      </c>
      <c r="F828" s="61">
        <v>210</v>
      </c>
      <c r="G828" s="61">
        <v>206</v>
      </c>
      <c r="H828" s="61">
        <v>213</v>
      </c>
      <c r="I828" s="61">
        <v>216</v>
      </c>
      <c r="J828" s="61">
        <v>219</v>
      </c>
      <c r="K828" s="61">
        <v>206</v>
      </c>
      <c r="L828" s="65">
        <f t="shared" si="212"/>
        <v>476.1904761904762</v>
      </c>
      <c r="M828" s="66">
        <f t="shared" si="213"/>
        <v>-1904.7619047619048</v>
      </c>
      <c r="N828" s="79">
        <f t="shared" si="214"/>
        <v>-1.9047619047619047</v>
      </c>
    </row>
    <row r="829" spans="1:14" ht="16.5" customHeight="1">
      <c r="A829" s="60">
        <v>67</v>
      </c>
      <c r="B829" s="64">
        <v>43287</v>
      </c>
      <c r="C829" s="60" t="s">
        <v>20</v>
      </c>
      <c r="D829" s="60" t="s">
        <v>21</v>
      </c>
      <c r="E829" s="60" t="s">
        <v>321</v>
      </c>
      <c r="F829" s="61">
        <v>147</v>
      </c>
      <c r="G829" s="61">
        <v>144</v>
      </c>
      <c r="H829" s="61">
        <v>149</v>
      </c>
      <c r="I829" s="61">
        <v>151</v>
      </c>
      <c r="J829" s="61">
        <v>153</v>
      </c>
      <c r="K829" s="61">
        <v>144</v>
      </c>
      <c r="L829" s="65">
        <f t="shared" si="212"/>
        <v>680.2721088435375</v>
      </c>
      <c r="M829" s="66">
        <f t="shared" si="213"/>
        <v>-2040.8163265306125</v>
      </c>
      <c r="N829" s="79">
        <f t="shared" si="214"/>
        <v>-2.0408163265306123</v>
      </c>
    </row>
    <row r="830" spans="1:14" ht="16.5" customHeight="1">
      <c r="A830" s="60">
        <v>68</v>
      </c>
      <c r="B830" s="64">
        <v>43287</v>
      </c>
      <c r="C830" s="60" t="s">
        <v>20</v>
      </c>
      <c r="D830" s="60" t="s">
        <v>21</v>
      </c>
      <c r="E830" s="60" t="s">
        <v>280</v>
      </c>
      <c r="F830" s="61">
        <v>900</v>
      </c>
      <c r="G830" s="61">
        <v>882</v>
      </c>
      <c r="H830" s="61">
        <v>910</v>
      </c>
      <c r="I830" s="61">
        <v>920</v>
      </c>
      <c r="J830" s="61">
        <v>930</v>
      </c>
      <c r="K830" s="61">
        <v>930</v>
      </c>
      <c r="L830" s="65">
        <f t="shared" si="212"/>
        <v>111.11111111111111</v>
      </c>
      <c r="M830" s="66">
        <f t="shared" si="213"/>
        <v>3333.3333333333335</v>
      </c>
      <c r="N830" s="79">
        <f t="shared" si="214"/>
        <v>3.3333333333333335</v>
      </c>
    </row>
    <row r="831" spans="1:14" ht="16.5" customHeight="1">
      <c r="A831" s="60">
        <v>69</v>
      </c>
      <c r="B831" s="64">
        <v>43286</v>
      </c>
      <c r="C831" s="60" t="s">
        <v>20</v>
      </c>
      <c r="D831" s="60" t="s">
        <v>21</v>
      </c>
      <c r="E831" s="60" t="s">
        <v>113</v>
      </c>
      <c r="F831" s="61">
        <v>269</v>
      </c>
      <c r="G831" s="61">
        <v>263</v>
      </c>
      <c r="H831" s="61">
        <v>273</v>
      </c>
      <c r="I831" s="61">
        <v>277</v>
      </c>
      <c r="J831" s="61">
        <v>281</v>
      </c>
      <c r="K831" s="61">
        <v>273</v>
      </c>
      <c r="L831" s="65">
        <f t="shared" si="212"/>
        <v>371.74721189591077</v>
      </c>
      <c r="M831" s="66">
        <f t="shared" si="213"/>
        <v>1486.988847583643</v>
      </c>
      <c r="N831" s="79">
        <f t="shared" si="214"/>
        <v>1.4869888475836432</v>
      </c>
    </row>
    <row r="832" spans="1:14" ht="16.5" customHeight="1">
      <c r="A832" s="60">
        <v>70</v>
      </c>
      <c r="B832" s="64">
        <v>43286</v>
      </c>
      <c r="C832" s="60" t="s">
        <v>20</v>
      </c>
      <c r="D832" s="60" t="s">
        <v>21</v>
      </c>
      <c r="E832" s="60" t="s">
        <v>564</v>
      </c>
      <c r="F832" s="61">
        <v>82.5</v>
      </c>
      <c r="G832" s="61">
        <v>79.5</v>
      </c>
      <c r="H832" s="61">
        <v>84</v>
      </c>
      <c r="I832" s="61">
        <v>85.5</v>
      </c>
      <c r="J832" s="61">
        <v>87</v>
      </c>
      <c r="K832" s="61">
        <v>84</v>
      </c>
      <c r="L832" s="65">
        <f t="shared" si="212"/>
        <v>1212.121212121212</v>
      </c>
      <c r="M832" s="66">
        <f t="shared" si="213"/>
        <v>1818.181818181818</v>
      </c>
      <c r="N832" s="79">
        <f t="shared" si="214"/>
        <v>1.8181818181818183</v>
      </c>
    </row>
    <row r="833" spans="1:14" ht="16.5" customHeight="1">
      <c r="A833" s="60">
        <v>71</v>
      </c>
      <c r="B833" s="64">
        <v>43285</v>
      </c>
      <c r="C833" s="60" t="s">
        <v>20</v>
      </c>
      <c r="D833" s="60" t="s">
        <v>21</v>
      </c>
      <c r="E833" s="60" t="s">
        <v>471</v>
      </c>
      <c r="F833" s="61">
        <v>776</v>
      </c>
      <c r="G833" s="61">
        <v>760</v>
      </c>
      <c r="H833" s="61">
        <v>785</v>
      </c>
      <c r="I833" s="61">
        <v>793</v>
      </c>
      <c r="J833" s="61">
        <v>800</v>
      </c>
      <c r="K833" s="61">
        <v>785</v>
      </c>
      <c r="L833" s="65">
        <f t="shared" si="212"/>
        <v>128.8659793814433</v>
      </c>
      <c r="M833" s="66">
        <f t="shared" si="213"/>
        <v>1159.7938144329898</v>
      </c>
      <c r="N833" s="79">
        <f t="shared" si="214"/>
        <v>1.1597938144329898</v>
      </c>
    </row>
    <row r="834" spans="1:14" ht="16.5" customHeight="1">
      <c r="A834" s="60">
        <v>72</v>
      </c>
      <c r="B834" s="64">
        <v>43285</v>
      </c>
      <c r="C834" s="60" t="s">
        <v>20</v>
      </c>
      <c r="D834" s="60" t="s">
        <v>21</v>
      </c>
      <c r="E834" s="60" t="s">
        <v>562</v>
      </c>
      <c r="F834" s="61">
        <v>60</v>
      </c>
      <c r="G834" s="61">
        <v>57</v>
      </c>
      <c r="H834" s="61">
        <v>62</v>
      </c>
      <c r="I834" s="61">
        <v>64</v>
      </c>
      <c r="J834" s="61">
        <v>66</v>
      </c>
      <c r="K834" s="61">
        <v>60.8</v>
      </c>
      <c r="L834" s="65">
        <f aca="true" t="shared" si="215" ref="L834:L842">100000/F834</f>
        <v>1666.6666666666667</v>
      </c>
      <c r="M834" s="66">
        <f t="shared" si="213"/>
        <v>1333.3333333333287</v>
      </c>
      <c r="N834" s="79">
        <f t="shared" si="214"/>
        <v>1.3333333333333286</v>
      </c>
    </row>
    <row r="835" spans="1:14" ht="16.5" customHeight="1">
      <c r="A835" s="60">
        <v>73</v>
      </c>
      <c r="B835" s="64">
        <v>43285</v>
      </c>
      <c r="C835" s="60" t="s">
        <v>20</v>
      </c>
      <c r="D835" s="60" t="s">
        <v>21</v>
      </c>
      <c r="E835" s="60" t="s">
        <v>561</v>
      </c>
      <c r="F835" s="61">
        <v>135</v>
      </c>
      <c r="G835" s="61">
        <v>130</v>
      </c>
      <c r="H835" s="61">
        <v>138</v>
      </c>
      <c r="I835" s="61">
        <v>141</v>
      </c>
      <c r="J835" s="61">
        <v>144</v>
      </c>
      <c r="K835" s="61">
        <v>138</v>
      </c>
      <c r="L835" s="65">
        <f t="shared" si="215"/>
        <v>740.7407407407408</v>
      </c>
      <c r="M835" s="66">
        <f t="shared" si="213"/>
        <v>2222.222222222222</v>
      </c>
      <c r="N835" s="79">
        <f t="shared" si="214"/>
        <v>2.222222222222222</v>
      </c>
    </row>
    <row r="836" spans="1:14" ht="16.5" customHeight="1">
      <c r="A836" s="60">
        <v>74</v>
      </c>
      <c r="B836" s="64">
        <v>43285</v>
      </c>
      <c r="C836" s="60" t="s">
        <v>20</v>
      </c>
      <c r="D836" s="60" t="s">
        <v>21</v>
      </c>
      <c r="E836" s="60" t="s">
        <v>203</v>
      </c>
      <c r="F836" s="61">
        <v>577</v>
      </c>
      <c r="G836" s="61">
        <v>565</v>
      </c>
      <c r="H836" s="61">
        <v>583</v>
      </c>
      <c r="I836" s="61">
        <v>589</v>
      </c>
      <c r="J836" s="61">
        <v>595</v>
      </c>
      <c r="K836" s="61">
        <v>589</v>
      </c>
      <c r="L836" s="65">
        <f t="shared" si="215"/>
        <v>173.3102253032929</v>
      </c>
      <c r="M836" s="66">
        <f t="shared" si="213"/>
        <v>2079.7227036395147</v>
      </c>
      <c r="N836" s="79">
        <f t="shared" si="214"/>
        <v>2.079722703639515</v>
      </c>
    </row>
    <row r="837" spans="1:14" ht="16.5" customHeight="1">
      <c r="A837" s="60">
        <v>75</v>
      </c>
      <c r="B837" s="64">
        <v>43284</v>
      </c>
      <c r="C837" s="60" t="s">
        <v>20</v>
      </c>
      <c r="D837" s="60" t="s">
        <v>21</v>
      </c>
      <c r="E837" s="60" t="s">
        <v>80</v>
      </c>
      <c r="F837" s="61">
        <v>1365</v>
      </c>
      <c r="G837" s="61">
        <v>1340</v>
      </c>
      <c r="H837" s="61">
        <v>1380</v>
      </c>
      <c r="I837" s="61">
        <v>1395</v>
      </c>
      <c r="J837" s="61">
        <v>1410</v>
      </c>
      <c r="K837" s="61">
        <v>1380</v>
      </c>
      <c r="L837" s="65">
        <f t="shared" si="215"/>
        <v>73.26007326007326</v>
      </c>
      <c r="M837" s="66">
        <f t="shared" si="213"/>
        <v>1098.9010989010987</v>
      </c>
      <c r="N837" s="79">
        <f t="shared" si="214"/>
        <v>1.0989010989010988</v>
      </c>
    </row>
    <row r="838" spans="1:14" ht="15.75">
      <c r="A838" s="60">
        <v>76</v>
      </c>
      <c r="B838" s="64">
        <v>43284</v>
      </c>
      <c r="C838" s="60" t="s">
        <v>20</v>
      </c>
      <c r="D838" s="60" t="s">
        <v>21</v>
      </c>
      <c r="E838" s="60" t="s">
        <v>283</v>
      </c>
      <c r="F838" s="61">
        <v>920</v>
      </c>
      <c r="G838" s="61">
        <v>900</v>
      </c>
      <c r="H838" s="61">
        <v>930</v>
      </c>
      <c r="I838" s="61">
        <v>940</v>
      </c>
      <c r="J838" s="61">
        <v>950</v>
      </c>
      <c r="K838" s="61">
        <v>940</v>
      </c>
      <c r="L838" s="65">
        <f t="shared" si="215"/>
        <v>108.69565217391305</v>
      </c>
      <c r="M838" s="66">
        <f>IF(D838="BUY",(K838-F838)*(L838),(F838-K838)*(L838))</f>
        <v>2173.913043478261</v>
      </c>
      <c r="N838" s="79">
        <f>M838/(L838)/F838%</f>
        <v>2.173913043478261</v>
      </c>
    </row>
    <row r="839" spans="1:14" ht="15.75">
      <c r="A839" s="60">
        <v>77</v>
      </c>
      <c r="B839" s="64">
        <v>43284</v>
      </c>
      <c r="C839" s="60" t="s">
        <v>20</v>
      </c>
      <c r="D839" s="60" t="s">
        <v>21</v>
      </c>
      <c r="E839" s="60" t="s">
        <v>306</v>
      </c>
      <c r="F839" s="61">
        <v>336</v>
      </c>
      <c r="G839" s="61">
        <v>329</v>
      </c>
      <c r="H839" s="61">
        <v>340</v>
      </c>
      <c r="I839" s="61">
        <v>344</v>
      </c>
      <c r="J839" s="61">
        <v>348</v>
      </c>
      <c r="K839" s="61">
        <v>340</v>
      </c>
      <c r="L839" s="65">
        <f t="shared" si="215"/>
        <v>297.6190476190476</v>
      </c>
      <c r="M839" s="66">
        <f>IF(D839="BUY",(K839-F839)*(L839),(F839-K839)*(L839))</f>
        <v>1190.4761904761904</v>
      </c>
      <c r="N839" s="79">
        <f>M839/(L839)/F839%</f>
        <v>1.1904761904761905</v>
      </c>
    </row>
    <row r="840" spans="1:14" ht="15.75">
      <c r="A840" s="60">
        <v>78</v>
      </c>
      <c r="B840" s="64">
        <v>43284</v>
      </c>
      <c r="C840" s="60" t="s">
        <v>20</v>
      </c>
      <c r="D840" s="60" t="s">
        <v>21</v>
      </c>
      <c r="E840" s="60" t="s">
        <v>365</v>
      </c>
      <c r="F840" s="61">
        <v>626</v>
      </c>
      <c r="G840" s="61">
        <v>612</v>
      </c>
      <c r="H840" s="61">
        <v>633</v>
      </c>
      <c r="I840" s="61">
        <v>640</v>
      </c>
      <c r="J840" s="61">
        <v>647</v>
      </c>
      <c r="K840" s="61">
        <v>633</v>
      </c>
      <c r="L840" s="65">
        <f t="shared" si="215"/>
        <v>159.7444089456869</v>
      </c>
      <c r="M840" s="66">
        <f>IF(D840="BUY",(K840-F840)*(L840),(F840-K840)*(L840))</f>
        <v>1118.2108626198083</v>
      </c>
      <c r="N840" s="79">
        <f>M840/(L840)/F840%</f>
        <v>1.1182108626198084</v>
      </c>
    </row>
    <row r="841" spans="1:14" ht="15.75">
      <c r="A841" s="60">
        <v>79</v>
      </c>
      <c r="B841" s="64">
        <v>43283</v>
      </c>
      <c r="C841" s="60" t="s">
        <v>20</v>
      </c>
      <c r="D841" s="60" t="s">
        <v>21</v>
      </c>
      <c r="E841" s="60" t="s">
        <v>560</v>
      </c>
      <c r="F841" s="61">
        <v>59</v>
      </c>
      <c r="G841" s="61">
        <v>57</v>
      </c>
      <c r="H841" s="61">
        <v>60</v>
      </c>
      <c r="I841" s="61">
        <v>61</v>
      </c>
      <c r="J841" s="61">
        <v>62</v>
      </c>
      <c r="K841" s="61">
        <v>57</v>
      </c>
      <c r="L841" s="65">
        <f t="shared" si="215"/>
        <v>1694.915254237288</v>
      </c>
      <c r="M841" s="66">
        <f>IF(D841="BUY",(K841-F841)*(L841),(F841-K841)*(L841))</f>
        <v>-3389.830508474576</v>
      </c>
      <c r="N841" s="79">
        <f>M841/(L841)/F841%</f>
        <v>-3.3898305084745766</v>
      </c>
    </row>
    <row r="842" spans="1:14" ht="15.75">
      <c r="A842" s="60">
        <v>80</v>
      </c>
      <c r="B842" s="64">
        <v>43283</v>
      </c>
      <c r="C842" s="60" t="s">
        <v>20</v>
      </c>
      <c r="D842" s="60" t="s">
        <v>21</v>
      </c>
      <c r="E842" s="60" t="s">
        <v>84</v>
      </c>
      <c r="F842" s="61">
        <v>1235</v>
      </c>
      <c r="G842" s="61">
        <v>1210</v>
      </c>
      <c r="H842" s="61">
        <v>1248</v>
      </c>
      <c r="I842" s="61">
        <v>1260</v>
      </c>
      <c r="J842" s="61">
        <v>1272</v>
      </c>
      <c r="K842" s="61">
        <v>1248</v>
      </c>
      <c r="L842" s="65">
        <f t="shared" si="215"/>
        <v>80.97165991902834</v>
      </c>
      <c r="M842" s="66">
        <f>IF(D842="BUY",(K842-F842)*(L842),(F842-K842)*(L842))</f>
        <v>1052.6315789473683</v>
      </c>
      <c r="N842" s="79">
        <f>M842/(L842)/F842%</f>
        <v>1.0526315789473684</v>
      </c>
    </row>
    <row r="843" spans="1:15" ht="15.75">
      <c r="A843" s="82" t="s">
        <v>26</v>
      </c>
      <c r="B843" s="23"/>
      <c r="C843" s="24"/>
      <c r="D843" s="25"/>
      <c r="E843" s="26"/>
      <c r="F843" s="26"/>
      <c r="G843" s="27"/>
      <c r="H843" s="35"/>
      <c r="I843" s="35"/>
      <c r="J843" s="35"/>
      <c r="K843" s="26"/>
      <c r="L843" s="21"/>
      <c r="O843" s="89"/>
    </row>
    <row r="844" spans="1:12" ht="15.75">
      <c r="A844" s="82" t="s">
        <v>27</v>
      </c>
      <c r="B844" s="23"/>
      <c r="C844" s="24"/>
      <c r="D844" s="25"/>
      <c r="E844" s="26"/>
      <c r="F844" s="26"/>
      <c r="G844" s="27"/>
      <c r="H844" s="26"/>
      <c r="I844" s="26"/>
      <c r="J844" s="26"/>
      <c r="K844" s="26"/>
      <c r="L844" s="21"/>
    </row>
    <row r="845" spans="1:15" ht="15.75">
      <c r="A845" s="82" t="s">
        <v>27</v>
      </c>
      <c r="B845" s="23"/>
      <c r="C845" s="24"/>
      <c r="D845" s="25"/>
      <c r="E845" s="26"/>
      <c r="F845" s="26"/>
      <c r="G845" s="27"/>
      <c r="H845" s="26"/>
      <c r="I845" s="26"/>
      <c r="J845" s="26"/>
      <c r="K845" s="26"/>
      <c r="O845" s="21"/>
    </row>
    <row r="846" spans="1:13" ht="16.5" thickBot="1">
      <c r="A846" s="68"/>
      <c r="B846" s="69"/>
      <c r="C846" s="26"/>
      <c r="D846" s="26"/>
      <c r="E846" s="26"/>
      <c r="F846" s="29"/>
      <c r="G846" s="30"/>
      <c r="H846" s="31" t="s">
        <v>28</v>
      </c>
      <c r="I846" s="31"/>
      <c r="J846" s="29"/>
      <c r="K846" s="29"/>
      <c r="M846" s="21"/>
    </row>
    <row r="847" spans="1:11" ht="15.75">
      <c r="A847" s="68"/>
      <c r="B847" s="69"/>
      <c r="C847" s="96" t="s">
        <v>29</v>
      </c>
      <c r="D847" s="96"/>
      <c r="E847" s="33">
        <v>80</v>
      </c>
      <c r="F847" s="34">
        <f>F848+F849+F850+F851+F852+F853</f>
        <v>100</v>
      </c>
      <c r="G847" s="35">
        <v>80</v>
      </c>
      <c r="H847" s="36">
        <f>G848/G847%</f>
        <v>75</v>
      </c>
      <c r="I847" s="36"/>
      <c r="J847" s="29"/>
      <c r="K847" s="29"/>
    </row>
    <row r="848" spans="1:10" ht="15.75">
      <c r="A848" s="68"/>
      <c r="B848" s="69"/>
      <c r="C848" s="92" t="s">
        <v>30</v>
      </c>
      <c r="D848" s="92"/>
      <c r="E848" s="37">
        <v>60</v>
      </c>
      <c r="F848" s="38">
        <f>(E848/E847)*100</f>
        <v>75</v>
      </c>
      <c r="G848" s="35">
        <v>60</v>
      </c>
      <c r="H848" s="32"/>
      <c r="I848" s="32"/>
      <c r="J848" s="29"/>
    </row>
    <row r="849" spans="1:12" ht="15.75">
      <c r="A849" s="68"/>
      <c r="B849" s="69"/>
      <c r="C849" s="92" t="s">
        <v>32</v>
      </c>
      <c r="D849" s="92"/>
      <c r="E849" s="37">
        <v>0</v>
      </c>
      <c r="F849" s="38">
        <f>(E849/E847)*100</f>
        <v>0</v>
      </c>
      <c r="G849" s="40"/>
      <c r="H849" s="35"/>
      <c r="I849" s="35"/>
      <c r="J849" s="29"/>
      <c r="L849" s="29"/>
    </row>
    <row r="850" spans="1:13" ht="15.75">
      <c r="A850" s="68"/>
      <c r="B850" s="69"/>
      <c r="C850" s="92" t="s">
        <v>33</v>
      </c>
      <c r="D850" s="92"/>
      <c r="E850" s="37">
        <v>0</v>
      </c>
      <c r="F850" s="38">
        <f>(E850/E847)*100</f>
        <v>0</v>
      </c>
      <c r="G850" s="40"/>
      <c r="H850" s="35"/>
      <c r="I850" s="35"/>
      <c r="J850" s="29"/>
      <c r="K850" s="29"/>
      <c r="L850" s="29"/>
      <c r="M850" s="21"/>
    </row>
    <row r="851" spans="1:12" ht="15.75">
      <c r="A851" s="68"/>
      <c r="B851" s="69"/>
      <c r="C851" s="92" t="s">
        <v>34</v>
      </c>
      <c r="D851" s="92"/>
      <c r="E851" s="37">
        <v>20</v>
      </c>
      <c r="F851" s="38">
        <f>(E851/E847)*100</f>
        <v>25</v>
      </c>
      <c r="G851" s="40"/>
      <c r="H851" s="26" t="s">
        <v>35</v>
      </c>
      <c r="I851" s="26"/>
      <c r="J851" s="29"/>
      <c r="K851" s="29"/>
      <c r="L851" s="70"/>
    </row>
    <row r="852" spans="1:12" ht="15.75">
      <c r="A852" s="68"/>
      <c r="B852" s="69"/>
      <c r="C852" s="92" t="s">
        <v>36</v>
      </c>
      <c r="D852" s="92"/>
      <c r="E852" s="37">
        <v>0</v>
      </c>
      <c r="F852" s="38">
        <f>(E852/E847)*100</f>
        <v>0</v>
      </c>
      <c r="G852" s="40"/>
      <c r="H852" s="26"/>
      <c r="I852" s="26"/>
      <c r="J852" s="29"/>
      <c r="K852" s="29"/>
      <c r="L852" s="70"/>
    </row>
    <row r="853" spans="1:11" ht="16.5" thickBot="1">
      <c r="A853" s="68"/>
      <c r="B853" s="69"/>
      <c r="C853" s="93" t="s">
        <v>37</v>
      </c>
      <c r="D853" s="93"/>
      <c r="E853" s="42"/>
      <c r="F853" s="43">
        <f>(E853/E847)*100</f>
        <v>0</v>
      </c>
      <c r="G853" s="40"/>
      <c r="H853" s="26"/>
      <c r="J853" s="26"/>
      <c r="K853" s="29"/>
    </row>
    <row r="854" spans="1:13" ht="15.75">
      <c r="A854" s="83" t="s">
        <v>38</v>
      </c>
      <c r="B854" s="23"/>
      <c r="C854" s="24"/>
      <c r="D854" s="24"/>
      <c r="E854" s="26"/>
      <c r="F854" s="26"/>
      <c r="G854" s="84"/>
      <c r="H854" s="85"/>
      <c r="I854" s="85"/>
      <c r="J854" s="85"/>
      <c r="K854" s="26"/>
      <c r="L854" s="70"/>
      <c r="M854" s="71"/>
    </row>
    <row r="855" spans="1:13" ht="15.75">
      <c r="A855" s="25" t="s">
        <v>39</v>
      </c>
      <c r="B855" s="23"/>
      <c r="C855" s="86"/>
      <c r="D855" s="87"/>
      <c r="E855" s="28"/>
      <c r="F855" s="85"/>
      <c r="G855" s="84"/>
      <c r="H855" s="85"/>
      <c r="I855" s="85"/>
      <c r="J855" s="85"/>
      <c r="K855" s="26"/>
      <c r="L855" s="21"/>
      <c r="M855" s="28"/>
    </row>
    <row r="856" spans="1:13" ht="15.75">
      <c r="A856" s="25" t="s">
        <v>40</v>
      </c>
      <c r="B856" s="23"/>
      <c r="C856" s="24"/>
      <c r="D856" s="87"/>
      <c r="E856" s="28"/>
      <c r="F856" s="85"/>
      <c r="G856" s="84"/>
      <c r="H856" s="32"/>
      <c r="I856" s="32"/>
      <c r="J856" s="32"/>
      <c r="K856" s="26"/>
      <c r="L856" s="21"/>
      <c r="M856" s="21"/>
    </row>
    <row r="857" spans="1:14" ht="15.75">
      <c r="A857" s="25" t="s">
        <v>41</v>
      </c>
      <c r="B857" s="86"/>
      <c r="C857" s="24"/>
      <c r="D857" s="87"/>
      <c r="E857" s="28"/>
      <c r="F857" s="85"/>
      <c r="G857" s="30"/>
      <c r="H857" s="32"/>
      <c r="I857" s="32"/>
      <c r="J857" s="32"/>
      <c r="K857" s="26"/>
      <c r="L857" s="21"/>
      <c r="M857" s="21"/>
      <c r="N857" s="21"/>
    </row>
    <row r="858" spans="1:14" ht="15.75">
      <c r="A858" s="25" t="s">
        <v>42</v>
      </c>
      <c r="B858" s="39"/>
      <c r="C858" s="24"/>
      <c r="D858" s="88"/>
      <c r="E858" s="85"/>
      <c r="F858" s="85"/>
      <c r="G858" s="30"/>
      <c r="H858" s="32"/>
      <c r="I858" s="32"/>
      <c r="J858" s="32"/>
      <c r="K858" s="85"/>
      <c r="L858" s="21"/>
      <c r="M858" s="21"/>
      <c r="N858" s="21"/>
    </row>
    <row r="859" spans="1:14" ht="15.75">
      <c r="A859" s="101" t="s">
        <v>0</v>
      </c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</row>
    <row r="860" spans="1:14" ht="15.75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</row>
    <row r="861" spans="1:14" ht="15.75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</row>
    <row r="862" spans="1:14" ht="15.75">
      <c r="A862" s="102" t="s">
        <v>1</v>
      </c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</row>
    <row r="863" spans="1:14" ht="15.75">
      <c r="A863" s="102" t="s">
        <v>2</v>
      </c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</row>
    <row r="864" spans="1:14" ht="16.5" thickBot="1">
      <c r="A864" s="103" t="s">
        <v>3</v>
      </c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</row>
    <row r="865" spans="1:14" ht="15.75">
      <c r="A865" s="104" t="s">
        <v>539</v>
      </c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</row>
    <row r="866" spans="1:14" ht="15.75">
      <c r="A866" s="104" t="s">
        <v>5</v>
      </c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</row>
    <row r="867" spans="1:14" ht="15.75">
      <c r="A867" s="99" t="s">
        <v>6</v>
      </c>
      <c r="B867" s="94" t="s">
        <v>7</v>
      </c>
      <c r="C867" s="94" t="s">
        <v>8</v>
      </c>
      <c r="D867" s="99" t="s">
        <v>9</v>
      </c>
      <c r="E867" s="94" t="s">
        <v>10</v>
      </c>
      <c r="F867" s="94" t="s">
        <v>11</v>
      </c>
      <c r="G867" s="94" t="s">
        <v>12</v>
      </c>
      <c r="H867" s="94" t="s">
        <v>13</v>
      </c>
      <c r="I867" s="94" t="s">
        <v>14</v>
      </c>
      <c r="J867" s="94" t="s">
        <v>15</v>
      </c>
      <c r="K867" s="97" t="s">
        <v>16</v>
      </c>
      <c r="L867" s="94" t="s">
        <v>17</v>
      </c>
      <c r="M867" s="94" t="s">
        <v>18</v>
      </c>
      <c r="N867" s="94" t="s">
        <v>19</v>
      </c>
    </row>
    <row r="868" spans="1:14" ht="15.75">
      <c r="A868" s="100"/>
      <c r="B868" s="95"/>
      <c r="C868" s="95"/>
      <c r="D868" s="100"/>
      <c r="E868" s="95"/>
      <c r="F868" s="95"/>
      <c r="G868" s="95"/>
      <c r="H868" s="95"/>
      <c r="I868" s="95"/>
      <c r="J868" s="95"/>
      <c r="K868" s="98"/>
      <c r="L868" s="95"/>
      <c r="M868" s="95"/>
      <c r="N868" s="95"/>
    </row>
    <row r="869" spans="1:14" ht="15.75">
      <c r="A869" s="60">
        <v>1</v>
      </c>
      <c r="B869" s="64">
        <v>43280</v>
      </c>
      <c r="C869" s="60" t="s">
        <v>20</v>
      </c>
      <c r="D869" s="60" t="s">
        <v>21</v>
      </c>
      <c r="E869" s="60" t="s">
        <v>555</v>
      </c>
      <c r="F869" s="61">
        <v>146</v>
      </c>
      <c r="G869" s="61">
        <v>141</v>
      </c>
      <c r="H869" s="61">
        <v>149</v>
      </c>
      <c r="I869" s="61">
        <v>152</v>
      </c>
      <c r="J869" s="61">
        <v>155</v>
      </c>
      <c r="K869" s="61">
        <v>141</v>
      </c>
      <c r="L869" s="65">
        <f aca="true" t="shared" si="216" ref="L869:L878">100000/F869</f>
        <v>684.931506849315</v>
      </c>
      <c r="M869" s="66">
        <f aca="true" t="shared" si="217" ref="M869:M875">IF(D869="BUY",(K869-F869)*(L869),(F869-K869)*(L869))</f>
        <v>-3424.6575342465753</v>
      </c>
      <c r="N869" s="79">
        <f aca="true" t="shared" si="218" ref="N869:N875">M869/(L869)/F869%</f>
        <v>-3.4246575342465753</v>
      </c>
    </row>
    <row r="870" spans="1:14" ht="15.75">
      <c r="A870" s="60">
        <v>2</v>
      </c>
      <c r="B870" s="64">
        <v>43280</v>
      </c>
      <c r="C870" s="60" t="s">
        <v>20</v>
      </c>
      <c r="D870" s="60" t="s">
        <v>94</v>
      </c>
      <c r="E870" s="60" t="s">
        <v>544</v>
      </c>
      <c r="F870" s="61">
        <v>109</v>
      </c>
      <c r="G870" s="61">
        <v>105</v>
      </c>
      <c r="H870" s="61">
        <v>111</v>
      </c>
      <c r="I870" s="61">
        <v>113</v>
      </c>
      <c r="J870" s="61">
        <v>115</v>
      </c>
      <c r="K870" s="61">
        <v>105</v>
      </c>
      <c r="L870" s="65">
        <f>100000/F870</f>
        <v>917.4311926605504</v>
      </c>
      <c r="M870" s="66">
        <f t="shared" si="217"/>
        <v>3669.7247706422017</v>
      </c>
      <c r="N870" s="79">
        <f t="shared" si="218"/>
        <v>3.6697247706422016</v>
      </c>
    </row>
    <row r="871" spans="1:14" ht="15.75">
      <c r="A871" s="60">
        <v>3</v>
      </c>
      <c r="B871" s="64">
        <v>43280</v>
      </c>
      <c r="C871" s="60" t="s">
        <v>20</v>
      </c>
      <c r="D871" s="60" t="s">
        <v>94</v>
      </c>
      <c r="E871" s="60" t="s">
        <v>559</v>
      </c>
      <c r="F871" s="61">
        <v>220</v>
      </c>
      <c r="G871" s="61">
        <v>213</v>
      </c>
      <c r="H871" s="61">
        <v>224</v>
      </c>
      <c r="I871" s="61">
        <v>228</v>
      </c>
      <c r="J871" s="61">
        <v>232</v>
      </c>
      <c r="K871" s="61">
        <v>223.5</v>
      </c>
      <c r="L871" s="65">
        <f>100000/F871</f>
        <v>454.54545454545456</v>
      </c>
      <c r="M871" s="66">
        <f t="shared" si="217"/>
        <v>-1590.909090909091</v>
      </c>
      <c r="N871" s="79">
        <f t="shared" si="218"/>
        <v>-1.5909090909090908</v>
      </c>
    </row>
    <row r="872" spans="1:14" ht="15.75">
      <c r="A872" s="60">
        <v>4</v>
      </c>
      <c r="B872" s="64">
        <v>43280</v>
      </c>
      <c r="C872" s="60" t="s">
        <v>20</v>
      </c>
      <c r="D872" s="60" t="s">
        <v>94</v>
      </c>
      <c r="E872" s="60" t="s">
        <v>459</v>
      </c>
      <c r="F872" s="61">
        <v>835</v>
      </c>
      <c r="G872" s="61">
        <v>818</v>
      </c>
      <c r="H872" s="61">
        <v>845</v>
      </c>
      <c r="I872" s="61">
        <v>855</v>
      </c>
      <c r="J872" s="61">
        <v>865</v>
      </c>
      <c r="K872" s="61">
        <v>818</v>
      </c>
      <c r="L872" s="65">
        <f>100000/F872</f>
        <v>119.76047904191617</v>
      </c>
      <c r="M872" s="66">
        <f t="shared" si="217"/>
        <v>2035.9281437125749</v>
      </c>
      <c r="N872" s="79">
        <f t="shared" si="218"/>
        <v>2.035928143712575</v>
      </c>
    </row>
    <row r="873" spans="1:14" ht="15.75">
      <c r="A873" s="60">
        <v>5</v>
      </c>
      <c r="B873" s="64">
        <v>43279</v>
      </c>
      <c r="C873" s="60" t="s">
        <v>20</v>
      </c>
      <c r="D873" s="60" t="s">
        <v>94</v>
      </c>
      <c r="E873" s="60" t="s">
        <v>57</v>
      </c>
      <c r="F873" s="61">
        <v>610</v>
      </c>
      <c r="G873" s="61">
        <v>623</v>
      </c>
      <c r="H873" s="61">
        <v>602</v>
      </c>
      <c r="I873" s="61">
        <v>594</v>
      </c>
      <c r="J873" s="61">
        <v>586</v>
      </c>
      <c r="K873" s="61">
        <v>604.5</v>
      </c>
      <c r="L873" s="65">
        <f>100000/F873</f>
        <v>163.9344262295082</v>
      </c>
      <c r="M873" s="66">
        <f t="shared" si="217"/>
        <v>901.6393442622951</v>
      </c>
      <c r="N873" s="79">
        <f t="shared" si="218"/>
        <v>0.9016393442622951</v>
      </c>
    </row>
    <row r="874" spans="1:14" ht="15.75">
      <c r="A874" s="60">
        <v>6</v>
      </c>
      <c r="B874" s="64">
        <v>43279</v>
      </c>
      <c r="C874" s="60" t="s">
        <v>20</v>
      </c>
      <c r="D874" s="60" t="s">
        <v>94</v>
      </c>
      <c r="E874" s="60" t="s">
        <v>203</v>
      </c>
      <c r="F874" s="61">
        <v>518</v>
      </c>
      <c r="G874" s="61">
        <v>530</v>
      </c>
      <c r="H874" s="61">
        <v>512</v>
      </c>
      <c r="I874" s="61">
        <v>506</v>
      </c>
      <c r="J874" s="61">
        <v>500</v>
      </c>
      <c r="K874" s="61">
        <v>530</v>
      </c>
      <c r="L874" s="65">
        <f t="shared" si="216"/>
        <v>193.05019305019306</v>
      </c>
      <c r="M874" s="66">
        <f t="shared" si="217"/>
        <v>-2316.602316602317</v>
      </c>
      <c r="N874" s="79">
        <f t="shared" si="218"/>
        <v>-2.316602316602317</v>
      </c>
    </row>
    <row r="875" spans="1:14" ht="15.75">
      <c r="A875" s="60">
        <v>7</v>
      </c>
      <c r="B875" s="64">
        <v>43278</v>
      </c>
      <c r="C875" s="60" t="s">
        <v>20</v>
      </c>
      <c r="D875" s="60" t="s">
        <v>21</v>
      </c>
      <c r="E875" s="60" t="s">
        <v>214</v>
      </c>
      <c r="F875" s="61">
        <v>538</v>
      </c>
      <c r="G875" s="61">
        <v>526</v>
      </c>
      <c r="H875" s="61">
        <v>545</v>
      </c>
      <c r="I875" s="61">
        <v>551</v>
      </c>
      <c r="J875" s="61">
        <v>557</v>
      </c>
      <c r="K875" s="61">
        <v>545</v>
      </c>
      <c r="L875" s="65">
        <f t="shared" si="216"/>
        <v>185.87360594795538</v>
      </c>
      <c r="M875" s="66">
        <f t="shared" si="217"/>
        <v>1301.1152416356877</v>
      </c>
      <c r="N875" s="79">
        <f t="shared" si="218"/>
        <v>1.3011152416356877</v>
      </c>
    </row>
    <row r="876" spans="1:14" ht="15.75">
      <c r="A876" s="60">
        <v>8</v>
      </c>
      <c r="B876" s="64">
        <v>43278</v>
      </c>
      <c r="C876" s="60" t="s">
        <v>20</v>
      </c>
      <c r="D876" s="60" t="s">
        <v>94</v>
      </c>
      <c r="E876" s="60" t="s">
        <v>315</v>
      </c>
      <c r="F876" s="61">
        <v>278</v>
      </c>
      <c r="G876" s="61">
        <v>284</v>
      </c>
      <c r="H876" s="61">
        <v>275</v>
      </c>
      <c r="I876" s="61">
        <v>272</v>
      </c>
      <c r="J876" s="61">
        <v>269</v>
      </c>
      <c r="K876" s="61">
        <v>275.1</v>
      </c>
      <c r="L876" s="65">
        <f t="shared" si="216"/>
        <v>359.71223021582733</v>
      </c>
      <c r="M876" s="66">
        <f aca="true" t="shared" si="219" ref="M876:M881">IF(D876="BUY",(K876-F876)*(L876),(F876-K876)*(L876))</f>
        <v>1043.165467625891</v>
      </c>
      <c r="N876" s="79">
        <f aca="true" t="shared" si="220" ref="N876:N881">M876/(L876)/F876%</f>
        <v>1.0431654676258912</v>
      </c>
    </row>
    <row r="877" spans="1:14" ht="15.75">
      <c r="A877" s="60">
        <v>9</v>
      </c>
      <c r="B877" s="64">
        <v>43278</v>
      </c>
      <c r="C877" s="60" t="s">
        <v>20</v>
      </c>
      <c r="D877" s="60" t="s">
        <v>21</v>
      </c>
      <c r="E877" s="60" t="s">
        <v>558</v>
      </c>
      <c r="F877" s="61">
        <v>390</v>
      </c>
      <c r="G877" s="61">
        <v>383</v>
      </c>
      <c r="H877" s="61">
        <v>394</v>
      </c>
      <c r="I877" s="61">
        <v>398</v>
      </c>
      <c r="J877" s="61">
        <v>402</v>
      </c>
      <c r="K877" s="61">
        <v>394</v>
      </c>
      <c r="L877" s="65">
        <f t="shared" si="216"/>
        <v>256.4102564102564</v>
      </c>
      <c r="M877" s="66">
        <f t="shared" si="219"/>
        <v>1025.6410256410256</v>
      </c>
      <c r="N877" s="79">
        <f t="shared" si="220"/>
        <v>1.0256410256410258</v>
      </c>
    </row>
    <row r="878" spans="1:14" ht="15.75">
      <c r="A878" s="60">
        <v>10</v>
      </c>
      <c r="B878" s="64">
        <v>43277</v>
      </c>
      <c r="C878" s="60" t="s">
        <v>20</v>
      </c>
      <c r="D878" s="60" t="s">
        <v>21</v>
      </c>
      <c r="E878" s="60" t="s">
        <v>555</v>
      </c>
      <c r="F878" s="61">
        <v>140</v>
      </c>
      <c r="G878" s="61">
        <v>136.5</v>
      </c>
      <c r="H878" s="61">
        <v>142</v>
      </c>
      <c r="I878" s="61">
        <v>144</v>
      </c>
      <c r="J878" s="61">
        <v>146</v>
      </c>
      <c r="K878" s="61">
        <v>142</v>
      </c>
      <c r="L878" s="65">
        <f t="shared" si="216"/>
        <v>714.2857142857143</v>
      </c>
      <c r="M878" s="66">
        <f t="shared" si="219"/>
        <v>1428.5714285714287</v>
      </c>
      <c r="N878" s="79">
        <f t="shared" si="220"/>
        <v>1.4285714285714286</v>
      </c>
    </row>
    <row r="879" spans="1:14" ht="15.75">
      <c r="A879" s="60">
        <v>11</v>
      </c>
      <c r="B879" s="64">
        <v>43277</v>
      </c>
      <c r="C879" s="60" t="s">
        <v>20</v>
      </c>
      <c r="D879" s="60" t="s">
        <v>21</v>
      </c>
      <c r="E879" s="60" t="s">
        <v>52</v>
      </c>
      <c r="F879" s="61">
        <v>260</v>
      </c>
      <c r="G879" s="61">
        <v>255</v>
      </c>
      <c r="H879" s="61">
        <v>263</v>
      </c>
      <c r="I879" s="61">
        <v>266</v>
      </c>
      <c r="J879" s="61">
        <v>269</v>
      </c>
      <c r="K879" s="61">
        <v>263</v>
      </c>
      <c r="L879" s="65">
        <f aca="true" t="shared" si="221" ref="L879:L886">100000/F879</f>
        <v>384.61538461538464</v>
      </c>
      <c r="M879" s="66">
        <f t="shared" si="219"/>
        <v>1153.8461538461538</v>
      </c>
      <c r="N879" s="79">
        <f t="shared" si="220"/>
        <v>1.1538461538461537</v>
      </c>
    </row>
    <row r="880" spans="1:14" ht="15.75">
      <c r="A880" s="60">
        <v>12</v>
      </c>
      <c r="B880" s="64">
        <v>43277</v>
      </c>
      <c r="C880" s="60" t="s">
        <v>20</v>
      </c>
      <c r="D880" s="60" t="s">
        <v>21</v>
      </c>
      <c r="E880" s="60" t="s">
        <v>556</v>
      </c>
      <c r="F880" s="61">
        <v>453</v>
      </c>
      <c r="G880" s="61">
        <v>443</v>
      </c>
      <c r="H880" s="61">
        <v>458</v>
      </c>
      <c r="I880" s="61">
        <v>463</v>
      </c>
      <c r="J880" s="61">
        <v>468</v>
      </c>
      <c r="K880" s="61">
        <v>463</v>
      </c>
      <c r="L880" s="65">
        <f t="shared" si="221"/>
        <v>220.7505518763797</v>
      </c>
      <c r="M880" s="66">
        <f t="shared" si="219"/>
        <v>2207.5055187637968</v>
      </c>
      <c r="N880" s="79">
        <f t="shared" si="220"/>
        <v>2.2075055187637966</v>
      </c>
    </row>
    <row r="881" spans="1:14" ht="15.75">
      <c r="A881" s="60">
        <v>13</v>
      </c>
      <c r="B881" s="64">
        <v>43276</v>
      </c>
      <c r="C881" s="60" t="s">
        <v>20</v>
      </c>
      <c r="D881" s="60" t="s">
        <v>21</v>
      </c>
      <c r="E881" s="60" t="s">
        <v>429</v>
      </c>
      <c r="F881" s="61">
        <v>565</v>
      </c>
      <c r="G881" s="61">
        <v>554</v>
      </c>
      <c r="H881" s="61">
        <v>571</v>
      </c>
      <c r="I881" s="61">
        <v>577</v>
      </c>
      <c r="J881" s="61">
        <v>583</v>
      </c>
      <c r="K881" s="61">
        <v>571</v>
      </c>
      <c r="L881" s="65">
        <f t="shared" si="221"/>
        <v>176.99115044247787</v>
      </c>
      <c r="M881" s="66">
        <f t="shared" si="219"/>
        <v>1061.9469026548672</v>
      </c>
      <c r="N881" s="79">
        <f t="shared" si="220"/>
        <v>1.0619469026548671</v>
      </c>
    </row>
    <row r="882" spans="1:14" ht="15.75">
      <c r="A882" s="60">
        <v>14</v>
      </c>
      <c r="B882" s="64">
        <v>43276</v>
      </c>
      <c r="C882" s="60" t="s">
        <v>20</v>
      </c>
      <c r="D882" s="60" t="s">
        <v>21</v>
      </c>
      <c r="E882" s="60" t="s">
        <v>554</v>
      </c>
      <c r="F882" s="61">
        <v>364</v>
      </c>
      <c r="G882" s="61">
        <v>356</v>
      </c>
      <c r="H882" s="61">
        <v>368</v>
      </c>
      <c r="I882" s="61">
        <v>372</v>
      </c>
      <c r="J882" s="61">
        <v>376</v>
      </c>
      <c r="K882" s="61">
        <v>368</v>
      </c>
      <c r="L882" s="65">
        <f t="shared" si="221"/>
        <v>274.72527472527474</v>
      </c>
      <c r="M882" s="66">
        <f aca="true" t="shared" si="222" ref="M882:M887">IF(D882="BUY",(K882-F882)*(L882),(F882-K882)*(L882))</f>
        <v>1098.901098901099</v>
      </c>
      <c r="N882" s="79">
        <f aca="true" t="shared" si="223" ref="N882:N887">M882/(L882)/F882%</f>
        <v>1.0989010989010988</v>
      </c>
    </row>
    <row r="883" spans="1:14" ht="15.75">
      <c r="A883" s="60">
        <v>15</v>
      </c>
      <c r="B883" s="64">
        <v>43273</v>
      </c>
      <c r="C883" s="60" t="s">
        <v>20</v>
      </c>
      <c r="D883" s="60" t="s">
        <v>21</v>
      </c>
      <c r="E883" s="60" t="s">
        <v>532</v>
      </c>
      <c r="F883" s="61">
        <v>2320</v>
      </c>
      <c r="G883" s="61">
        <v>2285</v>
      </c>
      <c r="H883" s="61">
        <v>2345</v>
      </c>
      <c r="I883" s="61">
        <v>2370</v>
      </c>
      <c r="J883" s="61">
        <v>2395</v>
      </c>
      <c r="K883" s="61">
        <v>2370</v>
      </c>
      <c r="L883" s="65">
        <f t="shared" si="221"/>
        <v>43.10344827586207</v>
      </c>
      <c r="M883" s="66">
        <f t="shared" si="222"/>
        <v>2155.1724137931037</v>
      </c>
      <c r="N883" s="79">
        <f t="shared" si="223"/>
        <v>2.1551724137931036</v>
      </c>
    </row>
    <row r="884" spans="1:14" ht="15.75">
      <c r="A884" s="60">
        <v>16</v>
      </c>
      <c r="B884" s="64">
        <v>43273</v>
      </c>
      <c r="C884" s="60" t="s">
        <v>20</v>
      </c>
      <c r="D884" s="60" t="s">
        <v>21</v>
      </c>
      <c r="E884" s="60" t="s">
        <v>552</v>
      </c>
      <c r="F884" s="61">
        <v>543</v>
      </c>
      <c r="G884" s="61">
        <v>533</v>
      </c>
      <c r="H884" s="61">
        <v>548</v>
      </c>
      <c r="I884" s="61">
        <v>553</v>
      </c>
      <c r="J884" s="61">
        <v>558</v>
      </c>
      <c r="K884" s="61">
        <v>533</v>
      </c>
      <c r="L884" s="65">
        <f t="shared" si="221"/>
        <v>184.1620626151013</v>
      </c>
      <c r="M884" s="66">
        <f t="shared" si="222"/>
        <v>-1841.6206261510129</v>
      </c>
      <c r="N884" s="79">
        <f t="shared" si="223"/>
        <v>-1.841620626151013</v>
      </c>
    </row>
    <row r="885" spans="1:14" ht="15.75">
      <c r="A885" s="60">
        <v>17</v>
      </c>
      <c r="B885" s="64">
        <v>43272</v>
      </c>
      <c r="C885" s="60" t="s">
        <v>20</v>
      </c>
      <c r="D885" s="60" t="s">
        <v>21</v>
      </c>
      <c r="E885" s="60" t="s">
        <v>292</v>
      </c>
      <c r="F885" s="61">
        <v>307</v>
      </c>
      <c r="G885" s="61">
        <v>298</v>
      </c>
      <c r="H885" s="61">
        <v>312</v>
      </c>
      <c r="I885" s="61">
        <v>317</v>
      </c>
      <c r="J885" s="61">
        <v>323</v>
      </c>
      <c r="K885" s="61">
        <v>298</v>
      </c>
      <c r="L885" s="65">
        <f t="shared" si="221"/>
        <v>325.7328990228013</v>
      </c>
      <c r="M885" s="66">
        <f t="shared" si="222"/>
        <v>-2931.5960912052115</v>
      </c>
      <c r="N885" s="79">
        <f t="shared" si="223"/>
        <v>-2.9315960912052117</v>
      </c>
    </row>
    <row r="886" spans="1:14" ht="15.75">
      <c r="A886" s="60">
        <v>18</v>
      </c>
      <c r="B886" s="64">
        <v>43271</v>
      </c>
      <c r="C886" s="60" t="s">
        <v>20</v>
      </c>
      <c r="D886" s="60" t="s">
        <v>21</v>
      </c>
      <c r="E886" s="60" t="s">
        <v>276</v>
      </c>
      <c r="F886" s="61">
        <v>840</v>
      </c>
      <c r="G886" s="61">
        <v>820</v>
      </c>
      <c r="H886" s="61">
        <v>850</v>
      </c>
      <c r="I886" s="61">
        <v>860</v>
      </c>
      <c r="J886" s="61">
        <v>870</v>
      </c>
      <c r="K886" s="61">
        <v>849</v>
      </c>
      <c r="L886" s="65">
        <f t="shared" si="221"/>
        <v>119.04761904761905</v>
      </c>
      <c r="M886" s="66">
        <f t="shared" si="222"/>
        <v>1071.4285714285716</v>
      </c>
      <c r="N886" s="79">
        <f t="shared" si="223"/>
        <v>1.0714285714285714</v>
      </c>
    </row>
    <row r="887" spans="1:14" ht="15.75">
      <c r="A887" s="60">
        <v>19</v>
      </c>
      <c r="B887" s="64">
        <v>43270</v>
      </c>
      <c r="C887" s="60" t="s">
        <v>20</v>
      </c>
      <c r="D887" s="60" t="s">
        <v>21</v>
      </c>
      <c r="E887" s="60" t="s">
        <v>139</v>
      </c>
      <c r="F887" s="61">
        <v>408</v>
      </c>
      <c r="G887" s="61">
        <v>398</v>
      </c>
      <c r="H887" s="61">
        <v>413</v>
      </c>
      <c r="I887" s="61">
        <v>418</v>
      </c>
      <c r="J887" s="61">
        <v>423</v>
      </c>
      <c r="K887" s="61">
        <v>413</v>
      </c>
      <c r="L887" s="65">
        <f aca="true" t="shared" si="224" ref="L887:L895">100000/F887</f>
        <v>245.09803921568627</v>
      </c>
      <c r="M887" s="66">
        <f t="shared" si="222"/>
        <v>1225.4901960784314</v>
      </c>
      <c r="N887" s="79">
        <f t="shared" si="223"/>
        <v>1.2254901960784315</v>
      </c>
    </row>
    <row r="888" spans="1:14" ht="15.75">
      <c r="A888" s="60">
        <v>20</v>
      </c>
      <c r="B888" s="64">
        <v>43270</v>
      </c>
      <c r="C888" s="60" t="s">
        <v>20</v>
      </c>
      <c r="D888" s="60" t="s">
        <v>21</v>
      </c>
      <c r="E888" s="60" t="s">
        <v>80</v>
      </c>
      <c r="F888" s="61">
        <v>1320</v>
      </c>
      <c r="G888" s="61">
        <v>1294</v>
      </c>
      <c r="H888" s="61">
        <v>1335</v>
      </c>
      <c r="I888" s="61">
        <v>1350</v>
      </c>
      <c r="J888" s="61">
        <v>1365</v>
      </c>
      <c r="K888" s="61">
        <v>1335</v>
      </c>
      <c r="L888" s="65">
        <f t="shared" si="224"/>
        <v>75.75757575757575</v>
      </c>
      <c r="M888" s="66">
        <f aca="true" t="shared" si="225" ref="M888:M893">IF(D888="BUY",(K888-F888)*(L888),(F888-K888)*(L888))</f>
        <v>1136.3636363636363</v>
      </c>
      <c r="N888" s="79">
        <f aca="true" t="shared" si="226" ref="N888:N893">M888/(L888)/F888%</f>
        <v>1.1363636363636365</v>
      </c>
    </row>
    <row r="889" spans="1:14" ht="15.75">
      <c r="A889" s="60">
        <v>21</v>
      </c>
      <c r="B889" s="64">
        <v>43270</v>
      </c>
      <c r="C889" s="1" t="s">
        <v>20</v>
      </c>
      <c r="D889" s="60" t="s">
        <v>21</v>
      </c>
      <c r="E889" s="60" t="s">
        <v>422</v>
      </c>
      <c r="F889" s="61">
        <v>550</v>
      </c>
      <c r="G889" s="61">
        <v>539</v>
      </c>
      <c r="H889" s="61">
        <v>556</v>
      </c>
      <c r="I889" s="61">
        <v>562</v>
      </c>
      <c r="J889" s="61">
        <v>568</v>
      </c>
      <c r="K889" s="61">
        <v>539</v>
      </c>
      <c r="L889" s="65">
        <f t="shared" si="224"/>
        <v>181.8181818181818</v>
      </c>
      <c r="M889" s="66">
        <f t="shared" si="225"/>
        <v>-2000</v>
      </c>
      <c r="N889" s="79">
        <f t="shared" si="226"/>
        <v>-2</v>
      </c>
    </row>
    <row r="890" spans="1:14" ht="15.75">
      <c r="A890" s="60">
        <v>22</v>
      </c>
      <c r="B890" s="64">
        <v>43269</v>
      </c>
      <c r="C890" s="60" t="s">
        <v>20</v>
      </c>
      <c r="D890" s="60" t="s">
        <v>21</v>
      </c>
      <c r="E890" s="60" t="s">
        <v>239</v>
      </c>
      <c r="F890" s="61">
        <v>600</v>
      </c>
      <c r="G890" s="61">
        <v>585</v>
      </c>
      <c r="H890" s="61">
        <v>608</v>
      </c>
      <c r="I890" s="61">
        <v>616</v>
      </c>
      <c r="J890" s="61">
        <v>624</v>
      </c>
      <c r="K890" s="61">
        <v>585</v>
      </c>
      <c r="L890" s="65">
        <f t="shared" si="224"/>
        <v>166.66666666666666</v>
      </c>
      <c r="M890" s="66">
        <f t="shared" si="225"/>
        <v>-2500</v>
      </c>
      <c r="N890" s="79">
        <f t="shared" si="226"/>
        <v>-2.5</v>
      </c>
    </row>
    <row r="891" spans="1:14" ht="15.75">
      <c r="A891" s="60">
        <v>23</v>
      </c>
      <c r="B891" s="64">
        <v>43269</v>
      </c>
      <c r="C891" s="60" t="s">
        <v>20</v>
      </c>
      <c r="D891" s="60" t="s">
        <v>21</v>
      </c>
      <c r="E891" s="60" t="s">
        <v>93</v>
      </c>
      <c r="F891" s="61">
        <v>561</v>
      </c>
      <c r="G891" s="61">
        <v>549</v>
      </c>
      <c r="H891" s="61">
        <v>567</v>
      </c>
      <c r="I891" s="61">
        <v>573</v>
      </c>
      <c r="J891" s="61">
        <v>579</v>
      </c>
      <c r="K891" s="61">
        <v>566.95</v>
      </c>
      <c r="L891" s="65">
        <f t="shared" si="224"/>
        <v>178.25311942959001</v>
      </c>
      <c r="M891" s="66">
        <f t="shared" si="225"/>
        <v>1060.6060606060687</v>
      </c>
      <c r="N891" s="79">
        <f t="shared" si="226"/>
        <v>1.0606060606060685</v>
      </c>
    </row>
    <row r="892" spans="1:14" ht="15.75">
      <c r="A892" s="60">
        <v>24</v>
      </c>
      <c r="B892" s="64">
        <v>43266</v>
      </c>
      <c r="C892" s="60" t="s">
        <v>20</v>
      </c>
      <c r="D892" s="60" t="s">
        <v>21</v>
      </c>
      <c r="E892" s="60" t="s">
        <v>307</v>
      </c>
      <c r="F892" s="61">
        <v>78</v>
      </c>
      <c r="G892" s="61">
        <v>75</v>
      </c>
      <c r="H892" s="61">
        <v>80</v>
      </c>
      <c r="I892" s="61">
        <v>82</v>
      </c>
      <c r="J892" s="61">
        <v>84</v>
      </c>
      <c r="K892" s="61">
        <v>75</v>
      </c>
      <c r="L892" s="65">
        <f t="shared" si="224"/>
        <v>1282.051282051282</v>
      </c>
      <c r="M892" s="66">
        <f t="shared" si="225"/>
        <v>-3846.1538461538457</v>
      </c>
      <c r="N892" s="79">
        <f t="shared" si="226"/>
        <v>-3.846153846153846</v>
      </c>
    </row>
    <row r="893" spans="1:14" ht="15.75">
      <c r="A893" s="60">
        <v>25</v>
      </c>
      <c r="B893" s="64">
        <v>43266</v>
      </c>
      <c r="C893" s="60" t="s">
        <v>20</v>
      </c>
      <c r="D893" s="60" t="s">
        <v>21</v>
      </c>
      <c r="E893" s="60" t="s">
        <v>548</v>
      </c>
      <c r="F893" s="61">
        <v>1105</v>
      </c>
      <c r="G893" s="61">
        <v>1080</v>
      </c>
      <c r="H893" s="61">
        <v>1120</v>
      </c>
      <c r="I893" s="61">
        <v>1135</v>
      </c>
      <c r="J893" s="61">
        <v>1150</v>
      </c>
      <c r="K893" s="61">
        <v>1080</v>
      </c>
      <c r="L893" s="65">
        <f t="shared" si="224"/>
        <v>90.49773755656109</v>
      </c>
      <c r="M893" s="66">
        <f t="shared" si="225"/>
        <v>-2262.4434389140274</v>
      </c>
      <c r="N893" s="79">
        <f t="shared" si="226"/>
        <v>-2.262443438914027</v>
      </c>
    </row>
    <row r="894" spans="1:14" ht="15.75">
      <c r="A894" s="60">
        <v>26</v>
      </c>
      <c r="B894" s="64">
        <v>43266</v>
      </c>
      <c r="C894" s="60" t="s">
        <v>20</v>
      </c>
      <c r="D894" s="60" t="s">
        <v>21</v>
      </c>
      <c r="E894" s="60" t="s">
        <v>355</v>
      </c>
      <c r="F894" s="61">
        <v>1910</v>
      </c>
      <c r="G894" s="61">
        <v>1875</v>
      </c>
      <c r="H894" s="61">
        <v>1930</v>
      </c>
      <c r="I894" s="61">
        <v>1950</v>
      </c>
      <c r="J894" s="61">
        <v>1970</v>
      </c>
      <c r="K894" s="61">
        <v>1930</v>
      </c>
      <c r="L894" s="65">
        <f t="shared" si="224"/>
        <v>52.35602094240838</v>
      </c>
      <c r="M894" s="66">
        <f aca="true" t="shared" si="227" ref="M894:M905">IF(D894="BUY",(K894-F894)*(L894),(F894-K894)*(L894))</f>
        <v>1047.1204188481674</v>
      </c>
      <c r="N894" s="79">
        <f aca="true" t="shared" si="228" ref="N894:N905">M894/(L894)/F894%</f>
        <v>1.0471204188481673</v>
      </c>
    </row>
    <row r="895" spans="1:14" ht="15.75">
      <c r="A895" s="60">
        <v>27</v>
      </c>
      <c r="B895" s="64">
        <v>43265</v>
      </c>
      <c r="C895" s="60" t="s">
        <v>20</v>
      </c>
      <c r="D895" s="60" t="s">
        <v>21</v>
      </c>
      <c r="E895" s="60" t="s">
        <v>546</v>
      </c>
      <c r="F895" s="61">
        <v>215</v>
      </c>
      <c r="G895" s="61">
        <v>208</v>
      </c>
      <c r="H895" s="61">
        <v>219</v>
      </c>
      <c r="I895" s="61">
        <v>223</v>
      </c>
      <c r="J895" s="61">
        <v>227</v>
      </c>
      <c r="K895" s="61">
        <v>208</v>
      </c>
      <c r="L895" s="65">
        <f t="shared" si="224"/>
        <v>465.1162790697674</v>
      </c>
      <c r="M895" s="66">
        <f t="shared" si="227"/>
        <v>-3255.813953488372</v>
      </c>
      <c r="N895" s="79">
        <f t="shared" si="228"/>
        <v>-3.2558139534883725</v>
      </c>
    </row>
    <row r="896" spans="1:14" ht="15.75">
      <c r="A896" s="60">
        <v>28</v>
      </c>
      <c r="B896" s="64">
        <v>43265</v>
      </c>
      <c r="C896" s="60" t="s">
        <v>20</v>
      </c>
      <c r="D896" s="60" t="s">
        <v>21</v>
      </c>
      <c r="E896" s="60" t="s">
        <v>90</v>
      </c>
      <c r="F896" s="61">
        <v>574</v>
      </c>
      <c r="G896" s="61">
        <v>562</v>
      </c>
      <c r="H896" s="61">
        <v>580</v>
      </c>
      <c r="I896" s="61">
        <v>586</v>
      </c>
      <c r="J896" s="61">
        <v>592</v>
      </c>
      <c r="K896" s="61">
        <v>562</v>
      </c>
      <c r="L896" s="65">
        <f aca="true" t="shared" si="229" ref="L896:L902">100000/F896</f>
        <v>174.21602787456445</v>
      </c>
      <c r="M896" s="66">
        <f t="shared" si="227"/>
        <v>-2090.5923344947732</v>
      </c>
      <c r="N896" s="79">
        <f t="shared" si="228"/>
        <v>-2.0905923344947737</v>
      </c>
    </row>
    <row r="897" spans="1:14" ht="15.75">
      <c r="A897" s="60">
        <v>29</v>
      </c>
      <c r="B897" s="64">
        <v>43265</v>
      </c>
      <c r="C897" s="60" t="s">
        <v>20</v>
      </c>
      <c r="D897" s="60" t="s">
        <v>21</v>
      </c>
      <c r="E897" s="60" t="s">
        <v>80</v>
      </c>
      <c r="F897" s="61">
        <v>1290</v>
      </c>
      <c r="G897" s="61">
        <v>1270</v>
      </c>
      <c r="H897" s="61">
        <v>1303</v>
      </c>
      <c r="I897" s="61">
        <v>1316</v>
      </c>
      <c r="J897" s="61">
        <v>1329</v>
      </c>
      <c r="K897" s="61">
        <v>1316</v>
      </c>
      <c r="L897" s="65">
        <f t="shared" si="229"/>
        <v>77.51937984496124</v>
      </c>
      <c r="M897" s="66">
        <f t="shared" si="227"/>
        <v>2015.5038759689921</v>
      </c>
      <c r="N897" s="79">
        <f t="shared" si="228"/>
        <v>2.0155038759689923</v>
      </c>
    </row>
    <row r="898" spans="1:14" ht="15.75">
      <c r="A898" s="60">
        <v>30</v>
      </c>
      <c r="B898" s="64">
        <v>43265</v>
      </c>
      <c r="C898" s="60" t="s">
        <v>20</v>
      </c>
      <c r="D898" s="60" t="s">
        <v>21</v>
      </c>
      <c r="E898" s="60" t="s">
        <v>547</v>
      </c>
      <c r="F898" s="61">
        <v>824</v>
      </c>
      <c r="G898" s="61">
        <v>805</v>
      </c>
      <c r="H898" s="61">
        <v>834</v>
      </c>
      <c r="I898" s="61">
        <v>844</v>
      </c>
      <c r="J898" s="61">
        <v>854</v>
      </c>
      <c r="K898" s="61">
        <v>834</v>
      </c>
      <c r="L898" s="65">
        <f t="shared" si="229"/>
        <v>121.35922330097087</v>
      </c>
      <c r="M898" s="66">
        <f t="shared" si="227"/>
        <v>1213.5922330097087</v>
      </c>
      <c r="N898" s="79">
        <f t="shared" si="228"/>
        <v>1.2135922330097086</v>
      </c>
    </row>
    <row r="899" spans="1:14" ht="15.75">
      <c r="A899" s="60">
        <v>31</v>
      </c>
      <c r="B899" s="64">
        <v>43264</v>
      </c>
      <c r="C899" s="60" t="s">
        <v>20</v>
      </c>
      <c r="D899" s="60" t="s">
        <v>21</v>
      </c>
      <c r="E899" s="60" t="s">
        <v>139</v>
      </c>
      <c r="F899" s="61">
        <v>400</v>
      </c>
      <c r="G899" s="61">
        <v>390</v>
      </c>
      <c r="H899" s="61">
        <v>405</v>
      </c>
      <c r="I899" s="61">
        <v>410</v>
      </c>
      <c r="J899" s="61">
        <v>415</v>
      </c>
      <c r="K899" s="61">
        <v>406</v>
      </c>
      <c r="L899" s="65">
        <f t="shared" si="229"/>
        <v>250</v>
      </c>
      <c r="M899" s="66">
        <f t="shared" si="227"/>
        <v>1500</v>
      </c>
      <c r="N899" s="79">
        <f t="shared" si="228"/>
        <v>1.5</v>
      </c>
    </row>
    <row r="900" spans="1:14" ht="15.75">
      <c r="A900" s="60">
        <v>32</v>
      </c>
      <c r="B900" s="64">
        <v>43264</v>
      </c>
      <c r="C900" s="60" t="s">
        <v>20</v>
      </c>
      <c r="D900" s="60" t="s">
        <v>21</v>
      </c>
      <c r="E900" s="60" t="s">
        <v>418</v>
      </c>
      <c r="F900" s="61">
        <v>158</v>
      </c>
      <c r="G900" s="61">
        <v>152</v>
      </c>
      <c r="H900" s="61">
        <v>161</v>
      </c>
      <c r="I900" s="61">
        <v>164</v>
      </c>
      <c r="J900" s="61">
        <v>167</v>
      </c>
      <c r="K900" s="61">
        <v>152</v>
      </c>
      <c r="L900" s="65">
        <f t="shared" si="229"/>
        <v>632.9113924050633</v>
      </c>
      <c r="M900" s="66">
        <f t="shared" si="227"/>
        <v>-3797.46835443038</v>
      </c>
      <c r="N900" s="79">
        <f t="shared" si="228"/>
        <v>-3.7974683544303796</v>
      </c>
    </row>
    <row r="901" spans="1:14" ht="15.75">
      <c r="A901" s="60">
        <v>33</v>
      </c>
      <c r="B901" s="64">
        <v>43264</v>
      </c>
      <c r="C901" s="60" t="s">
        <v>20</v>
      </c>
      <c r="D901" s="60" t="s">
        <v>21</v>
      </c>
      <c r="E901" s="60" t="s">
        <v>280</v>
      </c>
      <c r="F901" s="61">
        <v>945</v>
      </c>
      <c r="G901" s="61">
        <v>928</v>
      </c>
      <c r="H901" s="61">
        <v>955</v>
      </c>
      <c r="I901" s="61">
        <v>965</v>
      </c>
      <c r="J901" s="61">
        <v>975</v>
      </c>
      <c r="K901" s="61">
        <v>928</v>
      </c>
      <c r="L901" s="65">
        <f t="shared" si="229"/>
        <v>105.82010582010582</v>
      </c>
      <c r="M901" s="66">
        <f t="shared" si="227"/>
        <v>-1798.9417989417989</v>
      </c>
      <c r="N901" s="79">
        <f t="shared" si="228"/>
        <v>-1.798941798941799</v>
      </c>
    </row>
    <row r="902" spans="1:14" ht="15.75">
      <c r="A902" s="60">
        <v>34</v>
      </c>
      <c r="B902" s="64">
        <v>43263</v>
      </c>
      <c r="C902" s="60" t="s">
        <v>20</v>
      </c>
      <c r="D902" s="60" t="s">
        <v>21</v>
      </c>
      <c r="E902" s="60" t="s">
        <v>168</v>
      </c>
      <c r="F902" s="61">
        <v>1133</v>
      </c>
      <c r="G902" s="61">
        <v>1114</v>
      </c>
      <c r="H902" s="61">
        <v>1144</v>
      </c>
      <c r="I902" s="61">
        <v>1155</v>
      </c>
      <c r="J902" s="61">
        <v>1166</v>
      </c>
      <c r="K902" s="61">
        <v>1155</v>
      </c>
      <c r="L902" s="65">
        <f t="shared" si="229"/>
        <v>88.261253309797</v>
      </c>
      <c r="M902" s="66">
        <f t="shared" si="227"/>
        <v>1941.7475728155339</v>
      </c>
      <c r="N902" s="79">
        <f t="shared" si="228"/>
        <v>1.941747572815534</v>
      </c>
    </row>
    <row r="903" spans="1:14" ht="15.75">
      <c r="A903" s="60">
        <v>35</v>
      </c>
      <c r="B903" s="64">
        <v>43263</v>
      </c>
      <c r="C903" s="60" t="s">
        <v>20</v>
      </c>
      <c r="D903" s="60" t="s">
        <v>21</v>
      </c>
      <c r="E903" s="60" t="s">
        <v>394</v>
      </c>
      <c r="F903" s="61">
        <v>72</v>
      </c>
      <c r="G903" s="61">
        <v>69</v>
      </c>
      <c r="H903" s="61">
        <v>74</v>
      </c>
      <c r="I903" s="61">
        <v>76</v>
      </c>
      <c r="J903" s="61">
        <v>78</v>
      </c>
      <c r="K903" s="61">
        <v>74</v>
      </c>
      <c r="L903" s="65">
        <f aca="true" t="shared" si="230" ref="L903:L908">100000/F903</f>
        <v>1388.888888888889</v>
      </c>
      <c r="M903" s="66">
        <f t="shared" si="227"/>
        <v>2777.777777777778</v>
      </c>
      <c r="N903" s="79">
        <f t="shared" si="228"/>
        <v>2.7777777777777777</v>
      </c>
    </row>
    <row r="904" spans="1:14" ht="15.75">
      <c r="A904" s="60">
        <v>36</v>
      </c>
      <c r="B904" s="64">
        <v>43263</v>
      </c>
      <c r="C904" s="60" t="s">
        <v>20</v>
      </c>
      <c r="D904" s="60" t="s">
        <v>21</v>
      </c>
      <c r="E904" s="60" t="s">
        <v>466</v>
      </c>
      <c r="F904" s="61">
        <v>1115</v>
      </c>
      <c r="G904" s="61">
        <v>1090</v>
      </c>
      <c r="H904" s="61">
        <v>1130</v>
      </c>
      <c r="I904" s="61">
        <v>1145</v>
      </c>
      <c r="J904" s="61">
        <v>1160</v>
      </c>
      <c r="K904" s="61">
        <v>1130</v>
      </c>
      <c r="L904" s="65">
        <f t="shared" si="230"/>
        <v>89.68609865470852</v>
      </c>
      <c r="M904" s="66">
        <f t="shared" si="227"/>
        <v>1345.2914798206277</v>
      </c>
      <c r="N904" s="79">
        <f t="shared" si="228"/>
        <v>1.3452914798206277</v>
      </c>
    </row>
    <row r="905" spans="1:14" ht="15.75">
      <c r="A905" s="60">
        <v>37</v>
      </c>
      <c r="B905" s="64">
        <v>43262</v>
      </c>
      <c r="C905" s="60" t="s">
        <v>20</v>
      </c>
      <c r="D905" s="60" t="s">
        <v>21</v>
      </c>
      <c r="E905" s="60" t="s">
        <v>429</v>
      </c>
      <c r="F905" s="61">
        <v>546</v>
      </c>
      <c r="G905" s="61">
        <v>535</v>
      </c>
      <c r="H905" s="61">
        <v>552</v>
      </c>
      <c r="I905" s="61">
        <v>558</v>
      </c>
      <c r="J905" s="61">
        <v>564</v>
      </c>
      <c r="K905" s="61">
        <v>564</v>
      </c>
      <c r="L905" s="65">
        <f t="shared" si="230"/>
        <v>183.15018315018315</v>
      </c>
      <c r="M905" s="66">
        <f t="shared" si="227"/>
        <v>3296.703296703297</v>
      </c>
      <c r="N905" s="79">
        <f t="shared" si="228"/>
        <v>3.2967032967032965</v>
      </c>
    </row>
    <row r="906" spans="1:14" ht="15.75">
      <c r="A906" s="60">
        <v>38</v>
      </c>
      <c r="B906" s="64">
        <v>43262</v>
      </c>
      <c r="C906" s="60" t="s">
        <v>20</v>
      </c>
      <c r="D906" s="60" t="s">
        <v>21</v>
      </c>
      <c r="E906" s="60" t="s">
        <v>292</v>
      </c>
      <c r="F906" s="61">
        <v>313</v>
      </c>
      <c r="G906" s="61">
        <v>306</v>
      </c>
      <c r="H906" s="61">
        <v>317</v>
      </c>
      <c r="I906" s="61">
        <v>321</v>
      </c>
      <c r="J906" s="61">
        <v>325</v>
      </c>
      <c r="K906" s="61">
        <v>316</v>
      </c>
      <c r="L906" s="65">
        <f t="shared" si="230"/>
        <v>319.4888178913738</v>
      </c>
      <c r="M906" s="66">
        <f aca="true" t="shared" si="231" ref="M906:M913">IF(D906="BUY",(K906-F906)*(L906),(F906-K906)*(L906))</f>
        <v>958.4664536741213</v>
      </c>
      <c r="N906" s="79">
        <f aca="true" t="shared" si="232" ref="N906:N913">M906/(L906)/F906%</f>
        <v>0.9584664536741214</v>
      </c>
    </row>
    <row r="907" spans="1:14" ht="15.75">
      <c r="A907" s="60">
        <v>39</v>
      </c>
      <c r="B907" s="64">
        <v>43262</v>
      </c>
      <c r="C907" s="60" t="s">
        <v>20</v>
      </c>
      <c r="D907" s="60" t="s">
        <v>21</v>
      </c>
      <c r="E907" s="60" t="s">
        <v>533</v>
      </c>
      <c r="F907" s="61">
        <v>81</v>
      </c>
      <c r="G907" s="61">
        <v>78</v>
      </c>
      <c r="H907" s="61">
        <v>83</v>
      </c>
      <c r="I907" s="61">
        <v>85</v>
      </c>
      <c r="J907" s="61">
        <v>87</v>
      </c>
      <c r="K907" s="61">
        <v>82</v>
      </c>
      <c r="L907" s="65">
        <f t="shared" si="230"/>
        <v>1234.567901234568</v>
      </c>
      <c r="M907" s="66">
        <f t="shared" si="231"/>
        <v>1234.567901234568</v>
      </c>
      <c r="N907" s="79">
        <f t="shared" si="232"/>
        <v>1.2345679012345678</v>
      </c>
    </row>
    <row r="908" spans="1:14" ht="15.75">
      <c r="A908" s="60">
        <v>40</v>
      </c>
      <c r="B908" s="64">
        <v>43259</v>
      </c>
      <c r="C908" s="60" t="s">
        <v>20</v>
      </c>
      <c r="D908" s="60" t="s">
        <v>21</v>
      </c>
      <c r="E908" s="60" t="s">
        <v>90</v>
      </c>
      <c r="F908" s="61">
        <v>528</v>
      </c>
      <c r="G908" s="61">
        <v>517</v>
      </c>
      <c r="H908" s="61">
        <v>534</v>
      </c>
      <c r="I908" s="61">
        <v>540</v>
      </c>
      <c r="J908" s="61">
        <v>546</v>
      </c>
      <c r="K908" s="61">
        <v>534</v>
      </c>
      <c r="L908" s="65">
        <f t="shared" si="230"/>
        <v>189.3939393939394</v>
      </c>
      <c r="M908" s="66">
        <f t="shared" si="231"/>
        <v>1136.3636363636365</v>
      </c>
      <c r="N908" s="79">
        <f t="shared" si="232"/>
        <v>1.1363636363636362</v>
      </c>
    </row>
    <row r="909" spans="1:14" ht="15.75">
      <c r="A909" s="60">
        <v>41</v>
      </c>
      <c r="B909" s="64">
        <v>43259</v>
      </c>
      <c r="C909" s="60" t="s">
        <v>20</v>
      </c>
      <c r="D909" s="60" t="s">
        <v>21</v>
      </c>
      <c r="E909" s="60" t="s">
        <v>316</v>
      </c>
      <c r="F909" s="61">
        <v>261</v>
      </c>
      <c r="G909" s="61">
        <v>254</v>
      </c>
      <c r="H909" s="61">
        <v>265</v>
      </c>
      <c r="I909" s="61">
        <v>269</v>
      </c>
      <c r="J909" s="61">
        <v>273</v>
      </c>
      <c r="K909" s="61">
        <v>254</v>
      </c>
      <c r="L909" s="65">
        <f>100000/F909</f>
        <v>383.1417624521073</v>
      </c>
      <c r="M909" s="66">
        <f t="shared" si="231"/>
        <v>-2681.992337164751</v>
      </c>
      <c r="N909" s="79">
        <f t="shared" si="232"/>
        <v>-2.681992337164751</v>
      </c>
    </row>
    <row r="910" spans="1:14" ht="15.75">
      <c r="A910" s="60">
        <v>42</v>
      </c>
      <c r="B910" s="64">
        <v>43259</v>
      </c>
      <c r="C910" s="60" t="s">
        <v>20</v>
      </c>
      <c r="D910" s="60" t="s">
        <v>21</v>
      </c>
      <c r="E910" s="60" t="s">
        <v>415</v>
      </c>
      <c r="F910" s="61">
        <v>215</v>
      </c>
      <c r="G910" s="61">
        <v>207</v>
      </c>
      <c r="H910" s="61">
        <v>219</v>
      </c>
      <c r="I910" s="61">
        <v>223</v>
      </c>
      <c r="J910" s="61">
        <v>227</v>
      </c>
      <c r="K910" s="61">
        <v>207</v>
      </c>
      <c r="L910" s="65">
        <f>100000/F910</f>
        <v>465.1162790697674</v>
      </c>
      <c r="M910" s="66">
        <f t="shared" si="231"/>
        <v>-3720.9302325581393</v>
      </c>
      <c r="N910" s="79">
        <f t="shared" si="232"/>
        <v>-3.7209302325581395</v>
      </c>
    </row>
    <row r="911" spans="1:14" ht="15.75">
      <c r="A911" s="60">
        <v>43</v>
      </c>
      <c r="B911" s="64">
        <v>43259</v>
      </c>
      <c r="C911" s="60" t="s">
        <v>20</v>
      </c>
      <c r="D911" s="60" t="s">
        <v>21</v>
      </c>
      <c r="E911" s="60" t="s">
        <v>139</v>
      </c>
      <c r="F911" s="61">
        <v>366</v>
      </c>
      <c r="G911" s="61">
        <v>356</v>
      </c>
      <c r="H911" s="61">
        <v>371</v>
      </c>
      <c r="I911" s="61">
        <v>376</v>
      </c>
      <c r="J911" s="61">
        <v>381</v>
      </c>
      <c r="K911" s="61">
        <v>370</v>
      </c>
      <c r="L911" s="65">
        <f>100000/F911</f>
        <v>273.224043715847</v>
      </c>
      <c r="M911" s="66">
        <f t="shared" si="231"/>
        <v>1092.896174863388</v>
      </c>
      <c r="N911" s="79">
        <f t="shared" si="232"/>
        <v>1.0928961748633879</v>
      </c>
    </row>
    <row r="912" spans="1:14" ht="15.75">
      <c r="A912" s="60">
        <v>44</v>
      </c>
      <c r="B912" s="64">
        <v>43259</v>
      </c>
      <c r="C912" s="60" t="s">
        <v>20</v>
      </c>
      <c r="D912" s="60" t="s">
        <v>21</v>
      </c>
      <c r="E912" s="60" t="s">
        <v>80</v>
      </c>
      <c r="F912" s="61">
        <v>1235</v>
      </c>
      <c r="G912" s="61">
        <v>1215</v>
      </c>
      <c r="H912" s="61">
        <v>1247</v>
      </c>
      <c r="I912" s="61">
        <v>1259</v>
      </c>
      <c r="J912" s="61">
        <v>1270</v>
      </c>
      <c r="K912" s="61">
        <v>1247</v>
      </c>
      <c r="L912" s="65">
        <f>100000/F912</f>
        <v>80.97165991902834</v>
      </c>
      <c r="M912" s="66">
        <f t="shared" si="231"/>
        <v>971.65991902834</v>
      </c>
      <c r="N912" s="79">
        <f t="shared" si="232"/>
        <v>0.9716599190283401</v>
      </c>
    </row>
    <row r="913" spans="1:14" ht="15.75">
      <c r="A913" s="60">
        <v>45</v>
      </c>
      <c r="B913" s="64">
        <v>43258</v>
      </c>
      <c r="C913" s="60" t="s">
        <v>20</v>
      </c>
      <c r="D913" s="60" t="s">
        <v>21</v>
      </c>
      <c r="E913" s="60" t="s">
        <v>323</v>
      </c>
      <c r="F913" s="61">
        <v>198</v>
      </c>
      <c r="G913" s="61">
        <v>192.5</v>
      </c>
      <c r="H913" s="61">
        <v>201</v>
      </c>
      <c r="I913" s="61">
        <v>204</v>
      </c>
      <c r="J913" s="61">
        <v>207</v>
      </c>
      <c r="K913" s="61">
        <v>201</v>
      </c>
      <c r="L913" s="65">
        <f>100000/F913</f>
        <v>505.050505050505</v>
      </c>
      <c r="M913" s="66">
        <f t="shared" si="231"/>
        <v>1515.151515151515</v>
      </c>
      <c r="N913" s="79">
        <f t="shared" si="232"/>
        <v>1.5151515151515151</v>
      </c>
    </row>
    <row r="914" spans="1:14" ht="15.75">
      <c r="A914" s="60">
        <v>46</v>
      </c>
      <c r="B914" s="64">
        <v>43258</v>
      </c>
      <c r="C914" s="60" t="s">
        <v>20</v>
      </c>
      <c r="D914" s="60" t="s">
        <v>21</v>
      </c>
      <c r="E914" s="60" t="s">
        <v>544</v>
      </c>
      <c r="F914" s="61">
        <v>121</v>
      </c>
      <c r="G914" s="61">
        <v>117</v>
      </c>
      <c r="H914" s="61">
        <v>123</v>
      </c>
      <c r="I914" s="61">
        <v>125</v>
      </c>
      <c r="J914" s="61">
        <v>127</v>
      </c>
      <c r="K914" s="61">
        <v>123</v>
      </c>
      <c r="L914" s="65">
        <f aca="true" t="shared" si="233" ref="L914:L919">100000/F914</f>
        <v>826.4462809917355</v>
      </c>
      <c r="M914" s="66">
        <f aca="true" t="shared" si="234" ref="M914:M919">IF(D914="BUY",(K914-F914)*(L914),(F914-K914)*(L914))</f>
        <v>1652.892561983471</v>
      </c>
      <c r="N914" s="79">
        <f aca="true" t="shared" si="235" ref="N914:N919">M914/(L914)/F914%</f>
        <v>1.6528925619834711</v>
      </c>
    </row>
    <row r="915" spans="1:14" ht="15.75">
      <c r="A915" s="60">
        <v>47</v>
      </c>
      <c r="B915" s="64">
        <v>43258</v>
      </c>
      <c r="C915" s="60" t="s">
        <v>20</v>
      </c>
      <c r="D915" s="60" t="s">
        <v>21</v>
      </c>
      <c r="E915" s="60" t="s">
        <v>429</v>
      </c>
      <c r="F915" s="61">
        <v>522</v>
      </c>
      <c r="G915" s="61">
        <v>510</v>
      </c>
      <c r="H915" s="61">
        <v>528</v>
      </c>
      <c r="I915" s="61">
        <v>536</v>
      </c>
      <c r="J915" s="61">
        <v>534</v>
      </c>
      <c r="K915" s="61">
        <v>528</v>
      </c>
      <c r="L915" s="65">
        <f t="shared" si="233"/>
        <v>191.57088122605364</v>
      </c>
      <c r="M915" s="66">
        <f t="shared" si="234"/>
        <v>1149.4252873563219</v>
      </c>
      <c r="N915" s="79">
        <f t="shared" si="235"/>
        <v>1.149425287356322</v>
      </c>
    </row>
    <row r="916" spans="1:14" ht="15.75">
      <c r="A916" s="60">
        <v>48</v>
      </c>
      <c r="B916" s="64">
        <v>43257</v>
      </c>
      <c r="C916" s="60" t="s">
        <v>20</v>
      </c>
      <c r="D916" s="60" t="s">
        <v>21</v>
      </c>
      <c r="E916" s="60" t="s">
        <v>205</v>
      </c>
      <c r="F916" s="61">
        <v>175</v>
      </c>
      <c r="G916" s="61">
        <v>170</v>
      </c>
      <c r="H916" s="61">
        <v>178</v>
      </c>
      <c r="I916" s="61">
        <v>181</v>
      </c>
      <c r="J916" s="61">
        <v>184</v>
      </c>
      <c r="K916" s="61">
        <v>178</v>
      </c>
      <c r="L916" s="65">
        <f t="shared" si="233"/>
        <v>571.4285714285714</v>
      </c>
      <c r="M916" s="66">
        <f t="shared" si="234"/>
        <v>1714.2857142857142</v>
      </c>
      <c r="N916" s="79">
        <f t="shared" si="235"/>
        <v>1.7142857142857142</v>
      </c>
    </row>
    <row r="917" spans="1:14" ht="15.75">
      <c r="A917" s="60">
        <v>49</v>
      </c>
      <c r="B917" s="64">
        <v>43257</v>
      </c>
      <c r="C917" s="60" t="s">
        <v>20</v>
      </c>
      <c r="D917" s="60" t="s">
        <v>94</v>
      </c>
      <c r="E917" s="60" t="s">
        <v>466</v>
      </c>
      <c r="F917" s="61">
        <v>975</v>
      </c>
      <c r="G917" s="61">
        <v>993</v>
      </c>
      <c r="H917" s="61">
        <v>965</v>
      </c>
      <c r="I917" s="61">
        <v>955</v>
      </c>
      <c r="J917" s="61">
        <v>945</v>
      </c>
      <c r="K917" s="61">
        <v>993</v>
      </c>
      <c r="L917" s="65">
        <f t="shared" si="233"/>
        <v>102.56410256410257</v>
      </c>
      <c r="M917" s="66">
        <f t="shared" si="234"/>
        <v>-1846.1538461538462</v>
      </c>
      <c r="N917" s="79">
        <f t="shared" si="235"/>
        <v>-1.8461538461538463</v>
      </c>
    </row>
    <row r="918" spans="1:14" ht="15.75">
      <c r="A918" s="60">
        <v>50</v>
      </c>
      <c r="B918" s="64">
        <v>43257</v>
      </c>
      <c r="C918" s="60" t="s">
        <v>20</v>
      </c>
      <c r="D918" s="60" t="s">
        <v>21</v>
      </c>
      <c r="E918" s="60" t="s">
        <v>126</v>
      </c>
      <c r="F918" s="61">
        <v>965</v>
      </c>
      <c r="G918" s="61">
        <v>948</v>
      </c>
      <c r="H918" s="61">
        <v>975</v>
      </c>
      <c r="I918" s="61">
        <v>985</v>
      </c>
      <c r="J918" s="61">
        <v>995</v>
      </c>
      <c r="K918" s="61">
        <v>985</v>
      </c>
      <c r="L918" s="65">
        <f t="shared" si="233"/>
        <v>103.62694300518135</v>
      </c>
      <c r="M918" s="66">
        <f t="shared" si="234"/>
        <v>2072.538860103627</v>
      </c>
      <c r="N918" s="79">
        <f t="shared" si="235"/>
        <v>2.0725388601036268</v>
      </c>
    </row>
    <row r="919" spans="1:14" ht="15.75">
      <c r="A919" s="60">
        <v>51</v>
      </c>
      <c r="B919" s="64">
        <v>43256</v>
      </c>
      <c r="C919" s="60" t="s">
        <v>20</v>
      </c>
      <c r="D919" s="60" t="s">
        <v>94</v>
      </c>
      <c r="E919" s="60" t="s">
        <v>203</v>
      </c>
      <c r="F919" s="61">
        <v>510</v>
      </c>
      <c r="G919" s="61">
        <v>523</v>
      </c>
      <c r="H919" s="61">
        <v>503</v>
      </c>
      <c r="I919" s="61">
        <v>495</v>
      </c>
      <c r="J919" s="61">
        <v>488</v>
      </c>
      <c r="K919" s="61">
        <v>523</v>
      </c>
      <c r="L919" s="65">
        <f t="shared" si="233"/>
        <v>196.07843137254903</v>
      </c>
      <c r="M919" s="66">
        <f t="shared" si="234"/>
        <v>-2549.0196078431372</v>
      </c>
      <c r="N919" s="79">
        <f t="shared" si="235"/>
        <v>-2.549019607843137</v>
      </c>
    </row>
    <row r="920" spans="1:14" ht="15.75">
      <c r="A920" s="60">
        <v>52</v>
      </c>
      <c r="B920" s="64">
        <v>43256</v>
      </c>
      <c r="C920" s="60" t="s">
        <v>20</v>
      </c>
      <c r="D920" s="60" t="s">
        <v>94</v>
      </c>
      <c r="E920" s="60" t="s">
        <v>161</v>
      </c>
      <c r="F920" s="61">
        <v>290.5</v>
      </c>
      <c r="G920" s="61">
        <v>297</v>
      </c>
      <c r="H920" s="61">
        <v>286</v>
      </c>
      <c r="I920" s="61">
        <v>282</v>
      </c>
      <c r="J920" s="61">
        <v>278</v>
      </c>
      <c r="K920" s="61">
        <v>295</v>
      </c>
      <c r="L920" s="65">
        <f aca="true" t="shared" si="236" ref="L920:L925">100000/F920</f>
        <v>344.2340791738382</v>
      </c>
      <c r="M920" s="66">
        <f aca="true" t="shared" si="237" ref="M920:M925">IF(D920="BUY",(K920-F920)*(L920),(F920-K920)*(L920))</f>
        <v>-1549.053356282272</v>
      </c>
      <c r="N920" s="79">
        <f aca="true" t="shared" si="238" ref="N920:N925">M920/(L920)/F920%</f>
        <v>-1.5490533562822721</v>
      </c>
    </row>
    <row r="921" spans="1:14" ht="15.75">
      <c r="A921" s="60">
        <v>53</v>
      </c>
      <c r="B921" s="64">
        <v>43256</v>
      </c>
      <c r="C921" s="60" t="s">
        <v>20</v>
      </c>
      <c r="D921" s="60" t="s">
        <v>94</v>
      </c>
      <c r="E921" s="60" t="s">
        <v>203</v>
      </c>
      <c r="F921" s="61">
        <v>542</v>
      </c>
      <c r="G921" s="61">
        <v>554</v>
      </c>
      <c r="H921" s="61">
        <v>536</v>
      </c>
      <c r="I921" s="61">
        <v>530</v>
      </c>
      <c r="J921" s="61">
        <v>524</v>
      </c>
      <c r="K921" s="61">
        <v>524</v>
      </c>
      <c r="L921" s="65">
        <f t="shared" si="236"/>
        <v>184.50184501845018</v>
      </c>
      <c r="M921" s="66">
        <f t="shared" si="237"/>
        <v>3321.0332103321034</v>
      </c>
      <c r="N921" s="79">
        <f t="shared" si="238"/>
        <v>3.321033210332103</v>
      </c>
    </row>
    <row r="922" spans="1:14" ht="15.75">
      <c r="A922" s="60">
        <v>54</v>
      </c>
      <c r="B922" s="64">
        <v>43256</v>
      </c>
      <c r="C922" s="60" t="s">
        <v>20</v>
      </c>
      <c r="D922" s="60" t="s">
        <v>94</v>
      </c>
      <c r="E922" s="60" t="s">
        <v>374</v>
      </c>
      <c r="F922" s="61">
        <v>111</v>
      </c>
      <c r="G922" s="61">
        <v>115</v>
      </c>
      <c r="H922" s="61">
        <v>109</v>
      </c>
      <c r="I922" s="61">
        <v>107</v>
      </c>
      <c r="J922" s="61">
        <v>105</v>
      </c>
      <c r="K922" s="61">
        <v>109</v>
      </c>
      <c r="L922" s="65">
        <f t="shared" si="236"/>
        <v>900.9009009009009</v>
      </c>
      <c r="M922" s="66">
        <f t="shared" si="237"/>
        <v>1801.8018018018017</v>
      </c>
      <c r="N922" s="79">
        <f t="shared" si="238"/>
        <v>1.8018018018018016</v>
      </c>
    </row>
    <row r="923" spans="1:14" ht="15.75">
      <c r="A923" s="60">
        <v>55</v>
      </c>
      <c r="B923" s="64">
        <v>43255</v>
      </c>
      <c r="C923" s="60" t="s">
        <v>20</v>
      </c>
      <c r="D923" s="60" t="s">
        <v>94</v>
      </c>
      <c r="E923" s="60" t="s">
        <v>203</v>
      </c>
      <c r="F923" s="61">
        <v>562</v>
      </c>
      <c r="G923" s="61">
        <v>574</v>
      </c>
      <c r="H923" s="61">
        <v>555</v>
      </c>
      <c r="I923" s="61">
        <v>548</v>
      </c>
      <c r="J923" s="61">
        <v>542</v>
      </c>
      <c r="K923" s="61">
        <v>555</v>
      </c>
      <c r="L923" s="65">
        <f t="shared" si="236"/>
        <v>177.93594306049823</v>
      </c>
      <c r="M923" s="66">
        <f t="shared" si="237"/>
        <v>1245.5516014234877</v>
      </c>
      <c r="N923" s="79">
        <f t="shared" si="238"/>
        <v>1.2455516014234875</v>
      </c>
    </row>
    <row r="924" spans="1:14" ht="15.75">
      <c r="A924" s="60">
        <v>56</v>
      </c>
      <c r="B924" s="64">
        <v>43252</v>
      </c>
      <c r="C924" s="60" t="s">
        <v>20</v>
      </c>
      <c r="D924" s="60" t="s">
        <v>94</v>
      </c>
      <c r="E924" s="60" t="s">
        <v>408</v>
      </c>
      <c r="F924" s="61">
        <v>204</v>
      </c>
      <c r="G924" s="61">
        <v>210</v>
      </c>
      <c r="H924" s="61">
        <v>201</v>
      </c>
      <c r="I924" s="61">
        <v>198</v>
      </c>
      <c r="J924" s="61">
        <v>195</v>
      </c>
      <c r="K924" s="61">
        <v>202.5</v>
      </c>
      <c r="L924" s="65">
        <f t="shared" si="236"/>
        <v>490.19607843137254</v>
      </c>
      <c r="M924" s="66">
        <f t="shared" si="237"/>
        <v>735.2941176470588</v>
      </c>
      <c r="N924" s="79">
        <f t="shared" si="238"/>
        <v>0.7352941176470588</v>
      </c>
    </row>
    <row r="925" spans="1:14" ht="15.75">
      <c r="A925" s="60">
        <v>57</v>
      </c>
      <c r="B925" s="64">
        <v>43252</v>
      </c>
      <c r="C925" s="60" t="s">
        <v>20</v>
      </c>
      <c r="D925" s="60" t="s">
        <v>21</v>
      </c>
      <c r="E925" s="60" t="s">
        <v>247</v>
      </c>
      <c r="F925" s="61">
        <v>268</v>
      </c>
      <c r="G925" s="61">
        <v>260</v>
      </c>
      <c r="H925" s="61">
        <v>272</v>
      </c>
      <c r="I925" s="61">
        <v>276</v>
      </c>
      <c r="J925" s="61">
        <v>280</v>
      </c>
      <c r="K925" s="61">
        <v>260</v>
      </c>
      <c r="L925" s="65">
        <f t="shared" si="236"/>
        <v>373.13432835820896</v>
      </c>
      <c r="M925" s="66">
        <f t="shared" si="237"/>
        <v>-2985.0746268656717</v>
      </c>
      <c r="N925" s="79">
        <f t="shared" si="238"/>
        <v>-2.9850746268656714</v>
      </c>
    </row>
    <row r="926" spans="1:14" ht="15.75">
      <c r="A926" s="82" t="s">
        <v>26</v>
      </c>
      <c r="B926" s="23"/>
      <c r="C926" s="24"/>
      <c r="D926" s="25"/>
      <c r="E926" s="26"/>
      <c r="F926" s="26"/>
      <c r="G926" s="27"/>
      <c r="H926" s="35"/>
      <c r="I926" s="35"/>
      <c r="J926" s="35"/>
      <c r="K926" s="26"/>
      <c r="L926" s="21"/>
      <c r="N926" s="89"/>
    </row>
    <row r="927" spans="1:12" ht="15.75">
      <c r="A927" s="82" t="s">
        <v>27</v>
      </c>
      <c r="B927" s="23"/>
      <c r="C927" s="24"/>
      <c r="D927" s="25"/>
      <c r="E927" s="26"/>
      <c r="F927" s="26"/>
      <c r="G927" s="27"/>
      <c r="H927" s="26"/>
      <c r="I927" s="26"/>
      <c r="J927" s="26"/>
      <c r="K927" s="26"/>
      <c r="L927" s="21"/>
    </row>
    <row r="928" spans="1:14" ht="15.75">
      <c r="A928" s="82" t="s">
        <v>27</v>
      </c>
      <c r="B928" s="23"/>
      <c r="C928" s="24"/>
      <c r="D928" s="25"/>
      <c r="E928" s="26"/>
      <c r="F928" s="26"/>
      <c r="G928" s="27"/>
      <c r="H928" s="26"/>
      <c r="I928" s="26"/>
      <c r="J928" s="26"/>
      <c r="K928" s="26"/>
      <c r="L928" s="21"/>
      <c r="N928" s="21"/>
    </row>
    <row r="929" spans="1:12" ht="15.75">
      <c r="A929" s="68"/>
      <c r="B929" s="69"/>
      <c r="C929" s="26"/>
      <c r="D929" s="26"/>
      <c r="E929" s="26"/>
      <c r="F929" s="29"/>
      <c r="G929" s="30"/>
      <c r="H929" s="31" t="s">
        <v>28</v>
      </c>
      <c r="I929" s="31"/>
      <c r="J929" s="29"/>
      <c r="K929" s="29"/>
      <c r="L929" s="21"/>
    </row>
    <row r="930" spans="1:13" ht="15.75">
      <c r="A930" s="68"/>
      <c r="B930" s="69"/>
      <c r="C930" s="96" t="s">
        <v>29</v>
      </c>
      <c r="D930" s="96"/>
      <c r="E930" s="33">
        <v>57</v>
      </c>
      <c r="F930" s="34">
        <f>F931+F932+F933+F934+F935+F936</f>
        <v>99.99999999999999</v>
      </c>
      <c r="G930" s="35">
        <v>57</v>
      </c>
      <c r="H930" s="36">
        <f>G931/G930%</f>
        <v>66.66666666666667</v>
      </c>
      <c r="I930" s="36"/>
      <c r="J930" s="29"/>
      <c r="K930" s="29"/>
      <c r="L930" s="70"/>
      <c r="M930" s="71"/>
    </row>
    <row r="931" spans="1:14" ht="15.75">
      <c r="A931" s="68"/>
      <c r="B931" s="69"/>
      <c r="C931" s="92" t="s">
        <v>30</v>
      </c>
      <c r="D931" s="92"/>
      <c r="E931" s="37">
        <v>38</v>
      </c>
      <c r="F931" s="38">
        <f>(E931/E930)*100</f>
        <v>66.66666666666666</v>
      </c>
      <c r="G931" s="35">
        <v>38</v>
      </c>
      <c r="H931" s="32"/>
      <c r="I931" s="32"/>
      <c r="J931" s="29"/>
      <c r="K931" s="29"/>
      <c r="L931" s="70"/>
      <c r="N931" s="90"/>
    </row>
    <row r="932" spans="1:14" ht="15.75">
      <c r="A932" s="68"/>
      <c r="B932" s="69"/>
      <c r="C932" s="92" t="s">
        <v>32</v>
      </c>
      <c r="D932" s="92"/>
      <c r="E932" s="37">
        <v>0</v>
      </c>
      <c r="F932" s="38">
        <f>(E932/E930)*100</f>
        <v>0</v>
      </c>
      <c r="G932" s="40"/>
      <c r="H932" s="35"/>
      <c r="I932" s="35"/>
      <c r="J932" s="29"/>
      <c r="L932" s="70"/>
      <c r="N932" s="71"/>
    </row>
    <row r="933" spans="1:14" ht="15.75">
      <c r="A933" s="68"/>
      <c r="B933" s="69"/>
      <c r="C933" s="92" t="s">
        <v>33</v>
      </c>
      <c r="D933" s="92"/>
      <c r="E933" s="37">
        <v>0</v>
      </c>
      <c r="F933" s="38">
        <f>(E933/E930)*100</f>
        <v>0</v>
      </c>
      <c r="G933" s="40"/>
      <c r="H933" s="35"/>
      <c r="I933" s="35"/>
      <c r="J933" s="29"/>
      <c r="K933" s="29"/>
      <c r="L933" s="29"/>
      <c r="N933" s="71"/>
    </row>
    <row r="934" spans="1:14" ht="15.75">
      <c r="A934" s="68"/>
      <c r="B934" s="69"/>
      <c r="C934" s="92" t="s">
        <v>34</v>
      </c>
      <c r="D934" s="92"/>
      <c r="E934" s="37">
        <v>19</v>
      </c>
      <c r="F934" s="38">
        <f>(E934/E930)*100</f>
        <v>33.33333333333333</v>
      </c>
      <c r="G934" s="40"/>
      <c r="H934" s="26" t="s">
        <v>35</v>
      </c>
      <c r="I934" s="26"/>
      <c r="J934" s="29"/>
      <c r="K934" s="29"/>
      <c r="L934" s="70"/>
      <c r="M934" s="71"/>
      <c r="N934" s="71"/>
    </row>
    <row r="935" spans="1:13" ht="15.75">
      <c r="A935" s="68"/>
      <c r="B935" s="69"/>
      <c r="C935" s="92" t="s">
        <v>36</v>
      </c>
      <c r="D935" s="92"/>
      <c r="E935" s="37">
        <v>0</v>
      </c>
      <c r="F935" s="38">
        <f>(E935/E930)*100</f>
        <v>0</v>
      </c>
      <c r="G935" s="40"/>
      <c r="H935" s="26"/>
      <c r="I935" s="26"/>
      <c r="J935" s="29"/>
      <c r="K935" s="29"/>
      <c r="L935" s="70"/>
      <c r="M935" s="71"/>
    </row>
    <row r="936" spans="1:14" ht="16.5" thickBot="1">
      <c r="A936" s="68"/>
      <c r="B936" s="69"/>
      <c r="C936" s="93" t="s">
        <v>37</v>
      </c>
      <c r="D936" s="93"/>
      <c r="E936" s="42"/>
      <c r="F936" s="43">
        <f>(E936/E930)*100</f>
        <v>0</v>
      </c>
      <c r="G936" s="40"/>
      <c r="H936" s="26"/>
      <c r="I936" s="26"/>
      <c r="J936" s="29"/>
      <c r="K936" s="29"/>
      <c r="N936" s="90"/>
    </row>
    <row r="937" spans="1:14" ht="15.75">
      <c r="A937" s="83" t="s">
        <v>38</v>
      </c>
      <c r="B937" s="23"/>
      <c r="C937" s="24"/>
      <c r="D937" s="24"/>
      <c r="E937" s="26"/>
      <c r="F937" s="26"/>
      <c r="G937" s="84"/>
      <c r="H937" s="85"/>
      <c r="I937" s="85"/>
      <c r="J937" s="85"/>
      <c r="K937" s="26"/>
      <c r="L937" s="70"/>
      <c r="M937" s="71"/>
      <c r="N937" s="44"/>
    </row>
    <row r="938" spans="1:14" ht="15.75">
      <c r="A938" s="25" t="s">
        <v>39</v>
      </c>
      <c r="B938" s="23"/>
      <c r="C938" s="86"/>
      <c r="D938" s="87"/>
      <c r="E938" s="28"/>
      <c r="F938" s="85"/>
      <c r="G938" s="84"/>
      <c r="H938" s="85"/>
      <c r="I938" s="85"/>
      <c r="J938" s="85"/>
      <c r="K938" s="26"/>
      <c r="L938" s="21"/>
      <c r="M938" s="28"/>
      <c r="N938" s="28"/>
    </row>
    <row r="939" spans="1:13" ht="15.75">
      <c r="A939" s="25" t="s">
        <v>40</v>
      </c>
      <c r="B939" s="23"/>
      <c r="C939" s="24"/>
      <c r="D939" s="87"/>
      <c r="E939" s="28"/>
      <c r="F939" s="85"/>
      <c r="G939" s="84"/>
      <c r="H939" s="32"/>
      <c r="I939" s="32"/>
      <c r="J939" s="32"/>
      <c r="K939" s="26"/>
      <c r="L939" s="21"/>
      <c r="M939" s="21"/>
    </row>
    <row r="940" spans="1:14" ht="15.75">
      <c r="A940" s="25" t="s">
        <v>41</v>
      </c>
      <c r="B940" s="86"/>
      <c r="C940" s="24"/>
      <c r="D940" s="87"/>
      <c r="E940" s="28"/>
      <c r="F940" s="85"/>
      <c r="G940" s="30"/>
      <c r="H940" s="32"/>
      <c r="I940" s="32"/>
      <c r="J940" s="32"/>
      <c r="K940" s="26"/>
      <c r="L940" s="21"/>
      <c r="M940" s="21"/>
      <c r="N940" s="21"/>
    </row>
    <row r="941" spans="1:14" ht="15.75">
      <c r="A941" s="25" t="s">
        <v>42</v>
      </c>
      <c r="B941" s="39"/>
      <c r="C941" s="24"/>
      <c r="D941" s="88"/>
      <c r="E941" s="85"/>
      <c r="F941" s="85"/>
      <c r="G941" s="30"/>
      <c r="H941" s="32"/>
      <c r="I941" s="32"/>
      <c r="J941" s="32"/>
      <c r="K941" s="85"/>
      <c r="L941" s="21"/>
      <c r="M941" s="21"/>
      <c r="N941" s="21"/>
    </row>
    <row r="942" ht="16.5" thickBot="1"/>
    <row r="943" spans="1:14" ht="16.5" thickBot="1">
      <c r="A943" s="101" t="s">
        <v>0</v>
      </c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</row>
    <row r="944" spans="1:14" ht="16.5" thickBot="1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</row>
    <row r="945" spans="1:14" ht="15.75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</row>
    <row r="946" spans="1:14" ht="15.75">
      <c r="A946" s="102" t="s">
        <v>1</v>
      </c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</row>
    <row r="947" spans="1:14" ht="15.75">
      <c r="A947" s="102" t="s">
        <v>2</v>
      </c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</row>
    <row r="948" spans="1:14" ht="16.5" thickBot="1">
      <c r="A948" s="103" t="s">
        <v>3</v>
      </c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</row>
    <row r="949" spans="1:14" ht="15.75">
      <c r="A949" s="104" t="s">
        <v>520</v>
      </c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</row>
    <row r="950" spans="1:14" ht="15.75">
      <c r="A950" s="104" t="s">
        <v>5</v>
      </c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</row>
    <row r="951" spans="1:14" ht="15.75">
      <c r="A951" s="99" t="s">
        <v>6</v>
      </c>
      <c r="B951" s="94" t="s">
        <v>7</v>
      </c>
      <c r="C951" s="94" t="s">
        <v>8</v>
      </c>
      <c r="D951" s="99" t="s">
        <v>9</v>
      </c>
      <c r="E951" s="94" t="s">
        <v>10</v>
      </c>
      <c r="F951" s="94" t="s">
        <v>11</v>
      </c>
      <c r="G951" s="94" t="s">
        <v>12</v>
      </c>
      <c r="H951" s="94" t="s">
        <v>13</v>
      </c>
      <c r="I951" s="94" t="s">
        <v>14</v>
      </c>
      <c r="J951" s="94" t="s">
        <v>15</v>
      </c>
      <c r="K951" s="97" t="s">
        <v>16</v>
      </c>
      <c r="L951" s="94" t="s">
        <v>17</v>
      </c>
      <c r="M951" s="94" t="s">
        <v>18</v>
      </c>
      <c r="N951" s="94" t="s">
        <v>19</v>
      </c>
    </row>
    <row r="952" spans="1:14" ht="15.75">
      <c r="A952" s="100"/>
      <c r="B952" s="95"/>
      <c r="C952" s="95"/>
      <c r="D952" s="100"/>
      <c r="E952" s="95"/>
      <c r="F952" s="95"/>
      <c r="G952" s="95"/>
      <c r="H952" s="95"/>
      <c r="I952" s="95"/>
      <c r="J952" s="95"/>
      <c r="K952" s="98"/>
      <c r="L952" s="95"/>
      <c r="M952" s="95"/>
      <c r="N952" s="95"/>
    </row>
    <row r="953" spans="1:14" ht="15.75">
      <c r="A953" s="60">
        <v>1</v>
      </c>
      <c r="B953" s="64">
        <v>43251</v>
      </c>
      <c r="C953" s="60" t="s">
        <v>20</v>
      </c>
      <c r="D953" s="60" t="s">
        <v>21</v>
      </c>
      <c r="E953" s="60" t="s">
        <v>209</v>
      </c>
      <c r="F953" s="61">
        <v>730</v>
      </c>
      <c r="G953" s="61">
        <v>710</v>
      </c>
      <c r="H953" s="61">
        <v>740</v>
      </c>
      <c r="I953" s="61">
        <v>750</v>
      </c>
      <c r="J953" s="61">
        <v>760</v>
      </c>
      <c r="K953" s="61">
        <v>710</v>
      </c>
      <c r="L953" s="65">
        <f>100000/F953</f>
        <v>136.986301369863</v>
      </c>
      <c r="M953" s="66">
        <f>IF(D953="BUY",(K953-F953)*(L953),(F953-K953)*(L953))</f>
        <v>-2739.72602739726</v>
      </c>
      <c r="N953" s="79">
        <f>M953/(L953)/F953%</f>
        <v>-2.73972602739726</v>
      </c>
    </row>
    <row r="954" spans="1:14" ht="15.75">
      <c r="A954" s="60">
        <v>2</v>
      </c>
      <c r="B954" s="64">
        <v>43251</v>
      </c>
      <c r="C954" s="60" t="s">
        <v>20</v>
      </c>
      <c r="D954" s="60" t="s">
        <v>21</v>
      </c>
      <c r="E954" s="60" t="s">
        <v>538</v>
      </c>
      <c r="F954" s="61">
        <v>1350</v>
      </c>
      <c r="G954" s="61">
        <v>1324</v>
      </c>
      <c r="H954" s="61">
        <v>1365</v>
      </c>
      <c r="I954" s="61">
        <v>1380</v>
      </c>
      <c r="J954" s="61">
        <v>1395</v>
      </c>
      <c r="K954" s="61">
        <v>1364</v>
      </c>
      <c r="L954" s="65">
        <f aca="true" t="shared" si="239" ref="L954:L961">100000/F954</f>
        <v>74.07407407407408</v>
      </c>
      <c r="M954" s="66">
        <f>IF(D954="BUY",(K954-F954)*(L954),(F954-K954)*(L954))</f>
        <v>1037.037037037037</v>
      </c>
      <c r="N954" s="79">
        <f>M954/(L954)/F954%</f>
        <v>1.037037037037037</v>
      </c>
    </row>
    <row r="955" spans="1:14" ht="15.75">
      <c r="A955" s="60">
        <v>3</v>
      </c>
      <c r="B955" s="64">
        <v>43251</v>
      </c>
      <c r="C955" s="60" t="s">
        <v>20</v>
      </c>
      <c r="D955" s="60" t="s">
        <v>21</v>
      </c>
      <c r="E955" s="60" t="s">
        <v>537</v>
      </c>
      <c r="F955" s="61">
        <v>245</v>
      </c>
      <c r="G955" s="61">
        <v>239</v>
      </c>
      <c r="H955" s="61">
        <v>249</v>
      </c>
      <c r="I955" s="61">
        <v>253</v>
      </c>
      <c r="J955" s="61">
        <v>257</v>
      </c>
      <c r="K955" s="61">
        <v>249</v>
      </c>
      <c r="L955" s="65">
        <f t="shared" si="239"/>
        <v>408.16326530612247</v>
      </c>
      <c r="M955" s="66">
        <f>IF(D955="BUY",(K955-F955)*(L955),(F955-K955)*(L955))</f>
        <v>1632.6530612244899</v>
      </c>
      <c r="N955" s="79">
        <f>M955/(L955)/F955%</f>
        <v>1.6326530612244896</v>
      </c>
    </row>
    <row r="956" spans="1:14" ht="15.75">
      <c r="A956" s="60">
        <v>4</v>
      </c>
      <c r="B956" s="64">
        <v>43251</v>
      </c>
      <c r="C956" s="60" t="s">
        <v>20</v>
      </c>
      <c r="D956" s="60" t="s">
        <v>21</v>
      </c>
      <c r="E956" s="60" t="s">
        <v>466</v>
      </c>
      <c r="F956" s="61">
        <v>1120</v>
      </c>
      <c r="G956" s="61">
        <v>1100</v>
      </c>
      <c r="H956" s="61">
        <v>1132</v>
      </c>
      <c r="I956" s="61">
        <v>1144</v>
      </c>
      <c r="J956" s="61">
        <v>1156</v>
      </c>
      <c r="K956" s="61">
        <v>1100</v>
      </c>
      <c r="L956" s="65">
        <f t="shared" si="239"/>
        <v>89.28571428571429</v>
      </c>
      <c r="M956" s="66">
        <f>IF(D956="BUY",(K956-F956)*(L956),(F956-K956)*(L956))</f>
        <v>-1785.7142857142858</v>
      </c>
      <c r="N956" s="79">
        <f>M956/(L956)/F956%</f>
        <v>-1.7857142857142858</v>
      </c>
    </row>
    <row r="957" spans="1:14" ht="15.75">
      <c r="A957" s="60">
        <v>5</v>
      </c>
      <c r="B957" s="64">
        <v>43250</v>
      </c>
      <c r="C957" s="60" t="s">
        <v>20</v>
      </c>
      <c r="D957" s="60" t="s">
        <v>21</v>
      </c>
      <c r="E957" s="60" t="s">
        <v>295</v>
      </c>
      <c r="F957" s="61">
        <v>275</v>
      </c>
      <c r="G957" s="61">
        <v>265</v>
      </c>
      <c r="H957" s="61">
        <v>280</v>
      </c>
      <c r="I957" s="61">
        <v>285</v>
      </c>
      <c r="J957" s="61">
        <v>290</v>
      </c>
      <c r="K957" s="61">
        <v>265</v>
      </c>
      <c r="L957" s="65">
        <f t="shared" si="239"/>
        <v>363.6363636363636</v>
      </c>
      <c r="M957" s="66">
        <f aca="true" t="shared" si="240" ref="M957:M965">IF(D957="BUY",(K957-F957)*(L957),(F957-K957)*(L957))</f>
        <v>-3636.363636363636</v>
      </c>
      <c r="N957" s="79">
        <f aca="true" t="shared" si="241" ref="N957:N965">M957/(L957)/F957%</f>
        <v>-3.6363636363636362</v>
      </c>
    </row>
    <row r="958" spans="1:14" ht="15.75">
      <c r="A958" s="60">
        <v>6</v>
      </c>
      <c r="B958" s="64">
        <v>43250</v>
      </c>
      <c r="C958" s="60" t="s">
        <v>20</v>
      </c>
      <c r="D958" s="60" t="s">
        <v>21</v>
      </c>
      <c r="E958" s="60" t="s">
        <v>167</v>
      </c>
      <c r="F958" s="61">
        <v>1565</v>
      </c>
      <c r="G958" s="61">
        <v>1537</v>
      </c>
      <c r="H958" s="61">
        <v>1580</v>
      </c>
      <c r="I958" s="61">
        <v>1595</v>
      </c>
      <c r="J958" s="61">
        <v>1610</v>
      </c>
      <c r="K958" s="61">
        <v>1537</v>
      </c>
      <c r="L958" s="65">
        <f t="shared" si="239"/>
        <v>63.89776357827476</v>
      </c>
      <c r="M958" s="66">
        <f t="shared" si="240"/>
        <v>-1789.1373801916934</v>
      </c>
      <c r="N958" s="79">
        <f t="shared" si="241"/>
        <v>-1.7891373801916932</v>
      </c>
    </row>
    <row r="959" spans="1:14" ht="15.75">
      <c r="A959" s="60">
        <v>7</v>
      </c>
      <c r="B959" s="64">
        <v>43250</v>
      </c>
      <c r="C959" s="60" t="s">
        <v>20</v>
      </c>
      <c r="D959" s="60" t="s">
        <v>21</v>
      </c>
      <c r="E959" s="60" t="s">
        <v>67</v>
      </c>
      <c r="F959" s="61">
        <v>152</v>
      </c>
      <c r="G959" s="61">
        <v>147</v>
      </c>
      <c r="H959" s="61">
        <v>155</v>
      </c>
      <c r="I959" s="61">
        <v>158</v>
      </c>
      <c r="J959" s="61">
        <v>161</v>
      </c>
      <c r="K959" s="61">
        <v>155</v>
      </c>
      <c r="L959" s="65">
        <f t="shared" si="239"/>
        <v>657.8947368421053</v>
      </c>
      <c r="M959" s="66">
        <f t="shared" si="240"/>
        <v>1973.6842105263158</v>
      </c>
      <c r="N959" s="79">
        <f t="shared" si="241"/>
        <v>1.9736842105263157</v>
      </c>
    </row>
    <row r="960" spans="1:14" ht="15.75">
      <c r="A960" s="60">
        <v>8</v>
      </c>
      <c r="B960" s="64">
        <v>43250</v>
      </c>
      <c r="C960" s="60" t="s">
        <v>20</v>
      </c>
      <c r="D960" s="60" t="s">
        <v>21</v>
      </c>
      <c r="E960" s="60" t="s">
        <v>536</v>
      </c>
      <c r="F960" s="61">
        <v>600</v>
      </c>
      <c r="G960" s="61">
        <v>587</v>
      </c>
      <c r="H960" s="61">
        <v>607</v>
      </c>
      <c r="I960" s="61">
        <v>614</v>
      </c>
      <c r="J960" s="61">
        <v>621</v>
      </c>
      <c r="K960" s="61">
        <v>607</v>
      </c>
      <c r="L960" s="65">
        <f t="shared" si="239"/>
        <v>166.66666666666666</v>
      </c>
      <c r="M960" s="66">
        <f t="shared" si="240"/>
        <v>1166.6666666666665</v>
      </c>
      <c r="N960" s="79">
        <f t="shared" si="241"/>
        <v>1.1666666666666665</v>
      </c>
    </row>
    <row r="961" spans="1:14" ht="15.75">
      <c r="A961" s="60">
        <v>9</v>
      </c>
      <c r="B961" s="64">
        <v>43249</v>
      </c>
      <c r="C961" s="60" t="s">
        <v>20</v>
      </c>
      <c r="D961" s="60" t="s">
        <v>21</v>
      </c>
      <c r="E961" s="60" t="s">
        <v>374</v>
      </c>
      <c r="F961" s="61">
        <v>121</v>
      </c>
      <c r="G961" s="61">
        <v>117</v>
      </c>
      <c r="H961" s="61">
        <v>124</v>
      </c>
      <c r="I961" s="61">
        <v>127</v>
      </c>
      <c r="J961" s="61">
        <v>130</v>
      </c>
      <c r="K961" s="61">
        <v>122.5</v>
      </c>
      <c r="L961" s="65">
        <f t="shared" si="239"/>
        <v>826.4462809917355</v>
      </c>
      <c r="M961" s="66">
        <f t="shared" si="240"/>
        <v>1239.6694214876034</v>
      </c>
      <c r="N961" s="79">
        <f t="shared" si="241"/>
        <v>1.2396694214876034</v>
      </c>
    </row>
    <row r="962" spans="1:14" ht="15.75">
      <c r="A962" s="60">
        <v>10</v>
      </c>
      <c r="B962" s="64">
        <v>43249</v>
      </c>
      <c r="C962" s="60" t="s">
        <v>20</v>
      </c>
      <c r="D962" s="60" t="s">
        <v>21</v>
      </c>
      <c r="E962" s="60" t="s">
        <v>68</v>
      </c>
      <c r="F962" s="61">
        <v>680</v>
      </c>
      <c r="G962" s="61">
        <v>665</v>
      </c>
      <c r="H962" s="61">
        <v>688</v>
      </c>
      <c r="I962" s="61">
        <v>696</v>
      </c>
      <c r="J962" s="61">
        <v>704</v>
      </c>
      <c r="K962" s="61">
        <v>665</v>
      </c>
      <c r="L962" s="65">
        <f>100000/F962</f>
        <v>147.05882352941177</v>
      </c>
      <c r="M962" s="66">
        <f t="shared" si="240"/>
        <v>-2205.8823529411766</v>
      </c>
      <c r="N962" s="79">
        <f t="shared" si="241"/>
        <v>-2.2058823529411766</v>
      </c>
    </row>
    <row r="963" spans="1:14" ht="15.75">
      <c r="A963" s="60">
        <v>11</v>
      </c>
      <c r="B963" s="64">
        <v>43249</v>
      </c>
      <c r="C963" s="60" t="s">
        <v>20</v>
      </c>
      <c r="D963" s="60" t="s">
        <v>21</v>
      </c>
      <c r="E963" s="60" t="s">
        <v>25</v>
      </c>
      <c r="F963" s="61">
        <v>938</v>
      </c>
      <c r="G963" s="61">
        <v>920</v>
      </c>
      <c r="H963" s="61">
        <v>948</v>
      </c>
      <c r="I963" s="61">
        <v>958</v>
      </c>
      <c r="J963" s="61">
        <v>968</v>
      </c>
      <c r="K963" s="61">
        <v>920</v>
      </c>
      <c r="L963" s="65">
        <f>100000/F963</f>
        <v>106.60980810234541</v>
      </c>
      <c r="M963" s="66">
        <f t="shared" si="240"/>
        <v>-1918.9765458422173</v>
      </c>
      <c r="N963" s="79">
        <f t="shared" si="241"/>
        <v>-1.9189765458422172</v>
      </c>
    </row>
    <row r="964" spans="1:14" ht="15.75">
      <c r="A964" s="60">
        <v>12</v>
      </c>
      <c r="B964" s="64">
        <v>43249</v>
      </c>
      <c r="C964" s="60" t="s">
        <v>20</v>
      </c>
      <c r="D964" s="60" t="s">
        <v>21</v>
      </c>
      <c r="E964" s="60" t="s">
        <v>203</v>
      </c>
      <c r="F964" s="61">
        <v>632</v>
      </c>
      <c r="G964" s="61">
        <v>618</v>
      </c>
      <c r="H964" s="61">
        <v>640</v>
      </c>
      <c r="I964" s="61">
        <v>648</v>
      </c>
      <c r="J964" s="61">
        <v>654</v>
      </c>
      <c r="K964" s="61">
        <v>618</v>
      </c>
      <c r="L964" s="65">
        <f>100000/F964</f>
        <v>158.22784810126583</v>
      </c>
      <c r="M964" s="66">
        <f t="shared" si="240"/>
        <v>-2215.1898734177216</v>
      </c>
      <c r="N964" s="79">
        <f t="shared" si="241"/>
        <v>-2.2151898734177213</v>
      </c>
    </row>
    <row r="965" spans="1:14" ht="15.75">
      <c r="A965" s="60">
        <v>13</v>
      </c>
      <c r="B965" s="64">
        <v>43248</v>
      </c>
      <c r="C965" s="60" t="s">
        <v>20</v>
      </c>
      <c r="D965" s="60" t="s">
        <v>21</v>
      </c>
      <c r="E965" s="60" t="s">
        <v>203</v>
      </c>
      <c r="F965" s="61">
        <v>550</v>
      </c>
      <c r="G965" s="61">
        <v>540</v>
      </c>
      <c r="H965" s="61">
        <v>555</v>
      </c>
      <c r="I965" s="61">
        <v>560</v>
      </c>
      <c r="J965" s="61">
        <v>565</v>
      </c>
      <c r="K965" s="61">
        <v>565</v>
      </c>
      <c r="L965" s="65">
        <f>100000/F965</f>
        <v>181.8181818181818</v>
      </c>
      <c r="M965" s="66">
        <f t="shared" si="240"/>
        <v>2727.272727272727</v>
      </c>
      <c r="N965" s="79">
        <f t="shared" si="241"/>
        <v>2.727272727272727</v>
      </c>
    </row>
    <row r="966" spans="1:14" ht="15.75">
      <c r="A966" s="60">
        <v>14</v>
      </c>
      <c r="B966" s="64">
        <v>43245</v>
      </c>
      <c r="C966" s="60" t="s">
        <v>20</v>
      </c>
      <c r="D966" s="60" t="s">
        <v>21</v>
      </c>
      <c r="E966" s="60" t="s">
        <v>341</v>
      </c>
      <c r="F966" s="61">
        <v>452</v>
      </c>
      <c r="G966" s="61">
        <v>442</v>
      </c>
      <c r="H966" s="61">
        <v>458</v>
      </c>
      <c r="I966" s="61">
        <v>464</v>
      </c>
      <c r="J966" s="61">
        <v>470</v>
      </c>
      <c r="K966" s="61">
        <v>442</v>
      </c>
      <c r="L966" s="65">
        <f aca="true" t="shared" si="242" ref="L966:L978">100000/F966</f>
        <v>221.23893805309734</v>
      </c>
      <c r="M966" s="66">
        <f aca="true" t="shared" si="243" ref="M966:M976">IF(D966="BUY",(K966-F966)*(L966),(F966-K966)*(L966))</f>
        <v>-2212.3893805309735</v>
      </c>
      <c r="N966" s="79">
        <f aca="true" t="shared" si="244" ref="N966:N976">M966/(L966)/F966%</f>
        <v>-2.212389380530974</v>
      </c>
    </row>
    <row r="967" spans="1:14" ht="15.75">
      <c r="A967" s="60">
        <v>15</v>
      </c>
      <c r="B967" s="64">
        <v>43245</v>
      </c>
      <c r="C967" s="60" t="s">
        <v>20</v>
      </c>
      <c r="D967" s="60" t="s">
        <v>21</v>
      </c>
      <c r="E967" s="60" t="s">
        <v>447</v>
      </c>
      <c r="F967" s="61">
        <v>103</v>
      </c>
      <c r="G967" s="61">
        <v>99</v>
      </c>
      <c r="H967" s="61">
        <v>105</v>
      </c>
      <c r="I967" s="61">
        <v>107</v>
      </c>
      <c r="J967" s="61">
        <v>109</v>
      </c>
      <c r="K967" s="61">
        <v>107</v>
      </c>
      <c r="L967" s="65">
        <f t="shared" si="242"/>
        <v>970.8737864077669</v>
      </c>
      <c r="M967" s="66">
        <f t="shared" si="243"/>
        <v>3883.4951456310678</v>
      </c>
      <c r="N967" s="79">
        <f t="shared" si="244"/>
        <v>3.883495145631068</v>
      </c>
    </row>
    <row r="968" spans="1:14" ht="15.75">
      <c r="A968" s="60">
        <v>16</v>
      </c>
      <c r="B968" s="64">
        <v>43245</v>
      </c>
      <c r="C968" s="60" t="s">
        <v>20</v>
      </c>
      <c r="D968" s="60" t="s">
        <v>21</v>
      </c>
      <c r="E968" s="60" t="s">
        <v>203</v>
      </c>
      <c r="F968" s="61">
        <v>500</v>
      </c>
      <c r="G968" s="61">
        <v>490</v>
      </c>
      <c r="H968" s="61">
        <v>505</v>
      </c>
      <c r="I968" s="61">
        <v>510</v>
      </c>
      <c r="J968" s="61">
        <v>515</v>
      </c>
      <c r="K968" s="61">
        <v>515</v>
      </c>
      <c r="L968" s="65">
        <f t="shared" si="242"/>
        <v>200</v>
      </c>
      <c r="M968" s="66">
        <f t="shared" si="243"/>
        <v>3000</v>
      </c>
      <c r="N968" s="79">
        <f t="shared" si="244"/>
        <v>3</v>
      </c>
    </row>
    <row r="969" spans="1:14" ht="15.75">
      <c r="A969" s="60">
        <v>17</v>
      </c>
      <c r="B969" s="64">
        <v>43244</v>
      </c>
      <c r="C969" s="60" t="s">
        <v>20</v>
      </c>
      <c r="D969" s="60" t="s">
        <v>21</v>
      </c>
      <c r="E969" s="60" t="s">
        <v>59</v>
      </c>
      <c r="F969" s="61">
        <v>371</v>
      </c>
      <c r="G969" s="61">
        <v>364</v>
      </c>
      <c r="H969" s="61">
        <v>375</v>
      </c>
      <c r="I969" s="61">
        <v>379</v>
      </c>
      <c r="J969" s="61">
        <v>384</v>
      </c>
      <c r="K969" s="61">
        <v>375</v>
      </c>
      <c r="L969" s="65">
        <f t="shared" si="242"/>
        <v>269.54177897574124</v>
      </c>
      <c r="M969" s="66">
        <f t="shared" si="243"/>
        <v>1078.167115902965</v>
      </c>
      <c r="N969" s="79">
        <f t="shared" si="244"/>
        <v>1.0781671159029649</v>
      </c>
    </row>
    <row r="970" spans="1:14" ht="15.75">
      <c r="A970" s="60">
        <v>18</v>
      </c>
      <c r="B970" s="64">
        <v>43244</v>
      </c>
      <c r="C970" s="60" t="s">
        <v>20</v>
      </c>
      <c r="D970" s="60" t="s">
        <v>21</v>
      </c>
      <c r="E970" s="60" t="s">
        <v>534</v>
      </c>
      <c r="F970" s="61">
        <v>845</v>
      </c>
      <c r="G970" s="61">
        <v>830</v>
      </c>
      <c r="H970" s="61">
        <v>853</v>
      </c>
      <c r="I970" s="61">
        <v>861</v>
      </c>
      <c r="J970" s="61">
        <v>869</v>
      </c>
      <c r="K970" s="61">
        <v>853</v>
      </c>
      <c r="L970" s="65">
        <f t="shared" si="242"/>
        <v>118.34319526627219</v>
      </c>
      <c r="M970" s="66">
        <f t="shared" si="243"/>
        <v>946.7455621301775</v>
      </c>
      <c r="N970" s="79">
        <f t="shared" si="244"/>
        <v>0.9467455621301776</v>
      </c>
    </row>
    <row r="971" spans="1:14" ht="15.75">
      <c r="A971" s="60">
        <v>19</v>
      </c>
      <c r="B971" s="64">
        <v>43244</v>
      </c>
      <c r="C971" s="60" t="s">
        <v>20</v>
      </c>
      <c r="D971" s="60" t="s">
        <v>21</v>
      </c>
      <c r="E971" s="60" t="s">
        <v>203</v>
      </c>
      <c r="F971" s="61">
        <v>455</v>
      </c>
      <c r="G971" s="61">
        <v>445</v>
      </c>
      <c r="H971" s="61">
        <v>460</v>
      </c>
      <c r="I971" s="61">
        <v>465</v>
      </c>
      <c r="J971" s="61">
        <v>470</v>
      </c>
      <c r="K971" s="61">
        <v>470</v>
      </c>
      <c r="L971" s="65">
        <f t="shared" si="242"/>
        <v>219.78021978021977</v>
      </c>
      <c r="M971" s="66">
        <f t="shared" si="243"/>
        <v>3296.7032967032965</v>
      </c>
      <c r="N971" s="79">
        <f t="shared" si="244"/>
        <v>3.296703296703297</v>
      </c>
    </row>
    <row r="972" spans="1:14" ht="15.75">
      <c r="A972" s="60">
        <v>20</v>
      </c>
      <c r="B972" s="64">
        <v>43243</v>
      </c>
      <c r="C972" s="60" t="s">
        <v>20</v>
      </c>
      <c r="D972" s="60" t="s">
        <v>94</v>
      </c>
      <c r="E972" s="60" t="s">
        <v>55</v>
      </c>
      <c r="F972" s="61">
        <v>98</v>
      </c>
      <c r="G972" s="61">
        <v>99</v>
      </c>
      <c r="H972" s="61">
        <v>96</v>
      </c>
      <c r="I972" s="61">
        <v>94</v>
      </c>
      <c r="J972" s="61">
        <v>92</v>
      </c>
      <c r="K972" s="61">
        <v>96</v>
      </c>
      <c r="L972" s="65">
        <f t="shared" si="242"/>
        <v>1020.4081632653061</v>
      </c>
      <c r="M972" s="66">
        <f t="shared" si="243"/>
        <v>2040.8163265306123</v>
      </c>
      <c r="N972" s="79">
        <f t="shared" si="244"/>
        <v>2.0408163265306123</v>
      </c>
    </row>
    <row r="973" spans="1:14" ht="15.75">
      <c r="A973" s="60">
        <v>21</v>
      </c>
      <c r="B973" s="64">
        <v>43243</v>
      </c>
      <c r="C973" s="60" t="s">
        <v>20</v>
      </c>
      <c r="D973" s="60" t="s">
        <v>21</v>
      </c>
      <c r="E973" s="60" t="s">
        <v>329</v>
      </c>
      <c r="F973" s="61">
        <v>850</v>
      </c>
      <c r="G973" s="61">
        <v>835</v>
      </c>
      <c r="H973" s="61">
        <v>859</v>
      </c>
      <c r="I973" s="61">
        <v>868</v>
      </c>
      <c r="J973" s="61">
        <v>877</v>
      </c>
      <c r="K973" s="61">
        <v>835</v>
      </c>
      <c r="L973" s="65">
        <f t="shared" si="242"/>
        <v>117.6470588235294</v>
      </c>
      <c r="M973" s="66">
        <f t="shared" si="243"/>
        <v>-1764.705882352941</v>
      </c>
      <c r="N973" s="79">
        <f t="shared" si="244"/>
        <v>-1.7647058823529411</v>
      </c>
    </row>
    <row r="974" spans="1:14" ht="15.75">
      <c r="A974" s="60">
        <v>22</v>
      </c>
      <c r="B974" s="64">
        <v>43242</v>
      </c>
      <c r="C974" s="60" t="s">
        <v>20</v>
      </c>
      <c r="D974" s="60" t="s">
        <v>21</v>
      </c>
      <c r="E974" s="60" t="s">
        <v>58</v>
      </c>
      <c r="F974" s="61">
        <v>101</v>
      </c>
      <c r="G974" s="61">
        <v>95.5</v>
      </c>
      <c r="H974" s="61">
        <v>104</v>
      </c>
      <c r="I974" s="61">
        <v>107</v>
      </c>
      <c r="J974" s="61">
        <v>110</v>
      </c>
      <c r="K974" s="61">
        <v>102</v>
      </c>
      <c r="L974" s="65">
        <f t="shared" si="242"/>
        <v>990.0990099009902</v>
      </c>
      <c r="M974" s="66">
        <f t="shared" si="243"/>
        <v>990.0990099009902</v>
      </c>
      <c r="N974" s="79">
        <f t="shared" si="244"/>
        <v>0.9900990099009901</v>
      </c>
    </row>
    <row r="975" spans="1:14" ht="15.75">
      <c r="A975" s="60">
        <v>23</v>
      </c>
      <c r="B975" s="64">
        <v>43242</v>
      </c>
      <c r="C975" s="60" t="s">
        <v>20</v>
      </c>
      <c r="D975" s="60" t="s">
        <v>21</v>
      </c>
      <c r="E975" s="60" t="s">
        <v>530</v>
      </c>
      <c r="F975" s="61">
        <v>293</v>
      </c>
      <c r="G975" s="61">
        <v>285</v>
      </c>
      <c r="H975" s="61">
        <v>297</v>
      </c>
      <c r="I975" s="61">
        <v>301</v>
      </c>
      <c r="J975" s="61">
        <v>305</v>
      </c>
      <c r="K975" s="61">
        <v>285</v>
      </c>
      <c r="L975" s="65">
        <f t="shared" si="242"/>
        <v>341.29692832764505</v>
      </c>
      <c r="M975" s="66">
        <f t="shared" si="243"/>
        <v>-2730.3754266211604</v>
      </c>
      <c r="N975" s="79">
        <f t="shared" si="244"/>
        <v>-2.73037542662116</v>
      </c>
    </row>
    <row r="976" spans="1:14" ht="15.75">
      <c r="A976" s="60">
        <v>24</v>
      </c>
      <c r="B976" s="64">
        <v>43238</v>
      </c>
      <c r="C976" s="60" t="s">
        <v>20</v>
      </c>
      <c r="D976" s="60" t="s">
        <v>21</v>
      </c>
      <c r="E976" s="60" t="s">
        <v>433</v>
      </c>
      <c r="F976" s="61">
        <v>500</v>
      </c>
      <c r="G976" s="61">
        <v>490</v>
      </c>
      <c r="H976" s="61">
        <v>505</v>
      </c>
      <c r="I976" s="61">
        <v>510</v>
      </c>
      <c r="J976" s="61">
        <v>515</v>
      </c>
      <c r="K976" s="61">
        <v>490</v>
      </c>
      <c r="L976" s="65">
        <f t="shared" si="242"/>
        <v>200</v>
      </c>
      <c r="M976" s="66">
        <f t="shared" si="243"/>
        <v>-2000</v>
      </c>
      <c r="N976" s="79">
        <f t="shared" si="244"/>
        <v>-2</v>
      </c>
    </row>
    <row r="977" spans="1:14" ht="15.75">
      <c r="A977" s="60">
        <v>25</v>
      </c>
      <c r="B977" s="64">
        <v>43238</v>
      </c>
      <c r="C977" s="60" t="s">
        <v>20</v>
      </c>
      <c r="D977" s="60" t="s">
        <v>21</v>
      </c>
      <c r="E977" s="60" t="s">
        <v>532</v>
      </c>
      <c r="F977" s="61">
        <v>2145</v>
      </c>
      <c r="G977" s="61">
        <v>2108</v>
      </c>
      <c r="H977" s="61">
        <v>2165</v>
      </c>
      <c r="I977" s="61">
        <v>2185</v>
      </c>
      <c r="J977" s="61">
        <v>2205</v>
      </c>
      <c r="K977" s="61">
        <v>2165</v>
      </c>
      <c r="L977" s="65">
        <f t="shared" si="242"/>
        <v>46.62004662004662</v>
      </c>
      <c r="M977" s="66">
        <f aca="true" t="shared" si="245" ref="M977:M983">IF(D977="BUY",(K977-F977)*(L977),(F977-K977)*(L977))</f>
        <v>932.4009324009324</v>
      </c>
      <c r="N977" s="79">
        <f aca="true" t="shared" si="246" ref="N977:N983">M977/(L977)/F977%</f>
        <v>0.9324009324009325</v>
      </c>
    </row>
    <row r="978" spans="1:14" ht="15.75">
      <c r="A978" s="60">
        <v>26</v>
      </c>
      <c r="B978" s="64">
        <v>43237</v>
      </c>
      <c r="C978" s="60" t="s">
        <v>20</v>
      </c>
      <c r="D978" s="60" t="s">
        <v>21</v>
      </c>
      <c r="E978" s="60" t="s">
        <v>52</v>
      </c>
      <c r="F978" s="61">
        <v>274</v>
      </c>
      <c r="G978" s="61">
        <v>267</v>
      </c>
      <c r="H978" s="61">
        <v>278</v>
      </c>
      <c r="I978" s="61">
        <v>282</v>
      </c>
      <c r="J978" s="61">
        <v>286</v>
      </c>
      <c r="K978" s="61">
        <v>267</v>
      </c>
      <c r="L978" s="65">
        <f t="shared" si="242"/>
        <v>364.963503649635</v>
      </c>
      <c r="M978" s="66">
        <f t="shared" si="245"/>
        <v>-2554.744525547445</v>
      </c>
      <c r="N978" s="79">
        <f t="shared" si="246"/>
        <v>-2.5547445255474446</v>
      </c>
    </row>
    <row r="979" spans="1:14" ht="15.75">
      <c r="A979" s="60">
        <v>27</v>
      </c>
      <c r="B979" s="64">
        <v>43237</v>
      </c>
      <c r="C979" s="60" t="s">
        <v>20</v>
      </c>
      <c r="D979" s="60" t="s">
        <v>21</v>
      </c>
      <c r="E979" s="60" t="s">
        <v>145</v>
      </c>
      <c r="F979" s="61">
        <v>250</v>
      </c>
      <c r="G979" s="61">
        <v>243</v>
      </c>
      <c r="H979" s="61">
        <v>254</v>
      </c>
      <c r="I979" s="61">
        <v>258</v>
      </c>
      <c r="J979" s="61">
        <v>262</v>
      </c>
      <c r="K979" s="61">
        <v>254</v>
      </c>
      <c r="L979" s="65">
        <f aca="true" t="shared" si="247" ref="L979:L993">100000/F979</f>
        <v>400</v>
      </c>
      <c r="M979" s="66">
        <f t="shared" si="245"/>
        <v>1600</v>
      </c>
      <c r="N979" s="79">
        <f t="shared" si="246"/>
        <v>1.6</v>
      </c>
    </row>
    <row r="980" spans="1:14" ht="15.75">
      <c r="A980" s="60">
        <v>28</v>
      </c>
      <c r="B980" s="64">
        <v>43237</v>
      </c>
      <c r="C980" s="60" t="s">
        <v>20</v>
      </c>
      <c r="D980" s="60" t="s">
        <v>21</v>
      </c>
      <c r="E980" s="60" t="s">
        <v>532</v>
      </c>
      <c r="F980" s="61">
        <v>2000</v>
      </c>
      <c r="G980" s="61">
        <v>1960</v>
      </c>
      <c r="H980" s="61">
        <v>2025</v>
      </c>
      <c r="I980" s="61">
        <v>2050</v>
      </c>
      <c r="J980" s="61">
        <v>2075</v>
      </c>
      <c r="K980" s="61">
        <v>2075</v>
      </c>
      <c r="L980" s="65">
        <f t="shared" si="247"/>
        <v>50</v>
      </c>
      <c r="M980" s="66">
        <f t="shared" si="245"/>
        <v>3750</v>
      </c>
      <c r="N980" s="79">
        <f t="shared" si="246"/>
        <v>3.75</v>
      </c>
    </row>
    <row r="981" spans="1:14" ht="15.75">
      <c r="A981" s="60">
        <v>29</v>
      </c>
      <c r="B981" s="64">
        <v>43237</v>
      </c>
      <c r="C981" s="60" t="s">
        <v>20</v>
      </c>
      <c r="D981" s="60" t="s">
        <v>21</v>
      </c>
      <c r="E981" s="60" t="s">
        <v>283</v>
      </c>
      <c r="F981" s="61">
        <v>800</v>
      </c>
      <c r="G981" s="61">
        <v>785</v>
      </c>
      <c r="H981" s="61">
        <v>808</v>
      </c>
      <c r="I981" s="61">
        <v>816</v>
      </c>
      <c r="J981" s="61">
        <v>824</v>
      </c>
      <c r="K981" s="61">
        <v>822</v>
      </c>
      <c r="L981" s="65">
        <f t="shared" si="247"/>
        <v>125</v>
      </c>
      <c r="M981" s="66">
        <f t="shared" si="245"/>
        <v>2750</v>
      </c>
      <c r="N981" s="79">
        <f t="shared" si="246"/>
        <v>2.75</v>
      </c>
    </row>
    <row r="982" spans="1:14" ht="15.75">
      <c r="A982" s="60">
        <v>30</v>
      </c>
      <c r="B982" s="64">
        <v>43237</v>
      </c>
      <c r="C982" s="60" t="s">
        <v>20</v>
      </c>
      <c r="D982" s="60" t="s">
        <v>21</v>
      </c>
      <c r="E982" s="60" t="s">
        <v>341</v>
      </c>
      <c r="F982" s="61">
        <v>420</v>
      </c>
      <c r="G982" s="61">
        <v>409</v>
      </c>
      <c r="H982" s="61">
        <v>426</v>
      </c>
      <c r="I982" s="61">
        <v>432</v>
      </c>
      <c r="J982" s="61">
        <v>438</v>
      </c>
      <c r="K982" s="61">
        <v>438</v>
      </c>
      <c r="L982" s="65">
        <f t="shared" si="247"/>
        <v>238.0952380952381</v>
      </c>
      <c r="M982" s="66">
        <f t="shared" si="245"/>
        <v>4285.714285714286</v>
      </c>
      <c r="N982" s="79">
        <f t="shared" si="246"/>
        <v>4.285714285714286</v>
      </c>
    </row>
    <row r="983" spans="1:14" ht="15.75">
      <c r="A983" s="60">
        <v>31</v>
      </c>
      <c r="B983" s="64">
        <v>43236</v>
      </c>
      <c r="C983" s="60" t="s">
        <v>20</v>
      </c>
      <c r="D983" s="60" t="s">
        <v>21</v>
      </c>
      <c r="E983" s="60" t="s">
        <v>25</v>
      </c>
      <c r="F983" s="61">
        <v>954</v>
      </c>
      <c r="G983" s="61">
        <v>937</v>
      </c>
      <c r="H983" s="61">
        <v>964</v>
      </c>
      <c r="I983" s="61">
        <v>974</v>
      </c>
      <c r="J983" s="61">
        <v>984</v>
      </c>
      <c r="K983" s="61">
        <v>964</v>
      </c>
      <c r="L983" s="65">
        <f t="shared" si="247"/>
        <v>104.82180293501048</v>
      </c>
      <c r="M983" s="66">
        <f t="shared" si="245"/>
        <v>1048.2180293501049</v>
      </c>
      <c r="N983" s="79">
        <f t="shared" si="246"/>
        <v>1.0482180293501049</v>
      </c>
    </row>
    <row r="984" spans="1:14" ht="15.75">
      <c r="A984" s="60">
        <v>32</v>
      </c>
      <c r="B984" s="64">
        <v>43236</v>
      </c>
      <c r="C984" s="60" t="s">
        <v>20</v>
      </c>
      <c r="D984" s="60" t="s">
        <v>21</v>
      </c>
      <c r="E984" s="60" t="s">
        <v>113</v>
      </c>
      <c r="F984" s="61">
        <v>287</v>
      </c>
      <c r="G984" s="61">
        <v>281</v>
      </c>
      <c r="H984" s="61">
        <v>290</v>
      </c>
      <c r="I984" s="61">
        <v>293</v>
      </c>
      <c r="J984" s="61">
        <v>296</v>
      </c>
      <c r="K984" s="61">
        <v>281</v>
      </c>
      <c r="L984" s="65">
        <f t="shared" si="247"/>
        <v>348.4320557491289</v>
      </c>
      <c r="M984" s="66">
        <f aca="true" t="shared" si="248" ref="M984:M997">IF(D984="BUY",(K984-F984)*(L984),(F984-K984)*(L984))</f>
        <v>-2090.5923344947732</v>
      </c>
      <c r="N984" s="79">
        <f aca="true" t="shared" si="249" ref="N984:N997">M984/(L984)/F984%</f>
        <v>-2.0905923344947737</v>
      </c>
    </row>
    <row r="985" spans="1:14" ht="15.75">
      <c r="A985" s="60">
        <v>33</v>
      </c>
      <c r="B985" s="64">
        <v>43236</v>
      </c>
      <c r="C985" s="60" t="s">
        <v>20</v>
      </c>
      <c r="D985" s="60" t="s">
        <v>21</v>
      </c>
      <c r="E985" s="60" t="s">
        <v>386</v>
      </c>
      <c r="F985" s="61">
        <v>206</v>
      </c>
      <c r="G985" s="61">
        <v>201</v>
      </c>
      <c r="H985" s="61">
        <v>209</v>
      </c>
      <c r="I985" s="61">
        <v>212</v>
      </c>
      <c r="J985" s="61">
        <v>215</v>
      </c>
      <c r="K985" s="61">
        <v>209</v>
      </c>
      <c r="L985" s="65">
        <f t="shared" si="247"/>
        <v>485.43689320388347</v>
      </c>
      <c r="M985" s="66">
        <f t="shared" si="248"/>
        <v>1456.3106796116504</v>
      </c>
      <c r="N985" s="79">
        <f t="shared" si="249"/>
        <v>1.4563106796116505</v>
      </c>
    </row>
    <row r="986" spans="1:14" ht="15.75">
      <c r="A986" s="60">
        <v>34</v>
      </c>
      <c r="B986" s="64">
        <v>43236</v>
      </c>
      <c r="C986" s="60" t="s">
        <v>20</v>
      </c>
      <c r="D986" s="60" t="s">
        <v>21</v>
      </c>
      <c r="E986" s="60" t="s">
        <v>283</v>
      </c>
      <c r="F986" s="61">
        <v>768</v>
      </c>
      <c r="G986" s="61">
        <v>752</v>
      </c>
      <c r="H986" s="61">
        <v>776</v>
      </c>
      <c r="I986" s="61">
        <v>784</v>
      </c>
      <c r="J986" s="61">
        <v>792</v>
      </c>
      <c r="K986" s="61">
        <v>776</v>
      </c>
      <c r="L986" s="65">
        <f t="shared" si="247"/>
        <v>130.20833333333334</v>
      </c>
      <c r="M986" s="66">
        <f t="shared" si="248"/>
        <v>1041.6666666666667</v>
      </c>
      <c r="N986" s="79">
        <f t="shared" si="249"/>
        <v>1.0416666666666667</v>
      </c>
    </row>
    <row r="987" spans="1:14" ht="15.75">
      <c r="A987" s="60">
        <v>35</v>
      </c>
      <c r="B987" s="64">
        <v>43236</v>
      </c>
      <c r="C987" s="60" t="s">
        <v>20</v>
      </c>
      <c r="D987" s="60" t="s">
        <v>21</v>
      </c>
      <c r="E987" s="60" t="s">
        <v>288</v>
      </c>
      <c r="F987" s="61">
        <v>3360</v>
      </c>
      <c r="G987" s="61">
        <v>3310</v>
      </c>
      <c r="H987" s="61">
        <v>3390</v>
      </c>
      <c r="I987" s="61">
        <v>3420</v>
      </c>
      <c r="J987" s="61">
        <v>3450</v>
      </c>
      <c r="K987" s="61">
        <v>3450</v>
      </c>
      <c r="L987" s="65">
        <f t="shared" si="247"/>
        <v>29.761904761904763</v>
      </c>
      <c r="M987" s="66">
        <f t="shared" si="248"/>
        <v>2678.5714285714284</v>
      </c>
      <c r="N987" s="79">
        <f t="shared" si="249"/>
        <v>2.6785714285714284</v>
      </c>
    </row>
    <row r="988" spans="1:14" ht="15.75">
      <c r="A988" s="60">
        <v>36</v>
      </c>
      <c r="B988" s="64">
        <v>43235</v>
      </c>
      <c r="C988" s="60" t="s">
        <v>20</v>
      </c>
      <c r="D988" s="60" t="s">
        <v>21</v>
      </c>
      <c r="E988" s="60" t="s">
        <v>445</v>
      </c>
      <c r="F988" s="61">
        <v>982</v>
      </c>
      <c r="G988" s="61">
        <v>964</v>
      </c>
      <c r="H988" s="61">
        <v>992</v>
      </c>
      <c r="I988" s="61">
        <v>1002</v>
      </c>
      <c r="J988" s="61">
        <v>1012</v>
      </c>
      <c r="K988" s="61">
        <v>964</v>
      </c>
      <c r="L988" s="65">
        <f t="shared" si="247"/>
        <v>101.83299389002036</v>
      </c>
      <c r="M988" s="66">
        <f t="shared" si="248"/>
        <v>-1832.9938900203665</v>
      </c>
      <c r="N988" s="79">
        <f t="shared" si="249"/>
        <v>-1.8329938900203666</v>
      </c>
    </row>
    <row r="989" spans="1:14" ht="15.75">
      <c r="A989" s="60">
        <v>37</v>
      </c>
      <c r="B989" s="64">
        <v>43235</v>
      </c>
      <c r="C989" s="60" t="s">
        <v>20</v>
      </c>
      <c r="D989" s="60" t="s">
        <v>21</v>
      </c>
      <c r="E989" s="61" t="s">
        <v>466</v>
      </c>
      <c r="F989" s="60">
        <v>1085</v>
      </c>
      <c r="G989" s="61">
        <v>1064</v>
      </c>
      <c r="H989" s="61">
        <v>1097</v>
      </c>
      <c r="I989" s="61">
        <v>1109</v>
      </c>
      <c r="J989" s="61">
        <v>1120</v>
      </c>
      <c r="K989" s="61">
        <v>1064</v>
      </c>
      <c r="L989" s="65">
        <f t="shared" si="247"/>
        <v>92.16589861751152</v>
      </c>
      <c r="M989" s="66">
        <f t="shared" si="248"/>
        <v>-1935.483870967742</v>
      </c>
      <c r="N989" s="79">
        <f t="shared" si="249"/>
        <v>-1.935483870967742</v>
      </c>
    </row>
    <row r="990" spans="1:14" ht="15.75">
      <c r="A990" s="60">
        <v>38</v>
      </c>
      <c r="B990" s="64">
        <v>43235</v>
      </c>
      <c r="C990" s="60" t="s">
        <v>20</v>
      </c>
      <c r="D990" s="60" t="s">
        <v>21</v>
      </c>
      <c r="E990" s="61" t="s">
        <v>226</v>
      </c>
      <c r="F990" s="60">
        <v>1310</v>
      </c>
      <c r="G990" s="61">
        <v>1288</v>
      </c>
      <c r="H990" s="61">
        <v>1323</v>
      </c>
      <c r="I990" s="61">
        <v>1336</v>
      </c>
      <c r="J990" s="61">
        <v>1349</v>
      </c>
      <c r="K990" s="61">
        <v>1323</v>
      </c>
      <c r="L990" s="65">
        <f t="shared" si="247"/>
        <v>76.33587786259542</v>
      </c>
      <c r="M990" s="66">
        <f t="shared" si="248"/>
        <v>992.3664122137405</v>
      </c>
      <c r="N990" s="79">
        <f t="shared" si="249"/>
        <v>0.9923664122137404</v>
      </c>
    </row>
    <row r="991" spans="1:14" ht="15.75">
      <c r="A991" s="60">
        <v>39</v>
      </c>
      <c r="B991" s="64">
        <v>43234</v>
      </c>
      <c r="C991" s="60" t="s">
        <v>20</v>
      </c>
      <c r="D991" s="60" t="s">
        <v>21</v>
      </c>
      <c r="E991" s="61" t="s">
        <v>388</v>
      </c>
      <c r="F991" s="60">
        <v>100</v>
      </c>
      <c r="G991" s="61">
        <v>96.5</v>
      </c>
      <c r="H991" s="61">
        <v>102</v>
      </c>
      <c r="I991" s="61">
        <v>104</v>
      </c>
      <c r="J991" s="61">
        <v>106</v>
      </c>
      <c r="K991" s="61">
        <v>101</v>
      </c>
      <c r="L991" s="65">
        <f t="shared" si="247"/>
        <v>1000</v>
      </c>
      <c r="M991" s="66">
        <f t="shared" si="248"/>
        <v>1000</v>
      </c>
      <c r="N991" s="79">
        <f t="shared" si="249"/>
        <v>1</v>
      </c>
    </row>
    <row r="992" spans="1:14" ht="15.75">
      <c r="A992" s="60">
        <v>40</v>
      </c>
      <c r="B992" s="64">
        <v>43234</v>
      </c>
      <c r="C992" s="60" t="s">
        <v>20</v>
      </c>
      <c r="D992" s="60" t="s">
        <v>21</v>
      </c>
      <c r="E992" s="61" t="s">
        <v>531</v>
      </c>
      <c r="F992" s="60">
        <v>540</v>
      </c>
      <c r="G992" s="61">
        <v>528</v>
      </c>
      <c r="H992" s="61">
        <v>546</v>
      </c>
      <c r="I992" s="61">
        <v>542</v>
      </c>
      <c r="J992" s="61">
        <v>548</v>
      </c>
      <c r="K992" s="61">
        <v>546</v>
      </c>
      <c r="L992" s="65">
        <f t="shared" si="247"/>
        <v>185.1851851851852</v>
      </c>
      <c r="M992" s="66">
        <f t="shared" si="248"/>
        <v>1111.111111111111</v>
      </c>
      <c r="N992" s="79">
        <f t="shared" si="249"/>
        <v>1.111111111111111</v>
      </c>
    </row>
    <row r="993" spans="1:14" ht="15.75">
      <c r="A993" s="60">
        <v>41</v>
      </c>
      <c r="B993" s="64">
        <v>43231</v>
      </c>
      <c r="C993" s="60" t="s">
        <v>20</v>
      </c>
      <c r="D993" s="60" t="s">
        <v>21</v>
      </c>
      <c r="E993" s="61" t="s">
        <v>530</v>
      </c>
      <c r="F993" s="60">
        <v>280</v>
      </c>
      <c r="G993" s="61">
        <v>272</v>
      </c>
      <c r="H993" s="61">
        <v>284</v>
      </c>
      <c r="I993" s="61">
        <v>288</v>
      </c>
      <c r="J993" s="61">
        <v>292</v>
      </c>
      <c r="K993" s="61">
        <v>284</v>
      </c>
      <c r="L993" s="65">
        <f t="shared" si="247"/>
        <v>357.14285714285717</v>
      </c>
      <c r="M993" s="66">
        <f t="shared" si="248"/>
        <v>1428.5714285714287</v>
      </c>
      <c r="N993" s="79">
        <f t="shared" si="249"/>
        <v>1.4285714285714286</v>
      </c>
    </row>
    <row r="994" spans="1:14" ht="15.75">
      <c r="A994" s="60">
        <v>42</v>
      </c>
      <c r="B994" s="64">
        <v>43231</v>
      </c>
      <c r="C994" s="60" t="s">
        <v>20</v>
      </c>
      <c r="D994" s="60" t="s">
        <v>21</v>
      </c>
      <c r="E994" s="61" t="s">
        <v>466</v>
      </c>
      <c r="F994" s="60">
        <v>1062</v>
      </c>
      <c r="G994" s="61">
        <v>1044</v>
      </c>
      <c r="H994" s="61">
        <v>1072</v>
      </c>
      <c r="I994" s="61">
        <v>1082</v>
      </c>
      <c r="J994" s="61">
        <v>1092</v>
      </c>
      <c r="K994" s="61">
        <v>1044</v>
      </c>
      <c r="L994" s="65">
        <f aca="true" t="shared" si="250" ref="L994:L1008">100000/F994</f>
        <v>94.16195856873823</v>
      </c>
      <c r="M994" s="66">
        <f t="shared" si="248"/>
        <v>-1694.915254237288</v>
      </c>
      <c r="N994" s="79">
        <f t="shared" si="249"/>
        <v>-1.6949152542372883</v>
      </c>
    </row>
    <row r="995" spans="1:14" ht="15.75">
      <c r="A995" s="60">
        <v>43</v>
      </c>
      <c r="B995" s="64">
        <v>43231</v>
      </c>
      <c r="C995" s="60" t="s">
        <v>20</v>
      </c>
      <c r="D995" s="60" t="s">
        <v>21</v>
      </c>
      <c r="E995" s="61" t="s">
        <v>76</v>
      </c>
      <c r="F995" s="60">
        <v>122</v>
      </c>
      <c r="G995" s="61">
        <v>117</v>
      </c>
      <c r="H995" s="61">
        <v>125</v>
      </c>
      <c r="I995" s="61">
        <v>128</v>
      </c>
      <c r="J995" s="61">
        <v>131</v>
      </c>
      <c r="K995" s="61">
        <v>125</v>
      </c>
      <c r="L995" s="65">
        <f t="shared" si="250"/>
        <v>819.672131147541</v>
      </c>
      <c r="M995" s="66">
        <f t="shared" si="248"/>
        <v>2459.0163934426228</v>
      </c>
      <c r="N995" s="79">
        <f t="shared" si="249"/>
        <v>2.4590163934426226</v>
      </c>
    </row>
    <row r="996" spans="1:14" ht="15.75">
      <c r="A996" s="60">
        <v>44</v>
      </c>
      <c r="B996" s="64">
        <v>43231</v>
      </c>
      <c r="C996" s="60" t="s">
        <v>20</v>
      </c>
      <c r="D996" s="60" t="s">
        <v>21</v>
      </c>
      <c r="E996" s="61" t="s">
        <v>97</v>
      </c>
      <c r="F996" s="60">
        <v>432</v>
      </c>
      <c r="G996" s="61">
        <v>422</v>
      </c>
      <c r="H996" s="61">
        <v>437</v>
      </c>
      <c r="I996" s="61">
        <v>442</v>
      </c>
      <c r="J996" s="61">
        <v>447</v>
      </c>
      <c r="K996" s="61">
        <v>447</v>
      </c>
      <c r="L996" s="65">
        <f t="shared" si="250"/>
        <v>231.4814814814815</v>
      </c>
      <c r="M996" s="66">
        <f t="shared" si="248"/>
        <v>3472.2222222222226</v>
      </c>
      <c r="N996" s="79">
        <f t="shared" si="249"/>
        <v>3.472222222222222</v>
      </c>
    </row>
    <row r="997" spans="1:14" ht="15.75">
      <c r="A997" s="60">
        <v>45</v>
      </c>
      <c r="B997" s="64">
        <v>43230</v>
      </c>
      <c r="C997" s="60" t="s">
        <v>20</v>
      </c>
      <c r="D997" s="60" t="s">
        <v>21</v>
      </c>
      <c r="E997" s="61" t="s">
        <v>292</v>
      </c>
      <c r="F997" s="60">
        <v>310</v>
      </c>
      <c r="G997" s="61">
        <v>300</v>
      </c>
      <c r="H997" s="61">
        <v>315</v>
      </c>
      <c r="I997" s="61">
        <v>320</v>
      </c>
      <c r="J997" s="61">
        <v>325</v>
      </c>
      <c r="K997" s="61">
        <v>300</v>
      </c>
      <c r="L997" s="65">
        <f t="shared" si="250"/>
        <v>322.5806451612903</v>
      </c>
      <c r="M997" s="66">
        <f t="shared" si="248"/>
        <v>-3225.806451612903</v>
      </c>
      <c r="N997" s="79">
        <f t="shared" si="249"/>
        <v>-3.225806451612903</v>
      </c>
    </row>
    <row r="998" spans="1:14" ht="15.75">
      <c r="A998" s="60">
        <v>46</v>
      </c>
      <c r="B998" s="64">
        <v>43230</v>
      </c>
      <c r="C998" s="60" t="s">
        <v>20</v>
      </c>
      <c r="D998" s="60" t="s">
        <v>21</v>
      </c>
      <c r="E998" s="61" t="s">
        <v>97</v>
      </c>
      <c r="F998" s="60">
        <v>415</v>
      </c>
      <c r="G998" s="61">
        <v>405</v>
      </c>
      <c r="H998" s="61">
        <v>420</v>
      </c>
      <c r="I998" s="61">
        <v>425</v>
      </c>
      <c r="J998" s="61">
        <v>430</v>
      </c>
      <c r="K998" s="61">
        <v>425</v>
      </c>
      <c r="L998" s="65">
        <f t="shared" si="250"/>
        <v>240.96385542168676</v>
      </c>
      <c r="M998" s="66">
        <f aca="true" t="shared" si="251" ref="M998:M1006">IF(D998="BUY",(K998-F998)*(L998),(F998-K998)*(L998))</f>
        <v>2409.6385542168678</v>
      </c>
      <c r="N998" s="79">
        <f aca="true" t="shared" si="252" ref="N998:N1006">M998/(L998)/F998%</f>
        <v>2.4096385542168672</v>
      </c>
    </row>
    <row r="999" spans="1:14" ht="15.75">
      <c r="A999" s="60">
        <v>47</v>
      </c>
      <c r="B999" s="64">
        <v>43229</v>
      </c>
      <c r="C999" s="60" t="s">
        <v>20</v>
      </c>
      <c r="D999" s="60" t="s">
        <v>21</v>
      </c>
      <c r="E999" s="61" t="s">
        <v>341</v>
      </c>
      <c r="F999" s="60">
        <v>426</v>
      </c>
      <c r="G999" s="61">
        <v>416</v>
      </c>
      <c r="H999" s="61">
        <v>431</v>
      </c>
      <c r="I999" s="61">
        <v>436</v>
      </c>
      <c r="J999" s="61">
        <v>441</v>
      </c>
      <c r="K999" s="61">
        <v>416</v>
      </c>
      <c r="L999" s="65">
        <f t="shared" si="250"/>
        <v>234.7417840375587</v>
      </c>
      <c r="M999" s="66">
        <f t="shared" si="251"/>
        <v>-2347.417840375587</v>
      </c>
      <c r="N999" s="79">
        <f t="shared" si="252"/>
        <v>-2.347417840375587</v>
      </c>
    </row>
    <row r="1000" spans="1:14" ht="15.75">
      <c r="A1000" s="60">
        <v>48</v>
      </c>
      <c r="B1000" s="64">
        <v>43229</v>
      </c>
      <c r="C1000" s="60" t="s">
        <v>20</v>
      </c>
      <c r="D1000" s="60" t="s">
        <v>21</v>
      </c>
      <c r="E1000" s="61" t="s">
        <v>59</v>
      </c>
      <c r="F1000" s="60">
        <v>409</v>
      </c>
      <c r="G1000" s="61">
        <v>399</v>
      </c>
      <c r="H1000" s="61">
        <v>414</v>
      </c>
      <c r="I1000" s="61">
        <v>419</v>
      </c>
      <c r="J1000" s="61">
        <v>424</v>
      </c>
      <c r="K1000" s="61">
        <v>413.9</v>
      </c>
      <c r="L1000" s="65">
        <f t="shared" si="250"/>
        <v>244.49877750611248</v>
      </c>
      <c r="M1000" s="66">
        <f t="shared" si="251"/>
        <v>1198.0440097799456</v>
      </c>
      <c r="N1000" s="79">
        <f t="shared" si="252"/>
        <v>1.1980440097799456</v>
      </c>
    </row>
    <row r="1001" spans="1:14" ht="15.75">
      <c r="A1001" s="60">
        <v>49</v>
      </c>
      <c r="B1001" s="64">
        <v>43229</v>
      </c>
      <c r="C1001" s="60" t="s">
        <v>20</v>
      </c>
      <c r="D1001" s="60" t="s">
        <v>21</v>
      </c>
      <c r="E1001" s="61" t="s">
        <v>145</v>
      </c>
      <c r="F1001" s="60">
        <v>332</v>
      </c>
      <c r="G1001" s="61">
        <v>324</v>
      </c>
      <c r="H1001" s="61">
        <v>336</v>
      </c>
      <c r="I1001" s="61">
        <v>340</v>
      </c>
      <c r="J1001" s="61">
        <v>344</v>
      </c>
      <c r="K1001" s="61">
        <v>340</v>
      </c>
      <c r="L1001" s="65">
        <f t="shared" si="250"/>
        <v>301.2048192771084</v>
      </c>
      <c r="M1001" s="66">
        <f t="shared" si="251"/>
        <v>2409.6385542168673</v>
      </c>
      <c r="N1001" s="79">
        <f t="shared" si="252"/>
        <v>2.4096385542168677</v>
      </c>
    </row>
    <row r="1002" spans="1:14" ht="15.75">
      <c r="A1002" s="60">
        <v>50</v>
      </c>
      <c r="B1002" s="64">
        <v>43228</v>
      </c>
      <c r="C1002" s="60" t="s">
        <v>20</v>
      </c>
      <c r="D1002" s="60" t="s">
        <v>21</v>
      </c>
      <c r="E1002" s="61" t="s">
        <v>283</v>
      </c>
      <c r="F1002" s="60">
        <v>740</v>
      </c>
      <c r="G1002" s="61">
        <v>722</v>
      </c>
      <c r="H1002" s="61">
        <v>750</v>
      </c>
      <c r="I1002" s="61">
        <v>760</v>
      </c>
      <c r="J1002" s="61">
        <v>770</v>
      </c>
      <c r="K1002" s="61">
        <v>770</v>
      </c>
      <c r="L1002" s="65">
        <f t="shared" si="250"/>
        <v>135.13513513513513</v>
      </c>
      <c r="M1002" s="66">
        <f t="shared" si="251"/>
        <v>4054.0540540540537</v>
      </c>
      <c r="N1002" s="79">
        <f t="shared" si="252"/>
        <v>4.0540540540540535</v>
      </c>
    </row>
    <row r="1003" spans="1:14" ht="15.75">
      <c r="A1003" s="60">
        <v>51</v>
      </c>
      <c r="B1003" s="64">
        <v>43228</v>
      </c>
      <c r="C1003" s="60" t="s">
        <v>20</v>
      </c>
      <c r="D1003" s="60" t="s">
        <v>21</v>
      </c>
      <c r="E1003" s="61" t="s">
        <v>501</v>
      </c>
      <c r="F1003" s="60">
        <v>135</v>
      </c>
      <c r="G1003" s="61">
        <v>129.5</v>
      </c>
      <c r="H1003" s="61">
        <v>138</v>
      </c>
      <c r="I1003" s="61">
        <v>141</v>
      </c>
      <c r="J1003" s="61">
        <v>144</v>
      </c>
      <c r="K1003" s="61">
        <v>137.6</v>
      </c>
      <c r="L1003" s="65">
        <f t="shared" si="250"/>
        <v>740.7407407407408</v>
      </c>
      <c r="M1003" s="66">
        <f t="shared" si="251"/>
        <v>1925.9259259259218</v>
      </c>
      <c r="N1003" s="79">
        <f t="shared" si="252"/>
        <v>1.9259259259259216</v>
      </c>
    </row>
    <row r="1004" spans="1:14" ht="15.75">
      <c r="A1004" s="60">
        <v>52</v>
      </c>
      <c r="B1004" s="64">
        <v>43228</v>
      </c>
      <c r="C1004" s="60" t="s">
        <v>20</v>
      </c>
      <c r="D1004" s="60" t="s">
        <v>21</v>
      </c>
      <c r="E1004" s="61" t="s">
        <v>528</v>
      </c>
      <c r="F1004" s="60">
        <v>212</v>
      </c>
      <c r="G1004" s="61">
        <v>207</v>
      </c>
      <c r="H1004" s="61">
        <v>215</v>
      </c>
      <c r="I1004" s="61">
        <v>218</v>
      </c>
      <c r="J1004" s="61">
        <v>221</v>
      </c>
      <c r="K1004" s="61">
        <v>207</v>
      </c>
      <c r="L1004" s="65">
        <f t="shared" si="250"/>
        <v>471.6981132075472</v>
      </c>
      <c r="M1004" s="66">
        <f t="shared" si="251"/>
        <v>-2358.490566037736</v>
      </c>
      <c r="N1004" s="79">
        <f t="shared" si="252"/>
        <v>-2.3584905660377355</v>
      </c>
    </row>
    <row r="1005" spans="1:14" ht="15.75">
      <c r="A1005" s="60">
        <v>53</v>
      </c>
      <c r="B1005" s="64">
        <v>43228</v>
      </c>
      <c r="C1005" s="60" t="s">
        <v>20</v>
      </c>
      <c r="D1005" s="60" t="s">
        <v>21</v>
      </c>
      <c r="E1005" s="61" t="s">
        <v>529</v>
      </c>
      <c r="F1005" s="60">
        <v>145</v>
      </c>
      <c r="G1005" s="61">
        <v>140</v>
      </c>
      <c r="H1005" s="61">
        <v>148</v>
      </c>
      <c r="I1005" s="61">
        <v>151</v>
      </c>
      <c r="J1005" s="61">
        <v>154</v>
      </c>
      <c r="K1005" s="61">
        <v>154</v>
      </c>
      <c r="L1005" s="65">
        <f t="shared" si="250"/>
        <v>689.6551724137931</v>
      </c>
      <c r="M1005" s="66">
        <f t="shared" si="251"/>
        <v>6206.896551724139</v>
      </c>
      <c r="N1005" s="79">
        <f t="shared" si="252"/>
        <v>6.206896551724138</v>
      </c>
    </row>
    <row r="1006" spans="1:14" ht="15.75">
      <c r="A1006" s="60">
        <v>54</v>
      </c>
      <c r="B1006" s="64">
        <v>43225</v>
      </c>
      <c r="C1006" s="60" t="s">
        <v>20</v>
      </c>
      <c r="D1006" s="60" t="s">
        <v>21</v>
      </c>
      <c r="E1006" s="61" t="s">
        <v>415</v>
      </c>
      <c r="F1006" s="60">
        <v>186</v>
      </c>
      <c r="G1006" s="61">
        <v>180</v>
      </c>
      <c r="H1006" s="61">
        <v>189</v>
      </c>
      <c r="I1006" s="61">
        <v>192</v>
      </c>
      <c r="J1006" s="61">
        <v>195</v>
      </c>
      <c r="K1006" s="61">
        <v>189</v>
      </c>
      <c r="L1006" s="65">
        <f t="shared" si="250"/>
        <v>537.6344086021505</v>
      </c>
      <c r="M1006" s="66">
        <f t="shared" si="251"/>
        <v>1612.9032258064517</v>
      </c>
      <c r="N1006" s="79">
        <f t="shared" si="252"/>
        <v>1.6129032258064515</v>
      </c>
    </row>
    <row r="1007" spans="1:14" ht="15.75">
      <c r="A1007" s="60">
        <v>55</v>
      </c>
      <c r="B1007" s="64">
        <v>43225</v>
      </c>
      <c r="C1007" s="60" t="s">
        <v>20</v>
      </c>
      <c r="D1007" s="60" t="s">
        <v>21</v>
      </c>
      <c r="E1007" s="61" t="s">
        <v>433</v>
      </c>
      <c r="F1007" s="60">
        <v>480</v>
      </c>
      <c r="G1007" s="61">
        <v>470</v>
      </c>
      <c r="H1007" s="61">
        <v>485</v>
      </c>
      <c r="I1007" s="61">
        <v>490</v>
      </c>
      <c r="J1007" s="61">
        <v>495</v>
      </c>
      <c r="K1007" s="61">
        <v>485</v>
      </c>
      <c r="L1007" s="65">
        <f t="shared" si="250"/>
        <v>208.33333333333334</v>
      </c>
      <c r="M1007" s="66">
        <f aca="true" t="shared" si="253" ref="M1007:M1013">IF(D1007="BUY",(K1007-F1007)*(L1007),(F1007-K1007)*(L1007))</f>
        <v>1041.6666666666667</v>
      </c>
      <c r="N1007" s="79">
        <f aca="true" t="shared" si="254" ref="N1007:N1013">M1007/(L1007)/F1007%</f>
        <v>1.0416666666666667</v>
      </c>
    </row>
    <row r="1008" spans="1:14" ht="15.75">
      <c r="A1008" s="60">
        <v>56</v>
      </c>
      <c r="B1008" s="64">
        <v>43224</v>
      </c>
      <c r="C1008" s="60" t="s">
        <v>20</v>
      </c>
      <c r="D1008" s="60" t="s">
        <v>21</v>
      </c>
      <c r="E1008" s="61" t="s">
        <v>203</v>
      </c>
      <c r="F1008" s="60">
        <v>425</v>
      </c>
      <c r="G1008" s="61">
        <v>415</v>
      </c>
      <c r="H1008" s="61">
        <v>430</v>
      </c>
      <c r="I1008" s="61">
        <v>435</v>
      </c>
      <c r="J1008" s="61">
        <v>440</v>
      </c>
      <c r="K1008" s="61">
        <v>435</v>
      </c>
      <c r="L1008" s="65">
        <f t="shared" si="250"/>
        <v>235.2941176470588</v>
      </c>
      <c r="M1008" s="66">
        <f t="shared" si="253"/>
        <v>2352.9411764705883</v>
      </c>
      <c r="N1008" s="79">
        <f t="shared" si="254"/>
        <v>2.3529411764705883</v>
      </c>
    </row>
    <row r="1009" spans="1:14" ht="15.75">
      <c r="A1009" s="60">
        <v>57</v>
      </c>
      <c r="B1009" s="64">
        <v>43224</v>
      </c>
      <c r="C1009" s="60" t="s">
        <v>20</v>
      </c>
      <c r="D1009" s="60" t="s">
        <v>21</v>
      </c>
      <c r="E1009" s="61" t="s">
        <v>526</v>
      </c>
      <c r="F1009" s="60">
        <v>240</v>
      </c>
      <c r="G1009" s="61">
        <v>234</v>
      </c>
      <c r="H1009" s="61">
        <v>243</v>
      </c>
      <c r="I1009" s="61">
        <v>246</v>
      </c>
      <c r="J1009" s="61">
        <v>249</v>
      </c>
      <c r="K1009" s="61">
        <v>246</v>
      </c>
      <c r="L1009" s="65">
        <f aca="true" t="shared" si="255" ref="L1009:L1019">100000/F1009</f>
        <v>416.6666666666667</v>
      </c>
      <c r="M1009" s="66">
        <f t="shared" si="253"/>
        <v>2500</v>
      </c>
      <c r="N1009" s="79">
        <f t="shared" si="254"/>
        <v>2.5</v>
      </c>
    </row>
    <row r="1010" spans="1:14" ht="15.75">
      <c r="A1010" s="60">
        <v>58</v>
      </c>
      <c r="B1010" s="64">
        <v>43224</v>
      </c>
      <c r="C1010" s="60" t="s">
        <v>20</v>
      </c>
      <c r="D1010" s="60" t="s">
        <v>21</v>
      </c>
      <c r="E1010" s="61" t="s">
        <v>295</v>
      </c>
      <c r="F1010" s="60">
        <v>305</v>
      </c>
      <c r="G1010" s="61">
        <v>395</v>
      </c>
      <c r="H1010" s="61">
        <v>310</v>
      </c>
      <c r="I1010" s="61">
        <v>315</v>
      </c>
      <c r="J1010" s="61">
        <v>320</v>
      </c>
      <c r="K1010" s="61">
        <v>309.5</v>
      </c>
      <c r="L1010" s="65">
        <f t="shared" si="255"/>
        <v>327.8688524590164</v>
      </c>
      <c r="M1010" s="66">
        <f t="shared" si="253"/>
        <v>1475.409836065574</v>
      </c>
      <c r="N1010" s="79">
        <f t="shared" si="254"/>
        <v>1.4754098360655739</v>
      </c>
    </row>
    <row r="1011" spans="1:14" ht="15.75">
      <c r="A1011" s="60">
        <v>59</v>
      </c>
      <c r="B1011" s="64">
        <v>43224</v>
      </c>
      <c r="C1011" s="60" t="s">
        <v>20</v>
      </c>
      <c r="D1011" s="60" t="s">
        <v>21</v>
      </c>
      <c r="E1011" s="61" t="s">
        <v>525</v>
      </c>
      <c r="F1011" s="60">
        <v>439</v>
      </c>
      <c r="G1011" s="61">
        <v>429</v>
      </c>
      <c r="H1011" s="61">
        <v>444</v>
      </c>
      <c r="I1011" s="61">
        <v>449</v>
      </c>
      <c r="J1011" s="61">
        <v>454</v>
      </c>
      <c r="K1011" s="61">
        <v>429</v>
      </c>
      <c r="L1011" s="65">
        <f t="shared" si="255"/>
        <v>227.79043280182233</v>
      </c>
      <c r="M1011" s="66">
        <f t="shared" si="253"/>
        <v>-2277.904328018223</v>
      </c>
      <c r="N1011" s="79">
        <f t="shared" si="254"/>
        <v>-2.277904328018223</v>
      </c>
    </row>
    <row r="1012" spans="1:14" ht="15.75">
      <c r="A1012" s="60">
        <v>60</v>
      </c>
      <c r="B1012" s="64">
        <v>43224</v>
      </c>
      <c r="C1012" s="60" t="s">
        <v>20</v>
      </c>
      <c r="D1012" s="60" t="s">
        <v>21</v>
      </c>
      <c r="E1012" s="61" t="s">
        <v>168</v>
      </c>
      <c r="F1012" s="60">
        <v>1112</v>
      </c>
      <c r="G1012" s="61">
        <v>1090</v>
      </c>
      <c r="H1012" s="61">
        <v>1123</v>
      </c>
      <c r="I1012" s="61">
        <v>1134</v>
      </c>
      <c r="J1012" s="61">
        <v>1145</v>
      </c>
      <c r="K1012" s="61">
        <v>1123</v>
      </c>
      <c r="L1012" s="65">
        <f t="shared" si="255"/>
        <v>89.92805755395683</v>
      </c>
      <c r="M1012" s="66">
        <f t="shared" si="253"/>
        <v>989.2086330935251</v>
      </c>
      <c r="N1012" s="79">
        <f t="shared" si="254"/>
        <v>0.9892086330935252</v>
      </c>
    </row>
    <row r="1013" spans="1:14" ht="15.75">
      <c r="A1013" s="60">
        <v>61</v>
      </c>
      <c r="B1013" s="64">
        <v>43223</v>
      </c>
      <c r="C1013" s="60" t="s">
        <v>20</v>
      </c>
      <c r="D1013" s="60" t="s">
        <v>21</v>
      </c>
      <c r="E1013" s="61" t="s">
        <v>524</v>
      </c>
      <c r="F1013" s="60">
        <v>128</v>
      </c>
      <c r="G1013" s="61">
        <v>123</v>
      </c>
      <c r="H1013" s="61">
        <v>131</v>
      </c>
      <c r="I1013" s="61">
        <v>134</v>
      </c>
      <c r="J1013" s="61">
        <v>137</v>
      </c>
      <c r="K1013" s="61">
        <v>130</v>
      </c>
      <c r="L1013" s="65">
        <f t="shared" si="255"/>
        <v>781.25</v>
      </c>
      <c r="M1013" s="66">
        <f t="shared" si="253"/>
        <v>1562.5</v>
      </c>
      <c r="N1013" s="79">
        <f t="shared" si="254"/>
        <v>1.5625</v>
      </c>
    </row>
    <row r="1014" spans="1:14" ht="15.75">
      <c r="A1014" s="60">
        <v>62</v>
      </c>
      <c r="B1014" s="64">
        <v>43223</v>
      </c>
      <c r="C1014" s="60" t="s">
        <v>20</v>
      </c>
      <c r="D1014" s="60" t="s">
        <v>21</v>
      </c>
      <c r="E1014" s="61" t="s">
        <v>145</v>
      </c>
      <c r="F1014" s="60">
        <v>324</v>
      </c>
      <c r="G1014" s="61">
        <v>316</v>
      </c>
      <c r="H1014" s="61">
        <v>328</v>
      </c>
      <c r="I1014" s="61">
        <v>332</v>
      </c>
      <c r="J1014" s="61">
        <v>336</v>
      </c>
      <c r="K1014" s="61">
        <v>327.9</v>
      </c>
      <c r="L1014" s="65">
        <f t="shared" si="255"/>
        <v>308.641975308642</v>
      </c>
      <c r="M1014" s="66">
        <f aca="true" t="shared" si="256" ref="M1014:M1019">IF(D1014="BUY",(K1014-F1014)*(L1014),(F1014-K1014)*(L1014))</f>
        <v>1203.7037037036966</v>
      </c>
      <c r="N1014" s="79">
        <f aca="true" t="shared" si="257" ref="N1014:N1019">M1014/(L1014)/F1014%</f>
        <v>1.2037037037036966</v>
      </c>
    </row>
    <row r="1015" spans="1:14" ht="15.75">
      <c r="A1015" s="60">
        <v>63</v>
      </c>
      <c r="B1015" s="64">
        <v>43223</v>
      </c>
      <c r="C1015" s="60" t="s">
        <v>20</v>
      </c>
      <c r="D1015" s="60" t="s">
        <v>21</v>
      </c>
      <c r="E1015" s="61" t="s">
        <v>421</v>
      </c>
      <c r="F1015" s="60">
        <v>167</v>
      </c>
      <c r="G1015" s="61">
        <v>163</v>
      </c>
      <c r="H1015" s="61">
        <v>169</v>
      </c>
      <c r="I1015" s="61">
        <v>171</v>
      </c>
      <c r="J1015" s="61">
        <v>173</v>
      </c>
      <c r="K1015" s="61">
        <v>171</v>
      </c>
      <c r="L1015" s="65">
        <f t="shared" si="255"/>
        <v>598.8023952095808</v>
      </c>
      <c r="M1015" s="66">
        <f t="shared" si="256"/>
        <v>2395.2095808383233</v>
      </c>
      <c r="N1015" s="79">
        <f t="shared" si="257"/>
        <v>2.3952095808383236</v>
      </c>
    </row>
    <row r="1016" spans="1:14" ht="15.75">
      <c r="A1016" s="60">
        <v>64</v>
      </c>
      <c r="B1016" s="64">
        <v>43222</v>
      </c>
      <c r="C1016" s="60" t="s">
        <v>20</v>
      </c>
      <c r="D1016" s="60" t="s">
        <v>21</v>
      </c>
      <c r="E1016" s="61" t="s">
        <v>471</v>
      </c>
      <c r="F1016" s="60">
        <v>896</v>
      </c>
      <c r="G1016" s="61">
        <v>878</v>
      </c>
      <c r="H1016" s="61">
        <v>906</v>
      </c>
      <c r="I1016" s="61">
        <v>916</v>
      </c>
      <c r="J1016" s="61">
        <v>926</v>
      </c>
      <c r="K1016" s="61">
        <v>878</v>
      </c>
      <c r="L1016" s="65">
        <f t="shared" si="255"/>
        <v>111.60714285714286</v>
      </c>
      <c r="M1016" s="66">
        <f t="shared" si="256"/>
        <v>-2008.9285714285716</v>
      </c>
      <c r="N1016" s="79">
        <f t="shared" si="257"/>
        <v>-2.008928571428571</v>
      </c>
    </row>
    <row r="1017" spans="1:14" ht="15.75">
      <c r="A1017" s="60">
        <v>65</v>
      </c>
      <c r="B1017" s="64">
        <v>43222</v>
      </c>
      <c r="C1017" s="60" t="s">
        <v>20</v>
      </c>
      <c r="D1017" s="60" t="s">
        <v>21</v>
      </c>
      <c r="E1017" s="61" t="s">
        <v>523</v>
      </c>
      <c r="F1017" s="60">
        <v>720</v>
      </c>
      <c r="G1017" s="61">
        <v>706</v>
      </c>
      <c r="H1017" s="61">
        <v>728</v>
      </c>
      <c r="I1017" s="61">
        <v>736</v>
      </c>
      <c r="J1017" s="61">
        <v>742</v>
      </c>
      <c r="K1017" s="61">
        <v>706</v>
      </c>
      <c r="L1017" s="65">
        <f t="shared" si="255"/>
        <v>138.88888888888889</v>
      </c>
      <c r="M1017" s="66">
        <f t="shared" si="256"/>
        <v>-1944.4444444444443</v>
      </c>
      <c r="N1017" s="79">
        <f t="shared" si="257"/>
        <v>-1.9444444444444444</v>
      </c>
    </row>
    <row r="1018" spans="1:14" ht="15.75">
      <c r="A1018" s="60">
        <v>66</v>
      </c>
      <c r="B1018" s="64">
        <v>43222</v>
      </c>
      <c r="C1018" s="60" t="s">
        <v>20</v>
      </c>
      <c r="D1018" s="60" t="s">
        <v>21</v>
      </c>
      <c r="E1018" s="61" t="s">
        <v>126</v>
      </c>
      <c r="F1018" s="60">
        <v>1140</v>
      </c>
      <c r="G1018" s="61">
        <v>1119</v>
      </c>
      <c r="H1018" s="61">
        <v>1151</v>
      </c>
      <c r="I1018" s="61">
        <v>1162</v>
      </c>
      <c r="J1018" s="61">
        <v>1173</v>
      </c>
      <c r="K1018" s="61">
        <v>1151</v>
      </c>
      <c r="L1018" s="65">
        <f t="shared" si="255"/>
        <v>87.71929824561404</v>
      </c>
      <c r="M1018" s="66">
        <f t="shared" si="256"/>
        <v>964.9122807017544</v>
      </c>
      <c r="N1018" s="79">
        <f t="shared" si="257"/>
        <v>0.9649122807017544</v>
      </c>
    </row>
    <row r="1019" spans="1:14" ht="15.75">
      <c r="A1019" s="60">
        <v>67</v>
      </c>
      <c r="B1019" s="64">
        <v>43222</v>
      </c>
      <c r="C1019" s="60" t="s">
        <v>20</v>
      </c>
      <c r="D1019" s="60" t="s">
        <v>21</v>
      </c>
      <c r="E1019" s="61" t="s">
        <v>522</v>
      </c>
      <c r="F1019" s="60">
        <v>876</v>
      </c>
      <c r="G1019" s="61">
        <v>859</v>
      </c>
      <c r="H1019" s="61">
        <v>886</v>
      </c>
      <c r="I1019" s="61">
        <v>896</v>
      </c>
      <c r="J1019" s="61">
        <v>906</v>
      </c>
      <c r="K1019" s="61">
        <v>896</v>
      </c>
      <c r="L1019" s="65">
        <f t="shared" si="255"/>
        <v>114.15525114155251</v>
      </c>
      <c r="M1019" s="66">
        <f t="shared" si="256"/>
        <v>2283.10502283105</v>
      </c>
      <c r="N1019" s="79">
        <f t="shared" si="257"/>
        <v>2.2831050228310503</v>
      </c>
    </row>
    <row r="1020" spans="1:14" ht="15.75">
      <c r="A1020" s="82" t="s">
        <v>26</v>
      </c>
      <c r="B1020" s="23"/>
      <c r="C1020" s="24"/>
      <c r="D1020" s="25"/>
      <c r="E1020" s="26"/>
      <c r="F1020" s="26"/>
      <c r="G1020" s="27"/>
      <c r="H1020" s="35"/>
      <c r="I1020" s="35"/>
      <c r="J1020" s="35"/>
      <c r="K1020" s="26"/>
      <c r="L1020" s="21"/>
      <c r="N1020" s="89"/>
    </row>
    <row r="1021" spans="1:12" ht="15.75">
      <c r="A1021" s="82" t="s">
        <v>27</v>
      </c>
      <c r="B1021" s="23"/>
      <c r="C1021" s="24"/>
      <c r="D1021" s="25"/>
      <c r="E1021" s="26"/>
      <c r="F1021" s="26"/>
      <c r="G1021" s="27"/>
      <c r="H1021" s="26"/>
      <c r="I1021" s="26"/>
      <c r="J1021" s="26"/>
      <c r="K1021" s="26"/>
      <c r="L1021" s="21"/>
    </row>
    <row r="1022" spans="1:14" ht="15.75">
      <c r="A1022" s="82" t="s">
        <v>27</v>
      </c>
      <c r="B1022" s="23"/>
      <c r="C1022" s="24"/>
      <c r="D1022" s="25"/>
      <c r="E1022" s="26"/>
      <c r="F1022" s="26"/>
      <c r="G1022" s="27"/>
      <c r="H1022" s="26"/>
      <c r="I1022" s="26"/>
      <c r="J1022" s="26"/>
      <c r="K1022" s="26"/>
      <c r="L1022" s="21"/>
      <c r="N1022" s="21"/>
    </row>
    <row r="1023" spans="1:12" ht="16.5" thickBot="1">
      <c r="A1023" s="68"/>
      <c r="B1023" s="69"/>
      <c r="C1023" s="26"/>
      <c r="D1023" s="26"/>
      <c r="E1023" s="26"/>
      <c r="F1023" s="29"/>
      <c r="G1023" s="30"/>
      <c r="H1023" s="31" t="s">
        <v>28</v>
      </c>
      <c r="I1023" s="31"/>
      <c r="J1023" s="29"/>
      <c r="K1023" s="29"/>
      <c r="L1023" s="21"/>
    </row>
    <row r="1024" spans="1:13" ht="15.75">
      <c r="A1024" s="68"/>
      <c r="B1024" s="69"/>
      <c r="C1024" s="96" t="s">
        <v>29</v>
      </c>
      <c r="D1024" s="96"/>
      <c r="E1024" s="33">
        <v>67</v>
      </c>
      <c r="F1024" s="34">
        <f>F1025+F1026+F1027+F1028+F1029+F1030</f>
        <v>100</v>
      </c>
      <c r="G1024" s="35">
        <v>67</v>
      </c>
      <c r="H1024" s="36">
        <f>G1025/G1024%</f>
        <v>67.16417910447761</v>
      </c>
      <c r="I1024" s="36"/>
      <c r="J1024" s="29"/>
      <c r="K1024" s="29"/>
      <c r="L1024" s="70"/>
      <c r="M1024" s="71"/>
    </row>
    <row r="1025" spans="1:14" ht="15.75">
      <c r="A1025" s="68"/>
      <c r="B1025" s="69"/>
      <c r="C1025" s="92" t="s">
        <v>30</v>
      </c>
      <c r="D1025" s="92"/>
      <c r="E1025" s="37">
        <v>45</v>
      </c>
      <c r="F1025" s="38">
        <f>(E1025/E1024)*100</f>
        <v>67.16417910447761</v>
      </c>
      <c r="G1025" s="35">
        <v>45</v>
      </c>
      <c r="H1025" s="32"/>
      <c r="I1025" s="32"/>
      <c r="J1025" s="29"/>
      <c r="K1025" s="29"/>
      <c r="L1025" s="70"/>
      <c r="M1025" s="71"/>
      <c r="N1025" s="90"/>
    </row>
    <row r="1026" spans="1:13" ht="15.75">
      <c r="A1026" s="68"/>
      <c r="B1026" s="69"/>
      <c r="C1026" s="92" t="s">
        <v>32</v>
      </c>
      <c r="D1026" s="92"/>
      <c r="E1026" s="37">
        <v>0</v>
      </c>
      <c r="F1026" s="38">
        <f>(E1026/E1024)*100</f>
        <v>0</v>
      </c>
      <c r="G1026" s="40"/>
      <c r="H1026" s="35"/>
      <c r="I1026" s="35"/>
      <c r="J1026" s="29"/>
      <c r="L1026" s="70"/>
      <c r="M1026" s="71"/>
    </row>
    <row r="1027" spans="1:13" ht="15.75">
      <c r="A1027" s="68"/>
      <c r="B1027" s="69"/>
      <c r="C1027" s="92" t="s">
        <v>33</v>
      </c>
      <c r="D1027" s="92"/>
      <c r="E1027" s="37">
        <v>0</v>
      </c>
      <c r="F1027" s="38">
        <f>(E1027/E1024)*100</f>
        <v>0</v>
      </c>
      <c r="G1027" s="40"/>
      <c r="H1027" s="35"/>
      <c r="I1027" s="35"/>
      <c r="J1027" s="29"/>
      <c r="K1027" s="29"/>
      <c r="L1027" s="29"/>
      <c r="M1027" s="71"/>
    </row>
    <row r="1028" spans="1:13" ht="15.75">
      <c r="A1028" s="68"/>
      <c r="B1028" s="69"/>
      <c r="C1028" s="92" t="s">
        <v>34</v>
      </c>
      <c r="D1028" s="92"/>
      <c r="E1028" s="37">
        <v>22</v>
      </c>
      <c r="F1028" s="38">
        <f>(E1028/E1024)*100</f>
        <v>32.83582089552239</v>
      </c>
      <c r="G1028" s="40"/>
      <c r="H1028" s="26" t="s">
        <v>35</v>
      </c>
      <c r="I1028" s="26"/>
      <c r="J1028" s="29"/>
      <c r="K1028" s="29"/>
      <c r="L1028" s="70"/>
      <c r="M1028" s="71"/>
    </row>
    <row r="1029" spans="1:13" ht="15.75">
      <c r="A1029" s="68"/>
      <c r="B1029" s="69"/>
      <c r="C1029" s="92" t="s">
        <v>36</v>
      </c>
      <c r="D1029" s="92"/>
      <c r="E1029" s="37">
        <v>0</v>
      </c>
      <c r="F1029" s="38">
        <f>(E1029/E1024)*100</f>
        <v>0</v>
      </c>
      <c r="G1029" s="40"/>
      <c r="H1029" s="26"/>
      <c r="I1029" s="26"/>
      <c r="J1029" s="29"/>
      <c r="K1029" s="29"/>
      <c r="L1029" s="70"/>
      <c r="M1029" s="71"/>
    </row>
    <row r="1030" spans="1:14" ht="16.5" thickBot="1">
      <c r="A1030" s="68"/>
      <c r="B1030" s="69"/>
      <c r="C1030" s="93" t="s">
        <v>37</v>
      </c>
      <c r="D1030" s="93"/>
      <c r="E1030" s="42"/>
      <c r="F1030" s="43">
        <f>(E1030/E1024)*100</f>
        <v>0</v>
      </c>
      <c r="G1030" s="40"/>
      <c r="H1030" s="26"/>
      <c r="I1030" s="26"/>
      <c r="J1030" s="29"/>
      <c r="K1030" s="29"/>
      <c r="L1030" s="70"/>
      <c r="M1030" s="71"/>
      <c r="N1030" s="90"/>
    </row>
    <row r="1031" spans="1:14" ht="15.75">
      <c r="A1031" s="83" t="s">
        <v>38</v>
      </c>
      <c r="B1031" s="23"/>
      <c r="C1031" s="24"/>
      <c r="D1031" s="24"/>
      <c r="E1031" s="26"/>
      <c r="F1031" s="26"/>
      <c r="G1031" s="84"/>
      <c r="H1031" s="85"/>
      <c r="I1031" s="85"/>
      <c r="J1031" s="85"/>
      <c r="K1031" s="26"/>
      <c r="L1031" s="21"/>
      <c r="M1031" s="44"/>
      <c r="N1031" s="44"/>
    </row>
    <row r="1032" spans="1:14" ht="15.75">
      <c r="A1032" s="25" t="s">
        <v>39</v>
      </c>
      <c r="B1032" s="23"/>
      <c r="C1032" s="86"/>
      <c r="D1032" s="87"/>
      <c r="E1032" s="28"/>
      <c r="F1032" s="85"/>
      <c r="G1032" s="84"/>
      <c r="H1032" s="85"/>
      <c r="I1032" s="85"/>
      <c r="J1032" s="85"/>
      <c r="K1032" s="26"/>
      <c r="L1032" s="21"/>
      <c r="M1032" s="28"/>
      <c r="N1032" s="28"/>
    </row>
    <row r="1033" spans="1:14" ht="15.75">
      <c r="A1033" s="25" t="s">
        <v>40</v>
      </c>
      <c r="B1033" s="23"/>
      <c r="C1033" s="24"/>
      <c r="D1033" s="87"/>
      <c r="E1033" s="28"/>
      <c r="F1033" s="85"/>
      <c r="G1033" s="84"/>
      <c r="H1033" s="32"/>
      <c r="I1033" s="32"/>
      <c r="J1033" s="32"/>
      <c r="K1033" s="26"/>
      <c r="L1033" s="21"/>
      <c r="M1033" s="21"/>
      <c r="N1033" s="21"/>
    </row>
    <row r="1034" spans="1:14" ht="15.75">
      <c r="A1034" s="25" t="s">
        <v>41</v>
      </c>
      <c r="B1034" s="86"/>
      <c r="C1034" s="24"/>
      <c r="D1034" s="87"/>
      <c r="E1034" s="28"/>
      <c r="F1034" s="85"/>
      <c r="G1034" s="30"/>
      <c r="H1034" s="32"/>
      <c r="I1034" s="32"/>
      <c r="J1034" s="32"/>
      <c r="K1034" s="26"/>
      <c r="L1034" s="21"/>
      <c r="M1034" s="21"/>
      <c r="N1034" s="21"/>
    </row>
    <row r="1035" spans="1:14" ht="15.75">
      <c r="A1035" s="25" t="s">
        <v>42</v>
      </c>
      <c r="B1035" s="39"/>
      <c r="C1035" s="24"/>
      <c r="D1035" s="88"/>
      <c r="E1035" s="85"/>
      <c r="F1035" s="85"/>
      <c r="G1035" s="30"/>
      <c r="H1035" s="32"/>
      <c r="I1035" s="32"/>
      <c r="J1035" s="32"/>
      <c r="K1035" s="85"/>
      <c r="L1035" s="21"/>
      <c r="M1035" s="21"/>
      <c r="N1035" s="21"/>
    </row>
    <row r="1036" ht="16.5" thickBot="1"/>
    <row r="1037" spans="1:14" ht="16.5" thickBot="1">
      <c r="A1037" s="101" t="s">
        <v>0</v>
      </c>
      <c r="B1037" s="101"/>
      <c r="C1037" s="101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  <c r="N1037" s="101"/>
    </row>
    <row r="1038" spans="1:14" ht="16.5" thickBot="1">
      <c r="A1038" s="101"/>
      <c r="B1038" s="101"/>
      <c r="C1038" s="101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  <c r="N1038" s="101"/>
    </row>
    <row r="1039" spans="1:14" ht="15.75">
      <c r="A1039" s="101"/>
      <c r="B1039" s="101"/>
      <c r="C1039" s="101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  <c r="N1039" s="101"/>
    </row>
    <row r="1040" spans="1:14" ht="15.75">
      <c r="A1040" s="102" t="s">
        <v>1</v>
      </c>
      <c r="B1040" s="102"/>
      <c r="C1040" s="102"/>
      <c r="D1040" s="102"/>
      <c r="E1040" s="102"/>
      <c r="F1040" s="102"/>
      <c r="G1040" s="102"/>
      <c r="H1040" s="102"/>
      <c r="I1040" s="102"/>
      <c r="J1040" s="102"/>
      <c r="K1040" s="102"/>
      <c r="L1040" s="102"/>
      <c r="M1040" s="102"/>
      <c r="N1040" s="102"/>
    </row>
    <row r="1041" spans="1:14" ht="15.75">
      <c r="A1041" s="102" t="s">
        <v>2</v>
      </c>
      <c r="B1041" s="102"/>
      <c r="C1041" s="102"/>
      <c r="D1041" s="102"/>
      <c r="E1041" s="102"/>
      <c r="F1041" s="102"/>
      <c r="G1041" s="102"/>
      <c r="H1041" s="102"/>
      <c r="I1041" s="102"/>
      <c r="J1041" s="102"/>
      <c r="K1041" s="102"/>
      <c r="L1041" s="102"/>
      <c r="M1041" s="102"/>
      <c r="N1041" s="102"/>
    </row>
    <row r="1042" spans="1:14" ht="16.5" thickBot="1">
      <c r="A1042" s="103" t="s">
        <v>3</v>
      </c>
      <c r="B1042" s="103"/>
      <c r="C1042" s="103"/>
      <c r="D1042" s="103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</row>
    <row r="1043" spans="1:14" ht="15.75">
      <c r="A1043" s="104" t="s">
        <v>496</v>
      </c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</row>
    <row r="1044" spans="1:14" ht="15.75">
      <c r="A1044" s="104" t="s">
        <v>5</v>
      </c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</row>
    <row r="1045" spans="1:14" ht="15.75">
      <c r="A1045" s="99" t="s">
        <v>6</v>
      </c>
      <c r="B1045" s="94" t="s">
        <v>7</v>
      </c>
      <c r="C1045" s="94" t="s">
        <v>8</v>
      </c>
      <c r="D1045" s="99" t="s">
        <v>9</v>
      </c>
      <c r="E1045" s="94" t="s">
        <v>10</v>
      </c>
      <c r="F1045" s="94" t="s">
        <v>11</v>
      </c>
      <c r="G1045" s="94" t="s">
        <v>12</v>
      </c>
      <c r="H1045" s="94" t="s">
        <v>13</v>
      </c>
      <c r="I1045" s="94" t="s">
        <v>14</v>
      </c>
      <c r="J1045" s="94" t="s">
        <v>15</v>
      </c>
      <c r="K1045" s="97" t="s">
        <v>16</v>
      </c>
      <c r="L1045" s="94" t="s">
        <v>17</v>
      </c>
      <c r="M1045" s="94" t="s">
        <v>18</v>
      </c>
      <c r="N1045" s="94" t="s">
        <v>19</v>
      </c>
    </row>
    <row r="1046" spans="1:14" ht="15.75">
      <c r="A1046" s="100"/>
      <c r="B1046" s="95"/>
      <c r="C1046" s="95"/>
      <c r="D1046" s="100"/>
      <c r="E1046" s="95"/>
      <c r="F1046" s="95"/>
      <c r="G1046" s="95"/>
      <c r="H1046" s="95"/>
      <c r="I1046" s="95"/>
      <c r="J1046" s="95"/>
      <c r="K1046" s="98"/>
      <c r="L1046" s="95"/>
      <c r="M1046" s="95"/>
      <c r="N1046" s="95"/>
    </row>
    <row r="1047" spans="1:14" ht="16.5" customHeight="1">
      <c r="A1047" s="60">
        <v>1</v>
      </c>
      <c r="B1047" s="64">
        <v>43220</v>
      </c>
      <c r="C1047" s="60" t="s">
        <v>20</v>
      </c>
      <c r="D1047" s="60" t="s">
        <v>21</v>
      </c>
      <c r="E1047" s="61" t="s">
        <v>25</v>
      </c>
      <c r="F1047" s="60">
        <v>1000</v>
      </c>
      <c r="G1047" s="61">
        <v>980</v>
      </c>
      <c r="H1047" s="61">
        <v>1010</v>
      </c>
      <c r="I1047" s="61">
        <v>1020</v>
      </c>
      <c r="J1047" s="61">
        <v>1030</v>
      </c>
      <c r="K1047" s="61">
        <v>1010</v>
      </c>
      <c r="L1047" s="65">
        <f aca="true" t="shared" si="258" ref="L1047:L1053">100000/F1047</f>
        <v>100</v>
      </c>
      <c r="M1047" s="66">
        <f aca="true" t="shared" si="259" ref="M1047:M1053">IF(D1047="BUY",(K1047-F1047)*(L1047),(F1047-K1047)*(L1047))</f>
        <v>1000</v>
      </c>
      <c r="N1047" s="79">
        <f aca="true" t="shared" si="260" ref="N1047:N1053">M1047/(L1047)/F1047%</f>
        <v>1</v>
      </c>
    </row>
    <row r="1048" spans="1:14" ht="16.5" customHeight="1">
      <c r="A1048" s="60">
        <v>2</v>
      </c>
      <c r="B1048" s="64">
        <v>43220</v>
      </c>
      <c r="C1048" s="60" t="s">
        <v>20</v>
      </c>
      <c r="D1048" s="60" t="s">
        <v>21</v>
      </c>
      <c r="E1048" s="61" t="s">
        <v>97</v>
      </c>
      <c r="F1048" s="60">
        <v>450</v>
      </c>
      <c r="G1048" s="61">
        <v>440</v>
      </c>
      <c r="H1048" s="61">
        <v>455</v>
      </c>
      <c r="I1048" s="61">
        <v>460</v>
      </c>
      <c r="J1048" s="61">
        <v>465</v>
      </c>
      <c r="K1048" s="61">
        <v>455</v>
      </c>
      <c r="L1048" s="65">
        <f t="shared" si="258"/>
        <v>222.22222222222223</v>
      </c>
      <c r="M1048" s="66">
        <f t="shared" si="259"/>
        <v>1111.111111111111</v>
      </c>
      <c r="N1048" s="79">
        <f t="shared" si="260"/>
        <v>1.1111111111111112</v>
      </c>
    </row>
    <row r="1049" spans="1:14" ht="16.5" customHeight="1">
      <c r="A1049" s="60">
        <v>3</v>
      </c>
      <c r="B1049" s="64">
        <v>43220</v>
      </c>
      <c r="C1049" s="60" t="s">
        <v>20</v>
      </c>
      <c r="D1049" s="60" t="s">
        <v>21</v>
      </c>
      <c r="E1049" s="61" t="s">
        <v>247</v>
      </c>
      <c r="F1049" s="60">
        <v>245.5</v>
      </c>
      <c r="G1049" s="61">
        <v>249</v>
      </c>
      <c r="H1049" s="61">
        <v>252</v>
      </c>
      <c r="I1049" s="61">
        <v>255</v>
      </c>
      <c r="J1049" s="61">
        <v>258</v>
      </c>
      <c r="K1049" s="61">
        <v>248.7</v>
      </c>
      <c r="L1049" s="65">
        <f t="shared" si="258"/>
        <v>407.33197556008145</v>
      </c>
      <c r="M1049" s="66">
        <f t="shared" si="259"/>
        <v>1303.462321792256</v>
      </c>
      <c r="N1049" s="79">
        <f t="shared" si="260"/>
        <v>1.303462321792256</v>
      </c>
    </row>
    <row r="1050" spans="1:14" ht="16.5" customHeight="1">
      <c r="A1050" s="60">
        <v>4</v>
      </c>
      <c r="B1050" s="64">
        <v>43216</v>
      </c>
      <c r="C1050" s="60" t="s">
        <v>20</v>
      </c>
      <c r="D1050" s="60" t="s">
        <v>21</v>
      </c>
      <c r="E1050" s="61" t="s">
        <v>44</v>
      </c>
      <c r="F1050" s="60">
        <v>1183</v>
      </c>
      <c r="G1050" s="61">
        <v>1168</v>
      </c>
      <c r="H1050" s="61">
        <v>1194</v>
      </c>
      <c r="I1050" s="61">
        <v>1205</v>
      </c>
      <c r="J1050" s="61">
        <v>1216</v>
      </c>
      <c r="K1050" s="60">
        <v>1205</v>
      </c>
      <c r="L1050" s="65">
        <f t="shared" si="258"/>
        <v>84.53085376162299</v>
      </c>
      <c r="M1050" s="66">
        <f t="shared" si="259"/>
        <v>1859.678782755706</v>
      </c>
      <c r="N1050" s="79">
        <f t="shared" si="260"/>
        <v>1.8596787827557058</v>
      </c>
    </row>
    <row r="1051" spans="1:14" s="78" customFormat="1" ht="15.75">
      <c r="A1051" s="60">
        <v>5</v>
      </c>
      <c r="B1051" s="64">
        <v>43216</v>
      </c>
      <c r="C1051" s="60" t="s">
        <v>20</v>
      </c>
      <c r="D1051" s="60" t="s">
        <v>21</v>
      </c>
      <c r="E1051" s="61" t="s">
        <v>466</v>
      </c>
      <c r="F1051" s="60">
        <v>1130</v>
      </c>
      <c r="G1051" s="61">
        <v>1108</v>
      </c>
      <c r="H1051" s="61">
        <v>1142</v>
      </c>
      <c r="I1051" s="61">
        <v>1154</v>
      </c>
      <c r="J1051" s="61">
        <v>1166</v>
      </c>
      <c r="K1051" s="60">
        <v>1166</v>
      </c>
      <c r="L1051" s="65">
        <f t="shared" si="258"/>
        <v>88.49557522123894</v>
      </c>
      <c r="M1051" s="66">
        <f t="shared" si="259"/>
        <v>3185.8407079646017</v>
      </c>
      <c r="N1051" s="79">
        <f t="shared" si="260"/>
        <v>3.1858407079646014</v>
      </c>
    </row>
    <row r="1052" spans="1:14" s="78" customFormat="1" ht="15.75">
      <c r="A1052" s="60">
        <v>6</v>
      </c>
      <c r="B1052" s="64">
        <v>43216</v>
      </c>
      <c r="C1052" s="60" t="s">
        <v>20</v>
      </c>
      <c r="D1052" s="60" t="s">
        <v>21</v>
      </c>
      <c r="E1052" s="61" t="s">
        <v>518</v>
      </c>
      <c r="F1052" s="60">
        <v>220</v>
      </c>
      <c r="G1052" s="61">
        <v>214.5</v>
      </c>
      <c r="H1052" s="61">
        <v>223</v>
      </c>
      <c r="I1052" s="61">
        <v>226</v>
      </c>
      <c r="J1052" s="61">
        <v>229</v>
      </c>
      <c r="K1052" s="60">
        <v>223</v>
      </c>
      <c r="L1052" s="65">
        <f t="shared" si="258"/>
        <v>454.54545454545456</v>
      </c>
      <c r="M1052" s="66">
        <f t="shared" si="259"/>
        <v>1363.6363636363637</v>
      </c>
      <c r="N1052" s="79">
        <f t="shared" si="260"/>
        <v>1.3636363636363635</v>
      </c>
    </row>
    <row r="1053" spans="1:14" s="78" customFormat="1" ht="15.75">
      <c r="A1053" s="60">
        <v>7</v>
      </c>
      <c r="B1053" s="64">
        <v>43215</v>
      </c>
      <c r="C1053" s="60" t="s">
        <v>20</v>
      </c>
      <c r="D1053" s="60" t="s">
        <v>21</v>
      </c>
      <c r="E1053" s="61" t="s">
        <v>126</v>
      </c>
      <c r="F1053" s="60">
        <v>1145</v>
      </c>
      <c r="G1053" s="61">
        <v>1125</v>
      </c>
      <c r="H1053" s="61">
        <v>1155</v>
      </c>
      <c r="I1053" s="61">
        <v>1165</v>
      </c>
      <c r="J1053" s="61">
        <v>1175</v>
      </c>
      <c r="K1053" s="60">
        <v>1125</v>
      </c>
      <c r="L1053" s="65">
        <f t="shared" si="258"/>
        <v>87.33624454148472</v>
      </c>
      <c r="M1053" s="66">
        <f t="shared" si="259"/>
        <v>-1746.7248908296942</v>
      </c>
      <c r="N1053" s="79">
        <f t="shared" si="260"/>
        <v>-1.7467248908296944</v>
      </c>
    </row>
    <row r="1054" spans="1:14" s="78" customFormat="1" ht="15.75">
      <c r="A1054" s="60">
        <v>8</v>
      </c>
      <c r="B1054" s="64">
        <v>43215</v>
      </c>
      <c r="C1054" s="60" t="s">
        <v>20</v>
      </c>
      <c r="D1054" s="60" t="s">
        <v>21</v>
      </c>
      <c r="E1054" s="61" t="s">
        <v>466</v>
      </c>
      <c r="F1054" s="60">
        <v>1082</v>
      </c>
      <c r="G1054" s="61">
        <v>1060</v>
      </c>
      <c r="H1054" s="61">
        <v>1093</v>
      </c>
      <c r="I1054" s="61">
        <v>1104</v>
      </c>
      <c r="J1054" s="61">
        <v>1115</v>
      </c>
      <c r="K1054" s="60">
        <v>1093</v>
      </c>
      <c r="L1054" s="65">
        <f aca="true" t="shared" si="261" ref="L1054:L1060">100000/F1054</f>
        <v>92.42144177449168</v>
      </c>
      <c r="M1054" s="66">
        <f aca="true" t="shared" si="262" ref="M1054:M1060">IF(D1054="BUY",(K1054-F1054)*(L1054),(F1054-K1054)*(L1054))</f>
        <v>1016.6358595194085</v>
      </c>
      <c r="N1054" s="79">
        <f aca="true" t="shared" si="263" ref="N1054:N1060">M1054/(L1054)/F1054%</f>
        <v>1.0166358595194085</v>
      </c>
    </row>
    <row r="1055" spans="1:14" s="78" customFormat="1" ht="15.75">
      <c r="A1055" s="60">
        <v>9</v>
      </c>
      <c r="B1055" s="64">
        <v>43215</v>
      </c>
      <c r="C1055" s="60" t="s">
        <v>20</v>
      </c>
      <c r="D1055" s="60" t="s">
        <v>21</v>
      </c>
      <c r="E1055" s="61" t="s">
        <v>59</v>
      </c>
      <c r="F1055" s="60">
        <v>420</v>
      </c>
      <c r="G1055" s="61">
        <v>407</v>
      </c>
      <c r="H1055" s="61">
        <v>427</v>
      </c>
      <c r="I1055" s="61">
        <v>434</v>
      </c>
      <c r="J1055" s="61">
        <v>440</v>
      </c>
      <c r="K1055" s="60">
        <v>427</v>
      </c>
      <c r="L1055" s="65">
        <f t="shared" si="261"/>
        <v>238.0952380952381</v>
      </c>
      <c r="M1055" s="66">
        <f t="shared" si="262"/>
        <v>1666.6666666666667</v>
      </c>
      <c r="N1055" s="79">
        <f t="shared" si="263"/>
        <v>1.6666666666666665</v>
      </c>
    </row>
    <row r="1056" spans="1:14" s="78" customFormat="1" ht="15.75">
      <c r="A1056" s="60">
        <v>10</v>
      </c>
      <c r="B1056" s="64">
        <v>43210</v>
      </c>
      <c r="C1056" s="60" t="s">
        <v>20</v>
      </c>
      <c r="D1056" s="60" t="s">
        <v>21</v>
      </c>
      <c r="E1056" s="61" t="s">
        <v>104</v>
      </c>
      <c r="F1056" s="60">
        <v>930</v>
      </c>
      <c r="G1056" s="61">
        <v>915</v>
      </c>
      <c r="H1056" s="61">
        <v>938</v>
      </c>
      <c r="I1056" s="61">
        <v>946</v>
      </c>
      <c r="J1056" s="61">
        <v>954</v>
      </c>
      <c r="K1056" s="60">
        <v>954</v>
      </c>
      <c r="L1056" s="65">
        <f t="shared" si="261"/>
        <v>107.52688172043011</v>
      </c>
      <c r="M1056" s="66">
        <f t="shared" si="262"/>
        <v>2580.645161290323</v>
      </c>
      <c r="N1056" s="79">
        <f t="shared" si="263"/>
        <v>2.580645161290323</v>
      </c>
    </row>
    <row r="1057" spans="1:14" s="78" customFormat="1" ht="15.75">
      <c r="A1057" s="60">
        <v>11</v>
      </c>
      <c r="B1057" s="64">
        <v>43210</v>
      </c>
      <c r="C1057" s="60" t="s">
        <v>20</v>
      </c>
      <c r="D1057" s="60" t="s">
        <v>21</v>
      </c>
      <c r="E1057" s="61" t="s">
        <v>517</v>
      </c>
      <c r="F1057" s="60">
        <v>339</v>
      </c>
      <c r="G1057" s="61">
        <v>334</v>
      </c>
      <c r="H1057" s="61">
        <v>342</v>
      </c>
      <c r="I1057" s="61">
        <v>345</v>
      </c>
      <c r="J1057" s="61">
        <v>348</v>
      </c>
      <c r="K1057" s="60">
        <v>342</v>
      </c>
      <c r="L1057" s="65">
        <f t="shared" si="261"/>
        <v>294.9852507374631</v>
      </c>
      <c r="M1057" s="66">
        <f t="shared" si="262"/>
        <v>884.9557522123894</v>
      </c>
      <c r="N1057" s="79">
        <f t="shared" si="263"/>
        <v>0.8849557522123893</v>
      </c>
    </row>
    <row r="1058" spans="1:14" ht="15.75">
      <c r="A1058" s="60">
        <v>12</v>
      </c>
      <c r="B1058" s="64">
        <v>43210</v>
      </c>
      <c r="C1058" s="60" t="s">
        <v>20</v>
      </c>
      <c r="D1058" s="60" t="s">
        <v>21</v>
      </c>
      <c r="E1058" s="61" t="s">
        <v>515</v>
      </c>
      <c r="F1058" s="60">
        <v>1177</v>
      </c>
      <c r="G1058" s="61">
        <v>1157</v>
      </c>
      <c r="H1058" s="61">
        <v>1187</v>
      </c>
      <c r="I1058" s="61">
        <v>1197</v>
      </c>
      <c r="J1058" s="61">
        <v>1207</v>
      </c>
      <c r="K1058" s="60">
        <v>1187</v>
      </c>
      <c r="L1058" s="65">
        <f t="shared" si="261"/>
        <v>84.96176720475786</v>
      </c>
      <c r="M1058" s="66">
        <f t="shared" si="262"/>
        <v>849.6176720475786</v>
      </c>
      <c r="N1058" s="79">
        <f t="shared" si="263"/>
        <v>0.8496176720475787</v>
      </c>
    </row>
    <row r="1059" spans="1:14" ht="15.75">
      <c r="A1059" s="60">
        <v>13</v>
      </c>
      <c r="B1059" s="64">
        <v>43208</v>
      </c>
      <c r="C1059" s="60" t="s">
        <v>20</v>
      </c>
      <c r="D1059" s="60" t="s">
        <v>21</v>
      </c>
      <c r="E1059" s="60" t="s">
        <v>516</v>
      </c>
      <c r="F1059" s="61">
        <v>658</v>
      </c>
      <c r="G1059" s="60">
        <v>648</v>
      </c>
      <c r="H1059" s="61">
        <v>663</v>
      </c>
      <c r="I1059" s="61">
        <v>668</v>
      </c>
      <c r="J1059" s="61">
        <v>672</v>
      </c>
      <c r="K1059" s="61">
        <v>690</v>
      </c>
      <c r="L1059" s="65">
        <f t="shared" si="261"/>
        <v>151.9756838905775</v>
      </c>
      <c r="M1059" s="66">
        <f t="shared" si="262"/>
        <v>4863.22188449848</v>
      </c>
      <c r="N1059" s="79">
        <f t="shared" si="263"/>
        <v>4.86322188449848</v>
      </c>
    </row>
    <row r="1060" spans="1:14" ht="15.75">
      <c r="A1060" s="60">
        <v>14</v>
      </c>
      <c r="B1060" s="64">
        <v>43208</v>
      </c>
      <c r="C1060" s="60" t="s">
        <v>20</v>
      </c>
      <c r="D1060" s="60" t="s">
        <v>21</v>
      </c>
      <c r="E1060" s="60" t="s">
        <v>515</v>
      </c>
      <c r="F1060" s="60">
        <v>1125</v>
      </c>
      <c r="G1060" s="60">
        <v>1105</v>
      </c>
      <c r="H1060" s="60">
        <v>1135</v>
      </c>
      <c r="I1060" s="60">
        <v>1145</v>
      </c>
      <c r="J1060" s="60">
        <v>1155</v>
      </c>
      <c r="K1060" s="60">
        <v>1135</v>
      </c>
      <c r="L1060" s="65">
        <f t="shared" si="261"/>
        <v>88.88888888888889</v>
      </c>
      <c r="M1060" s="66">
        <f t="shared" si="262"/>
        <v>888.8888888888889</v>
      </c>
      <c r="N1060" s="79">
        <f t="shared" si="263"/>
        <v>0.8888888888888888</v>
      </c>
    </row>
    <row r="1061" spans="1:14" ht="16.5" customHeight="1">
      <c r="A1061" s="60">
        <v>15</v>
      </c>
      <c r="B1061" s="64">
        <v>43207</v>
      </c>
      <c r="C1061" s="60" t="s">
        <v>20</v>
      </c>
      <c r="D1061" s="60" t="s">
        <v>21</v>
      </c>
      <c r="E1061" s="61" t="s">
        <v>513</v>
      </c>
      <c r="F1061" s="60">
        <v>4550</v>
      </c>
      <c r="G1061" s="61">
        <v>4450</v>
      </c>
      <c r="H1061" s="61">
        <v>4600</v>
      </c>
      <c r="I1061" s="61">
        <v>4650</v>
      </c>
      <c r="J1061" s="61">
        <v>4660</v>
      </c>
      <c r="K1061" s="61">
        <v>4450</v>
      </c>
      <c r="L1061" s="65">
        <f aca="true" t="shared" si="264" ref="L1061:L1068">100000/F1061</f>
        <v>21.978021978021978</v>
      </c>
      <c r="M1061" s="66">
        <f aca="true" t="shared" si="265" ref="M1061:M1072">IF(D1061="BUY",(K1061-F1061)*(L1061),(F1061-K1061)*(L1061))</f>
        <v>-2197.802197802198</v>
      </c>
      <c r="N1061" s="79">
        <f aca="true" t="shared" si="266" ref="N1061:N1072">M1061/(L1061)/F1061%</f>
        <v>-2.197802197802198</v>
      </c>
    </row>
    <row r="1062" spans="1:14" ht="16.5" customHeight="1">
      <c r="A1062" s="60">
        <v>16</v>
      </c>
      <c r="B1062" s="64">
        <v>43203</v>
      </c>
      <c r="C1062" s="60" t="s">
        <v>20</v>
      </c>
      <c r="D1062" s="60" t="s">
        <v>21</v>
      </c>
      <c r="E1062" s="61" t="s">
        <v>105</v>
      </c>
      <c r="F1062" s="60">
        <v>293</v>
      </c>
      <c r="G1062" s="61">
        <v>287</v>
      </c>
      <c r="H1062" s="61">
        <v>296</v>
      </c>
      <c r="I1062" s="61">
        <v>299</v>
      </c>
      <c r="J1062" s="61">
        <v>302</v>
      </c>
      <c r="K1062" s="61">
        <v>299</v>
      </c>
      <c r="L1062" s="65">
        <f t="shared" si="264"/>
        <v>341.29692832764505</v>
      </c>
      <c r="M1062" s="66">
        <f t="shared" si="265"/>
        <v>2047.7815699658704</v>
      </c>
      <c r="N1062" s="79">
        <f t="shared" si="266"/>
        <v>2.04778156996587</v>
      </c>
    </row>
    <row r="1063" spans="1:14" ht="16.5" customHeight="1">
      <c r="A1063" s="60">
        <v>17</v>
      </c>
      <c r="B1063" s="64">
        <v>43203</v>
      </c>
      <c r="C1063" s="60" t="s">
        <v>20</v>
      </c>
      <c r="D1063" s="60" t="s">
        <v>21</v>
      </c>
      <c r="E1063" s="61" t="s">
        <v>512</v>
      </c>
      <c r="F1063" s="60">
        <v>183</v>
      </c>
      <c r="G1063" s="61">
        <v>177</v>
      </c>
      <c r="H1063" s="61">
        <v>187</v>
      </c>
      <c r="I1063" s="61">
        <v>190</v>
      </c>
      <c r="J1063" s="61">
        <v>193</v>
      </c>
      <c r="K1063" s="61">
        <v>187</v>
      </c>
      <c r="L1063" s="65">
        <f t="shared" si="264"/>
        <v>546.448087431694</v>
      </c>
      <c r="M1063" s="66">
        <f t="shared" si="265"/>
        <v>2185.792349726776</v>
      </c>
      <c r="N1063" s="79">
        <f t="shared" si="266"/>
        <v>2.1857923497267757</v>
      </c>
    </row>
    <row r="1064" spans="1:14" ht="16.5" customHeight="1">
      <c r="A1064" s="60">
        <v>18</v>
      </c>
      <c r="B1064" s="64">
        <v>43203</v>
      </c>
      <c r="C1064" s="60" t="s">
        <v>20</v>
      </c>
      <c r="D1064" s="60" t="s">
        <v>21</v>
      </c>
      <c r="E1064" s="61" t="s">
        <v>192</v>
      </c>
      <c r="F1064" s="60">
        <v>664</v>
      </c>
      <c r="G1064" s="61">
        <v>652</v>
      </c>
      <c r="H1064" s="61">
        <v>670</v>
      </c>
      <c r="I1064" s="61">
        <v>676</v>
      </c>
      <c r="J1064" s="61">
        <v>682</v>
      </c>
      <c r="K1064" s="61">
        <v>670</v>
      </c>
      <c r="L1064" s="65">
        <f t="shared" si="264"/>
        <v>150.6024096385542</v>
      </c>
      <c r="M1064" s="66">
        <f t="shared" si="265"/>
        <v>903.6144578313252</v>
      </c>
      <c r="N1064" s="79">
        <f t="shared" si="266"/>
        <v>0.9036144578313253</v>
      </c>
    </row>
    <row r="1065" spans="1:14" ht="16.5" customHeight="1">
      <c r="A1065" s="60">
        <v>19</v>
      </c>
      <c r="B1065" s="64">
        <v>43202</v>
      </c>
      <c r="C1065" s="60" t="s">
        <v>20</v>
      </c>
      <c r="D1065" s="60" t="s">
        <v>21</v>
      </c>
      <c r="E1065" s="61" t="s">
        <v>341</v>
      </c>
      <c r="F1065" s="60">
        <v>380</v>
      </c>
      <c r="G1065" s="61">
        <v>370</v>
      </c>
      <c r="H1065" s="61">
        <v>385</v>
      </c>
      <c r="I1065" s="61">
        <v>390</v>
      </c>
      <c r="J1065" s="61">
        <v>395</v>
      </c>
      <c r="K1065" s="61">
        <v>385</v>
      </c>
      <c r="L1065" s="65">
        <f t="shared" si="264"/>
        <v>263.1578947368421</v>
      </c>
      <c r="M1065" s="66">
        <f t="shared" si="265"/>
        <v>1315.7894736842104</v>
      </c>
      <c r="N1065" s="79">
        <f t="shared" si="266"/>
        <v>1.3157894736842106</v>
      </c>
    </row>
    <row r="1066" spans="1:14" ht="16.5" customHeight="1">
      <c r="A1066" s="60">
        <v>20</v>
      </c>
      <c r="B1066" s="64">
        <v>43202</v>
      </c>
      <c r="C1066" s="60" t="s">
        <v>20</v>
      </c>
      <c r="D1066" s="60" t="s">
        <v>21</v>
      </c>
      <c r="E1066" s="61" t="s">
        <v>126</v>
      </c>
      <c r="F1066" s="60">
        <v>1068</v>
      </c>
      <c r="G1066" s="61">
        <v>1049</v>
      </c>
      <c r="H1066" s="61">
        <v>1078</v>
      </c>
      <c r="I1066" s="61">
        <v>1088</v>
      </c>
      <c r="J1066" s="61">
        <v>1098</v>
      </c>
      <c r="K1066" s="61">
        <v>1049</v>
      </c>
      <c r="L1066" s="65">
        <f t="shared" si="264"/>
        <v>93.63295880149813</v>
      </c>
      <c r="M1066" s="66">
        <f t="shared" si="265"/>
        <v>-1779.0262172284645</v>
      </c>
      <c r="N1066" s="79">
        <f t="shared" si="266"/>
        <v>-1.7790262172284645</v>
      </c>
    </row>
    <row r="1067" spans="1:14" ht="16.5" customHeight="1">
      <c r="A1067" s="60">
        <v>21</v>
      </c>
      <c r="B1067" s="64">
        <v>43202</v>
      </c>
      <c r="C1067" s="60" t="s">
        <v>20</v>
      </c>
      <c r="D1067" s="60" t="s">
        <v>21</v>
      </c>
      <c r="E1067" s="61" t="s">
        <v>294</v>
      </c>
      <c r="F1067" s="60">
        <v>235</v>
      </c>
      <c r="G1067" s="61">
        <v>227</v>
      </c>
      <c r="H1067" s="61">
        <v>239</v>
      </c>
      <c r="I1067" s="61">
        <v>243</v>
      </c>
      <c r="J1067" s="61">
        <v>247</v>
      </c>
      <c r="K1067" s="61">
        <v>243</v>
      </c>
      <c r="L1067" s="65">
        <f t="shared" si="264"/>
        <v>425.531914893617</v>
      </c>
      <c r="M1067" s="66">
        <f t="shared" si="265"/>
        <v>3404.255319148936</v>
      </c>
      <c r="N1067" s="79">
        <f t="shared" si="266"/>
        <v>3.404255319148936</v>
      </c>
    </row>
    <row r="1068" spans="1:14" ht="16.5" customHeight="1">
      <c r="A1068" s="60">
        <v>22</v>
      </c>
      <c r="B1068" s="64">
        <v>43201</v>
      </c>
      <c r="C1068" s="60" t="s">
        <v>20</v>
      </c>
      <c r="D1068" s="60" t="s">
        <v>21</v>
      </c>
      <c r="E1068" s="61" t="s">
        <v>466</v>
      </c>
      <c r="F1068" s="60">
        <v>900</v>
      </c>
      <c r="G1068" s="61">
        <v>884</v>
      </c>
      <c r="H1068" s="61">
        <v>910</v>
      </c>
      <c r="I1068" s="61">
        <v>920</v>
      </c>
      <c r="J1068" s="61">
        <v>930</v>
      </c>
      <c r="K1068" s="61">
        <v>884</v>
      </c>
      <c r="L1068" s="65">
        <f t="shared" si="264"/>
        <v>111.11111111111111</v>
      </c>
      <c r="M1068" s="66">
        <f t="shared" si="265"/>
        <v>-1777.7777777777778</v>
      </c>
      <c r="N1068" s="79">
        <f t="shared" si="266"/>
        <v>-1.7777777777777777</v>
      </c>
    </row>
    <row r="1069" spans="1:14" ht="16.5" customHeight="1">
      <c r="A1069" s="60">
        <v>23</v>
      </c>
      <c r="B1069" s="64">
        <v>43201</v>
      </c>
      <c r="C1069" s="60" t="s">
        <v>20</v>
      </c>
      <c r="D1069" s="60" t="s">
        <v>21</v>
      </c>
      <c r="E1069" s="61" t="s">
        <v>510</v>
      </c>
      <c r="F1069" s="60">
        <v>111.5</v>
      </c>
      <c r="G1069" s="61">
        <v>107</v>
      </c>
      <c r="H1069" s="61">
        <v>114</v>
      </c>
      <c r="I1069" s="61">
        <v>116</v>
      </c>
      <c r="J1069" s="61">
        <v>118</v>
      </c>
      <c r="K1069" s="61">
        <v>113.6</v>
      </c>
      <c r="L1069" s="65">
        <f aca="true" t="shared" si="267" ref="L1069:L1074">100000/F1069</f>
        <v>896.8609865470852</v>
      </c>
      <c r="M1069" s="66">
        <f t="shared" si="265"/>
        <v>1883.408071748874</v>
      </c>
      <c r="N1069" s="79">
        <f t="shared" si="266"/>
        <v>1.883408071748874</v>
      </c>
    </row>
    <row r="1070" spans="1:14" ht="16.5" customHeight="1">
      <c r="A1070" s="60">
        <v>24</v>
      </c>
      <c r="B1070" s="64">
        <v>43201</v>
      </c>
      <c r="C1070" s="60" t="s">
        <v>20</v>
      </c>
      <c r="D1070" s="60" t="s">
        <v>21</v>
      </c>
      <c r="E1070" s="61" t="s">
        <v>511</v>
      </c>
      <c r="F1070" s="60">
        <v>524</v>
      </c>
      <c r="G1070" s="61">
        <v>514</v>
      </c>
      <c r="H1070" s="61">
        <v>529</v>
      </c>
      <c r="I1070" s="61">
        <v>534</v>
      </c>
      <c r="J1070" s="61">
        <v>539</v>
      </c>
      <c r="K1070" s="61">
        <v>534</v>
      </c>
      <c r="L1070" s="65">
        <f t="shared" si="267"/>
        <v>190.83969465648855</v>
      </c>
      <c r="M1070" s="66">
        <f t="shared" si="265"/>
        <v>1908.3969465648854</v>
      </c>
      <c r="N1070" s="79">
        <f t="shared" si="266"/>
        <v>1.9083969465648853</v>
      </c>
    </row>
    <row r="1071" spans="1:14" ht="16.5" customHeight="1">
      <c r="A1071" s="60">
        <v>25</v>
      </c>
      <c r="B1071" s="64">
        <v>43201</v>
      </c>
      <c r="C1071" s="60" t="s">
        <v>20</v>
      </c>
      <c r="D1071" s="60" t="s">
        <v>21</v>
      </c>
      <c r="E1071" s="61" t="s">
        <v>509</v>
      </c>
      <c r="F1071" s="60">
        <v>385</v>
      </c>
      <c r="G1071" s="61">
        <v>377</v>
      </c>
      <c r="H1071" s="61">
        <v>389</v>
      </c>
      <c r="I1071" s="61">
        <v>393</v>
      </c>
      <c r="J1071" s="61">
        <v>397</v>
      </c>
      <c r="K1071" s="61">
        <v>389</v>
      </c>
      <c r="L1071" s="65">
        <f t="shared" si="267"/>
        <v>259.7402597402597</v>
      </c>
      <c r="M1071" s="66">
        <f t="shared" si="265"/>
        <v>1038.9610389610389</v>
      </c>
      <c r="N1071" s="79">
        <f t="shared" si="266"/>
        <v>1.0389610389610389</v>
      </c>
    </row>
    <row r="1072" spans="1:14" ht="16.5" customHeight="1">
      <c r="A1072" s="60">
        <v>26</v>
      </c>
      <c r="B1072" s="64">
        <v>43200</v>
      </c>
      <c r="C1072" s="60" t="s">
        <v>20</v>
      </c>
      <c r="D1072" s="60" t="s">
        <v>21</v>
      </c>
      <c r="E1072" s="61" t="s">
        <v>507</v>
      </c>
      <c r="F1072" s="60">
        <v>146</v>
      </c>
      <c r="G1072" s="61">
        <v>142</v>
      </c>
      <c r="H1072" s="61">
        <v>148</v>
      </c>
      <c r="I1072" s="61">
        <v>150</v>
      </c>
      <c r="J1072" s="61">
        <v>152</v>
      </c>
      <c r="K1072" s="61">
        <v>152</v>
      </c>
      <c r="L1072" s="65">
        <f t="shared" si="267"/>
        <v>684.931506849315</v>
      </c>
      <c r="M1072" s="66">
        <f t="shared" si="265"/>
        <v>4109.58904109589</v>
      </c>
      <c r="N1072" s="79">
        <f t="shared" si="266"/>
        <v>4.109589041095891</v>
      </c>
    </row>
    <row r="1073" spans="1:14" ht="16.5" customHeight="1">
      <c r="A1073" s="60">
        <v>27</v>
      </c>
      <c r="B1073" s="64">
        <v>43200</v>
      </c>
      <c r="C1073" s="60" t="s">
        <v>20</v>
      </c>
      <c r="D1073" s="60" t="s">
        <v>21</v>
      </c>
      <c r="E1073" s="61" t="s">
        <v>331</v>
      </c>
      <c r="F1073" s="60">
        <v>1465</v>
      </c>
      <c r="G1073" s="61">
        <v>1439</v>
      </c>
      <c r="H1073" s="61">
        <v>1480</v>
      </c>
      <c r="I1073" s="61">
        <v>1495</v>
      </c>
      <c r="J1073" s="61">
        <v>1510</v>
      </c>
      <c r="K1073" s="61">
        <v>1495</v>
      </c>
      <c r="L1073" s="65">
        <f t="shared" si="267"/>
        <v>68.25938566552901</v>
      </c>
      <c r="M1073" s="66">
        <f aca="true" t="shared" si="268" ref="M1073:M1080">IF(D1073="BUY",(K1073-F1073)*(L1073),(F1073-K1073)*(L1073))</f>
        <v>2047.7815699658704</v>
      </c>
      <c r="N1073" s="79">
        <f aca="true" t="shared" si="269" ref="N1073:N1080">M1073/(L1073)/F1073%</f>
        <v>2.04778156996587</v>
      </c>
    </row>
    <row r="1074" spans="1:14" ht="16.5" customHeight="1">
      <c r="A1074" s="60">
        <v>28</v>
      </c>
      <c r="B1074" s="64">
        <v>43199</v>
      </c>
      <c r="C1074" s="60" t="s">
        <v>20</v>
      </c>
      <c r="D1074" s="60" t="s">
        <v>21</v>
      </c>
      <c r="E1074" s="61" t="s">
        <v>68</v>
      </c>
      <c r="F1074" s="60">
        <v>618</v>
      </c>
      <c r="G1074" s="61">
        <v>603</v>
      </c>
      <c r="H1074" s="61">
        <v>626</v>
      </c>
      <c r="I1074" s="61">
        <v>634</v>
      </c>
      <c r="J1074" s="61">
        <v>642</v>
      </c>
      <c r="K1074" s="61">
        <v>625.7</v>
      </c>
      <c r="L1074" s="65">
        <f t="shared" si="267"/>
        <v>161.81229773462783</v>
      </c>
      <c r="M1074" s="66">
        <f t="shared" si="268"/>
        <v>1245.9546925566417</v>
      </c>
      <c r="N1074" s="79">
        <f t="shared" si="269"/>
        <v>1.2459546925566418</v>
      </c>
    </row>
    <row r="1075" spans="1:14" ht="16.5" customHeight="1">
      <c r="A1075" s="60">
        <v>29</v>
      </c>
      <c r="B1075" s="64">
        <v>43199</v>
      </c>
      <c r="C1075" s="60" t="s">
        <v>20</v>
      </c>
      <c r="D1075" s="60" t="s">
        <v>21</v>
      </c>
      <c r="E1075" s="61" t="s">
        <v>341</v>
      </c>
      <c r="F1075" s="60">
        <v>380</v>
      </c>
      <c r="G1075" s="61">
        <v>370</v>
      </c>
      <c r="H1075" s="61">
        <v>385</v>
      </c>
      <c r="I1075" s="61">
        <v>390</v>
      </c>
      <c r="J1075" s="61">
        <v>395</v>
      </c>
      <c r="K1075" s="61">
        <v>370</v>
      </c>
      <c r="L1075" s="65">
        <f aca="true" t="shared" si="270" ref="L1075:L1080">100000/F1075</f>
        <v>263.1578947368421</v>
      </c>
      <c r="M1075" s="66">
        <f t="shared" si="268"/>
        <v>-2631.578947368421</v>
      </c>
      <c r="N1075" s="79">
        <f t="shared" si="269"/>
        <v>-2.6315789473684212</v>
      </c>
    </row>
    <row r="1076" spans="1:14" ht="16.5" customHeight="1">
      <c r="A1076" s="60">
        <v>30</v>
      </c>
      <c r="B1076" s="64">
        <v>43199</v>
      </c>
      <c r="C1076" s="60" t="s">
        <v>20</v>
      </c>
      <c r="D1076" s="60" t="s">
        <v>21</v>
      </c>
      <c r="E1076" s="61" t="s">
        <v>381</v>
      </c>
      <c r="F1076" s="60">
        <v>170</v>
      </c>
      <c r="G1076" s="61">
        <v>164.5</v>
      </c>
      <c r="H1076" s="61">
        <v>173</v>
      </c>
      <c r="I1076" s="61">
        <v>176</v>
      </c>
      <c r="J1076" s="61">
        <v>179</v>
      </c>
      <c r="K1076" s="61">
        <v>179</v>
      </c>
      <c r="L1076" s="65">
        <f t="shared" si="270"/>
        <v>588.2352941176471</v>
      </c>
      <c r="M1076" s="66">
        <f t="shared" si="268"/>
        <v>5294.117647058823</v>
      </c>
      <c r="N1076" s="79">
        <f t="shared" si="269"/>
        <v>5.294117647058823</v>
      </c>
    </row>
    <row r="1077" spans="1:14" ht="16.5" customHeight="1">
      <c r="A1077" s="60">
        <v>31</v>
      </c>
      <c r="B1077" s="64">
        <v>43196</v>
      </c>
      <c r="C1077" s="60" t="s">
        <v>20</v>
      </c>
      <c r="D1077" s="60" t="s">
        <v>21</v>
      </c>
      <c r="E1077" s="61" t="s">
        <v>90</v>
      </c>
      <c r="F1077" s="60">
        <v>520</v>
      </c>
      <c r="G1077" s="61">
        <v>525</v>
      </c>
      <c r="H1077" s="61">
        <v>530</v>
      </c>
      <c r="I1077" s="61">
        <v>535</v>
      </c>
      <c r="J1077" s="61">
        <v>510</v>
      </c>
      <c r="K1077" s="61">
        <v>530</v>
      </c>
      <c r="L1077" s="65">
        <f t="shared" si="270"/>
        <v>192.30769230769232</v>
      </c>
      <c r="M1077" s="66">
        <f t="shared" si="268"/>
        <v>1923.0769230769233</v>
      </c>
      <c r="N1077" s="79">
        <f t="shared" si="269"/>
        <v>1.923076923076923</v>
      </c>
    </row>
    <row r="1078" spans="1:14" ht="15" customHeight="1">
      <c r="A1078" s="60">
        <v>32</v>
      </c>
      <c r="B1078" s="64">
        <v>43196</v>
      </c>
      <c r="C1078" s="60" t="s">
        <v>20</v>
      </c>
      <c r="D1078" s="60" t="s">
        <v>21</v>
      </c>
      <c r="E1078" s="61" t="s">
        <v>131</v>
      </c>
      <c r="F1078" s="60">
        <v>568</v>
      </c>
      <c r="G1078" s="61">
        <v>557</v>
      </c>
      <c r="H1078" s="61">
        <v>574</v>
      </c>
      <c r="I1078" s="61">
        <v>580</v>
      </c>
      <c r="J1078" s="61">
        <v>586</v>
      </c>
      <c r="K1078" s="61">
        <v>574</v>
      </c>
      <c r="L1078" s="65">
        <f t="shared" si="270"/>
        <v>176.05633802816902</v>
      </c>
      <c r="M1078" s="66">
        <f t="shared" si="268"/>
        <v>1056.3380281690143</v>
      </c>
      <c r="N1078" s="79">
        <f t="shared" si="269"/>
        <v>1.0563380281690142</v>
      </c>
    </row>
    <row r="1079" spans="1:14" ht="15.75" customHeight="1">
      <c r="A1079" s="60">
        <v>33</v>
      </c>
      <c r="B1079" s="64">
        <v>43196</v>
      </c>
      <c r="C1079" s="60" t="s">
        <v>20</v>
      </c>
      <c r="D1079" s="60" t="s">
        <v>21</v>
      </c>
      <c r="E1079" s="61" t="s">
        <v>504</v>
      </c>
      <c r="F1079" s="60">
        <v>450</v>
      </c>
      <c r="G1079" s="61">
        <v>440</v>
      </c>
      <c r="H1079" s="61">
        <v>455</v>
      </c>
      <c r="I1079" s="61">
        <v>460</v>
      </c>
      <c r="J1079" s="61">
        <v>465</v>
      </c>
      <c r="K1079" s="61">
        <v>455</v>
      </c>
      <c r="L1079" s="65">
        <f t="shared" si="270"/>
        <v>222.22222222222223</v>
      </c>
      <c r="M1079" s="66">
        <f t="shared" si="268"/>
        <v>1111.111111111111</v>
      </c>
      <c r="N1079" s="79">
        <f t="shared" si="269"/>
        <v>1.1111111111111112</v>
      </c>
    </row>
    <row r="1080" spans="1:14" ht="17.25" customHeight="1">
      <c r="A1080" s="60">
        <v>34</v>
      </c>
      <c r="B1080" s="64">
        <v>43195</v>
      </c>
      <c r="C1080" s="60" t="s">
        <v>20</v>
      </c>
      <c r="D1080" s="60" t="s">
        <v>21</v>
      </c>
      <c r="E1080" s="61" t="s">
        <v>316</v>
      </c>
      <c r="F1080" s="60">
        <v>238</v>
      </c>
      <c r="G1080" s="61">
        <v>230</v>
      </c>
      <c r="H1080" s="61">
        <v>242</v>
      </c>
      <c r="I1080" s="61">
        <v>246</v>
      </c>
      <c r="J1080" s="61">
        <v>250</v>
      </c>
      <c r="K1080" s="61">
        <v>242</v>
      </c>
      <c r="L1080" s="65">
        <f t="shared" si="270"/>
        <v>420.16806722689074</v>
      </c>
      <c r="M1080" s="66">
        <f t="shared" si="268"/>
        <v>1680.672268907563</v>
      </c>
      <c r="N1080" s="79">
        <f t="shared" si="269"/>
        <v>1.680672268907563</v>
      </c>
    </row>
    <row r="1081" spans="1:14" ht="15.75">
      <c r="A1081" s="60">
        <v>35</v>
      </c>
      <c r="B1081" s="64">
        <v>43195</v>
      </c>
      <c r="C1081" s="60" t="s">
        <v>20</v>
      </c>
      <c r="D1081" s="60" t="s">
        <v>21</v>
      </c>
      <c r="E1081" s="61" t="s">
        <v>254</v>
      </c>
      <c r="F1081" s="60">
        <v>256</v>
      </c>
      <c r="G1081" s="61">
        <v>250</v>
      </c>
      <c r="H1081" s="61">
        <v>259</v>
      </c>
      <c r="I1081" s="61">
        <v>262</v>
      </c>
      <c r="J1081" s="61">
        <v>265</v>
      </c>
      <c r="K1081" s="61">
        <v>259</v>
      </c>
      <c r="L1081" s="65">
        <f aca="true" t="shared" si="271" ref="L1081:L1086">100000/F1081</f>
        <v>390.625</v>
      </c>
      <c r="M1081" s="66">
        <f aca="true" t="shared" si="272" ref="M1081:M1086">IF(D1081="BUY",(K1081-F1081)*(L1081),(F1081-K1081)*(L1081))</f>
        <v>1171.875</v>
      </c>
      <c r="N1081" s="79">
        <f aca="true" t="shared" si="273" ref="N1081:N1086">M1081/(L1081)/F1081%</f>
        <v>1.171875</v>
      </c>
    </row>
    <row r="1082" spans="1:14" ht="15.75">
      <c r="A1082" s="60">
        <v>36</v>
      </c>
      <c r="B1082" s="64">
        <v>43195</v>
      </c>
      <c r="C1082" s="60" t="s">
        <v>20</v>
      </c>
      <c r="D1082" s="60" t="s">
        <v>21</v>
      </c>
      <c r="E1082" s="61" t="s">
        <v>294</v>
      </c>
      <c r="F1082" s="60">
        <v>226</v>
      </c>
      <c r="G1082" s="61">
        <v>220</v>
      </c>
      <c r="H1082" s="61">
        <v>229</v>
      </c>
      <c r="I1082" s="61">
        <v>232</v>
      </c>
      <c r="J1082" s="61">
        <v>235</v>
      </c>
      <c r="K1082" s="61">
        <v>229</v>
      </c>
      <c r="L1082" s="65">
        <f t="shared" si="271"/>
        <v>442.4778761061947</v>
      </c>
      <c r="M1082" s="66">
        <f t="shared" si="272"/>
        <v>1327.433628318584</v>
      </c>
      <c r="N1082" s="79">
        <f t="shared" si="273"/>
        <v>1.327433628318584</v>
      </c>
    </row>
    <row r="1083" spans="1:14" ht="15.75">
      <c r="A1083" s="60">
        <v>37</v>
      </c>
      <c r="B1083" s="64">
        <v>43195</v>
      </c>
      <c r="C1083" s="60" t="s">
        <v>20</v>
      </c>
      <c r="D1083" s="60" t="s">
        <v>21</v>
      </c>
      <c r="E1083" s="61" t="s">
        <v>502</v>
      </c>
      <c r="F1083" s="60">
        <v>136.5</v>
      </c>
      <c r="G1083" s="61">
        <v>133.5</v>
      </c>
      <c r="H1083" s="61">
        <v>138.5</v>
      </c>
      <c r="I1083" s="61">
        <v>140.5</v>
      </c>
      <c r="J1083" s="61">
        <v>142.5</v>
      </c>
      <c r="K1083" s="61">
        <v>138.5</v>
      </c>
      <c r="L1083" s="65">
        <f t="shared" si="271"/>
        <v>732.6007326007326</v>
      </c>
      <c r="M1083" s="66">
        <f t="shared" si="272"/>
        <v>1465.2014652014652</v>
      </c>
      <c r="N1083" s="79">
        <f t="shared" si="273"/>
        <v>1.465201465201465</v>
      </c>
    </row>
    <row r="1084" spans="1:14" ht="15.75">
      <c r="A1084" s="60">
        <v>38</v>
      </c>
      <c r="B1084" s="64">
        <v>43194</v>
      </c>
      <c r="C1084" s="60" t="s">
        <v>20</v>
      </c>
      <c r="D1084" s="60" t="s">
        <v>21</v>
      </c>
      <c r="E1084" s="61" t="s">
        <v>63</v>
      </c>
      <c r="F1084" s="60">
        <v>286</v>
      </c>
      <c r="G1084" s="61">
        <v>281</v>
      </c>
      <c r="H1084" s="61">
        <v>290</v>
      </c>
      <c r="I1084" s="61">
        <v>293</v>
      </c>
      <c r="J1084" s="61">
        <v>296</v>
      </c>
      <c r="K1084" s="61">
        <v>281</v>
      </c>
      <c r="L1084" s="65">
        <f t="shared" si="271"/>
        <v>349.65034965034965</v>
      </c>
      <c r="M1084" s="66">
        <f t="shared" si="272"/>
        <v>-1748.2517482517483</v>
      </c>
      <c r="N1084" s="79">
        <f t="shared" si="273"/>
        <v>-1.7482517482517483</v>
      </c>
    </row>
    <row r="1085" spans="1:14" ht="15.75">
      <c r="A1085" s="60">
        <v>39</v>
      </c>
      <c r="B1085" s="64">
        <v>43194</v>
      </c>
      <c r="C1085" s="60" t="s">
        <v>20</v>
      </c>
      <c r="D1085" s="60" t="s">
        <v>21</v>
      </c>
      <c r="E1085" s="61" t="s">
        <v>501</v>
      </c>
      <c r="F1085" s="60">
        <v>125</v>
      </c>
      <c r="G1085" s="61">
        <v>121</v>
      </c>
      <c r="H1085" s="61">
        <v>127</v>
      </c>
      <c r="I1085" s="61">
        <v>129</v>
      </c>
      <c r="J1085" s="61">
        <v>131</v>
      </c>
      <c r="K1085" s="61">
        <v>121</v>
      </c>
      <c r="L1085" s="65">
        <f t="shared" si="271"/>
        <v>800</v>
      </c>
      <c r="M1085" s="66">
        <f t="shared" si="272"/>
        <v>-3200</v>
      </c>
      <c r="N1085" s="79">
        <f t="shared" si="273"/>
        <v>-3.2</v>
      </c>
    </row>
    <row r="1086" spans="1:14" ht="15.75">
      <c r="A1086" s="60">
        <v>40</v>
      </c>
      <c r="B1086" s="64">
        <v>43193</v>
      </c>
      <c r="C1086" s="60" t="s">
        <v>20</v>
      </c>
      <c r="D1086" s="60" t="s">
        <v>21</v>
      </c>
      <c r="E1086" s="61" t="s">
        <v>57</v>
      </c>
      <c r="F1086" s="60">
        <v>765</v>
      </c>
      <c r="G1086" s="61">
        <v>750</v>
      </c>
      <c r="H1086" s="61">
        <v>773</v>
      </c>
      <c r="I1086" s="61">
        <v>781</v>
      </c>
      <c r="J1086" s="61">
        <v>789</v>
      </c>
      <c r="K1086" s="61">
        <v>750</v>
      </c>
      <c r="L1086" s="65">
        <f t="shared" si="271"/>
        <v>130.718954248366</v>
      </c>
      <c r="M1086" s="66">
        <f t="shared" si="272"/>
        <v>-1960.78431372549</v>
      </c>
      <c r="N1086" s="79">
        <f t="shared" si="273"/>
        <v>-1.9607843137254901</v>
      </c>
    </row>
    <row r="1087" spans="1:14" ht="15.75">
      <c r="A1087" s="60">
        <v>41</v>
      </c>
      <c r="B1087" s="64">
        <v>43193</v>
      </c>
      <c r="C1087" s="60" t="s">
        <v>20</v>
      </c>
      <c r="D1087" s="60" t="s">
        <v>21</v>
      </c>
      <c r="E1087" s="61" t="s">
        <v>183</v>
      </c>
      <c r="F1087" s="60">
        <v>408</v>
      </c>
      <c r="G1087" s="61">
        <v>399</v>
      </c>
      <c r="H1087" s="61">
        <v>414</v>
      </c>
      <c r="I1087" s="61">
        <v>419</v>
      </c>
      <c r="J1087" s="61">
        <v>424</v>
      </c>
      <c r="K1087" s="61">
        <v>413</v>
      </c>
      <c r="L1087" s="65">
        <f aca="true" t="shared" si="274" ref="L1087:L1094">100000/F1087</f>
        <v>245.09803921568627</v>
      </c>
      <c r="M1087" s="66">
        <f aca="true" t="shared" si="275" ref="M1087:M1094">IF(D1087="BUY",(K1087-F1087)*(L1087),(F1087-K1087)*(L1087))</f>
        <v>1225.4901960784314</v>
      </c>
      <c r="N1087" s="79">
        <f aca="true" t="shared" si="276" ref="N1087:N1094">M1087/(L1087)/F1087%</f>
        <v>1.2254901960784315</v>
      </c>
    </row>
    <row r="1088" spans="1:14" ht="15.75">
      <c r="A1088" s="60">
        <v>42</v>
      </c>
      <c r="B1088" s="64">
        <v>43193</v>
      </c>
      <c r="C1088" s="60" t="s">
        <v>20</v>
      </c>
      <c r="D1088" s="60" t="s">
        <v>21</v>
      </c>
      <c r="E1088" s="61" t="s">
        <v>63</v>
      </c>
      <c r="F1088" s="60">
        <v>275</v>
      </c>
      <c r="G1088" s="61">
        <v>269.5</v>
      </c>
      <c r="H1088" s="61">
        <v>278</v>
      </c>
      <c r="I1088" s="61">
        <v>281</v>
      </c>
      <c r="J1088" s="61">
        <v>284</v>
      </c>
      <c r="K1088" s="61">
        <v>278</v>
      </c>
      <c r="L1088" s="65">
        <f t="shared" si="274"/>
        <v>363.6363636363636</v>
      </c>
      <c r="M1088" s="66">
        <f t="shared" si="275"/>
        <v>1090.909090909091</v>
      </c>
      <c r="N1088" s="79">
        <f t="shared" si="276"/>
        <v>1.090909090909091</v>
      </c>
    </row>
    <row r="1089" spans="1:14" ht="15.75">
      <c r="A1089" s="60">
        <v>43</v>
      </c>
      <c r="B1089" s="64">
        <v>43193</v>
      </c>
      <c r="C1089" s="60" t="s">
        <v>20</v>
      </c>
      <c r="D1089" s="60" t="s">
        <v>21</v>
      </c>
      <c r="E1089" s="61" t="s">
        <v>375</v>
      </c>
      <c r="F1089" s="60">
        <v>108</v>
      </c>
      <c r="G1089" s="61">
        <v>105</v>
      </c>
      <c r="H1089" s="61">
        <v>110</v>
      </c>
      <c r="I1089" s="61">
        <v>112</v>
      </c>
      <c r="J1089" s="61">
        <v>114</v>
      </c>
      <c r="K1089" s="61">
        <v>110</v>
      </c>
      <c r="L1089" s="65">
        <f t="shared" si="274"/>
        <v>925.925925925926</v>
      </c>
      <c r="M1089" s="66">
        <f t="shared" si="275"/>
        <v>1851.851851851852</v>
      </c>
      <c r="N1089" s="79">
        <f t="shared" si="276"/>
        <v>1.8518518518518516</v>
      </c>
    </row>
    <row r="1090" spans="1:14" ht="15.75">
      <c r="A1090" s="60">
        <v>44</v>
      </c>
      <c r="B1090" s="64">
        <v>43192</v>
      </c>
      <c r="C1090" s="60" t="s">
        <v>20</v>
      </c>
      <c r="D1090" s="60" t="s">
        <v>21</v>
      </c>
      <c r="E1090" s="61" t="s">
        <v>499</v>
      </c>
      <c r="F1090" s="60">
        <v>174</v>
      </c>
      <c r="G1090" s="61">
        <v>168</v>
      </c>
      <c r="H1090" s="61">
        <v>177</v>
      </c>
      <c r="I1090" s="61">
        <v>180</v>
      </c>
      <c r="J1090" s="61">
        <v>183</v>
      </c>
      <c r="K1090" s="61">
        <v>177</v>
      </c>
      <c r="L1090" s="65">
        <f t="shared" si="274"/>
        <v>574.7126436781609</v>
      </c>
      <c r="M1090" s="66">
        <f t="shared" si="275"/>
        <v>1724.1379310344828</v>
      </c>
      <c r="N1090" s="79">
        <f t="shared" si="276"/>
        <v>1.7241379310344829</v>
      </c>
    </row>
    <row r="1091" spans="1:14" ht="15.75">
      <c r="A1091" s="60">
        <v>45</v>
      </c>
      <c r="B1091" s="64">
        <v>43192</v>
      </c>
      <c r="C1091" s="60" t="s">
        <v>20</v>
      </c>
      <c r="D1091" s="60" t="s">
        <v>21</v>
      </c>
      <c r="E1091" s="61" t="s">
        <v>209</v>
      </c>
      <c r="F1091" s="60">
        <v>605</v>
      </c>
      <c r="G1091" s="61">
        <v>594</v>
      </c>
      <c r="H1091" s="61">
        <v>611</v>
      </c>
      <c r="I1091" s="61">
        <v>617</v>
      </c>
      <c r="J1091" s="61">
        <v>623</v>
      </c>
      <c r="K1091" s="61">
        <v>617</v>
      </c>
      <c r="L1091" s="65">
        <f t="shared" si="274"/>
        <v>165.28925619834712</v>
      </c>
      <c r="M1091" s="66">
        <f t="shared" si="275"/>
        <v>1983.4710743801654</v>
      </c>
      <c r="N1091" s="79">
        <f t="shared" si="276"/>
        <v>1.9834710743801653</v>
      </c>
    </row>
    <row r="1092" spans="1:14" ht="15.75">
      <c r="A1092" s="60">
        <v>46</v>
      </c>
      <c r="B1092" s="64">
        <v>43192</v>
      </c>
      <c r="C1092" s="60" t="s">
        <v>20</v>
      </c>
      <c r="D1092" s="60" t="s">
        <v>21</v>
      </c>
      <c r="E1092" s="61" t="s">
        <v>97</v>
      </c>
      <c r="F1092" s="60">
        <v>409</v>
      </c>
      <c r="G1092" s="61">
        <v>399</v>
      </c>
      <c r="H1092" s="61">
        <v>415</v>
      </c>
      <c r="I1092" s="61">
        <v>420</v>
      </c>
      <c r="J1092" s="61">
        <v>425</v>
      </c>
      <c r="K1092" s="61">
        <v>420</v>
      </c>
      <c r="L1092" s="65">
        <f t="shared" si="274"/>
        <v>244.49877750611248</v>
      </c>
      <c r="M1092" s="66">
        <f t="shared" si="275"/>
        <v>2689.486552567237</v>
      </c>
      <c r="N1092" s="79">
        <f t="shared" si="276"/>
        <v>2.6894865525672373</v>
      </c>
    </row>
    <row r="1093" spans="1:14" ht="15.75">
      <c r="A1093" s="60">
        <v>47</v>
      </c>
      <c r="B1093" s="64">
        <v>43192</v>
      </c>
      <c r="C1093" s="60" t="s">
        <v>20</v>
      </c>
      <c r="D1093" s="60" t="s">
        <v>21</v>
      </c>
      <c r="E1093" s="61" t="s">
        <v>209</v>
      </c>
      <c r="F1093" s="60">
        <v>584</v>
      </c>
      <c r="G1093" s="61">
        <v>573</v>
      </c>
      <c r="H1093" s="61">
        <v>590</v>
      </c>
      <c r="I1093" s="61">
        <v>596</v>
      </c>
      <c r="J1093" s="61">
        <v>602</v>
      </c>
      <c r="K1093" s="61">
        <v>602</v>
      </c>
      <c r="L1093" s="65">
        <f t="shared" si="274"/>
        <v>171.23287671232876</v>
      </c>
      <c r="M1093" s="66">
        <f t="shared" si="275"/>
        <v>3082.1917808219177</v>
      </c>
      <c r="N1093" s="79">
        <f t="shared" si="276"/>
        <v>3.0821917808219177</v>
      </c>
    </row>
    <row r="1094" spans="1:14" ht="15.75">
      <c r="A1094" s="60">
        <v>48</v>
      </c>
      <c r="B1094" s="64">
        <v>43192</v>
      </c>
      <c r="C1094" s="60" t="s">
        <v>20</v>
      </c>
      <c r="D1094" s="60" t="s">
        <v>21</v>
      </c>
      <c r="E1094" s="61" t="s">
        <v>498</v>
      </c>
      <c r="F1094" s="60">
        <v>470</v>
      </c>
      <c r="G1094" s="61">
        <v>460</v>
      </c>
      <c r="H1094" s="61">
        <v>475</v>
      </c>
      <c r="I1094" s="61">
        <v>480</v>
      </c>
      <c r="J1094" s="61">
        <v>485</v>
      </c>
      <c r="K1094" s="61">
        <v>475</v>
      </c>
      <c r="L1094" s="65">
        <f t="shared" si="274"/>
        <v>212.7659574468085</v>
      </c>
      <c r="M1094" s="66">
        <f t="shared" si="275"/>
        <v>1063.8297872340424</v>
      </c>
      <c r="N1094" s="79">
        <f t="shared" si="276"/>
        <v>1.0638297872340425</v>
      </c>
    </row>
    <row r="1096" spans="1:14" ht="15.75">
      <c r="A1096" s="82" t="s">
        <v>26</v>
      </c>
      <c r="B1096" s="23"/>
      <c r="C1096" s="24"/>
      <c r="D1096" s="25"/>
      <c r="E1096" s="26"/>
      <c r="F1096" s="26"/>
      <c r="G1096" s="27"/>
      <c r="H1096" s="35"/>
      <c r="I1096" s="35"/>
      <c r="J1096" s="35"/>
      <c r="K1096" s="26"/>
      <c r="L1096" s="21"/>
      <c r="N1096" s="89"/>
    </row>
    <row r="1097" spans="1:12" ht="15.75">
      <c r="A1097" s="82" t="s">
        <v>27</v>
      </c>
      <c r="B1097" s="23"/>
      <c r="C1097" s="24"/>
      <c r="D1097" s="25"/>
      <c r="E1097" s="26"/>
      <c r="F1097" s="26"/>
      <c r="G1097" s="27"/>
      <c r="H1097" s="26"/>
      <c r="I1097" s="26"/>
      <c r="J1097" s="26"/>
      <c r="K1097" s="26"/>
      <c r="L1097" s="21"/>
    </row>
    <row r="1098" spans="1:13" ht="15.75">
      <c r="A1098" s="82" t="s">
        <v>27</v>
      </c>
      <c r="B1098" s="23"/>
      <c r="C1098" s="24"/>
      <c r="D1098" s="25"/>
      <c r="E1098" s="26"/>
      <c r="F1098" s="26"/>
      <c r="G1098" s="27"/>
      <c r="H1098" s="26"/>
      <c r="I1098" s="26"/>
      <c r="J1098" s="26"/>
      <c r="K1098" s="26"/>
      <c r="L1098" s="21"/>
      <c r="M1098" s="21"/>
    </row>
    <row r="1099" spans="1:13" ht="16.5" thickBot="1">
      <c r="A1099" s="68"/>
      <c r="B1099" s="69"/>
      <c r="C1099" s="26"/>
      <c r="D1099" s="26"/>
      <c r="E1099" s="26"/>
      <c r="F1099" s="29"/>
      <c r="G1099" s="30"/>
      <c r="H1099" s="31" t="s">
        <v>28</v>
      </c>
      <c r="I1099" s="31"/>
      <c r="J1099" s="29"/>
      <c r="K1099" s="29"/>
      <c r="L1099" s="21"/>
      <c r="M1099" s="71"/>
    </row>
    <row r="1100" spans="1:14" ht="15.75">
      <c r="A1100" s="68"/>
      <c r="B1100" s="69"/>
      <c r="C1100" s="96" t="s">
        <v>29</v>
      </c>
      <c r="D1100" s="96"/>
      <c r="E1100" s="33">
        <v>48</v>
      </c>
      <c r="F1100" s="34">
        <f>F1101+F1102+F1103+F1104+F1105+F1106</f>
        <v>100</v>
      </c>
      <c r="G1100" s="35">
        <v>48</v>
      </c>
      <c r="H1100" s="36">
        <f>G1101/G1100%</f>
        <v>83.33333333333334</v>
      </c>
      <c r="I1100" s="36"/>
      <c r="J1100" s="29"/>
      <c r="K1100" s="29"/>
      <c r="L1100" s="70"/>
      <c r="M1100" s="71"/>
      <c r="N1100" s="21"/>
    </row>
    <row r="1101" spans="1:14" ht="15.75">
      <c r="A1101" s="68"/>
      <c r="B1101" s="69"/>
      <c r="C1101" s="92" t="s">
        <v>30</v>
      </c>
      <c r="D1101" s="92"/>
      <c r="E1101" s="37">
        <v>40</v>
      </c>
      <c r="F1101" s="38">
        <f>(E1101/E1100)*100</f>
        <v>83.33333333333334</v>
      </c>
      <c r="G1101" s="35">
        <v>40</v>
      </c>
      <c r="H1101" s="32"/>
      <c r="I1101" s="32"/>
      <c r="J1101" s="29"/>
      <c r="K1101" s="29"/>
      <c r="L1101" s="70"/>
      <c r="M1101" s="71"/>
      <c r="N1101" s="90"/>
    </row>
    <row r="1102" spans="1:14" ht="15.75">
      <c r="A1102" s="68"/>
      <c r="B1102" s="69"/>
      <c r="C1102" s="92" t="s">
        <v>32</v>
      </c>
      <c r="D1102" s="92"/>
      <c r="E1102" s="37">
        <v>0</v>
      </c>
      <c r="F1102" s="38">
        <f>(E1102/E1100)*100</f>
        <v>0</v>
      </c>
      <c r="G1102" s="40"/>
      <c r="H1102" s="35"/>
      <c r="I1102" s="35"/>
      <c r="J1102" s="29"/>
      <c r="L1102" s="70"/>
      <c r="M1102" s="71"/>
      <c r="N1102" s="90"/>
    </row>
    <row r="1103" spans="1:13" ht="15.75">
      <c r="A1103" s="68"/>
      <c r="B1103" s="69"/>
      <c r="C1103" s="92" t="s">
        <v>33</v>
      </c>
      <c r="D1103" s="92"/>
      <c r="E1103" s="37">
        <v>0</v>
      </c>
      <c r="F1103" s="38">
        <f>(E1103/E1100)*100</f>
        <v>0</v>
      </c>
      <c r="G1103" s="40"/>
      <c r="H1103" s="35"/>
      <c r="I1103" s="35"/>
      <c r="J1103" s="29"/>
      <c r="K1103" s="29"/>
      <c r="L1103" s="29"/>
      <c r="M1103" s="71"/>
    </row>
    <row r="1104" spans="1:14" ht="15.75">
      <c r="A1104" s="68"/>
      <c r="B1104" s="69"/>
      <c r="C1104" s="92" t="s">
        <v>34</v>
      </c>
      <c r="D1104" s="92"/>
      <c r="E1104" s="37">
        <v>8</v>
      </c>
      <c r="F1104" s="38">
        <f>(E1104/E1100)*100</f>
        <v>16.666666666666664</v>
      </c>
      <c r="G1104" s="40"/>
      <c r="H1104" s="26" t="s">
        <v>35</v>
      </c>
      <c r="I1104" s="26"/>
      <c r="J1104" s="29"/>
      <c r="K1104" s="29"/>
      <c r="L1104" s="70"/>
      <c r="M1104" s="71"/>
      <c r="N1104" s="90"/>
    </row>
    <row r="1105" spans="1:14" ht="15.75">
      <c r="A1105" s="68"/>
      <c r="B1105" s="69"/>
      <c r="C1105" s="92" t="s">
        <v>36</v>
      </c>
      <c r="D1105" s="92"/>
      <c r="E1105" s="37">
        <v>0</v>
      </c>
      <c r="F1105" s="38">
        <f>(E1105/E1100)*100</f>
        <v>0</v>
      </c>
      <c r="G1105" s="40"/>
      <c r="H1105" s="26"/>
      <c r="I1105" s="26"/>
      <c r="J1105" s="29"/>
      <c r="K1105" s="29"/>
      <c r="L1105" s="70"/>
      <c r="M1105" s="71"/>
      <c r="N1105" s="90"/>
    </row>
    <row r="1106" spans="1:14" ht="16.5" thickBot="1">
      <c r="A1106" s="68"/>
      <c r="B1106" s="69"/>
      <c r="C1106" s="93" t="s">
        <v>37</v>
      </c>
      <c r="D1106" s="93"/>
      <c r="E1106" s="42"/>
      <c r="F1106" s="43">
        <f>(E1106/E1100)*100</f>
        <v>0</v>
      </c>
      <c r="G1106" s="40"/>
      <c r="H1106" s="26"/>
      <c r="I1106" s="26"/>
      <c r="J1106" s="29"/>
      <c r="K1106" s="29"/>
      <c r="L1106" s="70"/>
      <c r="M1106" s="71"/>
      <c r="N1106" s="90"/>
    </row>
    <row r="1107" spans="1:14" ht="15.75">
      <c r="A1107" s="83" t="s">
        <v>38</v>
      </c>
      <c r="B1107" s="23"/>
      <c r="C1107" s="24"/>
      <c r="D1107" s="24"/>
      <c r="E1107" s="26"/>
      <c r="F1107" s="26"/>
      <c r="G1107" s="84"/>
      <c r="H1107" s="85"/>
      <c r="I1107" s="85"/>
      <c r="J1107" s="85"/>
      <c r="K1107" s="26"/>
      <c r="L1107" s="21"/>
      <c r="M1107" s="44"/>
      <c r="N1107" s="44"/>
    </row>
    <row r="1108" spans="1:14" ht="15.75">
      <c r="A1108" s="25" t="s">
        <v>39</v>
      </c>
      <c r="B1108" s="23"/>
      <c r="C1108" s="86"/>
      <c r="D1108" s="87"/>
      <c r="E1108" s="28"/>
      <c r="F1108" s="85"/>
      <c r="G1108" s="84"/>
      <c r="H1108" s="85"/>
      <c r="I1108" s="85"/>
      <c r="J1108" s="85"/>
      <c r="K1108" s="26"/>
      <c r="L1108" s="21"/>
      <c r="M1108" s="28"/>
      <c r="N1108" s="28"/>
    </row>
    <row r="1109" spans="1:14" ht="15.75">
      <c r="A1109" s="25" t="s">
        <v>40</v>
      </c>
      <c r="B1109" s="23"/>
      <c r="C1109" s="24"/>
      <c r="D1109" s="87"/>
      <c r="E1109" s="28"/>
      <c r="F1109" s="85"/>
      <c r="G1109" s="84"/>
      <c r="H1109" s="32"/>
      <c r="I1109" s="32"/>
      <c r="J1109" s="32"/>
      <c r="K1109" s="26"/>
      <c r="L1109" s="21"/>
      <c r="M1109" s="21"/>
      <c r="N1109" s="21"/>
    </row>
    <row r="1110" spans="1:14" ht="15.75">
      <c r="A1110" s="25" t="s">
        <v>41</v>
      </c>
      <c r="B1110" s="86"/>
      <c r="C1110" s="24"/>
      <c r="D1110" s="87"/>
      <c r="E1110" s="28"/>
      <c r="F1110" s="85"/>
      <c r="G1110" s="30"/>
      <c r="H1110" s="32"/>
      <c r="I1110" s="32"/>
      <c r="J1110" s="32"/>
      <c r="K1110" s="26"/>
      <c r="L1110" s="21"/>
      <c r="M1110" s="21"/>
      <c r="N1110" s="21"/>
    </row>
    <row r="1111" spans="1:14" ht="15.75">
      <c r="A1111" s="25" t="s">
        <v>42</v>
      </c>
      <c r="B1111" s="39"/>
      <c r="C1111" s="24"/>
      <c r="D1111" s="88"/>
      <c r="E1111" s="85"/>
      <c r="F1111" s="85"/>
      <c r="G1111" s="30"/>
      <c r="H1111" s="32"/>
      <c r="I1111" s="32"/>
      <c r="J1111" s="32"/>
      <c r="K1111" s="85"/>
      <c r="L1111" s="21"/>
      <c r="M1111" s="21"/>
      <c r="N1111" s="21"/>
    </row>
    <row r="1112" ht="16.5" thickBot="1"/>
    <row r="1113" spans="1:14" ht="16.5" thickBot="1">
      <c r="A1113" s="101" t="s">
        <v>0</v>
      </c>
      <c r="B1113" s="101"/>
      <c r="C1113" s="101"/>
      <c r="D1113" s="101"/>
      <c r="E1113" s="101"/>
      <c r="F1113" s="101"/>
      <c r="G1113" s="101"/>
      <c r="H1113" s="101"/>
      <c r="I1113" s="101"/>
      <c r="J1113" s="101"/>
      <c r="K1113" s="101"/>
      <c r="L1113" s="101"/>
      <c r="M1113" s="101"/>
      <c r="N1113" s="101"/>
    </row>
    <row r="1114" spans="1:14" ht="16.5" thickBot="1">
      <c r="A1114" s="101"/>
      <c r="B1114" s="101"/>
      <c r="C1114" s="101"/>
      <c r="D1114" s="101"/>
      <c r="E1114" s="101"/>
      <c r="F1114" s="101"/>
      <c r="G1114" s="101"/>
      <c r="H1114" s="101"/>
      <c r="I1114" s="101"/>
      <c r="J1114" s="101"/>
      <c r="K1114" s="101"/>
      <c r="L1114" s="101"/>
      <c r="M1114" s="101"/>
      <c r="N1114" s="101"/>
    </row>
    <row r="1115" spans="1:14" ht="15.75">
      <c r="A1115" s="101"/>
      <c r="B1115" s="101"/>
      <c r="C1115" s="101"/>
      <c r="D1115" s="101"/>
      <c r="E1115" s="101"/>
      <c r="F1115" s="101"/>
      <c r="G1115" s="101"/>
      <c r="H1115" s="101"/>
      <c r="I1115" s="101"/>
      <c r="J1115" s="101"/>
      <c r="K1115" s="101"/>
      <c r="L1115" s="101"/>
      <c r="M1115" s="101"/>
      <c r="N1115" s="101"/>
    </row>
    <row r="1116" spans="1:14" ht="15.75">
      <c r="A1116" s="102" t="s">
        <v>1</v>
      </c>
      <c r="B1116" s="102"/>
      <c r="C1116" s="102"/>
      <c r="D1116" s="102"/>
      <c r="E1116" s="102"/>
      <c r="F1116" s="102"/>
      <c r="G1116" s="102"/>
      <c r="H1116" s="102"/>
      <c r="I1116" s="102"/>
      <c r="J1116" s="102"/>
      <c r="K1116" s="102"/>
      <c r="L1116" s="102"/>
      <c r="M1116" s="102"/>
      <c r="N1116" s="102"/>
    </row>
    <row r="1117" spans="1:14" ht="15.75">
      <c r="A1117" s="102" t="s">
        <v>2</v>
      </c>
      <c r="B1117" s="102"/>
      <c r="C1117" s="102"/>
      <c r="D1117" s="102"/>
      <c r="E1117" s="102"/>
      <c r="F1117" s="102"/>
      <c r="G1117" s="102"/>
      <c r="H1117" s="102"/>
      <c r="I1117" s="102"/>
      <c r="J1117" s="102"/>
      <c r="K1117" s="102"/>
      <c r="L1117" s="102"/>
      <c r="M1117" s="102"/>
      <c r="N1117" s="102"/>
    </row>
    <row r="1118" spans="1:14" ht="16.5" thickBot="1">
      <c r="A1118" s="103" t="s">
        <v>3</v>
      </c>
      <c r="B1118" s="103"/>
      <c r="C1118" s="103"/>
      <c r="D1118" s="103"/>
      <c r="E1118" s="103"/>
      <c r="F1118" s="103"/>
      <c r="G1118" s="103"/>
      <c r="H1118" s="103"/>
      <c r="I1118" s="103"/>
      <c r="J1118" s="103"/>
      <c r="K1118" s="103"/>
      <c r="L1118" s="103"/>
      <c r="M1118" s="103"/>
      <c r="N1118" s="103"/>
    </row>
    <row r="1119" spans="1:14" ht="15.75">
      <c r="A1119" s="104" t="s">
        <v>486</v>
      </c>
      <c r="B1119" s="104"/>
      <c r="C1119" s="104"/>
      <c r="D1119" s="104"/>
      <c r="E1119" s="104"/>
      <c r="F1119" s="104"/>
      <c r="G1119" s="104"/>
      <c r="H1119" s="104"/>
      <c r="I1119" s="104"/>
      <c r="J1119" s="104"/>
      <c r="K1119" s="104"/>
      <c r="L1119" s="104"/>
      <c r="M1119" s="104"/>
      <c r="N1119" s="104"/>
    </row>
    <row r="1120" spans="1:14" ht="15.75">
      <c r="A1120" s="104" t="s">
        <v>5</v>
      </c>
      <c r="B1120" s="104"/>
      <c r="C1120" s="104"/>
      <c r="D1120" s="104"/>
      <c r="E1120" s="104"/>
      <c r="F1120" s="104"/>
      <c r="G1120" s="104"/>
      <c r="H1120" s="104"/>
      <c r="I1120" s="104"/>
      <c r="J1120" s="104"/>
      <c r="K1120" s="104"/>
      <c r="L1120" s="104"/>
      <c r="M1120" s="104"/>
      <c r="N1120" s="104"/>
    </row>
    <row r="1121" spans="1:14" ht="15.75">
      <c r="A1121" s="99" t="s">
        <v>6</v>
      </c>
      <c r="B1121" s="94" t="s">
        <v>7</v>
      </c>
      <c r="C1121" s="94" t="s">
        <v>8</v>
      </c>
      <c r="D1121" s="99" t="s">
        <v>9</v>
      </c>
      <c r="E1121" s="94" t="s">
        <v>10</v>
      </c>
      <c r="F1121" s="94" t="s">
        <v>11</v>
      </c>
      <c r="G1121" s="94" t="s">
        <v>12</v>
      </c>
      <c r="H1121" s="94" t="s">
        <v>13</v>
      </c>
      <c r="I1121" s="94" t="s">
        <v>14</v>
      </c>
      <c r="J1121" s="94" t="s">
        <v>15</v>
      </c>
      <c r="K1121" s="97" t="s">
        <v>16</v>
      </c>
      <c r="L1121" s="94" t="s">
        <v>17</v>
      </c>
      <c r="M1121" s="94" t="s">
        <v>18</v>
      </c>
      <c r="N1121" s="94" t="s">
        <v>19</v>
      </c>
    </row>
    <row r="1122" spans="1:14" ht="16.5" customHeight="1">
      <c r="A1122" s="100"/>
      <c r="B1122" s="95"/>
      <c r="C1122" s="95"/>
      <c r="D1122" s="100"/>
      <c r="E1122" s="95"/>
      <c r="F1122" s="95"/>
      <c r="G1122" s="95"/>
      <c r="H1122" s="95"/>
      <c r="I1122" s="95"/>
      <c r="J1122" s="95"/>
      <c r="K1122" s="98"/>
      <c r="L1122" s="95"/>
      <c r="M1122" s="95"/>
      <c r="N1122" s="95"/>
    </row>
    <row r="1123" spans="1:14" ht="15.75">
      <c r="A1123" s="63">
        <v>1</v>
      </c>
      <c r="B1123" s="64">
        <v>43187</v>
      </c>
      <c r="C1123" s="60" t="s">
        <v>20</v>
      </c>
      <c r="D1123" s="60" t="s">
        <v>21</v>
      </c>
      <c r="E1123" s="61" t="s">
        <v>209</v>
      </c>
      <c r="F1123" s="60">
        <v>573</v>
      </c>
      <c r="G1123" s="61">
        <v>561</v>
      </c>
      <c r="H1123" s="61">
        <v>579</v>
      </c>
      <c r="I1123" s="61">
        <v>585</v>
      </c>
      <c r="J1123" s="61">
        <v>591</v>
      </c>
      <c r="K1123" s="61">
        <v>579</v>
      </c>
      <c r="L1123" s="65">
        <f aca="true" t="shared" si="277" ref="L1123:L1131">100000/F1123</f>
        <v>174.52006980802793</v>
      </c>
      <c r="M1123" s="66">
        <f aca="true" t="shared" si="278" ref="M1123:M1138">IF(D1123="BUY",(K1123-F1123)*(L1123),(F1123-K1123)*(L1123))</f>
        <v>1047.1204188481674</v>
      </c>
      <c r="N1123" s="79">
        <f aca="true" t="shared" si="279" ref="N1123:N1133">M1123/(L1123)/F1123%</f>
        <v>1.0471204188481673</v>
      </c>
    </row>
    <row r="1124" spans="1:14" ht="15.75">
      <c r="A1124" s="63">
        <v>2</v>
      </c>
      <c r="B1124" s="64">
        <v>43187</v>
      </c>
      <c r="C1124" s="60" t="s">
        <v>20</v>
      </c>
      <c r="D1124" s="60" t="s">
        <v>21</v>
      </c>
      <c r="E1124" s="61" t="s">
        <v>88</v>
      </c>
      <c r="F1124" s="60">
        <v>955</v>
      </c>
      <c r="G1124" s="61">
        <v>938</v>
      </c>
      <c r="H1124" s="61">
        <v>965</v>
      </c>
      <c r="I1124" s="61">
        <v>975</v>
      </c>
      <c r="J1124" s="61">
        <v>985</v>
      </c>
      <c r="K1124" s="61">
        <v>964</v>
      </c>
      <c r="L1124" s="65">
        <f t="shared" si="277"/>
        <v>104.71204188481676</v>
      </c>
      <c r="M1124" s="66">
        <f>IF(D1124="BUY",(K1124-F1124)*(L1124),(F1124-K1124)*(L1124))</f>
        <v>942.4083769633507</v>
      </c>
      <c r="N1124" s="79">
        <f>M1124/(L1124)/F1124%</f>
        <v>0.9424083769633507</v>
      </c>
    </row>
    <row r="1125" spans="1:14" ht="15.75">
      <c r="A1125" s="63">
        <v>3</v>
      </c>
      <c r="B1125" s="64">
        <v>43187</v>
      </c>
      <c r="C1125" s="60" t="s">
        <v>20</v>
      </c>
      <c r="D1125" s="60" t="s">
        <v>21</v>
      </c>
      <c r="E1125" s="61" t="s">
        <v>315</v>
      </c>
      <c r="F1125" s="60">
        <v>320</v>
      </c>
      <c r="G1125" s="61">
        <v>312</v>
      </c>
      <c r="H1125" s="61">
        <v>324</v>
      </c>
      <c r="I1125" s="61">
        <v>328</v>
      </c>
      <c r="J1125" s="61">
        <v>232</v>
      </c>
      <c r="K1125" s="61">
        <v>312</v>
      </c>
      <c r="L1125" s="65">
        <f t="shared" si="277"/>
        <v>312.5</v>
      </c>
      <c r="M1125" s="66">
        <f>IF(D1125="BUY",(K1125-F1125)*(L1125),(F1125-K1125)*(L1125))</f>
        <v>-2500</v>
      </c>
      <c r="N1125" s="79">
        <f>M1125/(L1125)/F1125%</f>
        <v>-2.5</v>
      </c>
    </row>
    <row r="1126" spans="1:14" ht="15.75">
      <c r="A1126" s="63">
        <v>4</v>
      </c>
      <c r="B1126" s="64">
        <v>43187</v>
      </c>
      <c r="C1126" s="60" t="s">
        <v>20</v>
      </c>
      <c r="D1126" s="60" t="s">
        <v>21</v>
      </c>
      <c r="E1126" s="61" t="s">
        <v>80</v>
      </c>
      <c r="F1126" s="60">
        <v>1012</v>
      </c>
      <c r="G1126" s="61">
        <v>985</v>
      </c>
      <c r="H1126" s="61">
        <v>1022</v>
      </c>
      <c r="I1126" s="61">
        <v>1032</v>
      </c>
      <c r="J1126" s="61">
        <v>1042</v>
      </c>
      <c r="K1126" s="61">
        <v>985</v>
      </c>
      <c r="L1126" s="65">
        <f t="shared" si="277"/>
        <v>98.81422924901186</v>
      </c>
      <c r="M1126" s="66">
        <f>IF(D1126="BUY",(K1126-F1126)*(L1126),(F1126-K1126)*(L1126))</f>
        <v>-2667.98418972332</v>
      </c>
      <c r="N1126" s="79">
        <f>M1126/(L1126)/F1126%</f>
        <v>-2.66798418972332</v>
      </c>
    </row>
    <row r="1127" spans="1:14" ht="15.75">
      <c r="A1127" s="63">
        <v>5</v>
      </c>
      <c r="B1127" s="64">
        <v>43186</v>
      </c>
      <c r="C1127" s="60" t="s">
        <v>20</v>
      </c>
      <c r="D1127" s="60" t="s">
        <v>21</v>
      </c>
      <c r="E1127" s="61" t="s">
        <v>23</v>
      </c>
      <c r="F1127" s="60">
        <v>980</v>
      </c>
      <c r="G1127" s="61">
        <v>965</v>
      </c>
      <c r="H1127" s="61">
        <v>990</v>
      </c>
      <c r="I1127" s="61">
        <v>1000</v>
      </c>
      <c r="J1127" s="61">
        <v>1010</v>
      </c>
      <c r="K1127" s="61">
        <v>990</v>
      </c>
      <c r="L1127" s="65">
        <f t="shared" si="277"/>
        <v>102.04081632653062</v>
      </c>
      <c r="M1127" s="66">
        <f>IF(D1127="BUY",(K1127-F1127)*(L1127),(F1127-K1127)*(L1127))</f>
        <v>1020.4081632653061</v>
      </c>
      <c r="N1127" s="79">
        <f>M1127/(L1127)/F1127%</f>
        <v>1.0204081632653061</v>
      </c>
    </row>
    <row r="1128" spans="1:14" ht="15.75">
      <c r="A1128" s="63">
        <v>6</v>
      </c>
      <c r="B1128" s="64">
        <v>43185</v>
      </c>
      <c r="C1128" s="60" t="s">
        <v>20</v>
      </c>
      <c r="D1128" s="60" t="s">
        <v>21</v>
      </c>
      <c r="E1128" s="61" t="s">
        <v>59</v>
      </c>
      <c r="F1128" s="60">
        <v>419</v>
      </c>
      <c r="G1128" s="61">
        <v>409</v>
      </c>
      <c r="H1128" s="61">
        <v>424</v>
      </c>
      <c r="I1128" s="61">
        <v>429</v>
      </c>
      <c r="J1128" s="61">
        <v>434</v>
      </c>
      <c r="K1128" s="61">
        <v>424</v>
      </c>
      <c r="L1128" s="65">
        <f t="shared" si="277"/>
        <v>238.6634844868735</v>
      </c>
      <c r="M1128" s="66">
        <f t="shared" si="278"/>
        <v>1193.3174224343675</v>
      </c>
      <c r="N1128" s="79">
        <f t="shared" si="279"/>
        <v>1.1933174224343674</v>
      </c>
    </row>
    <row r="1129" spans="1:14" ht="15.75">
      <c r="A1129" s="63">
        <v>7</v>
      </c>
      <c r="B1129" s="64">
        <v>43185</v>
      </c>
      <c r="C1129" s="60" t="s">
        <v>20</v>
      </c>
      <c r="D1129" s="60" t="s">
        <v>21</v>
      </c>
      <c r="E1129" s="61" t="s">
        <v>316</v>
      </c>
      <c r="F1129" s="60">
        <v>220</v>
      </c>
      <c r="G1129" s="61">
        <v>215</v>
      </c>
      <c r="H1129" s="61">
        <v>223</v>
      </c>
      <c r="I1129" s="61">
        <v>226</v>
      </c>
      <c r="J1129" s="61">
        <v>229</v>
      </c>
      <c r="K1129" s="61">
        <v>223</v>
      </c>
      <c r="L1129" s="65">
        <f t="shared" si="277"/>
        <v>454.54545454545456</v>
      </c>
      <c r="M1129" s="66">
        <f t="shared" si="278"/>
        <v>1363.6363636363637</v>
      </c>
      <c r="N1129" s="79">
        <f t="shared" si="279"/>
        <v>1.3636363636363635</v>
      </c>
    </row>
    <row r="1130" spans="1:14" ht="15.75">
      <c r="A1130" s="63">
        <v>8</v>
      </c>
      <c r="B1130" s="64">
        <v>43185</v>
      </c>
      <c r="C1130" s="60" t="s">
        <v>20</v>
      </c>
      <c r="D1130" s="60" t="s">
        <v>21</v>
      </c>
      <c r="E1130" s="61" t="s">
        <v>93</v>
      </c>
      <c r="F1130" s="60">
        <v>576</v>
      </c>
      <c r="G1130" s="61">
        <v>562</v>
      </c>
      <c r="H1130" s="61">
        <v>582</v>
      </c>
      <c r="I1130" s="61">
        <v>588</v>
      </c>
      <c r="J1130" s="61">
        <v>596</v>
      </c>
      <c r="K1130" s="61">
        <v>588</v>
      </c>
      <c r="L1130" s="65">
        <f t="shared" si="277"/>
        <v>173.61111111111111</v>
      </c>
      <c r="M1130" s="66">
        <f t="shared" si="278"/>
        <v>2083.3333333333335</v>
      </c>
      <c r="N1130" s="79">
        <f t="shared" si="279"/>
        <v>2.0833333333333335</v>
      </c>
    </row>
    <row r="1131" spans="1:14" ht="15.75">
      <c r="A1131" s="63">
        <v>9</v>
      </c>
      <c r="B1131" s="64">
        <v>43181</v>
      </c>
      <c r="C1131" s="60" t="s">
        <v>20</v>
      </c>
      <c r="D1131" s="60" t="s">
        <v>21</v>
      </c>
      <c r="E1131" s="61" t="s">
        <v>69</v>
      </c>
      <c r="F1131" s="60">
        <v>2290</v>
      </c>
      <c r="G1131" s="61">
        <v>2265</v>
      </c>
      <c r="H1131" s="61">
        <v>2315</v>
      </c>
      <c r="I1131" s="61">
        <v>2340</v>
      </c>
      <c r="J1131" s="61">
        <v>2365</v>
      </c>
      <c r="K1131" s="61">
        <v>2265</v>
      </c>
      <c r="L1131" s="65">
        <f t="shared" si="277"/>
        <v>43.66812227074236</v>
      </c>
      <c r="M1131" s="66">
        <f t="shared" si="278"/>
        <v>-1091.703056768559</v>
      </c>
      <c r="N1131" s="79">
        <f t="shared" si="279"/>
        <v>-1.091703056768559</v>
      </c>
    </row>
    <row r="1132" spans="1:14" ht="15.75">
      <c r="A1132" s="63">
        <v>10</v>
      </c>
      <c r="B1132" s="64">
        <v>43181</v>
      </c>
      <c r="C1132" s="60" t="s">
        <v>20</v>
      </c>
      <c r="D1132" s="60" t="s">
        <v>21</v>
      </c>
      <c r="E1132" s="61" t="s">
        <v>131</v>
      </c>
      <c r="F1132" s="60">
        <v>590</v>
      </c>
      <c r="G1132" s="61">
        <v>580</v>
      </c>
      <c r="H1132" s="61">
        <v>595</v>
      </c>
      <c r="I1132" s="61">
        <v>600</v>
      </c>
      <c r="J1132" s="61">
        <v>605</v>
      </c>
      <c r="K1132" s="61">
        <v>600</v>
      </c>
      <c r="L1132" s="65">
        <f aca="true" t="shared" si="280" ref="L1132:L1138">100000/F1132</f>
        <v>169.4915254237288</v>
      </c>
      <c r="M1132" s="66">
        <f t="shared" si="278"/>
        <v>1694.915254237288</v>
      </c>
      <c r="N1132" s="79">
        <f t="shared" si="279"/>
        <v>1.694915254237288</v>
      </c>
    </row>
    <row r="1133" spans="1:14" ht="15.75">
      <c r="A1133" s="63">
        <v>11</v>
      </c>
      <c r="B1133" s="64">
        <v>43180</v>
      </c>
      <c r="C1133" s="60" t="s">
        <v>20</v>
      </c>
      <c r="D1133" s="60" t="s">
        <v>21</v>
      </c>
      <c r="E1133" s="61" t="s">
        <v>492</v>
      </c>
      <c r="F1133" s="60">
        <v>95</v>
      </c>
      <c r="G1133" s="61">
        <v>91</v>
      </c>
      <c r="H1133" s="61">
        <v>97</v>
      </c>
      <c r="I1133" s="61">
        <v>99</v>
      </c>
      <c r="J1133" s="61">
        <v>101</v>
      </c>
      <c r="K1133" s="61">
        <v>91</v>
      </c>
      <c r="L1133" s="65">
        <f t="shared" si="280"/>
        <v>1052.6315789473683</v>
      </c>
      <c r="M1133" s="66">
        <f t="shared" si="278"/>
        <v>-4210.526315789473</v>
      </c>
      <c r="N1133" s="79">
        <f t="shared" si="279"/>
        <v>-4.2105263157894735</v>
      </c>
    </row>
    <row r="1134" spans="1:14" ht="15.75">
      <c r="A1134" s="63">
        <v>12</v>
      </c>
      <c r="B1134" s="64">
        <v>43180</v>
      </c>
      <c r="C1134" s="60" t="s">
        <v>20</v>
      </c>
      <c r="D1134" s="60" t="s">
        <v>21</v>
      </c>
      <c r="E1134" s="61" t="s">
        <v>341</v>
      </c>
      <c r="F1134" s="60">
        <v>340</v>
      </c>
      <c r="G1134" s="61">
        <v>330</v>
      </c>
      <c r="H1134" s="61">
        <v>345</v>
      </c>
      <c r="I1134" s="61">
        <v>350</v>
      </c>
      <c r="J1134" s="61">
        <v>355</v>
      </c>
      <c r="K1134" s="61">
        <v>345</v>
      </c>
      <c r="L1134" s="65">
        <f t="shared" si="280"/>
        <v>294.11764705882354</v>
      </c>
      <c r="M1134" s="66">
        <f t="shared" si="278"/>
        <v>1470.5882352941176</v>
      </c>
      <c r="N1134" s="79">
        <f aca="true" t="shared" si="281" ref="N1134:N1146">M1134/(L1134)/F1134%</f>
        <v>1.4705882352941178</v>
      </c>
    </row>
    <row r="1135" spans="1:14" ht="15.75">
      <c r="A1135" s="63">
        <v>13</v>
      </c>
      <c r="B1135" s="64">
        <v>43180</v>
      </c>
      <c r="C1135" s="60" t="s">
        <v>20</v>
      </c>
      <c r="D1135" s="60" t="s">
        <v>21</v>
      </c>
      <c r="E1135" s="61" t="s">
        <v>131</v>
      </c>
      <c r="F1135" s="60">
        <v>575</v>
      </c>
      <c r="G1135" s="61">
        <v>565</v>
      </c>
      <c r="H1135" s="61">
        <v>581</v>
      </c>
      <c r="I1135" s="61">
        <v>587</v>
      </c>
      <c r="J1135" s="61">
        <v>593</v>
      </c>
      <c r="K1135" s="61">
        <v>587</v>
      </c>
      <c r="L1135" s="65">
        <f t="shared" si="280"/>
        <v>173.91304347826087</v>
      </c>
      <c r="M1135" s="66">
        <f t="shared" si="278"/>
        <v>2086.9565217391305</v>
      </c>
      <c r="N1135" s="79">
        <f t="shared" si="281"/>
        <v>2.0869565217391304</v>
      </c>
    </row>
    <row r="1136" spans="1:14" ht="15.75">
      <c r="A1136" s="63">
        <v>14</v>
      </c>
      <c r="B1136" s="64">
        <v>43180</v>
      </c>
      <c r="C1136" s="60" t="s">
        <v>20</v>
      </c>
      <c r="D1136" s="60" t="s">
        <v>21</v>
      </c>
      <c r="E1136" s="61" t="s">
        <v>316</v>
      </c>
      <c r="F1136" s="60">
        <v>215</v>
      </c>
      <c r="G1136" s="61">
        <v>210</v>
      </c>
      <c r="H1136" s="61">
        <v>218</v>
      </c>
      <c r="I1136" s="61">
        <v>221</v>
      </c>
      <c r="J1136" s="61">
        <v>224</v>
      </c>
      <c r="K1136" s="61">
        <v>221</v>
      </c>
      <c r="L1136" s="65">
        <f t="shared" si="280"/>
        <v>465.1162790697674</v>
      </c>
      <c r="M1136" s="66">
        <f t="shared" si="278"/>
        <v>2790.6976744186045</v>
      </c>
      <c r="N1136" s="79">
        <f t="shared" si="281"/>
        <v>2.7906976744186047</v>
      </c>
    </row>
    <row r="1137" spans="1:14" ht="15.75">
      <c r="A1137" s="63">
        <v>15</v>
      </c>
      <c r="B1137" s="64">
        <v>43180</v>
      </c>
      <c r="C1137" s="60" t="s">
        <v>20</v>
      </c>
      <c r="D1137" s="60" t="s">
        <v>21</v>
      </c>
      <c r="E1137" s="61" t="s">
        <v>466</v>
      </c>
      <c r="F1137" s="60">
        <v>944</v>
      </c>
      <c r="G1137" s="61">
        <v>927</v>
      </c>
      <c r="H1137" s="61">
        <v>954</v>
      </c>
      <c r="I1137" s="61">
        <v>964</v>
      </c>
      <c r="J1137" s="61">
        <v>974</v>
      </c>
      <c r="K1137" s="61">
        <v>954</v>
      </c>
      <c r="L1137" s="65">
        <f t="shared" si="280"/>
        <v>105.9322033898305</v>
      </c>
      <c r="M1137" s="66">
        <f t="shared" si="278"/>
        <v>1059.322033898305</v>
      </c>
      <c r="N1137" s="79">
        <f t="shared" si="281"/>
        <v>1.0593220338983051</v>
      </c>
    </row>
    <row r="1138" spans="1:14" ht="15.75">
      <c r="A1138" s="63">
        <v>16</v>
      </c>
      <c r="B1138" s="64">
        <v>43179</v>
      </c>
      <c r="C1138" s="60" t="s">
        <v>20</v>
      </c>
      <c r="D1138" s="60" t="s">
        <v>21</v>
      </c>
      <c r="E1138" s="61" t="s">
        <v>161</v>
      </c>
      <c r="F1138" s="60">
        <v>342</v>
      </c>
      <c r="G1138" s="61">
        <v>334</v>
      </c>
      <c r="H1138" s="61">
        <v>346</v>
      </c>
      <c r="I1138" s="61">
        <v>350</v>
      </c>
      <c r="J1138" s="61">
        <v>354</v>
      </c>
      <c r="K1138" s="61">
        <v>345.8</v>
      </c>
      <c r="L1138" s="65">
        <f t="shared" si="280"/>
        <v>292.39766081871346</v>
      </c>
      <c r="M1138" s="66">
        <f t="shared" si="278"/>
        <v>1111.1111111111145</v>
      </c>
      <c r="N1138" s="79">
        <f t="shared" si="281"/>
        <v>1.1111111111111145</v>
      </c>
    </row>
    <row r="1139" spans="1:14" ht="15.75">
      <c r="A1139" s="63">
        <v>17</v>
      </c>
      <c r="B1139" s="64">
        <v>43179</v>
      </c>
      <c r="C1139" s="60" t="s">
        <v>20</v>
      </c>
      <c r="D1139" s="60" t="s">
        <v>21</v>
      </c>
      <c r="E1139" s="61" t="s">
        <v>145</v>
      </c>
      <c r="F1139" s="60">
        <v>385</v>
      </c>
      <c r="G1139" s="61">
        <v>375</v>
      </c>
      <c r="H1139" s="61">
        <v>390</v>
      </c>
      <c r="I1139" s="61">
        <v>395</v>
      </c>
      <c r="J1139" s="61">
        <v>400</v>
      </c>
      <c r="K1139" s="61">
        <v>390</v>
      </c>
      <c r="L1139" s="65">
        <f aca="true" t="shared" si="282" ref="L1139:L1145">100000/F1139</f>
        <v>259.7402597402597</v>
      </c>
      <c r="M1139" s="66">
        <f aca="true" t="shared" si="283" ref="M1139:M1145">IF(D1139="BUY",(K1139-F1139)*(L1139),(F1139-K1139)*(L1139))</f>
        <v>1298.7012987012986</v>
      </c>
      <c r="N1139" s="79">
        <f t="shared" si="281"/>
        <v>1.2987012987012987</v>
      </c>
    </row>
    <row r="1140" spans="1:14" ht="15.75">
      <c r="A1140" s="63">
        <v>18</v>
      </c>
      <c r="B1140" s="64">
        <v>43179</v>
      </c>
      <c r="C1140" s="60" t="s">
        <v>20</v>
      </c>
      <c r="D1140" s="60" t="s">
        <v>21</v>
      </c>
      <c r="E1140" s="61" t="s">
        <v>131</v>
      </c>
      <c r="F1140" s="60">
        <v>548</v>
      </c>
      <c r="G1140" s="61">
        <v>538</v>
      </c>
      <c r="H1140" s="61">
        <v>554</v>
      </c>
      <c r="I1140" s="61">
        <v>560</v>
      </c>
      <c r="J1140" s="61">
        <v>566</v>
      </c>
      <c r="K1140" s="61">
        <v>560</v>
      </c>
      <c r="L1140" s="65">
        <f t="shared" si="282"/>
        <v>182.4817518248175</v>
      </c>
      <c r="M1140" s="66">
        <f t="shared" si="283"/>
        <v>2189.78102189781</v>
      </c>
      <c r="N1140" s="79">
        <f t="shared" si="281"/>
        <v>2.18978102189781</v>
      </c>
    </row>
    <row r="1141" spans="1:14" ht="15.75">
      <c r="A1141" s="63">
        <v>19</v>
      </c>
      <c r="B1141" s="64">
        <v>43178</v>
      </c>
      <c r="C1141" s="60" t="s">
        <v>20</v>
      </c>
      <c r="D1141" s="60" t="s">
        <v>94</v>
      </c>
      <c r="E1141" s="61" t="s">
        <v>59</v>
      </c>
      <c r="F1141" s="60">
        <v>410</v>
      </c>
      <c r="G1141" s="61">
        <v>420</v>
      </c>
      <c r="H1141" s="61">
        <v>405</v>
      </c>
      <c r="I1141" s="61">
        <v>400</v>
      </c>
      <c r="J1141" s="61">
        <v>395</v>
      </c>
      <c r="K1141" s="61">
        <v>400</v>
      </c>
      <c r="L1141" s="65">
        <f t="shared" si="282"/>
        <v>243.90243902439025</v>
      </c>
      <c r="M1141" s="66">
        <f t="shared" si="283"/>
        <v>2439.0243902439024</v>
      </c>
      <c r="N1141" s="79">
        <f t="shared" si="281"/>
        <v>2.439024390243903</v>
      </c>
    </row>
    <row r="1142" spans="1:14" ht="15.75">
      <c r="A1142" s="63">
        <v>20</v>
      </c>
      <c r="B1142" s="64">
        <v>43178</v>
      </c>
      <c r="C1142" s="60" t="s">
        <v>20</v>
      </c>
      <c r="D1142" s="60" t="s">
        <v>94</v>
      </c>
      <c r="E1142" s="61" t="s">
        <v>491</v>
      </c>
      <c r="F1142" s="60">
        <v>292</v>
      </c>
      <c r="G1142" s="61">
        <v>300</v>
      </c>
      <c r="H1142" s="61">
        <v>288</v>
      </c>
      <c r="I1142" s="61">
        <v>284</v>
      </c>
      <c r="J1142" s="61">
        <v>280</v>
      </c>
      <c r="K1142" s="61">
        <v>288</v>
      </c>
      <c r="L1142" s="65">
        <f t="shared" si="282"/>
        <v>342.4657534246575</v>
      </c>
      <c r="M1142" s="66">
        <f t="shared" si="283"/>
        <v>1369.86301369863</v>
      </c>
      <c r="N1142" s="79">
        <f t="shared" si="281"/>
        <v>1.36986301369863</v>
      </c>
    </row>
    <row r="1143" spans="1:14" ht="15.75">
      <c r="A1143" s="63">
        <v>21</v>
      </c>
      <c r="B1143" s="64">
        <v>43175</v>
      </c>
      <c r="C1143" s="60" t="s">
        <v>20</v>
      </c>
      <c r="D1143" s="60" t="s">
        <v>21</v>
      </c>
      <c r="E1143" s="61" t="s">
        <v>57</v>
      </c>
      <c r="F1143" s="60">
        <v>460</v>
      </c>
      <c r="G1143" s="61">
        <v>450</v>
      </c>
      <c r="H1143" s="61">
        <v>465</v>
      </c>
      <c r="I1143" s="61">
        <v>470</v>
      </c>
      <c r="J1143" s="61">
        <v>475</v>
      </c>
      <c r="K1143" s="61">
        <v>450</v>
      </c>
      <c r="L1143" s="65">
        <f t="shared" si="282"/>
        <v>217.3913043478261</v>
      </c>
      <c r="M1143" s="66">
        <f t="shared" si="283"/>
        <v>-2173.913043478261</v>
      </c>
      <c r="N1143" s="79">
        <f t="shared" si="281"/>
        <v>-2.173913043478261</v>
      </c>
    </row>
    <row r="1144" spans="1:14" ht="15.75">
      <c r="A1144" s="63">
        <v>22</v>
      </c>
      <c r="B1144" s="64">
        <v>43175</v>
      </c>
      <c r="C1144" s="60" t="s">
        <v>20</v>
      </c>
      <c r="D1144" s="60" t="s">
        <v>21</v>
      </c>
      <c r="E1144" s="61" t="s">
        <v>288</v>
      </c>
      <c r="F1144" s="60">
        <v>3100</v>
      </c>
      <c r="G1144" s="61">
        <v>3045</v>
      </c>
      <c r="H1144" s="61">
        <v>3130</v>
      </c>
      <c r="I1144" s="61">
        <v>3160</v>
      </c>
      <c r="J1144" s="61">
        <v>3190</v>
      </c>
      <c r="K1144" s="61">
        <v>3160</v>
      </c>
      <c r="L1144" s="65">
        <f t="shared" si="282"/>
        <v>32.25806451612903</v>
      </c>
      <c r="M1144" s="66">
        <f t="shared" si="283"/>
        <v>1935.483870967742</v>
      </c>
      <c r="N1144" s="79">
        <f t="shared" si="281"/>
        <v>1.935483870967742</v>
      </c>
    </row>
    <row r="1145" spans="1:14" ht="15.75">
      <c r="A1145" s="63">
        <v>23</v>
      </c>
      <c r="B1145" s="64">
        <v>43174</v>
      </c>
      <c r="C1145" s="60" t="s">
        <v>20</v>
      </c>
      <c r="D1145" s="60" t="s">
        <v>21</v>
      </c>
      <c r="E1145" s="61" t="s">
        <v>295</v>
      </c>
      <c r="F1145" s="60">
        <v>265</v>
      </c>
      <c r="G1145" s="61">
        <v>258</v>
      </c>
      <c r="H1145" s="61">
        <v>269</v>
      </c>
      <c r="I1145" s="61">
        <v>273</v>
      </c>
      <c r="J1145" s="61">
        <v>277</v>
      </c>
      <c r="K1145" s="61">
        <v>269</v>
      </c>
      <c r="L1145" s="65">
        <f t="shared" si="282"/>
        <v>377.35849056603774</v>
      </c>
      <c r="M1145" s="66">
        <f t="shared" si="283"/>
        <v>1509.433962264151</v>
      </c>
      <c r="N1145" s="79">
        <f t="shared" si="281"/>
        <v>1.509433962264151</v>
      </c>
    </row>
    <row r="1146" spans="1:14" ht="15.75">
      <c r="A1146" s="63">
        <v>24</v>
      </c>
      <c r="B1146" s="64">
        <v>43174</v>
      </c>
      <c r="C1146" s="60" t="s">
        <v>20</v>
      </c>
      <c r="D1146" s="60" t="s">
        <v>21</v>
      </c>
      <c r="E1146" s="61" t="s">
        <v>466</v>
      </c>
      <c r="F1146" s="60">
        <v>955</v>
      </c>
      <c r="G1146" s="61">
        <v>938</v>
      </c>
      <c r="H1146" s="61">
        <v>965</v>
      </c>
      <c r="I1146" s="61">
        <v>975</v>
      </c>
      <c r="J1146" s="61">
        <v>985</v>
      </c>
      <c r="K1146" s="61">
        <v>985</v>
      </c>
      <c r="L1146" s="65">
        <f aca="true" t="shared" si="284" ref="L1146:L1151">100000/F1146</f>
        <v>104.71204188481676</v>
      </c>
      <c r="M1146" s="66">
        <f aca="true" t="shared" si="285" ref="M1146:M1155">IF(D1146="BUY",(K1146-F1146)*(L1146),(F1146-K1146)*(L1146))</f>
        <v>3141.361256544503</v>
      </c>
      <c r="N1146" s="79">
        <f t="shared" si="281"/>
        <v>3.1413612565445024</v>
      </c>
    </row>
    <row r="1147" spans="1:14" ht="15.75">
      <c r="A1147" s="63">
        <v>25</v>
      </c>
      <c r="B1147" s="64">
        <v>43174</v>
      </c>
      <c r="C1147" s="60" t="s">
        <v>20</v>
      </c>
      <c r="D1147" s="60" t="s">
        <v>21</v>
      </c>
      <c r="E1147" s="61" t="s">
        <v>69</v>
      </c>
      <c r="F1147" s="60">
        <v>2140</v>
      </c>
      <c r="G1147" s="61">
        <v>2105</v>
      </c>
      <c r="H1147" s="61">
        <v>2160</v>
      </c>
      <c r="I1147" s="61">
        <v>2180</v>
      </c>
      <c r="J1147" s="61">
        <v>2200</v>
      </c>
      <c r="K1147" s="61">
        <v>2160</v>
      </c>
      <c r="L1147" s="65">
        <f t="shared" si="284"/>
        <v>46.728971962616825</v>
      </c>
      <c r="M1147" s="66">
        <f t="shared" si="285"/>
        <v>934.5794392523364</v>
      </c>
      <c r="N1147" s="79">
        <f aca="true" t="shared" si="286" ref="N1147:N1154">M1147/(L1147)/F1147%</f>
        <v>0.9345794392523366</v>
      </c>
    </row>
    <row r="1148" spans="1:14" ht="15.75">
      <c r="A1148" s="63">
        <v>26</v>
      </c>
      <c r="B1148" s="64">
        <v>43174</v>
      </c>
      <c r="C1148" s="60" t="s">
        <v>20</v>
      </c>
      <c r="D1148" s="60" t="s">
        <v>21</v>
      </c>
      <c r="E1148" s="61" t="s">
        <v>288</v>
      </c>
      <c r="F1148" s="60">
        <v>2920</v>
      </c>
      <c r="G1148" s="61">
        <v>2840</v>
      </c>
      <c r="H1148" s="61">
        <v>2950</v>
      </c>
      <c r="I1148" s="61">
        <v>2980</v>
      </c>
      <c r="J1148" s="61">
        <v>3010</v>
      </c>
      <c r="K1148" s="61">
        <v>3010</v>
      </c>
      <c r="L1148" s="65">
        <f t="shared" si="284"/>
        <v>34.24657534246575</v>
      </c>
      <c r="M1148" s="66">
        <f t="shared" si="285"/>
        <v>3082.1917808219177</v>
      </c>
      <c r="N1148" s="79">
        <f t="shared" si="286"/>
        <v>3.0821917808219177</v>
      </c>
    </row>
    <row r="1149" spans="1:14" ht="15.75">
      <c r="A1149" s="63">
        <v>27</v>
      </c>
      <c r="B1149" s="64">
        <v>43174</v>
      </c>
      <c r="C1149" s="60" t="s">
        <v>20</v>
      </c>
      <c r="D1149" s="60" t="s">
        <v>21</v>
      </c>
      <c r="E1149" s="61" t="s">
        <v>295</v>
      </c>
      <c r="F1149" s="60">
        <v>254</v>
      </c>
      <c r="G1149" s="61">
        <v>247</v>
      </c>
      <c r="H1149" s="61">
        <v>258</v>
      </c>
      <c r="I1149" s="61">
        <v>262</v>
      </c>
      <c r="J1149" s="61">
        <v>266</v>
      </c>
      <c r="K1149" s="61">
        <v>262</v>
      </c>
      <c r="L1149" s="65">
        <f t="shared" si="284"/>
        <v>393.7007874015748</v>
      </c>
      <c r="M1149" s="66">
        <f t="shared" si="285"/>
        <v>3149.6062992125985</v>
      </c>
      <c r="N1149" s="79">
        <f t="shared" si="286"/>
        <v>3.149606299212598</v>
      </c>
    </row>
    <row r="1150" spans="1:14" ht="15.75">
      <c r="A1150" s="63">
        <v>28</v>
      </c>
      <c r="B1150" s="64">
        <v>43174</v>
      </c>
      <c r="C1150" s="60" t="s">
        <v>20</v>
      </c>
      <c r="D1150" s="60" t="s">
        <v>21</v>
      </c>
      <c r="E1150" s="61" t="s">
        <v>452</v>
      </c>
      <c r="F1150" s="60">
        <v>681</v>
      </c>
      <c r="G1150" s="61">
        <v>668</v>
      </c>
      <c r="H1150" s="61">
        <v>688</v>
      </c>
      <c r="I1150" s="61">
        <v>695</v>
      </c>
      <c r="J1150" s="61">
        <v>702</v>
      </c>
      <c r="K1150" s="61">
        <v>695</v>
      </c>
      <c r="L1150" s="65">
        <f t="shared" si="284"/>
        <v>146.84287812041117</v>
      </c>
      <c r="M1150" s="66">
        <f t="shared" si="285"/>
        <v>2055.8002936857565</v>
      </c>
      <c r="N1150" s="79">
        <f t="shared" si="286"/>
        <v>2.0558002936857562</v>
      </c>
    </row>
    <row r="1151" spans="1:14" ht="15.75">
      <c r="A1151" s="63">
        <v>29</v>
      </c>
      <c r="B1151" s="64">
        <v>43173</v>
      </c>
      <c r="C1151" s="60" t="s">
        <v>20</v>
      </c>
      <c r="D1151" s="60" t="s">
        <v>21</v>
      </c>
      <c r="E1151" s="61" t="s">
        <v>433</v>
      </c>
      <c r="F1151" s="60">
        <v>426</v>
      </c>
      <c r="G1151" s="61">
        <v>418</v>
      </c>
      <c r="H1151" s="61">
        <v>431</v>
      </c>
      <c r="I1151" s="61">
        <v>436</v>
      </c>
      <c r="J1151" s="61">
        <v>441</v>
      </c>
      <c r="K1151" s="61">
        <v>436</v>
      </c>
      <c r="L1151" s="65">
        <f t="shared" si="284"/>
        <v>234.7417840375587</v>
      </c>
      <c r="M1151" s="66">
        <f t="shared" si="285"/>
        <v>2347.417840375587</v>
      </c>
      <c r="N1151" s="79">
        <f t="shared" si="286"/>
        <v>2.347417840375587</v>
      </c>
    </row>
    <row r="1152" spans="1:14" ht="15.75">
      <c r="A1152" s="63">
        <v>30</v>
      </c>
      <c r="B1152" s="64">
        <v>43173</v>
      </c>
      <c r="C1152" s="60" t="s">
        <v>20</v>
      </c>
      <c r="D1152" s="60" t="s">
        <v>21</v>
      </c>
      <c r="E1152" s="61" t="s">
        <v>68</v>
      </c>
      <c r="F1152" s="60">
        <v>614</v>
      </c>
      <c r="G1152" s="61">
        <v>603</v>
      </c>
      <c r="H1152" s="61">
        <v>620</v>
      </c>
      <c r="I1152" s="61">
        <v>626</v>
      </c>
      <c r="J1152" s="61">
        <v>634</v>
      </c>
      <c r="K1152" s="61">
        <v>603</v>
      </c>
      <c r="L1152" s="65">
        <f aca="true" t="shared" si="287" ref="L1152:L1161">100000/F1152</f>
        <v>162.86644951140065</v>
      </c>
      <c r="M1152" s="66">
        <f t="shared" si="285"/>
        <v>-1791.530944625407</v>
      </c>
      <c r="N1152" s="79">
        <f t="shared" si="286"/>
        <v>-1.7915309446254073</v>
      </c>
    </row>
    <row r="1153" spans="1:14" ht="15.75">
      <c r="A1153" s="63">
        <v>31</v>
      </c>
      <c r="B1153" s="64">
        <v>43173</v>
      </c>
      <c r="C1153" s="60" t="s">
        <v>20</v>
      </c>
      <c r="D1153" s="60" t="s">
        <v>21</v>
      </c>
      <c r="E1153" s="61" t="s">
        <v>466</v>
      </c>
      <c r="F1153" s="60">
        <v>930</v>
      </c>
      <c r="G1153" s="61">
        <v>913</v>
      </c>
      <c r="H1153" s="61">
        <v>940</v>
      </c>
      <c r="I1153" s="61">
        <v>950</v>
      </c>
      <c r="J1153" s="61">
        <v>960</v>
      </c>
      <c r="K1153" s="61">
        <v>940</v>
      </c>
      <c r="L1153" s="65">
        <f t="shared" si="287"/>
        <v>107.52688172043011</v>
      </c>
      <c r="M1153" s="66">
        <f t="shared" si="285"/>
        <v>1075.268817204301</v>
      </c>
      <c r="N1153" s="79">
        <f t="shared" si="286"/>
        <v>1.075268817204301</v>
      </c>
    </row>
    <row r="1154" spans="1:14" ht="15.75">
      <c r="A1154" s="63">
        <v>32</v>
      </c>
      <c r="B1154" s="64">
        <v>43172</v>
      </c>
      <c r="C1154" s="60" t="s">
        <v>20</v>
      </c>
      <c r="D1154" s="60" t="s">
        <v>21</v>
      </c>
      <c r="E1154" s="61" t="s">
        <v>341</v>
      </c>
      <c r="F1154" s="60">
        <v>338</v>
      </c>
      <c r="G1154" s="61">
        <v>329</v>
      </c>
      <c r="H1154" s="61">
        <v>343</v>
      </c>
      <c r="I1154" s="61">
        <v>348</v>
      </c>
      <c r="J1154" s="61">
        <v>353</v>
      </c>
      <c r="K1154" s="61">
        <v>329</v>
      </c>
      <c r="L1154" s="65">
        <f t="shared" si="287"/>
        <v>295.85798816568047</v>
      </c>
      <c r="M1154" s="66">
        <f t="shared" si="285"/>
        <v>-2662.7218934911243</v>
      </c>
      <c r="N1154" s="79">
        <f t="shared" si="286"/>
        <v>-2.6627218934911245</v>
      </c>
    </row>
    <row r="1155" spans="1:14" ht="15.75">
      <c r="A1155" s="63">
        <v>33</v>
      </c>
      <c r="B1155" s="64">
        <v>43172</v>
      </c>
      <c r="C1155" s="60" t="s">
        <v>20</v>
      </c>
      <c r="D1155" s="60" t="s">
        <v>21</v>
      </c>
      <c r="E1155" s="61" t="s">
        <v>131</v>
      </c>
      <c r="F1155" s="60">
        <v>570</v>
      </c>
      <c r="G1155" s="61">
        <v>560</v>
      </c>
      <c r="H1155" s="61">
        <v>576</v>
      </c>
      <c r="I1155" s="61">
        <v>582</v>
      </c>
      <c r="J1155" s="61">
        <v>288</v>
      </c>
      <c r="K1155" s="61">
        <v>560</v>
      </c>
      <c r="L1155" s="65">
        <f t="shared" si="287"/>
        <v>175.43859649122808</v>
      </c>
      <c r="M1155" s="66">
        <f t="shared" si="285"/>
        <v>-1754.3859649122808</v>
      </c>
      <c r="N1155" s="79">
        <f aca="true" t="shared" si="288" ref="N1155:N1161">M1155/(L1155)/F1155%</f>
        <v>-1.7543859649122806</v>
      </c>
    </row>
    <row r="1156" spans="1:14" ht="15.75">
      <c r="A1156" s="63">
        <v>34</v>
      </c>
      <c r="B1156" s="64">
        <v>43171</v>
      </c>
      <c r="C1156" s="60" t="s">
        <v>20</v>
      </c>
      <c r="D1156" s="60" t="s">
        <v>21</v>
      </c>
      <c r="E1156" s="61" t="s">
        <v>466</v>
      </c>
      <c r="F1156" s="60">
        <v>912</v>
      </c>
      <c r="G1156" s="61">
        <v>895</v>
      </c>
      <c r="H1156" s="61">
        <v>922</v>
      </c>
      <c r="I1156" s="61">
        <v>932</v>
      </c>
      <c r="J1156" s="61">
        <v>942</v>
      </c>
      <c r="K1156" s="61">
        <v>922</v>
      </c>
      <c r="L1156" s="65">
        <f t="shared" si="287"/>
        <v>109.64912280701755</v>
      </c>
      <c r="M1156" s="66">
        <f aca="true" t="shared" si="289" ref="M1156:M1161">IF(D1156="BUY",(K1156-F1156)*(L1156),(F1156-K1156)*(L1156))</f>
        <v>1096.4912280701756</v>
      </c>
      <c r="N1156" s="79">
        <f t="shared" si="288"/>
        <v>1.0964912280701755</v>
      </c>
    </row>
    <row r="1157" spans="1:14" ht="15.75">
      <c r="A1157" s="63">
        <v>35</v>
      </c>
      <c r="B1157" s="64">
        <v>43171</v>
      </c>
      <c r="C1157" s="60" t="s">
        <v>20</v>
      </c>
      <c r="D1157" s="60" t="s">
        <v>21</v>
      </c>
      <c r="E1157" s="61" t="s">
        <v>59</v>
      </c>
      <c r="F1157" s="60">
        <v>421</v>
      </c>
      <c r="G1157" s="61">
        <v>412</v>
      </c>
      <c r="H1157" s="61">
        <v>426</v>
      </c>
      <c r="I1157" s="61">
        <v>431</v>
      </c>
      <c r="J1157" s="61">
        <v>436</v>
      </c>
      <c r="K1157" s="61">
        <v>426</v>
      </c>
      <c r="L1157" s="65">
        <f t="shared" si="287"/>
        <v>237.52969121140143</v>
      </c>
      <c r="M1157" s="66">
        <f t="shared" si="289"/>
        <v>1187.648456057007</v>
      </c>
      <c r="N1157" s="79">
        <f t="shared" si="288"/>
        <v>1.1876484560570069</v>
      </c>
    </row>
    <row r="1158" spans="1:14" ht="15.75">
      <c r="A1158" s="63">
        <v>36</v>
      </c>
      <c r="B1158" s="64">
        <v>43171</v>
      </c>
      <c r="C1158" s="60" t="s">
        <v>20</v>
      </c>
      <c r="D1158" s="60" t="s">
        <v>21</v>
      </c>
      <c r="E1158" s="61" t="s">
        <v>466</v>
      </c>
      <c r="F1158" s="60">
        <v>268</v>
      </c>
      <c r="G1158" s="61">
        <v>262</v>
      </c>
      <c r="H1158" s="61">
        <v>272</v>
      </c>
      <c r="I1158" s="61">
        <v>275</v>
      </c>
      <c r="J1158" s="61">
        <v>278</v>
      </c>
      <c r="K1158" s="61">
        <v>272</v>
      </c>
      <c r="L1158" s="65">
        <f t="shared" si="287"/>
        <v>373.13432835820896</v>
      </c>
      <c r="M1158" s="66">
        <f t="shared" si="289"/>
        <v>1492.5373134328358</v>
      </c>
      <c r="N1158" s="79">
        <f t="shared" si="288"/>
        <v>1.4925373134328357</v>
      </c>
    </row>
    <row r="1159" spans="1:14" ht="15.75">
      <c r="A1159" s="63">
        <v>37</v>
      </c>
      <c r="B1159" s="64">
        <v>43171</v>
      </c>
      <c r="C1159" s="60" t="s">
        <v>20</v>
      </c>
      <c r="D1159" s="60" t="s">
        <v>21</v>
      </c>
      <c r="E1159" s="61" t="s">
        <v>82</v>
      </c>
      <c r="F1159" s="60">
        <v>1060</v>
      </c>
      <c r="G1159" s="61">
        <v>1040</v>
      </c>
      <c r="H1159" s="61">
        <v>1070</v>
      </c>
      <c r="I1159" s="61">
        <v>1080</v>
      </c>
      <c r="J1159" s="61">
        <v>1090</v>
      </c>
      <c r="K1159" s="61">
        <v>1070</v>
      </c>
      <c r="L1159" s="65">
        <f t="shared" si="287"/>
        <v>94.33962264150944</v>
      </c>
      <c r="M1159" s="66">
        <f t="shared" si="289"/>
        <v>943.3962264150944</v>
      </c>
      <c r="N1159" s="79">
        <f t="shared" si="288"/>
        <v>0.9433962264150944</v>
      </c>
    </row>
    <row r="1160" spans="1:14" ht="15.75">
      <c r="A1160" s="63">
        <v>38</v>
      </c>
      <c r="B1160" s="64">
        <v>43171</v>
      </c>
      <c r="C1160" s="60" t="s">
        <v>20</v>
      </c>
      <c r="D1160" s="60" t="s">
        <v>21</v>
      </c>
      <c r="E1160" s="61" t="s">
        <v>466</v>
      </c>
      <c r="F1160" s="60">
        <v>900</v>
      </c>
      <c r="G1160" s="61">
        <v>882</v>
      </c>
      <c r="H1160" s="61">
        <v>910</v>
      </c>
      <c r="I1160" s="61">
        <v>920</v>
      </c>
      <c r="J1160" s="61">
        <v>930</v>
      </c>
      <c r="K1160" s="61">
        <v>910</v>
      </c>
      <c r="L1160" s="65">
        <f t="shared" si="287"/>
        <v>111.11111111111111</v>
      </c>
      <c r="M1160" s="66">
        <f t="shared" si="289"/>
        <v>1111.111111111111</v>
      </c>
      <c r="N1160" s="79">
        <f t="shared" si="288"/>
        <v>1.1111111111111112</v>
      </c>
    </row>
    <row r="1161" spans="1:14" ht="15.75">
      <c r="A1161" s="63">
        <v>39</v>
      </c>
      <c r="B1161" s="64">
        <v>43167</v>
      </c>
      <c r="C1161" s="60" t="s">
        <v>20</v>
      </c>
      <c r="D1161" s="60" t="s">
        <v>21</v>
      </c>
      <c r="E1161" s="61" t="s">
        <v>145</v>
      </c>
      <c r="F1161" s="60">
        <v>392</v>
      </c>
      <c r="G1161" s="61">
        <v>383</v>
      </c>
      <c r="H1161" s="61">
        <v>397</v>
      </c>
      <c r="I1161" s="61">
        <v>402</v>
      </c>
      <c r="J1161" s="61">
        <v>407</v>
      </c>
      <c r="K1161" s="61">
        <v>397</v>
      </c>
      <c r="L1161" s="65">
        <f t="shared" si="287"/>
        <v>255.10204081632654</v>
      </c>
      <c r="M1161" s="66">
        <f t="shared" si="289"/>
        <v>1275.5102040816328</v>
      </c>
      <c r="N1161" s="79">
        <f t="shared" si="288"/>
        <v>1.2755102040816326</v>
      </c>
    </row>
    <row r="1162" spans="1:14" ht="15.75">
      <c r="A1162" s="63">
        <v>40</v>
      </c>
      <c r="B1162" s="64">
        <v>43167</v>
      </c>
      <c r="C1162" s="60" t="s">
        <v>20</v>
      </c>
      <c r="D1162" s="60" t="s">
        <v>21</v>
      </c>
      <c r="E1162" s="61" t="s">
        <v>69</v>
      </c>
      <c r="F1162" s="60">
        <v>2068</v>
      </c>
      <c r="G1162" s="61">
        <v>2038</v>
      </c>
      <c r="H1162" s="61">
        <v>2088</v>
      </c>
      <c r="I1162" s="61">
        <v>2108</v>
      </c>
      <c r="J1162" s="61">
        <v>2128</v>
      </c>
      <c r="K1162" s="61">
        <v>2088</v>
      </c>
      <c r="L1162" s="65">
        <f aca="true" t="shared" si="290" ref="L1162:L1168">100000/F1162</f>
        <v>48.355899419729205</v>
      </c>
      <c r="M1162" s="66">
        <f aca="true" t="shared" si="291" ref="M1162:M1168">IF(D1162="BUY",(K1162-F1162)*(L1162),(F1162-K1162)*(L1162))</f>
        <v>967.1179883945841</v>
      </c>
      <c r="N1162" s="79">
        <f aca="true" t="shared" si="292" ref="N1162:N1168">M1162/(L1162)/F1162%</f>
        <v>0.9671179883945842</v>
      </c>
    </row>
    <row r="1163" spans="1:14" ht="15.75">
      <c r="A1163" s="63">
        <v>41</v>
      </c>
      <c r="B1163" s="64">
        <v>43167</v>
      </c>
      <c r="C1163" s="60" t="s">
        <v>20</v>
      </c>
      <c r="D1163" s="60" t="s">
        <v>21</v>
      </c>
      <c r="E1163" s="61" t="s">
        <v>145</v>
      </c>
      <c r="F1163" s="60">
        <v>383</v>
      </c>
      <c r="G1163" s="61">
        <v>375</v>
      </c>
      <c r="H1163" s="61">
        <v>387</v>
      </c>
      <c r="I1163" s="61">
        <v>391</v>
      </c>
      <c r="J1163" s="61">
        <v>395</v>
      </c>
      <c r="K1163" s="61">
        <v>387</v>
      </c>
      <c r="L1163" s="65">
        <f t="shared" si="290"/>
        <v>261.0966057441253</v>
      </c>
      <c r="M1163" s="66">
        <f t="shared" si="291"/>
        <v>1044.3864229765013</v>
      </c>
      <c r="N1163" s="79">
        <f t="shared" si="292"/>
        <v>1.0443864229765012</v>
      </c>
    </row>
    <row r="1164" spans="1:14" ht="15.75">
      <c r="A1164" s="63">
        <v>42</v>
      </c>
      <c r="B1164" s="64">
        <v>43167</v>
      </c>
      <c r="C1164" s="60" t="s">
        <v>20</v>
      </c>
      <c r="D1164" s="60" t="s">
        <v>21</v>
      </c>
      <c r="E1164" s="61" t="s">
        <v>261</v>
      </c>
      <c r="F1164" s="60">
        <v>295</v>
      </c>
      <c r="G1164" s="61">
        <v>289</v>
      </c>
      <c r="H1164" s="61">
        <v>299</v>
      </c>
      <c r="I1164" s="61">
        <v>303</v>
      </c>
      <c r="J1164" s="61">
        <v>306</v>
      </c>
      <c r="K1164" s="61">
        <v>299</v>
      </c>
      <c r="L1164" s="65">
        <f t="shared" si="290"/>
        <v>338.9830508474576</v>
      </c>
      <c r="M1164" s="66">
        <f t="shared" si="291"/>
        <v>1355.9322033898304</v>
      </c>
      <c r="N1164" s="79">
        <f t="shared" si="292"/>
        <v>1.3559322033898304</v>
      </c>
    </row>
    <row r="1165" spans="1:14" ht="15.75">
      <c r="A1165" s="63">
        <v>43</v>
      </c>
      <c r="B1165" s="64">
        <v>43167</v>
      </c>
      <c r="C1165" s="60" t="s">
        <v>20</v>
      </c>
      <c r="D1165" s="60" t="s">
        <v>94</v>
      </c>
      <c r="E1165" s="61" t="s">
        <v>490</v>
      </c>
      <c r="F1165" s="60">
        <v>412</v>
      </c>
      <c r="G1165" s="61">
        <v>422</v>
      </c>
      <c r="H1165" s="61">
        <v>407</v>
      </c>
      <c r="I1165" s="61">
        <v>402</v>
      </c>
      <c r="J1165" s="61">
        <v>397</v>
      </c>
      <c r="K1165" s="61">
        <v>407.55</v>
      </c>
      <c r="L1165" s="65">
        <f t="shared" si="290"/>
        <v>242.71844660194174</v>
      </c>
      <c r="M1165" s="66">
        <f t="shared" si="291"/>
        <v>1080.097087378638</v>
      </c>
      <c r="N1165" s="79">
        <f t="shared" si="292"/>
        <v>1.080097087378638</v>
      </c>
    </row>
    <row r="1166" spans="1:14" ht="15.75">
      <c r="A1166" s="63">
        <v>44</v>
      </c>
      <c r="B1166" s="64">
        <v>43167</v>
      </c>
      <c r="C1166" s="60" t="s">
        <v>20</v>
      </c>
      <c r="D1166" s="60" t="s">
        <v>94</v>
      </c>
      <c r="E1166" s="61" t="s">
        <v>224</v>
      </c>
      <c r="F1166" s="60">
        <v>695</v>
      </c>
      <c r="G1166" s="61">
        <v>707</v>
      </c>
      <c r="H1166" s="61">
        <v>687</v>
      </c>
      <c r="I1166" s="61">
        <v>684</v>
      </c>
      <c r="J1166" s="61">
        <v>674</v>
      </c>
      <c r="K1166" s="61">
        <v>674</v>
      </c>
      <c r="L1166" s="65">
        <f t="shared" si="290"/>
        <v>143.88489208633092</v>
      </c>
      <c r="M1166" s="66">
        <f t="shared" si="291"/>
        <v>3021.5827338129493</v>
      </c>
      <c r="N1166" s="79">
        <f t="shared" si="292"/>
        <v>3.0215827338129495</v>
      </c>
    </row>
    <row r="1167" spans="1:14" ht="15.75">
      <c r="A1167" s="63">
        <v>45</v>
      </c>
      <c r="B1167" s="64">
        <v>43167</v>
      </c>
      <c r="C1167" s="60" t="s">
        <v>20</v>
      </c>
      <c r="D1167" s="60" t="s">
        <v>94</v>
      </c>
      <c r="E1167" s="61" t="s">
        <v>68</v>
      </c>
      <c r="F1167" s="60">
        <v>600</v>
      </c>
      <c r="G1167" s="61">
        <v>612</v>
      </c>
      <c r="H1167" s="61">
        <v>593</v>
      </c>
      <c r="I1167" s="61">
        <v>586</v>
      </c>
      <c r="J1167" s="61">
        <v>580</v>
      </c>
      <c r="K1167" s="61">
        <v>593</v>
      </c>
      <c r="L1167" s="65">
        <f t="shared" si="290"/>
        <v>166.66666666666666</v>
      </c>
      <c r="M1167" s="66">
        <f t="shared" si="291"/>
        <v>1166.6666666666665</v>
      </c>
      <c r="N1167" s="79">
        <f t="shared" si="292"/>
        <v>1.1666666666666665</v>
      </c>
    </row>
    <row r="1168" spans="1:14" ht="15.75">
      <c r="A1168" s="63">
        <v>46</v>
      </c>
      <c r="B1168" s="64">
        <v>43166</v>
      </c>
      <c r="C1168" s="60" t="s">
        <v>20</v>
      </c>
      <c r="D1168" s="60" t="s">
        <v>94</v>
      </c>
      <c r="E1168" s="61" t="s">
        <v>447</v>
      </c>
      <c r="F1168" s="60">
        <v>103</v>
      </c>
      <c r="G1168" s="61">
        <v>107</v>
      </c>
      <c r="H1168" s="61">
        <v>101</v>
      </c>
      <c r="I1168" s="61">
        <v>99</v>
      </c>
      <c r="J1168" s="61">
        <v>97</v>
      </c>
      <c r="K1168" s="61">
        <v>102</v>
      </c>
      <c r="L1168" s="65">
        <f t="shared" si="290"/>
        <v>970.8737864077669</v>
      </c>
      <c r="M1168" s="66">
        <f t="shared" si="291"/>
        <v>970.8737864077669</v>
      </c>
      <c r="N1168" s="79">
        <f t="shared" si="292"/>
        <v>0.970873786407767</v>
      </c>
    </row>
    <row r="1169" spans="1:14" ht="15.75">
      <c r="A1169" s="63">
        <v>47</v>
      </c>
      <c r="B1169" s="64">
        <v>43166</v>
      </c>
      <c r="C1169" s="60" t="s">
        <v>20</v>
      </c>
      <c r="D1169" s="60" t="s">
        <v>94</v>
      </c>
      <c r="E1169" s="61" t="s">
        <v>490</v>
      </c>
      <c r="F1169" s="60">
        <v>432</v>
      </c>
      <c r="G1169" s="61">
        <v>442</v>
      </c>
      <c r="H1169" s="61">
        <v>427</v>
      </c>
      <c r="I1169" s="61">
        <v>422</v>
      </c>
      <c r="J1169" s="61">
        <v>417</v>
      </c>
      <c r="K1169" s="61">
        <v>417</v>
      </c>
      <c r="L1169" s="65">
        <f>100000/F1169</f>
        <v>231.4814814814815</v>
      </c>
      <c r="M1169" s="66">
        <f aca="true" t="shared" si="293" ref="M1169:M1179">IF(D1169="BUY",(K1169-F1169)*(L1169),(F1169-K1169)*(L1169))</f>
        <v>3472.2222222222226</v>
      </c>
      <c r="N1169" s="79">
        <f aca="true" t="shared" si="294" ref="N1169:N1177">M1169/(L1169)/F1169%</f>
        <v>3.472222222222222</v>
      </c>
    </row>
    <row r="1170" spans="1:14" ht="15.75">
      <c r="A1170" s="63">
        <v>48</v>
      </c>
      <c r="B1170" s="64">
        <v>43165</v>
      </c>
      <c r="C1170" s="60" t="s">
        <v>20</v>
      </c>
      <c r="D1170" s="60" t="s">
        <v>21</v>
      </c>
      <c r="E1170" s="61" t="s">
        <v>422</v>
      </c>
      <c r="F1170" s="60">
        <v>562</v>
      </c>
      <c r="G1170" s="61">
        <v>552</v>
      </c>
      <c r="H1170" s="61">
        <v>567</v>
      </c>
      <c r="I1170" s="61">
        <v>572</v>
      </c>
      <c r="J1170" s="61">
        <v>577</v>
      </c>
      <c r="K1170" s="61">
        <v>567</v>
      </c>
      <c r="L1170" s="65">
        <f>100000/F1170</f>
        <v>177.93594306049823</v>
      </c>
      <c r="M1170" s="66">
        <f t="shared" si="293"/>
        <v>889.6797153024911</v>
      </c>
      <c r="N1170" s="79">
        <f t="shared" si="294"/>
        <v>0.8896797153024911</v>
      </c>
    </row>
    <row r="1171" spans="1:14" ht="15.75">
      <c r="A1171" s="63">
        <v>49</v>
      </c>
      <c r="B1171" s="64">
        <v>43165</v>
      </c>
      <c r="C1171" s="60" t="s">
        <v>20</v>
      </c>
      <c r="D1171" s="60" t="s">
        <v>21</v>
      </c>
      <c r="E1171" s="61" t="s">
        <v>52</v>
      </c>
      <c r="F1171" s="60">
        <v>311</v>
      </c>
      <c r="G1171" s="61">
        <v>304</v>
      </c>
      <c r="H1171" s="61">
        <v>315</v>
      </c>
      <c r="I1171" s="61">
        <v>319</v>
      </c>
      <c r="J1171" s="61">
        <v>323</v>
      </c>
      <c r="K1171" s="61">
        <v>315</v>
      </c>
      <c r="L1171" s="65">
        <f>100000/F1171</f>
        <v>321.54340836012864</v>
      </c>
      <c r="M1171" s="66">
        <f t="shared" si="293"/>
        <v>1286.1736334405145</v>
      </c>
      <c r="N1171" s="79">
        <f t="shared" si="294"/>
        <v>1.2861736334405145</v>
      </c>
    </row>
    <row r="1172" spans="1:14" ht="15.75">
      <c r="A1172" s="63">
        <v>50</v>
      </c>
      <c r="B1172" s="64">
        <v>43165</v>
      </c>
      <c r="C1172" s="60" t="s">
        <v>20</v>
      </c>
      <c r="D1172" s="60" t="s">
        <v>21</v>
      </c>
      <c r="E1172" s="61" t="s">
        <v>46</v>
      </c>
      <c r="F1172" s="60">
        <v>1400</v>
      </c>
      <c r="G1172" s="61">
        <v>1373</v>
      </c>
      <c r="H1172" s="61">
        <v>1415</v>
      </c>
      <c r="I1172" s="61">
        <v>1430</v>
      </c>
      <c r="J1172" s="61">
        <v>1445</v>
      </c>
      <c r="K1172" s="61">
        <v>1373</v>
      </c>
      <c r="L1172" s="65">
        <f>100000/F1172</f>
        <v>71.42857142857143</v>
      </c>
      <c r="M1172" s="66">
        <f t="shared" si="293"/>
        <v>-1928.5714285714287</v>
      </c>
      <c r="N1172" s="79">
        <f t="shared" si="294"/>
        <v>-1.9285714285714286</v>
      </c>
    </row>
    <row r="1173" spans="1:14" ht="15.75">
      <c r="A1173" s="63">
        <v>51</v>
      </c>
      <c r="B1173" s="64">
        <v>43164</v>
      </c>
      <c r="C1173" s="60" t="s">
        <v>20</v>
      </c>
      <c r="D1173" s="60" t="s">
        <v>21</v>
      </c>
      <c r="E1173" s="61" t="s">
        <v>487</v>
      </c>
      <c r="F1173" s="60">
        <v>550</v>
      </c>
      <c r="G1173" s="61">
        <v>540</v>
      </c>
      <c r="H1173" s="61">
        <v>555</v>
      </c>
      <c r="I1173" s="61">
        <v>560</v>
      </c>
      <c r="J1173" s="61">
        <v>565</v>
      </c>
      <c r="K1173" s="61">
        <v>560</v>
      </c>
      <c r="L1173" s="65">
        <f>100000/F1173</f>
        <v>181.8181818181818</v>
      </c>
      <c r="M1173" s="66">
        <f t="shared" si="293"/>
        <v>1818.181818181818</v>
      </c>
      <c r="N1173" s="79">
        <f t="shared" si="294"/>
        <v>1.8181818181818181</v>
      </c>
    </row>
    <row r="1174" spans="1:14" ht="15.75">
      <c r="A1174" s="63">
        <v>52</v>
      </c>
      <c r="B1174" s="64">
        <v>43164</v>
      </c>
      <c r="C1174" s="60" t="s">
        <v>20</v>
      </c>
      <c r="D1174" s="60" t="s">
        <v>21</v>
      </c>
      <c r="E1174" s="61" t="s">
        <v>488</v>
      </c>
      <c r="F1174" s="60">
        <v>881</v>
      </c>
      <c r="G1174" s="61">
        <v>865</v>
      </c>
      <c r="H1174" s="61">
        <v>890</v>
      </c>
      <c r="I1174" s="61">
        <v>899</v>
      </c>
      <c r="J1174" s="61">
        <v>908</v>
      </c>
      <c r="K1174" s="61">
        <v>865</v>
      </c>
      <c r="L1174" s="65">
        <f aca="true" t="shared" si="295" ref="L1174:L1179">100000/F1174</f>
        <v>113.50737797956867</v>
      </c>
      <c r="M1174" s="66">
        <f t="shared" si="293"/>
        <v>-1816.1180476730988</v>
      </c>
      <c r="N1174" s="79">
        <f t="shared" si="294"/>
        <v>-1.8161180476730987</v>
      </c>
    </row>
    <row r="1175" spans="1:14" ht="15.75">
      <c r="A1175" s="63">
        <v>53</v>
      </c>
      <c r="B1175" s="64">
        <v>43164</v>
      </c>
      <c r="C1175" s="60" t="s">
        <v>20</v>
      </c>
      <c r="D1175" s="60" t="s">
        <v>21</v>
      </c>
      <c r="E1175" s="61" t="s">
        <v>422</v>
      </c>
      <c r="F1175" s="60">
        <v>550</v>
      </c>
      <c r="G1175" s="61">
        <v>540</v>
      </c>
      <c r="H1175" s="61">
        <v>555</v>
      </c>
      <c r="I1175" s="61">
        <v>560</v>
      </c>
      <c r="J1175" s="61">
        <v>565</v>
      </c>
      <c r="K1175" s="61">
        <v>555</v>
      </c>
      <c r="L1175" s="65">
        <f t="shared" si="295"/>
        <v>181.8181818181818</v>
      </c>
      <c r="M1175" s="66">
        <f t="shared" si="293"/>
        <v>909.090909090909</v>
      </c>
      <c r="N1175" s="79">
        <f t="shared" si="294"/>
        <v>0.9090909090909091</v>
      </c>
    </row>
    <row r="1176" spans="1:14" ht="15.75">
      <c r="A1176" s="63">
        <v>54</v>
      </c>
      <c r="B1176" s="64">
        <v>43164</v>
      </c>
      <c r="C1176" s="60" t="s">
        <v>20</v>
      </c>
      <c r="D1176" s="60" t="s">
        <v>21</v>
      </c>
      <c r="E1176" s="61" t="s">
        <v>488</v>
      </c>
      <c r="F1176" s="60">
        <v>838</v>
      </c>
      <c r="G1176" s="61">
        <v>823</v>
      </c>
      <c r="H1176" s="61">
        <v>846</v>
      </c>
      <c r="I1176" s="61">
        <v>854</v>
      </c>
      <c r="J1176" s="61">
        <v>862</v>
      </c>
      <c r="K1176" s="61">
        <v>862</v>
      </c>
      <c r="L1176" s="65">
        <f t="shared" si="295"/>
        <v>119.33174224343675</v>
      </c>
      <c r="M1176" s="66">
        <f t="shared" si="293"/>
        <v>2863.961813842482</v>
      </c>
      <c r="N1176" s="79">
        <f t="shared" si="294"/>
        <v>2.863961813842482</v>
      </c>
    </row>
    <row r="1177" spans="1:14" ht="15.75">
      <c r="A1177" s="63">
        <v>55</v>
      </c>
      <c r="B1177" s="64">
        <v>43164</v>
      </c>
      <c r="C1177" s="60" t="s">
        <v>20</v>
      </c>
      <c r="D1177" s="60" t="s">
        <v>21</v>
      </c>
      <c r="E1177" s="61" t="s">
        <v>466</v>
      </c>
      <c r="F1177" s="60">
        <v>855</v>
      </c>
      <c r="G1177" s="61">
        <v>838</v>
      </c>
      <c r="H1177" s="61">
        <v>865</v>
      </c>
      <c r="I1177" s="61">
        <v>875</v>
      </c>
      <c r="J1177" s="61">
        <v>885</v>
      </c>
      <c r="K1177" s="61">
        <v>885</v>
      </c>
      <c r="L1177" s="65">
        <f t="shared" si="295"/>
        <v>116.95906432748538</v>
      </c>
      <c r="M1177" s="66">
        <f t="shared" si="293"/>
        <v>3508.7719298245615</v>
      </c>
      <c r="N1177" s="79">
        <f t="shared" si="294"/>
        <v>3.508771929824561</v>
      </c>
    </row>
    <row r="1178" spans="1:14" ht="15.75">
      <c r="A1178" s="63">
        <v>56</v>
      </c>
      <c r="B1178" s="64">
        <v>43160</v>
      </c>
      <c r="C1178" s="60" t="s">
        <v>20</v>
      </c>
      <c r="D1178" s="60" t="s">
        <v>21</v>
      </c>
      <c r="E1178" s="61" t="s">
        <v>466</v>
      </c>
      <c r="F1178" s="60">
        <v>870</v>
      </c>
      <c r="G1178" s="61">
        <v>854</v>
      </c>
      <c r="H1178" s="61">
        <v>880</v>
      </c>
      <c r="I1178" s="61">
        <v>890</v>
      </c>
      <c r="J1178" s="61">
        <v>900</v>
      </c>
      <c r="K1178" s="61">
        <v>880</v>
      </c>
      <c r="L1178" s="65">
        <f t="shared" si="295"/>
        <v>114.94252873563218</v>
      </c>
      <c r="M1178" s="66">
        <f t="shared" si="293"/>
        <v>1149.4252873563219</v>
      </c>
      <c r="N1178" s="79">
        <f>M1178/(L1178)/F1178%</f>
        <v>1.149425287356322</v>
      </c>
    </row>
    <row r="1179" spans="1:14" ht="15.75">
      <c r="A1179" s="63">
        <v>57</v>
      </c>
      <c r="B1179" s="64">
        <v>43160</v>
      </c>
      <c r="C1179" s="60" t="s">
        <v>20</v>
      </c>
      <c r="D1179" s="60" t="s">
        <v>21</v>
      </c>
      <c r="E1179" s="61" t="s">
        <v>483</v>
      </c>
      <c r="F1179" s="60">
        <v>627</v>
      </c>
      <c r="G1179" s="61">
        <v>615</v>
      </c>
      <c r="H1179" s="61">
        <v>635</v>
      </c>
      <c r="I1179" s="61">
        <v>342</v>
      </c>
      <c r="J1179" s="61">
        <v>349</v>
      </c>
      <c r="K1179" s="61">
        <v>615</v>
      </c>
      <c r="L1179" s="65">
        <f t="shared" si="295"/>
        <v>159.4896331738437</v>
      </c>
      <c r="M1179" s="66">
        <f t="shared" si="293"/>
        <v>-1913.8755980861247</v>
      </c>
      <c r="N1179" s="79">
        <f>M1179/(L1179)/F1179%</f>
        <v>-1.9138755980861246</v>
      </c>
    </row>
    <row r="1180" spans="1:14" ht="15.75">
      <c r="A1180" s="82" t="s">
        <v>26</v>
      </c>
      <c r="B1180" s="23"/>
      <c r="C1180" s="24"/>
      <c r="D1180" s="25"/>
      <c r="E1180" s="26"/>
      <c r="F1180" s="26"/>
      <c r="G1180" s="27"/>
      <c r="H1180" s="35"/>
      <c r="I1180" s="35"/>
      <c r="J1180" s="35"/>
      <c r="K1180" s="26"/>
      <c r="L1180" s="21"/>
      <c r="N1180" s="89"/>
    </row>
    <row r="1181" spans="1:12" ht="15.75">
      <c r="A1181" s="82" t="s">
        <v>27</v>
      </c>
      <c r="B1181" s="23"/>
      <c r="C1181" s="24"/>
      <c r="D1181" s="25"/>
      <c r="E1181" s="26"/>
      <c r="F1181" s="26"/>
      <c r="G1181" s="27"/>
      <c r="H1181" s="26"/>
      <c r="I1181" s="26"/>
      <c r="J1181" s="26"/>
      <c r="K1181" s="26"/>
      <c r="L1181" s="21"/>
    </row>
    <row r="1182" spans="1:13" ht="15.75">
      <c r="A1182" s="82" t="s">
        <v>27</v>
      </c>
      <c r="B1182" s="23"/>
      <c r="C1182" s="24"/>
      <c r="D1182" s="25"/>
      <c r="E1182" s="26"/>
      <c r="F1182" s="26"/>
      <c r="G1182" s="27"/>
      <c r="H1182" s="26"/>
      <c r="I1182" s="26"/>
      <c r="J1182" s="26"/>
      <c r="K1182" s="26"/>
      <c r="L1182" s="21"/>
      <c r="M1182" s="21"/>
    </row>
    <row r="1183" spans="1:14" ht="16.5" thickBot="1">
      <c r="A1183" s="68"/>
      <c r="B1183" s="69"/>
      <c r="C1183" s="26"/>
      <c r="D1183" s="26"/>
      <c r="E1183" s="26"/>
      <c r="F1183" s="29"/>
      <c r="G1183" s="30"/>
      <c r="H1183" s="31" t="s">
        <v>28</v>
      </c>
      <c r="I1183" s="31"/>
      <c r="J1183" s="29"/>
      <c r="K1183" s="29"/>
      <c r="L1183" s="21"/>
      <c r="M1183" s="71"/>
      <c r="N1183" s="21"/>
    </row>
    <row r="1184" spans="1:14" ht="15.75">
      <c r="A1184" s="68"/>
      <c r="B1184" s="69"/>
      <c r="C1184" s="96" t="s">
        <v>29</v>
      </c>
      <c r="D1184" s="96"/>
      <c r="E1184" s="33">
        <v>57</v>
      </c>
      <c r="F1184" s="34">
        <f>F1185+F1186+F1187+F1188+F1189+F1190</f>
        <v>99.99999999999999</v>
      </c>
      <c r="G1184" s="35">
        <v>57</v>
      </c>
      <c r="H1184" s="36">
        <f>G1185/G1184%</f>
        <v>80.70175438596492</v>
      </c>
      <c r="I1184" s="36"/>
      <c r="J1184" s="29"/>
      <c r="K1184" s="29"/>
      <c r="L1184" s="70"/>
      <c r="M1184" s="71"/>
      <c r="N1184" s="90"/>
    </row>
    <row r="1185" spans="1:14" ht="15.75">
      <c r="A1185" s="68"/>
      <c r="B1185" s="69"/>
      <c r="C1185" s="92" t="s">
        <v>30</v>
      </c>
      <c r="D1185" s="92"/>
      <c r="E1185" s="37">
        <v>46</v>
      </c>
      <c r="F1185" s="38">
        <f>(E1185/E1184)*100</f>
        <v>80.7017543859649</v>
      </c>
      <c r="G1185" s="35">
        <v>46</v>
      </c>
      <c r="H1185" s="32"/>
      <c r="I1185" s="32"/>
      <c r="J1185" s="29"/>
      <c r="K1185" s="29"/>
      <c r="L1185" s="70"/>
      <c r="M1185" s="71"/>
      <c r="N1185" s="90"/>
    </row>
    <row r="1186" spans="1:14" ht="15.75">
      <c r="A1186" s="68"/>
      <c r="B1186" s="69"/>
      <c r="C1186" s="92" t="s">
        <v>32</v>
      </c>
      <c r="D1186" s="92"/>
      <c r="E1186" s="37">
        <v>0</v>
      </c>
      <c r="F1186" s="38">
        <f>(E1186/E1184)*100</f>
        <v>0</v>
      </c>
      <c r="G1186" s="40"/>
      <c r="H1186" s="35"/>
      <c r="I1186" s="35"/>
      <c r="J1186" s="29"/>
      <c r="L1186" s="70"/>
      <c r="M1186" s="71"/>
      <c r="N1186" s="90"/>
    </row>
    <row r="1187" spans="1:14" ht="15.75">
      <c r="A1187" s="68"/>
      <c r="B1187" s="69"/>
      <c r="C1187" s="92" t="s">
        <v>33</v>
      </c>
      <c r="D1187" s="92"/>
      <c r="E1187" s="37">
        <v>0</v>
      </c>
      <c r="F1187" s="38">
        <f>(E1187/E1184)*100</f>
        <v>0</v>
      </c>
      <c r="G1187" s="40"/>
      <c r="H1187" s="35"/>
      <c r="I1187" s="35"/>
      <c r="J1187" s="29"/>
      <c r="K1187" s="29"/>
      <c r="L1187" s="29"/>
      <c r="M1187" s="71"/>
      <c r="N1187" s="90"/>
    </row>
    <row r="1188" spans="1:14" ht="15.75">
      <c r="A1188" s="68"/>
      <c r="B1188" s="69"/>
      <c r="C1188" s="92" t="s">
        <v>34</v>
      </c>
      <c r="D1188" s="92"/>
      <c r="E1188" s="37">
        <v>11</v>
      </c>
      <c r="F1188" s="38">
        <f>(E1188/E1184)*100</f>
        <v>19.298245614035086</v>
      </c>
      <c r="G1188" s="40"/>
      <c r="H1188" s="26" t="s">
        <v>35</v>
      </c>
      <c r="I1188" s="26"/>
      <c r="J1188" s="29"/>
      <c r="K1188" s="29"/>
      <c r="L1188" s="70"/>
      <c r="M1188" s="71"/>
      <c r="N1188" s="90"/>
    </row>
    <row r="1189" spans="1:14" ht="15.75">
      <c r="A1189" s="68"/>
      <c r="B1189" s="69"/>
      <c r="C1189" s="92" t="s">
        <v>36</v>
      </c>
      <c r="D1189" s="92"/>
      <c r="E1189" s="37">
        <v>0</v>
      </c>
      <c r="F1189" s="38">
        <f>(E1189/E1184)*100</f>
        <v>0</v>
      </c>
      <c r="G1189" s="40"/>
      <c r="H1189" s="26"/>
      <c r="I1189" s="26"/>
      <c r="J1189" s="29"/>
      <c r="K1189" s="29"/>
      <c r="L1189" s="70"/>
      <c r="M1189" s="71"/>
      <c r="N1189" s="90"/>
    </row>
    <row r="1190" spans="1:14" ht="16.5" thickBot="1">
      <c r="A1190" s="68"/>
      <c r="B1190" s="69"/>
      <c r="C1190" s="93" t="s">
        <v>37</v>
      </c>
      <c r="D1190" s="93"/>
      <c r="E1190" s="42"/>
      <c r="F1190" s="43">
        <f>(E1190/E1184)*100</f>
        <v>0</v>
      </c>
      <c r="G1190" s="40"/>
      <c r="H1190" s="26"/>
      <c r="I1190" s="26"/>
      <c r="J1190" s="29"/>
      <c r="K1190" s="29"/>
      <c r="L1190" s="70"/>
      <c r="M1190" s="71"/>
      <c r="N1190" s="90"/>
    </row>
    <row r="1191" spans="1:14" ht="15.75">
      <c r="A1191" s="83" t="s">
        <v>38</v>
      </c>
      <c r="B1191" s="23"/>
      <c r="C1191" s="24"/>
      <c r="D1191" s="24"/>
      <c r="E1191" s="26"/>
      <c r="F1191" s="26"/>
      <c r="G1191" s="84"/>
      <c r="H1191" s="85"/>
      <c r="I1191" s="85"/>
      <c r="J1191" s="85"/>
      <c r="K1191" s="26"/>
      <c r="L1191" s="21"/>
      <c r="M1191" s="44"/>
      <c r="N1191" s="44"/>
    </row>
    <row r="1192" spans="1:14" ht="15.75">
      <c r="A1192" s="25" t="s">
        <v>39</v>
      </c>
      <c r="B1192" s="23"/>
      <c r="C1192" s="86"/>
      <c r="D1192" s="87"/>
      <c r="E1192" s="28"/>
      <c r="F1192" s="85"/>
      <c r="G1192" s="84"/>
      <c r="H1192" s="85"/>
      <c r="I1192" s="85"/>
      <c r="J1192" s="85"/>
      <c r="K1192" s="26"/>
      <c r="L1192" s="21"/>
      <c r="M1192" s="28"/>
      <c r="N1192" s="28"/>
    </row>
    <row r="1193" spans="1:14" ht="15.75">
      <c r="A1193" s="25" t="s">
        <v>40</v>
      </c>
      <c r="B1193" s="23"/>
      <c r="C1193" s="24"/>
      <c r="D1193" s="87"/>
      <c r="E1193" s="28"/>
      <c r="F1193" s="85"/>
      <c r="G1193" s="84"/>
      <c r="H1193" s="32"/>
      <c r="I1193" s="32"/>
      <c r="J1193" s="32"/>
      <c r="K1193" s="26"/>
      <c r="L1193" s="21"/>
      <c r="M1193" s="21"/>
      <c r="N1193" s="21"/>
    </row>
    <row r="1194" spans="1:14" ht="15.75">
      <c r="A1194" s="25" t="s">
        <v>41</v>
      </c>
      <c r="B1194" s="86"/>
      <c r="C1194" s="24"/>
      <c r="D1194" s="87"/>
      <c r="E1194" s="28"/>
      <c r="F1194" s="85"/>
      <c r="G1194" s="30"/>
      <c r="H1194" s="32"/>
      <c r="I1194" s="32"/>
      <c r="J1194" s="32"/>
      <c r="K1194" s="26"/>
      <c r="L1194" s="21"/>
      <c r="M1194" s="21"/>
      <c r="N1194" s="21"/>
    </row>
    <row r="1195" spans="1:14" ht="15.75">
      <c r="A1195" s="25" t="s">
        <v>42</v>
      </c>
      <c r="B1195" s="39"/>
      <c r="C1195" s="24"/>
      <c r="D1195" s="88"/>
      <c r="E1195" s="85"/>
      <c r="F1195" s="85"/>
      <c r="G1195" s="30"/>
      <c r="H1195" s="32"/>
      <c r="I1195" s="32"/>
      <c r="J1195" s="32"/>
      <c r="K1195" s="85"/>
      <c r="L1195" s="21"/>
      <c r="M1195" s="21"/>
      <c r="N1195" s="21"/>
    </row>
    <row r="1196" ht="16.5" thickBot="1"/>
    <row r="1197" spans="1:14" ht="16.5" thickBot="1">
      <c r="A1197" s="101" t="s">
        <v>0</v>
      </c>
      <c r="B1197" s="101"/>
      <c r="C1197" s="101"/>
      <c r="D1197" s="101"/>
      <c r="E1197" s="101"/>
      <c r="F1197" s="101"/>
      <c r="G1197" s="101"/>
      <c r="H1197" s="101"/>
      <c r="I1197" s="101"/>
      <c r="J1197" s="101"/>
      <c r="K1197" s="101"/>
      <c r="L1197" s="101"/>
      <c r="M1197" s="101"/>
      <c r="N1197" s="101"/>
    </row>
    <row r="1198" spans="1:14" ht="16.5" thickBot="1">
      <c r="A1198" s="101"/>
      <c r="B1198" s="101"/>
      <c r="C1198" s="101"/>
      <c r="D1198" s="101"/>
      <c r="E1198" s="101"/>
      <c r="F1198" s="101"/>
      <c r="G1198" s="101"/>
      <c r="H1198" s="101"/>
      <c r="I1198" s="101"/>
      <c r="J1198" s="101"/>
      <c r="K1198" s="101"/>
      <c r="L1198" s="101"/>
      <c r="M1198" s="101"/>
      <c r="N1198" s="101"/>
    </row>
    <row r="1199" spans="1:14" ht="15.75">
      <c r="A1199" s="101"/>
      <c r="B1199" s="101"/>
      <c r="C1199" s="101"/>
      <c r="D1199" s="101"/>
      <c r="E1199" s="101"/>
      <c r="F1199" s="101"/>
      <c r="G1199" s="101"/>
      <c r="H1199" s="101"/>
      <c r="I1199" s="101"/>
      <c r="J1199" s="101"/>
      <c r="K1199" s="101"/>
      <c r="L1199" s="101"/>
      <c r="M1199" s="101"/>
      <c r="N1199" s="101"/>
    </row>
    <row r="1200" spans="1:14" ht="15.75">
      <c r="A1200" s="102" t="s">
        <v>1</v>
      </c>
      <c r="B1200" s="102"/>
      <c r="C1200" s="102"/>
      <c r="D1200" s="102"/>
      <c r="E1200" s="102"/>
      <c r="F1200" s="102"/>
      <c r="G1200" s="102"/>
      <c r="H1200" s="102"/>
      <c r="I1200" s="102"/>
      <c r="J1200" s="102"/>
      <c r="K1200" s="102"/>
      <c r="L1200" s="102"/>
      <c r="M1200" s="102"/>
      <c r="N1200" s="102"/>
    </row>
    <row r="1201" spans="1:14" ht="15.75">
      <c r="A1201" s="102" t="s">
        <v>2</v>
      </c>
      <c r="B1201" s="102"/>
      <c r="C1201" s="102"/>
      <c r="D1201" s="102"/>
      <c r="E1201" s="102"/>
      <c r="F1201" s="102"/>
      <c r="G1201" s="102"/>
      <c r="H1201" s="102"/>
      <c r="I1201" s="102"/>
      <c r="J1201" s="102"/>
      <c r="K1201" s="102"/>
      <c r="L1201" s="102"/>
      <c r="M1201" s="102"/>
      <c r="N1201" s="102"/>
    </row>
    <row r="1202" spans="1:14" ht="16.5" thickBot="1">
      <c r="A1202" s="103" t="s">
        <v>3</v>
      </c>
      <c r="B1202" s="103"/>
      <c r="C1202" s="103"/>
      <c r="D1202" s="103"/>
      <c r="E1202" s="103"/>
      <c r="F1202" s="103"/>
      <c r="G1202" s="103"/>
      <c r="H1202" s="103"/>
      <c r="I1202" s="103"/>
      <c r="J1202" s="103"/>
      <c r="K1202" s="103"/>
      <c r="L1202" s="103"/>
      <c r="M1202" s="103"/>
      <c r="N1202" s="103"/>
    </row>
    <row r="1203" spans="1:14" ht="15.75">
      <c r="A1203" s="104" t="s">
        <v>475</v>
      </c>
      <c r="B1203" s="104"/>
      <c r="C1203" s="104"/>
      <c r="D1203" s="104"/>
      <c r="E1203" s="104"/>
      <c r="F1203" s="104"/>
      <c r="G1203" s="104"/>
      <c r="H1203" s="104"/>
      <c r="I1203" s="104"/>
      <c r="J1203" s="104"/>
      <c r="K1203" s="104"/>
      <c r="L1203" s="104"/>
      <c r="M1203" s="104"/>
      <c r="N1203" s="104"/>
    </row>
    <row r="1204" spans="1:14" ht="15.75">
      <c r="A1204" s="104" t="s">
        <v>5</v>
      </c>
      <c r="B1204" s="104"/>
      <c r="C1204" s="104"/>
      <c r="D1204" s="104"/>
      <c r="E1204" s="104"/>
      <c r="F1204" s="104"/>
      <c r="G1204" s="104"/>
      <c r="H1204" s="104"/>
      <c r="I1204" s="104"/>
      <c r="J1204" s="104"/>
      <c r="K1204" s="104"/>
      <c r="L1204" s="104"/>
      <c r="M1204" s="104"/>
      <c r="N1204" s="104"/>
    </row>
    <row r="1205" spans="1:14" ht="15.75">
      <c r="A1205" s="99" t="s">
        <v>6</v>
      </c>
      <c r="B1205" s="94" t="s">
        <v>7</v>
      </c>
      <c r="C1205" s="94" t="s">
        <v>8</v>
      </c>
      <c r="D1205" s="99" t="s">
        <v>9</v>
      </c>
      <c r="E1205" s="94" t="s">
        <v>10</v>
      </c>
      <c r="F1205" s="94" t="s">
        <v>11</v>
      </c>
      <c r="G1205" s="94" t="s">
        <v>12</v>
      </c>
      <c r="H1205" s="94" t="s">
        <v>13</v>
      </c>
      <c r="I1205" s="94" t="s">
        <v>14</v>
      </c>
      <c r="J1205" s="94" t="s">
        <v>15</v>
      </c>
      <c r="K1205" s="97" t="s">
        <v>16</v>
      </c>
      <c r="L1205" s="94" t="s">
        <v>17</v>
      </c>
      <c r="M1205" s="94" t="s">
        <v>18</v>
      </c>
      <c r="N1205" s="94" t="s">
        <v>19</v>
      </c>
    </row>
    <row r="1206" spans="1:14" ht="15.75">
      <c r="A1206" s="100"/>
      <c r="B1206" s="95"/>
      <c r="C1206" s="95"/>
      <c r="D1206" s="100"/>
      <c r="E1206" s="95"/>
      <c r="F1206" s="95"/>
      <c r="G1206" s="95"/>
      <c r="H1206" s="95"/>
      <c r="I1206" s="95"/>
      <c r="J1206" s="95"/>
      <c r="K1206" s="98"/>
      <c r="L1206" s="95"/>
      <c r="M1206" s="95"/>
      <c r="N1206" s="95"/>
    </row>
    <row r="1207" spans="1:14" ht="15.75">
      <c r="A1207" s="63">
        <v>1</v>
      </c>
      <c r="B1207" s="64">
        <v>43159</v>
      </c>
      <c r="C1207" s="60" t="s">
        <v>20</v>
      </c>
      <c r="D1207" s="60" t="s">
        <v>21</v>
      </c>
      <c r="E1207" s="61" t="s">
        <v>485</v>
      </c>
      <c r="F1207" s="60">
        <v>681</v>
      </c>
      <c r="G1207" s="61">
        <v>666</v>
      </c>
      <c r="H1207" s="61">
        <v>690</v>
      </c>
      <c r="I1207" s="61">
        <v>698</v>
      </c>
      <c r="J1207" s="61">
        <v>704</v>
      </c>
      <c r="K1207" s="61">
        <v>666</v>
      </c>
      <c r="L1207" s="65">
        <f aca="true" t="shared" si="296" ref="L1207:L1217">100000/F1207</f>
        <v>146.84287812041117</v>
      </c>
      <c r="M1207" s="66">
        <f aca="true" t="shared" si="297" ref="M1207:M1214">IF(D1207="BUY",(K1207-F1207)*(L1207),(F1207-K1207)*(L1207))</f>
        <v>-2202.6431718061676</v>
      </c>
      <c r="N1207" s="79">
        <f aca="true" t="shared" si="298" ref="N1207:N1214">M1207/(L1207)/F1207%</f>
        <v>-2.2026431718061676</v>
      </c>
    </row>
    <row r="1208" spans="1:14" ht="15.75">
      <c r="A1208" s="63">
        <v>2</v>
      </c>
      <c r="B1208" s="64">
        <v>43159</v>
      </c>
      <c r="C1208" s="60" t="s">
        <v>20</v>
      </c>
      <c r="D1208" s="60" t="s">
        <v>21</v>
      </c>
      <c r="E1208" s="61" t="s">
        <v>68</v>
      </c>
      <c r="F1208" s="60">
        <v>640</v>
      </c>
      <c r="G1208" s="61">
        <v>626</v>
      </c>
      <c r="H1208" s="61">
        <v>647</v>
      </c>
      <c r="I1208" s="61">
        <v>654</v>
      </c>
      <c r="J1208" s="61">
        <v>661</v>
      </c>
      <c r="K1208" s="61">
        <v>626</v>
      </c>
      <c r="L1208" s="65">
        <f t="shared" si="296"/>
        <v>156.25</v>
      </c>
      <c r="M1208" s="66">
        <f t="shared" si="297"/>
        <v>-2187.5</v>
      </c>
      <c r="N1208" s="79">
        <f t="shared" si="298"/>
        <v>-2.1875</v>
      </c>
    </row>
    <row r="1209" spans="1:14" ht="15.75">
      <c r="A1209" s="63">
        <v>3</v>
      </c>
      <c r="B1209" s="64">
        <v>43159</v>
      </c>
      <c r="C1209" s="60" t="s">
        <v>20</v>
      </c>
      <c r="D1209" s="60" t="s">
        <v>21</v>
      </c>
      <c r="E1209" s="61" t="s">
        <v>145</v>
      </c>
      <c r="F1209" s="60">
        <v>405</v>
      </c>
      <c r="G1209" s="61">
        <v>395</v>
      </c>
      <c r="H1209" s="61">
        <v>410</v>
      </c>
      <c r="I1209" s="61">
        <v>415</v>
      </c>
      <c r="J1209" s="61">
        <v>420</v>
      </c>
      <c r="K1209" s="61">
        <v>395</v>
      </c>
      <c r="L1209" s="65">
        <f t="shared" si="296"/>
        <v>246.91358024691357</v>
      </c>
      <c r="M1209" s="66">
        <f t="shared" si="297"/>
        <v>-2469.135802469136</v>
      </c>
      <c r="N1209" s="79">
        <f t="shared" si="298"/>
        <v>-2.469135802469136</v>
      </c>
    </row>
    <row r="1210" spans="1:14" ht="15.75">
      <c r="A1210" s="63">
        <v>4</v>
      </c>
      <c r="B1210" s="64">
        <v>43159</v>
      </c>
      <c r="C1210" s="60" t="s">
        <v>20</v>
      </c>
      <c r="D1210" s="60" t="s">
        <v>21</v>
      </c>
      <c r="E1210" s="61" t="s">
        <v>484</v>
      </c>
      <c r="F1210" s="60">
        <v>236</v>
      </c>
      <c r="G1210" s="61">
        <v>229</v>
      </c>
      <c r="H1210" s="61">
        <v>240</v>
      </c>
      <c r="I1210" s="61">
        <v>244</v>
      </c>
      <c r="J1210" s="61">
        <v>248</v>
      </c>
      <c r="K1210" s="61">
        <v>244</v>
      </c>
      <c r="L1210" s="65">
        <f t="shared" si="296"/>
        <v>423.728813559322</v>
      </c>
      <c r="M1210" s="66">
        <f t="shared" si="297"/>
        <v>3389.830508474576</v>
      </c>
      <c r="N1210" s="79">
        <f t="shared" si="298"/>
        <v>3.3898305084745766</v>
      </c>
    </row>
    <row r="1211" spans="1:14" ht="15.75">
      <c r="A1211" s="63">
        <v>5</v>
      </c>
      <c r="B1211" s="64">
        <v>43159</v>
      </c>
      <c r="C1211" s="60" t="s">
        <v>20</v>
      </c>
      <c r="D1211" s="60" t="s">
        <v>21</v>
      </c>
      <c r="E1211" s="61" t="s">
        <v>296</v>
      </c>
      <c r="F1211" s="60">
        <v>190</v>
      </c>
      <c r="G1211" s="61">
        <v>185</v>
      </c>
      <c r="H1211" s="61">
        <v>193</v>
      </c>
      <c r="I1211" s="61">
        <v>196</v>
      </c>
      <c r="J1211" s="61">
        <v>199</v>
      </c>
      <c r="K1211" s="61">
        <v>196</v>
      </c>
      <c r="L1211" s="65">
        <f t="shared" si="296"/>
        <v>526.3157894736842</v>
      </c>
      <c r="M1211" s="66">
        <f t="shared" si="297"/>
        <v>3157.894736842105</v>
      </c>
      <c r="N1211" s="79">
        <f t="shared" si="298"/>
        <v>3.1578947368421053</v>
      </c>
    </row>
    <row r="1212" spans="1:14" ht="15.75">
      <c r="A1212" s="63">
        <v>6</v>
      </c>
      <c r="B1212" s="64">
        <v>43159</v>
      </c>
      <c r="C1212" s="60" t="s">
        <v>20</v>
      </c>
      <c r="D1212" s="60" t="s">
        <v>21</v>
      </c>
      <c r="E1212" s="61" t="s">
        <v>374</v>
      </c>
      <c r="F1212" s="60">
        <v>131.5</v>
      </c>
      <c r="G1212" s="61">
        <v>128</v>
      </c>
      <c r="H1212" s="61">
        <v>133.5</v>
      </c>
      <c r="I1212" s="61">
        <v>135.5</v>
      </c>
      <c r="J1212" s="61">
        <v>137.5</v>
      </c>
      <c r="K1212" s="61">
        <v>133.5</v>
      </c>
      <c r="L1212" s="65">
        <f t="shared" si="296"/>
        <v>760.4562737642585</v>
      </c>
      <c r="M1212" s="66">
        <f t="shared" si="297"/>
        <v>1520.912547528517</v>
      </c>
      <c r="N1212" s="79">
        <f t="shared" si="298"/>
        <v>1.5209125475285172</v>
      </c>
    </row>
    <row r="1213" spans="1:14" ht="15.75">
      <c r="A1213" s="63">
        <v>7</v>
      </c>
      <c r="B1213" s="64">
        <v>43158</v>
      </c>
      <c r="C1213" s="60" t="s">
        <v>20</v>
      </c>
      <c r="D1213" s="60" t="s">
        <v>21</v>
      </c>
      <c r="E1213" s="61" t="s">
        <v>219</v>
      </c>
      <c r="F1213" s="60">
        <v>331</v>
      </c>
      <c r="G1213" s="61">
        <v>324</v>
      </c>
      <c r="H1213" s="61">
        <v>335</v>
      </c>
      <c r="I1213" s="61">
        <v>339</v>
      </c>
      <c r="J1213" s="61">
        <v>343</v>
      </c>
      <c r="K1213" s="61">
        <v>324</v>
      </c>
      <c r="L1213" s="65">
        <f t="shared" si="296"/>
        <v>302.11480362537765</v>
      </c>
      <c r="M1213" s="66">
        <f t="shared" si="297"/>
        <v>-2114.8036253776436</v>
      </c>
      <c r="N1213" s="79">
        <f t="shared" si="298"/>
        <v>-2.1148036253776437</v>
      </c>
    </row>
    <row r="1214" spans="1:14" ht="15.75">
      <c r="A1214" s="63">
        <v>8</v>
      </c>
      <c r="B1214" s="64">
        <v>43158</v>
      </c>
      <c r="C1214" s="60" t="s">
        <v>20</v>
      </c>
      <c r="D1214" s="60" t="s">
        <v>21</v>
      </c>
      <c r="E1214" s="61" t="s">
        <v>421</v>
      </c>
      <c r="F1214" s="60">
        <v>151</v>
      </c>
      <c r="G1214" s="61">
        <v>146</v>
      </c>
      <c r="H1214" s="61">
        <v>154</v>
      </c>
      <c r="I1214" s="61">
        <v>157</v>
      </c>
      <c r="J1214" s="61">
        <v>160</v>
      </c>
      <c r="K1214" s="61">
        <v>146</v>
      </c>
      <c r="L1214" s="65">
        <f t="shared" si="296"/>
        <v>662.2516556291391</v>
      </c>
      <c r="M1214" s="66">
        <f t="shared" si="297"/>
        <v>-3311.258278145696</v>
      </c>
      <c r="N1214" s="79">
        <f t="shared" si="298"/>
        <v>-3.3112582781456954</v>
      </c>
    </row>
    <row r="1215" spans="1:14" ht="15.75">
      <c r="A1215" s="63">
        <v>9</v>
      </c>
      <c r="B1215" s="64">
        <v>43158</v>
      </c>
      <c r="C1215" s="60" t="s">
        <v>20</v>
      </c>
      <c r="D1215" s="60" t="s">
        <v>21</v>
      </c>
      <c r="E1215" s="61" t="s">
        <v>90</v>
      </c>
      <c r="F1215" s="60">
        <v>507</v>
      </c>
      <c r="G1215" s="61">
        <v>496</v>
      </c>
      <c r="H1215" s="61">
        <v>513</v>
      </c>
      <c r="I1215" s="61">
        <v>519</v>
      </c>
      <c r="J1215" s="61">
        <v>525</v>
      </c>
      <c r="K1215" s="61">
        <v>512.8</v>
      </c>
      <c r="L1215" s="65">
        <f t="shared" si="296"/>
        <v>197.23865877712032</v>
      </c>
      <c r="M1215" s="66">
        <f>IF(D1215="BUY",(K1215-F1215)*(L1215),(F1215-K1215)*(L1215))</f>
        <v>1143.984220907289</v>
      </c>
      <c r="N1215" s="79">
        <f>M1215/(L1215)/F1215%</f>
        <v>1.143984220907289</v>
      </c>
    </row>
    <row r="1216" spans="1:14" ht="15.75">
      <c r="A1216" s="63">
        <v>10</v>
      </c>
      <c r="B1216" s="64">
        <v>43157</v>
      </c>
      <c r="C1216" s="60" t="s">
        <v>20</v>
      </c>
      <c r="D1216" s="60" t="s">
        <v>21</v>
      </c>
      <c r="E1216" s="61" t="s">
        <v>219</v>
      </c>
      <c r="F1216" s="60">
        <v>330</v>
      </c>
      <c r="G1216" s="61">
        <v>323</v>
      </c>
      <c r="H1216" s="61">
        <v>334</v>
      </c>
      <c r="I1216" s="61">
        <v>338</v>
      </c>
      <c r="J1216" s="61">
        <v>342</v>
      </c>
      <c r="K1216" s="61">
        <v>334</v>
      </c>
      <c r="L1216" s="65">
        <f t="shared" si="296"/>
        <v>303.030303030303</v>
      </c>
      <c r="M1216" s="66">
        <f>IF(D1216="BUY",(K1216-F1216)*(L1216),(F1216-K1216)*(L1216))</f>
        <v>1212.121212121212</v>
      </c>
      <c r="N1216" s="79">
        <f>M1216/(L1216)/F1216%</f>
        <v>1.2121212121212122</v>
      </c>
    </row>
    <row r="1217" spans="1:14" ht="15.75">
      <c r="A1217" s="63">
        <v>11</v>
      </c>
      <c r="B1217" s="64">
        <v>43157</v>
      </c>
      <c r="C1217" s="60" t="s">
        <v>20</v>
      </c>
      <c r="D1217" s="60" t="s">
        <v>21</v>
      </c>
      <c r="E1217" s="61" t="s">
        <v>395</v>
      </c>
      <c r="F1217" s="60">
        <v>102</v>
      </c>
      <c r="G1217" s="61">
        <v>99</v>
      </c>
      <c r="H1217" s="61">
        <v>104</v>
      </c>
      <c r="I1217" s="61">
        <v>106</v>
      </c>
      <c r="J1217" s="61">
        <v>108</v>
      </c>
      <c r="K1217" s="61">
        <v>103</v>
      </c>
      <c r="L1217" s="65">
        <f t="shared" si="296"/>
        <v>980.3921568627451</v>
      </c>
      <c r="M1217" s="66">
        <f>IF(D1217="BUY",(K1217-F1217)*(L1217),(F1217-K1217)*(L1217))</f>
        <v>980.3921568627451</v>
      </c>
      <c r="N1217" s="79">
        <f>M1217/(L1217)/F1217%</f>
        <v>0.9803921568627451</v>
      </c>
    </row>
    <row r="1218" spans="1:14" ht="15.75">
      <c r="A1218" s="63">
        <v>12</v>
      </c>
      <c r="B1218" s="64">
        <v>43157</v>
      </c>
      <c r="C1218" s="60" t="s">
        <v>20</v>
      </c>
      <c r="D1218" s="60" t="s">
        <v>21</v>
      </c>
      <c r="E1218" s="61" t="s">
        <v>479</v>
      </c>
      <c r="F1218" s="60">
        <v>435</v>
      </c>
      <c r="G1218" s="61">
        <v>425</v>
      </c>
      <c r="H1218" s="61">
        <v>440</v>
      </c>
      <c r="I1218" s="61">
        <v>445</v>
      </c>
      <c r="J1218" s="61">
        <v>450</v>
      </c>
      <c r="K1218" s="61">
        <v>425</v>
      </c>
      <c r="L1218" s="65">
        <v>425</v>
      </c>
      <c r="M1218" s="66">
        <f aca="true" t="shared" si="299" ref="M1218:M1226">IF(D1218="BUY",(K1218-F1218)*(L1218),(F1218-K1218)*(L1218))</f>
        <v>-4250</v>
      </c>
      <c r="N1218" s="79">
        <f aca="true" t="shared" si="300" ref="N1218:N1226">M1218/(L1218)/F1218%</f>
        <v>-2.298850574712644</v>
      </c>
    </row>
    <row r="1219" spans="1:14" ht="15.75">
      <c r="A1219" s="63">
        <v>13</v>
      </c>
      <c r="B1219" s="64">
        <v>43157</v>
      </c>
      <c r="C1219" s="60" t="s">
        <v>20</v>
      </c>
      <c r="D1219" s="60" t="s">
        <v>21</v>
      </c>
      <c r="E1219" s="61" t="s">
        <v>239</v>
      </c>
      <c r="F1219" s="60">
        <v>678</v>
      </c>
      <c r="G1219" s="61">
        <v>664</v>
      </c>
      <c r="H1219" s="61">
        <v>686</v>
      </c>
      <c r="I1219" s="61">
        <v>694</v>
      </c>
      <c r="J1219" s="61">
        <v>700</v>
      </c>
      <c r="K1219" s="61">
        <v>686</v>
      </c>
      <c r="L1219" s="65">
        <f aca="true" t="shared" si="301" ref="L1219:L1226">100000/F1219</f>
        <v>147.49262536873155</v>
      </c>
      <c r="M1219" s="66">
        <f t="shared" si="299"/>
        <v>1179.9410029498524</v>
      </c>
      <c r="N1219" s="79">
        <f t="shared" si="300"/>
        <v>1.1799410029498525</v>
      </c>
    </row>
    <row r="1220" spans="1:14" ht="15.75">
      <c r="A1220" s="63">
        <v>14</v>
      </c>
      <c r="B1220" s="64">
        <v>43154</v>
      </c>
      <c r="C1220" s="60" t="s">
        <v>20</v>
      </c>
      <c r="D1220" s="60" t="s">
        <v>21</v>
      </c>
      <c r="E1220" s="61" t="s">
        <v>90</v>
      </c>
      <c r="F1220" s="60">
        <v>678</v>
      </c>
      <c r="G1220" s="61">
        <v>664</v>
      </c>
      <c r="H1220" s="61">
        <v>686</v>
      </c>
      <c r="I1220" s="61">
        <v>694</v>
      </c>
      <c r="J1220" s="61">
        <v>700</v>
      </c>
      <c r="K1220" s="61">
        <v>686</v>
      </c>
      <c r="L1220" s="65">
        <f t="shared" si="301"/>
        <v>147.49262536873155</v>
      </c>
      <c r="M1220" s="66">
        <f t="shared" si="299"/>
        <v>1179.9410029498524</v>
      </c>
      <c r="N1220" s="79">
        <f t="shared" si="300"/>
        <v>1.1799410029498525</v>
      </c>
    </row>
    <row r="1221" spans="1:14" ht="15.75">
      <c r="A1221" s="63">
        <v>15</v>
      </c>
      <c r="B1221" s="64">
        <v>43154</v>
      </c>
      <c r="C1221" s="60" t="s">
        <v>20</v>
      </c>
      <c r="D1221" s="60" t="s">
        <v>21</v>
      </c>
      <c r="E1221" s="61" t="s">
        <v>25</v>
      </c>
      <c r="F1221" s="60">
        <v>885</v>
      </c>
      <c r="G1221" s="61">
        <v>869</v>
      </c>
      <c r="H1221" s="61">
        <v>895</v>
      </c>
      <c r="I1221" s="61">
        <v>905</v>
      </c>
      <c r="J1221" s="61">
        <v>915</v>
      </c>
      <c r="K1221" s="61">
        <v>894.5</v>
      </c>
      <c r="L1221" s="65">
        <f t="shared" si="301"/>
        <v>112.99435028248588</v>
      </c>
      <c r="M1221" s="66">
        <f t="shared" si="299"/>
        <v>1073.446327683616</v>
      </c>
      <c r="N1221" s="79">
        <f t="shared" si="300"/>
        <v>1.073446327683616</v>
      </c>
    </row>
    <row r="1222" spans="1:14" ht="15.75">
      <c r="A1222" s="63">
        <v>16</v>
      </c>
      <c r="B1222" s="64">
        <v>43154</v>
      </c>
      <c r="C1222" s="60" t="s">
        <v>20</v>
      </c>
      <c r="D1222" s="60" t="s">
        <v>21</v>
      </c>
      <c r="E1222" s="61" t="s">
        <v>239</v>
      </c>
      <c r="F1222" s="60">
        <v>668</v>
      </c>
      <c r="G1222" s="61">
        <v>655</v>
      </c>
      <c r="H1222" s="61">
        <v>676</v>
      </c>
      <c r="I1222" s="61">
        <v>684</v>
      </c>
      <c r="J1222" s="61">
        <v>692</v>
      </c>
      <c r="K1222" s="61">
        <v>676</v>
      </c>
      <c r="L1222" s="65">
        <f t="shared" si="301"/>
        <v>149.7005988023952</v>
      </c>
      <c r="M1222" s="66">
        <f t="shared" si="299"/>
        <v>1197.6047904191616</v>
      </c>
      <c r="N1222" s="79">
        <f t="shared" si="300"/>
        <v>1.1976047904191618</v>
      </c>
    </row>
    <row r="1223" spans="1:14" ht="15.75">
      <c r="A1223" s="63">
        <v>17</v>
      </c>
      <c r="B1223" s="64">
        <v>43154</v>
      </c>
      <c r="C1223" s="60" t="s">
        <v>20</v>
      </c>
      <c r="D1223" s="60" t="s">
        <v>21</v>
      </c>
      <c r="E1223" s="61" t="s">
        <v>469</v>
      </c>
      <c r="F1223" s="60">
        <v>832</v>
      </c>
      <c r="G1223" s="61">
        <v>816</v>
      </c>
      <c r="H1223" s="61">
        <v>842</v>
      </c>
      <c r="I1223" s="61">
        <v>852</v>
      </c>
      <c r="J1223" s="61">
        <v>862</v>
      </c>
      <c r="K1223" s="61">
        <v>842</v>
      </c>
      <c r="L1223" s="65">
        <f t="shared" si="301"/>
        <v>120.1923076923077</v>
      </c>
      <c r="M1223" s="66">
        <f t="shared" si="299"/>
        <v>1201.923076923077</v>
      </c>
      <c r="N1223" s="79">
        <f t="shared" si="300"/>
        <v>1.2019230769230769</v>
      </c>
    </row>
    <row r="1224" spans="1:14" ht="15.75">
      <c r="A1224" s="63">
        <v>18</v>
      </c>
      <c r="B1224" s="64">
        <v>43153</v>
      </c>
      <c r="C1224" s="60" t="s">
        <v>20</v>
      </c>
      <c r="D1224" s="60" t="s">
        <v>21</v>
      </c>
      <c r="E1224" s="61" t="s">
        <v>221</v>
      </c>
      <c r="F1224" s="60">
        <v>485</v>
      </c>
      <c r="G1224" s="61">
        <v>475</v>
      </c>
      <c r="H1224" s="61">
        <v>490</v>
      </c>
      <c r="I1224" s="61">
        <v>495</v>
      </c>
      <c r="J1224" s="61">
        <v>500</v>
      </c>
      <c r="K1224" s="61">
        <v>495</v>
      </c>
      <c r="L1224" s="65">
        <f t="shared" si="301"/>
        <v>206.18556701030928</v>
      </c>
      <c r="M1224" s="66">
        <f t="shared" si="299"/>
        <v>2061.855670103093</v>
      </c>
      <c r="N1224" s="79">
        <f t="shared" si="300"/>
        <v>2.061855670103093</v>
      </c>
    </row>
    <row r="1225" spans="1:14" ht="15.75">
      <c r="A1225" s="63">
        <v>19</v>
      </c>
      <c r="B1225" s="64">
        <v>43153</v>
      </c>
      <c r="C1225" s="60" t="s">
        <v>20</v>
      </c>
      <c r="D1225" s="60" t="s">
        <v>21</v>
      </c>
      <c r="E1225" s="61" t="s">
        <v>25</v>
      </c>
      <c r="F1225" s="60">
        <v>870</v>
      </c>
      <c r="G1225" s="61">
        <v>853</v>
      </c>
      <c r="H1225" s="61">
        <v>880</v>
      </c>
      <c r="I1225" s="61">
        <v>890</v>
      </c>
      <c r="J1225" s="61">
        <v>900</v>
      </c>
      <c r="K1225" s="61">
        <v>880</v>
      </c>
      <c r="L1225" s="65">
        <f t="shared" si="301"/>
        <v>114.94252873563218</v>
      </c>
      <c r="M1225" s="66">
        <f t="shared" si="299"/>
        <v>1149.4252873563219</v>
      </c>
      <c r="N1225" s="79">
        <f t="shared" si="300"/>
        <v>1.149425287356322</v>
      </c>
    </row>
    <row r="1226" spans="1:14" ht="15.75">
      <c r="A1226" s="63">
        <v>20</v>
      </c>
      <c r="B1226" s="64">
        <v>43153</v>
      </c>
      <c r="C1226" s="60" t="s">
        <v>20</v>
      </c>
      <c r="D1226" s="60" t="s">
        <v>21</v>
      </c>
      <c r="E1226" s="61" t="s">
        <v>248</v>
      </c>
      <c r="F1226" s="60">
        <v>331</v>
      </c>
      <c r="G1226" s="61">
        <v>325</v>
      </c>
      <c r="H1226" s="61">
        <v>335</v>
      </c>
      <c r="I1226" s="61">
        <v>339</v>
      </c>
      <c r="J1226" s="61">
        <v>343</v>
      </c>
      <c r="K1226" s="61">
        <v>325</v>
      </c>
      <c r="L1226" s="65">
        <f t="shared" si="301"/>
        <v>302.11480362537765</v>
      </c>
      <c r="M1226" s="66">
        <f t="shared" si="299"/>
        <v>-1812.688821752266</v>
      </c>
      <c r="N1226" s="79">
        <f t="shared" si="300"/>
        <v>-1.8126888217522659</v>
      </c>
    </row>
    <row r="1227" spans="1:14" ht="15.75">
      <c r="A1227" s="63">
        <v>21</v>
      </c>
      <c r="B1227" s="64">
        <v>43153</v>
      </c>
      <c r="C1227" s="60" t="s">
        <v>20</v>
      </c>
      <c r="D1227" s="60" t="s">
        <v>21</v>
      </c>
      <c r="E1227" s="61" t="s">
        <v>482</v>
      </c>
      <c r="F1227" s="60">
        <v>130</v>
      </c>
      <c r="G1227" s="61">
        <v>126</v>
      </c>
      <c r="H1227" s="61">
        <v>133</v>
      </c>
      <c r="I1227" s="61">
        <v>136</v>
      </c>
      <c r="J1227" s="61">
        <v>139</v>
      </c>
      <c r="K1227" s="61">
        <v>132</v>
      </c>
      <c r="L1227" s="65">
        <f aca="true" t="shared" si="302" ref="L1227:L1232">100000/F1227</f>
        <v>769.2307692307693</v>
      </c>
      <c r="M1227" s="66">
        <f aca="true" t="shared" si="303" ref="M1227:M1239">IF(D1227="BUY",(K1227-F1227)*(L1227),(F1227-K1227)*(L1227))</f>
        <v>1538.4615384615386</v>
      </c>
      <c r="N1227" s="79">
        <f aca="true" t="shared" si="304" ref="N1227:N1250">M1227/(L1227)/F1227%</f>
        <v>1.5384615384615383</v>
      </c>
    </row>
    <row r="1228" spans="1:14" ht="15.75">
      <c r="A1228" s="63">
        <v>22</v>
      </c>
      <c r="B1228" s="64">
        <v>43153</v>
      </c>
      <c r="C1228" s="60" t="s">
        <v>20</v>
      </c>
      <c r="D1228" s="60" t="s">
        <v>21</v>
      </c>
      <c r="E1228" s="61" t="s">
        <v>68</v>
      </c>
      <c r="F1228" s="60">
        <v>617</v>
      </c>
      <c r="G1228" s="61">
        <v>605</v>
      </c>
      <c r="H1228" s="61">
        <v>623</v>
      </c>
      <c r="I1228" s="61">
        <v>630</v>
      </c>
      <c r="J1228" s="61">
        <v>636</v>
      </c>
      <c r="K1228" s="61">
        <v>623</v>
      </c>
      <c r="L1228" s="65">
        <f t="shared" si="302"/>
        <v>162.07455429497568</v>
      </c>
      <c r="M1228" s="66">
        <f t="shared" si="303"/>
        <v>972.4473257698542</v>
      </c>
      <c r="N1228" s="79">
        <f t="shared" si="304"/>
        <v>0.9724473257698542</v>
      </c>
    </row>
    <row r="1229" spans="1:14" ht="15.75">
      <c r="A1229" s="63">
        <v>23</v>
      </c>
      <c r="B1229" s="64">
        <v>43152</v>
      </c>
      <c r="C1229" s="60" t="s">
        <v>20</v>
      </c>
      <c r="D1229" s="60" t="s">
        <v>21</v>
      </c>
      <c r="E1229" s="61" t="s">
        <v>236</v>
      </c>
      <c r="F1229" s="60">
        <v>557</v>
      </c>
      <c r="G1229" s="61">
        <v>546</v>
      </c>
      <c r="H1229" s="61">
        <v>563</v>
      </c>
      <c r="I1229" s="61">
        <v>569</v>
      </c>
      <c r="J1229" s="61">
        <v>575</v>
      </c>
      <c r="K1229" s="61">
        <v>562</v>
      </c>
      <c r="L1229" s="65">
        <f t="shared" si="302"/>
        <v>179.53321364452424</v>
      </c>
      <c r="M1229" s="66">
        <f t="shared" si="303"/>
        <v>897.6660682226212</v>
      </c>
      <c r="N1229" s="79">
        <f t="shared" si="304"/>
        <v>0.8976660682226212</v>
      </c>
    </row>
    <row r="1230" spans="1:14" ht="15.75">
      <c r="A1230" s="63">
        <v>24</v>
      </c>
      <c r="B1230" s="64">
        <v>43152</v>
      </c>
      <c r="C1230" s="60" t="s">
        <v>20</v>
      </c>
      <c r="D1230" s="60" t="s">
        <v>21</v>
      </c>
      <c r="E1230" s="61" t="s">
        <v>93</v>
      </c>
      <c r="F1230" s="60">
        <v>576</v>
      </c>
      <c r="G1230" s="61">
        <v>567</v>
      </c>
      <c r="H1230" s="61">
        <v>581</v>
      </c>
      <c r="I1230" s="61">
        <v>586</v>
      </c>
      <c r="J1230" s="61">
        <v>591</v>
      </c>
      <c r="K1230" s="61">
        <v>567</v>
      </c>
      <c r="L1230" s="65">
        <f t="shared" si="302"/>
        <v>173.61111111111111</v>
      </c>
      <c r="M1230" s="66">
        <f t="shared" si="303"/>
        <v>-1562.5</v>
      </c>
      <c r="N1230" s="79">
        <f t="shared" si="304"/>
        <v>-1.5625</v>
      </c>
    </row>
    <row r="1231" spans="1:14" ht="15.75">
      <c r="A1231" s="63">
        <v>25</v>
      </c>
      <c r="B1231" s="64">
        <v>43152</v>
      </c>
      <c r="C1231" s="60" t="s">
        <v>20</v>
      </c>
      <c r="D1231" s="60" t="s">
        <v>94</v>
      </c>
      <c r="E1231" s="61" t="s">
        <v>315</v>
      </c>
      <c r="F1231" s="60">
        <v>318</v>
      </c>
      <c r="G1231" s="61">
        <v>325</v>
      </c>
      <c r="H1231" s="61">
        <v>314</v>
      </c>
      <c r="I1231" s="61">
        <v>310</v>
      </c>
      <c r="J1231" s="61">
        <v>306</v>
      </c>
      <c r="K1231" s="61">
        <v>314</v>
      </c>
      <c r="L1231" s="65">
        <f t="shared" si="302"/>
        <v>314.4654088050315</v>
      </c>
      <c r="M1231" s="66">
        <f t="shared" si="303"/>
        <v>1257.861635220126</v>
      </c>
      <c r="N1231" s="79">
        <f t="shared" si="304"/>
        <v>1.2578616352201257</v>
      </c>
    </row>
    <row r="1232" spans="1:14" ht="15.75">
      <c r="A1232" s="63">
        <v>26</v>
      </c>
      <c r="B1232" s="64">
        <v>43151</v>
      </c>
      <c r="C1232" s="60" t="s">
        <v>20</v>
      </c>
      <c r="D1232" s="60" t="s">
        <v>21</v>
      </c>
      <c r="E1232" s="61" t="s">
        <v>55</v>
      </c>
      <c r="F1232" s="60">
        <v>119</v>
      </c>
      <c r="G1232" s="61">
        <v>114</v>
      </c>
      <c r="H1232" s="61">
        <v>122</v>
      </c>
      <c r="I1232" s="61">
        <v>125</v>
      </c>
      <c r="J1232" s="61">
        <v>128</v>
      </c>
      <c r="K1232" s="61">
        <v>122</v>
      </c>
      <c r="L1232" s="65">
        <f t="shared" si="302"/>
        <v>840.3361344537815</v>
      </c>
      <c r="M1232" s="66">
        <f t="shared" si="303"/>
        <v>2521.0084033613443</v>
      </c>
      <c r="N1232" s="79">
        <f t="shared" si="304"/>
        <v>2.5210084033613445</v>
      </c>
    </row>
    <row r="1233" spans="1:14" ht="15.75">
      <c r="A1233" s="63">
        <v>27</v>
      </c>
      <c r="B1233" s="64">
        <v>43151</v>
      </c>
      <c r="C1233" s="60" t="s">
        <v>20</v>
      </c>
      <c r="D1233" s="60" t="s">
        <v>21</v>
      </c>
      <c r="E1233" s="61" t="s">
        <v>248</v>
      </c>
      <c r="F1233" s="60">
        <v>330</v>
      </c>
      <c r="G1233" s="61">
        <v>322</v>
      </c>
      <c r="H1233" s="61">
        <v>234</v>
      </c>
      <c r="I1233" s="61">
        <v>338</v>
      </c>
      <c r="J1233" s="61">
        <v>342</v>
      </c>
      <c r="K1233" s="61">
        <v>338</v>
      </c>
      <c r="L1233" s="65">
        <f aca="true" t="shared" si="305" ref="L1233:L1239">100000/F1233</f>
        <v>303.030303030303</v>
      </c>
      <c r="M1233" s="66">
        <f t="shared" si="303"/>
        <v>2424.242424242424</v>
      </c>
      <c r="N1233" s="79">
        <f t="shared" si="304"/>
        <v>2.4242424242424243</v>
      </c>
    </row>
    <row r="1234" spans="1:14" ht="15.75">
      <c r="A1234" s="63">
        <v>28</v>
      </c>
      <c r="B1234" s="64">
        <v>43151</v>
      </c>
      <c r="C1234" s="60" t="s">
        <v>20</v>
      </c>
      <c r="D1234" s="60" t="s">
        <v>21</v>
      </c>
      <c r="E1234" s="61" t="s">
        <v>81</v>
      </c>
      <c r="F1234" s="60">
        <v>153</v>
      </c>
      <c r="G1234" s="61">
        <v>150</v>
      </c>
      <c r="H1234" s="61">
        <v>155</v>
      </c>
      <c r="I1234" s="61">
        <v>157</v>
      </c>
      <c r="J1234" s="61">
        <v>159</v>
      </c>
      <c r="K1234" s="61">
        <v>155</v>
      </c>
      <c r="L1234" s="65">
        <f t="shared" si="305"/>
        <v>653.59477124183</v>
      </c>
      <c r="M1234" s="66">
        <f t="shared" si="303"/>
        <v>1307.18954248366</v>
      </c>
      <c r="N1234" s="79">
        <f t="shared" si="304"/>
        <v>1.3071895424836601</v>
      </c>
    </row>
    <row r="1235" spans="1:14" ht="15.75">
      <c r="A1235" s="63">
        <v>29</v>
      </c>
      <c r="B1235" s="64">
        <v>43150</v>
      </c>
      <c r="C1235" s="60" t="s">
        <v>20</v>
      </c>
      <c r="D1235" s="60" t="s">
        <v>94</v>
      </c>
      <c r="E1235" s="61" t="s">
        <v>445</v>
      </c>
      <c r="F1235" s="60">
        <v>878</v>
      </c>
      <c r="G1235" s="61">
        <v>892</v>
      </c>
      <c r="H1235" s="61">
        <v>868</v>
      </c>
      <c r="I1235" s="61">
        <v>858</v>
      </c>
      <c r="J1235" s="61">
        <v>848</v>
      </c>
      <c r="K1235" s="61">
        <v>892</v>
      </c>
      <c r="L1235" s="65">
        <f t="shared" si="305"/>
        <v>113.89521640091117</v>
      </c>
      <c r="M1235" s="66">
        <f t="shared" si="303"/>
        <v>-1594.5330296127563</v>
      </c>
      <c r="N1235" s="58">
        <f>M1235/(L1235)/F1235%</f>
        <v>-1.5945330296127564</v>
      </c>
    </row>
    <row r="1236" spans="1:14" ht="15.75">
      <c r="A1236" s="63">
        <v>30</v>
      </c>
      <c r="B1236" s="64">
        <v>43150</v>
      </c>
      <c r="C1236" s="60" t="s">
        <v>20</v>
      </c>
      <c r="D1236" s="60" t="s">
        <v>21</v>
      </c>
      <c r="E1236" s="61" t="s">
        <v>145</v>
      </c>
      <c r="F1236" s="60">
        <v>390</v>
      </c>
      <c r="G1236" s="61">
        <v>382</v>
      </c>
      <c r="H1236" s="61">
        <v>395</v>
      </c>
      <c r="I1236" s="61">
        <v>400</v>
      </c>
      <c r="J1236" s="61">
        <v>405</v>
      </c>
      <c r="K1236" s="61">
        <v>395</v>
      </c>
      <c r="L1236" s="65">
        <f t="shared" si="305"/>
        <v>256.4102564102564</v>
      </c>
      <c r="M1236" s="66">
        <f t="shared" si="303"/>
        <v>1282.051282051282</v>
      </c>
      <c r="N1236" s="79">
        <f t="shared" si="304"/>
        <v>1.2820512820512822</v>
      </c>
    </row>
    <row r="1237" spans="1:14" ht="15.75">
      <c r="A1237" s="63">
        <v>31</v>
      </c>
      <c r="B1237" s="64">
        <v>43150</v>
      </c>
      <c r="C1237" s="60" t="s">
        <v>20</v>
      </c>
      <c r="D1237" s="60" t="s">
        <v>94</v>
      </c>
      <c r="E1237" s="61" t="s">
        <v>144</v>
      </c>
      <c r="F1237" s="60">
        <v>290</v>
      </c>
      <c r="G1237" s="61">
        <v>297</v>
      </c>
      <c r="H1237" s="61">
        <v>286</v>
      </c>
      <c r="I1237" s="61">
        <v>282</v>
      </c>
      <c r="J1237" s="61">
        <v>278</v>
      </c>
      <c r="K1237" s="61">
        <v>286.15</v>
      </c>
      <c r="L1237" s="65">
        <f t="shared" si="305"/>
        <v>344.82758620689657</v>
      </c>
      <c r="M1237" s="66">
        <f t="shared" si="303"/>
        <v>1327.5862068965596</v>
      </c>
      <c r="N1237" s="79">
        <f t="shared" si="304"/>
        <v>1.3275862068965596</v>
      </c>
    </row>
    <row r="1238" spans="1:14" ht="15.75">
      <c r="A1238" s="63">
        <v>32</v>
      </c>
      <c r="B1238" s="64">
        <v>43147</v>
      </c>
      <c r="C1238" s="60" t="s">
        <v>20</v>
      </c>
      <c r="D1238" s="60" t="s">
        <v>21</v>
      </c>
      <c r="E1238" s="61" t="s">
        <v>479</v>
      </c>
      <c r="F1238" s="60">
        <v>413</v>
      </c>
      <c r="G1238" s="61">
        <v>403</v>
      </c>
      <c r="H1238" s="61">
        <v>418</v>
      </c>
      <c r="I1238" s="61">
        <v>423</v>
      </c>
      <c r="J1238" s="61">
        <v>428</v>
      </c>
      <c r="K1238" s="61">
        <v>403</v>
      </c>
      <c r="L1238" s="65">
        <f t="shared" si="305"/>
        <v>242.13075060532688</v>
      </c>
      <c r="M1238" s="66">
        <f t="shared" si="303"/>
        <v>-2421.3075060532688</v>
      </c>
      <c r="N1238" s="58">
        <f>M1238/(L1238)/F1238%</f>
        <v>-2.4213075060532687</v>
      </c>
    </row>
    <row r="1239" spans="1:14" ht="15.75">
      <c r="A1239" s="63">
        <v>33</v>
      </c>
      <c r="B1239" s="64">
        <v>43146</v>
      </c>
      <c r="C1239" s="60" t="s">
        <v>20</v>
      </c>
      <c r="D1239" s="60" t="s">
        <v>21</v>
      </c>
      <c r="E1239" s="61" t="s">
        <v>63</v>
      </c>
      <c r="F1239" s="60">
        <v>376</v>
      </c>
      <c r="G1239" s="61">
        <v>369</v>
      </c>
      <c r="H1239" s="61">
        <v>380</v>
      </c>
      <c r="I1239" s="61">
        <v>384</v>
      </c>
      <c r="J1239" s="61">
        <v>388</v>
      </c>
      <c r="K1239" s="61">
        <v>380</v>
      </c>
      <c r="L1239" s="65">
        <f t="shared" si="305"/>
        <v>265.9574468085106</v>
      </c>
      <c r="M1239" s="66">
        <f t="shared" si="303"/>
        <v>1063.8297872340424</v>
      </c>
      <c r="N1239" s="79">
        <f t="shared" si="304"/>
        <v>1.0638297872340425</v>
      </c>
    </row>
    <row r="1240" spans="1:14" ht="15.75">
      <c r="A1240" s="63">
        <v>34</v>
      </c>
      <c r="B1240" s="64">
        <v>43146</v>
      </c>
      <c r="C1240" s="60" t="s">
        <v>20</v>
      </c>
      <c r="D1240" s="60" t="s">
        <v>21</v>
      </c>
      <c r="E1240" s="61" t="s">
        <v>295</v>
      </c>
      <c r="F1240" s="60">
        <v>282</v>
      </c>
      <c r="G1240" s="61">
        <v>275</v>
      </c>
      <c r="H1240" s="61">
        <v>286</v>
      </c>
      <c r="I1240" s="61">
        <v>290</v>
      </c>
      <c r="J1240" s="61">
        <v>294</v>
      </c>
      <c r="K1240" s="61">
        <v>275</v>
      </c>
      <c r="L1240" s="65">
        <f aca="true" t="shared" si="306" ref="L1240:L1253">100000/F1240</f>
        <v>354.6099290780142</v>
      </c>
      <c r="M1240" s="66">
        <f aca="true" t="shared" si="307" ref="M1240:M1253">IF(D1240="BUY",(K1240-F1240)*(L1240),(F1240-K1240)*(L1240))</f>
        <v>-2482.2695035460993</v>
      </c>
      <c r="N1240" s="58">
        <f t="shared" si="304"/>
        <v>-2.482269503546099</v>
      </c>
    </row>
    <row r="1241" spans="1:14" ht="15.75">
      <c r="A1241" s="63">
        <v>35</v>
      </c>
      <c r="B1241" s="64">
        <v>43146</v>
      </c>
      <c r="C1241" s="60" t="s">
        <v>20</v>
      </c>
      <c r="D1241" s="60" t="s">
        <v>21</v>
      </c>
      <c r="E1241" s="61" t="s">
        <v>69</v>
      </c>
      <c r="F1241" s="60">
        <v>2075</v>
      </c>
      <c r="G1241" s="61">
        <v>2045</v>
      </c>
      <c r="H1241" s="61">
        <v>2095</v>
      </c>
      <c r="I1241" s="61">
        <v>2115</v>
      </c>
      <c r="J1241" s="61">
        <v>2135</v>
      </c>
      <c r="K1241" s="61">
        <v>2115</v>
      </c>
      <c r="L1241" s="65">
        <f t="shared" si="306"/>
        <v>48.19277108433735</v>
      </c>
      <c r="M1241" s="66">
        <f t="shared" si="307"/>
        <v>1927.710843373494</v>
      </c>
      <c r="N1241" s="79">
        <f t="shared" si="304"/>
        <v>1.927710843373494</v>
      </c>
    </row>
    <row r="1242" spans="1:14" ht="15.75">
      <c r="A1242" s="63">
        <v>36</v>
      </c>
      <c r="B1242" s="64">
        <v>43143</v>
      </c>
      <c r="C1242" s="60" t="s">
        <v>20</v>
      </c>
      <c r="D1242" s="60" t="s">
        <v>21</v>
      </c>
      <c r="E1242" s="61" t="s">
        <v>481</v>
      </c>
      <c r="F1242" s="60">
        <v>890</v>
      </c>
      <c r="G1242" s="61">
        <v>870</v>
      </c>
      <c r="H1242" s="61">
        <v>900</v>
      </c>
      <c r="I1242" s="61">
        <v>910</v>
      </c>
      <c r="J1242" s="61">
        <v>920</v>
      </c>
      <c r="K1242" s="61">
        <v>900</v>
      </c>
      <c r="L1242" s="65">
        <f>100000/F1242</f>
        <v>112.35955056179775</v>
      </c>
      <c r="M1242" s="66">
        <f>IF(D1242="BUY",(K1242-F1242)*(L1242),(F1242-K1242)*(L1242))</f>
        <v>1123.5955056179776</v>
      </c>
      <c r="N1242" s="79">
        <f t="shared" si="304"/>
        <v>1.1235955056179774</v>
      </c>
    </row>
    <row r="1243" spans="1:14" ht="15.75">
      <c r="A1243" s="63">
        <v>37</v>
      </c>
      <c r="B1243" s="64">
        <v>43143</v>
      </c>
      <c r="C1243" s="60" t="s">
        <v>20</v>
      </c>
      <c r="D1243" s="60" t="s">
        <v>21</v>
      </c>
      <c r="E1243" s="61" t="s">
        <v>470</v>
      </c>
      <c r="F1243" s="60">
        <v>331</v>
      </c>
      <c r="G1243" s="61">
        <v>324</v>
      </c>
      <c r="H1243" s="61">
        <v>335</v>
      </c>
      <c r="I1243" s="61">
        <v>339</v>
      </c>
      <c r="J1243" s="61">
        <v>343</v>
      </c>
      <c r="K1243" s="61">
        <v>324</v>
      </c>
      <c r="L1243" s="65">
        <f>100000/F1243</f>
        <v>302.11480362537765</v>
      </c>
      <c r="M1243" s="66">
        <f>IF(D1243="BUY",(K1243-F1243)*(L1243),(F1243-K1243)*(L1243))</f>
        <v>-2114.8036253776436</v>
      </c>
      <c r="N1243" s="58">
        <f t="shared" si="304"/>
        <v>-2.1148036253776437</v>
      </c>
    </row>
    <row r="1244" spans="1:14" ht="15.75">
      <c r="A1244" s="63">
        <v>38</v>
      </c>
      <c r="B1244" s="64">
        <v>43143</v>
      </c>
      <c r="C1244" s="60" t="s">
        <v>20</v>
      </c>
      <c r="D1244" s="60" t="s">
        <v>21</v>
      </c>
      <c r="E1244" s="61" t="s">
        <v>126</v>
      </c>
      <c r="F1244" s="60">
        <v>985</v>
      </c>
      <c r="G1244" s="61">
        <v>90</v>
      </c>
      <c r="H1244" s="61">
        <v>995</v>
      </c>
      <c r="I1244" s="61">
        <v>1005</v>
      </c>
      <c r="J1244" s="61">
        <v>1015</v>
      </c>
      <c r="K1244" s="61">
        <v>995</v>
      </c>
      <c r="L1244" s="65">
        <f>100000/F1244</f>
        <v>101.5228426395939</v>
      </c>
      <c r="M1244" s="66">
        <f>IF(D1244="BUY",(K1244-F1244)*(L1244),(F1244-K1244)*(L1244))</f>
        <v>1015.2284263959391</v>
      </c>
      <c r="N1244" s="79">
        <f t="shared" si="304"/>
        <v>1.015228426395939</v>
      </c>
    </row>
    <row r="1245" spans="1:14" ht="15.75">
      <c r="A1245" s="63">
        <v>39</v>
      </c>
      <c r="B1245" s="64">
        <v>43140</v>
      </c>
      <c r="C1245" s="60" t="s">
        <v>20</v>
      </c>
      <c r="D1245" s="60" t="s">
        <v>21</v>
      </c>
      <c r="E1245" s="61" t="s">
        <v>224</v>
      </c>
      <c r="F1245" s="60">
        <v>790</v>
      </c>
      <c r="G1245" s="61">
        <v>770</v>
      </c>
      <c r="H1245" s="61">
        <v>800</v>
      </c>
      <c r="I1245" s="61">
        <v>810</v>
      </c>
      <c r="J1245" s="61">
        <v>820</v>
      </c>
      <c r="K1245" s="61">
        <v>810</v>
      </c>
      <c r="L1245" s="65">
        <f t="shared" si="306"/>
        <v>126.58227848101266</v>
      </c>
      <c r="M1245" s="66">
        <f t="shared" si="307"/>
        <v>2531.6455696202534</v>
      </c>
      <c r="N1245" s="79">
        <f t="shared" si="304"/>
        <v>2.531645569620253</v>
      </c>
    </row>
    <row r="1246" spans="1:14" ht="15.75">
      <c r="A1246" s="63">
        <v>40</v>
      </c>
      <c r="B1246" s="64">
        <v>43140</v>
      </c>
      <c r="C1246" s="60" t="s">
        <v>20</v>
      </c>
      <c r="D1246" s="60" t="s">
        <v>21</v>
      </c>
      <c r="E1246" s="61" t="s">
        <v>480</v>
      </c>
      <c r="F1246" s="60">
        <v>577.5</v>
      </c>
      <c r="G1246" s="61">
        <v>566</v>
      </c>
      <c r="H1246" s="61">
        <v>584</v>
      </c>
      <c r="I1246" s="61">
        <v>590</v>
      </c>
      <c r="J1246" s="61">
        <v>596</v>
      </c>
      <c r="K1246" s="61">
        <v>566</v>
      </c>
      <c r="L1246" s="65">
        <f>100000/F1246</f>
        <v>173.16017316017317</v>
      </c>
      <c r="M1246" s="66">
        <f>IF(D1246="BUY",(K1246-F1246)*(L1246),(F1246-K1246)*(L1246))</f>
        <v>-1991.3419913419914</v>
      </c>
      <c r="N1246" s="58">
        <f t="shared" si="304"/>
        <v>-1.9913419913419912</v>
      </c>
    </row>
    <row r="1247" spans="1:14" ht="15.75">
      <c r="A1247" s="63">
        <v>41</v>
      </c>
      <c r="B1247" s="64">
        <v>43140</v>
      </c>
      <c r="C1247" s="60" t="s">
        <v>20</v>
      </c>
      <c r="D1247" s="60" t="s">
        <v>21</v>
      </c>
      <c r="E1247" s="61" t="s">
        <v>205</v>
      </c>
      <c r="F1247" s="60">
        <v>196</v>
      </c>
      <c r="G1247" s="61">
        <v>190</v>
      </c>
      <c r="H1247" s="61">
        <v>199</v>
      </c>
      <c r="I1247" s="61">
        <v>202</v>
      </c>
      <c r="J1247" s="61">
        <v>204</v>
      </c>
      <c r="K1247" s="61">
        <v>202</v>
      </c>
      <c r="L1247" s="65">
        <f>100000/F1247</f>
        <v>510.2040816326531</v>
      </c>
      <c r="M1247" s="66">
        <f>IF(D1247="BUY",(K1247-F1247)*(L1247),(F1247-K1247)*(L1247))</f>
        <v>3061.2244897959185</v>
      </c>
      <c r="N1247" s="79">
        <f t="shared" si="304"/>
        <v>3.061224489795918</v>
      </c>
    </row>
    <row r="1248" spans="1:14" ht="15.75">
      <c r="A1248" s="63">
        <v>42</v>
      </c>
      <c r="B1248" s="64">
        <v>43140</v>
      </c>
      <c r="C1248" s="60" t="s">
        <v>20</v>
      </c>
      <c r="D1248" s="60" t="s">
        <v>21</v>
      </c>
      <c r="E1248" s="61" t="s">
        <v>183</v>
      </c>
      <c r="F1248" s="60">
        <v>475</v>
      </c>
      <c r="G1248" s="61">
        <v>465</v>
      </c>
      <c r="H1248" s="61">
        <v>480</v>
      </c>
      <c r="I1248" s="61">
        <v>485</v>
      </c>
      <c r="J1248" s="61">
        <v>490</v>
      </c>
      <c r="K1248" s="61">
        <v>465</v>
      </c>
      <c r="L1248" s="65">
        <f>100000/F1248</f>
        <v>210.52631578947367</v>
      </c>
      <c r="M1248" s="66">
        <f>IF(D1248="BUY",(K1248-F1248)*(L1248),(F1248-K1248)*(L1248))</f>
        <v>-2105.2631578947367</v>
      </c>
      <c r="N1248" s="58">
        <f t="shared" si="304"/>
        <v>-2.1052631578947367</v>
      </c>
    </row>
    <row r="1249" spans="1:14" ht="15.75">
      <c r="A1249" s="63">
        <v>43</v>
      </c>
      <c r="B1249" s="64">
        <v>43140</v>
      </c>
      <c r="C1249" s="60" t="s">
        <v>20</v>
      </c>
      <c r="D1249" s="60" t="s">
        <v>21</v>
      </c>
      <c r="E1249" s="61" t="s">
        <v>217</v>
      </c>
      <c r="F1249" s="60">
        <v>804</v>
      </c>
      <c r="G1249" s="61">
        <v>787</v>
      </c>
      <c r="H1249" s="61">
        <v>814</v>
      </c>
      <c r="I1249" s="61">
        <v>824</v>
      </c>
      <c r="J1249" s="61">
        <v>834</v>
      </c>
      <c r="K1249" s="61">
        <v>814</v>
      </c>
      <c r="L1249" s="65">
        <f>100000/F1249</f>
        <v>124.37810945273633</v>
      </c>
      <c r="M1249" s="66">
        <f>IF(D1249="BUY",(K1249-F1249)*(L1249),(F1249-K1249)*(L1249))</f>
        <v>1243.7810945273632</v>
      </c>
      <c r="N1249" s="79">
        <f t="shared" si="304"/>
        <v>1.2437810945273633</v>
      </c>
    </row>
    <row r="1250" spans="1:14" ht="15.75">
      <c r="A1250" s="63">
        <v>44</v>
      </c>
      <c r="B1250" s="64">
        <v>43139</v>
      </c>
      <c r="C1250" s="60" t="s">
        <v>20</v>
      </c>
      <c r="D1250" s="60" t="s">
        <v>21</v>
      </c>
      <c r="E1250" s="61" t="s">
        <v>102</v>
      </c>
      <c r="F1250" s="60">
        <v>760</v>
      </c>
      <c r="G1250" s="61">
        <v>743</v>
      </c>
      <c r="H1250" s="61">
        <v>770</v>
      </c>
      <c r="I1250" s="61">
        <v>780</v>
      </c>
      <c r="J1250" s="61">
        <v>790</v>
      </c>
      <c r="K1250" s="61">
        <v>780</v>
      </c>
      <c r="L1250" s="65">
        <f t="shared" si="306"/>
        <v>131.57894736842104</v>
      </c>
      <c r="M1250" s="66">
        <f t="shared" si="307"/>
        <v>2631.578947368421</v>
      </c>
      <c r="N1250" s="79">
        <f t="shared" si="304"/>
        <v>2.6315789473684212</v>
      </c>
    </row>
    <row r="1251" spans="1:14" ht="15.75">
      <c r="A1251" s="63">
        <v>45</v>
      </c>
      <c r="B1251" s="64">
        <v>43139</v>
      </c>
      <c r="C1251" s="60" t="s">
        <v>20</v>
      </c>
      <c r="D1251" s="60" t="s">
        <v>21</v>
      </c>
      <c r="E1251" s="61" t="s">
        <v>433</v>
      </c>
      <c r="F1251" s="60">
        <v>460</v>
      </c>
      <c r="G1251" s="61">
        <v>450</v>
      </c>
      <c r="H1251" s="61">
        <v>465</v>
      </c>
      <c r="I1251" s="61">
        <v>470</v>
      </c>
      <c r="J1251" s="61">
        <v>475</v>
      </c>
      <c r="K1251" s="61">
        <v>475</v>
      </c>
      <c r="L1251" s="65">
        <f t="shared" si="306"/>
        <v>217.3913043478261</v>
      </c>
      <c r="M1251" s="66">
        <f t="shared" si="307"/>
        <v>3260.8695652173915</v>
      </c>
      <c r="N1251" s="79">
        <f aca="true" t="shared" si="308" ref="N1251:N1262">M1251/(L1251)/F1251%</f>
        <v>3.2608695652173916</v>
      </c>
    </row>
    <row r="1252" spans="1:14" ht="15.75">
      <c r="A1252" s="63">
        <v>46</v>
      </c>
      <c r="B1252" s="64">
        <v>43139</v>
      </c>
      <c r="C1252" s="60" t="s">
        <v>20</v>
      </c>
      <c r="D1252" s="60" t="s">
        <v>21</v>
      </c>
      <c r="E1252" s="61" t="s">
        <v>276</v>
      </c>
      <c r="F1252" s="60">
        <v>706</v>
      </c>
      <c r="G1252" s="61">
        <v>692</v>
      </c>
      <c r="H1252" s="61">
        <v>714</v>
      </c>
      <c r="I1252" s="61">
        <v>722</v>
      </c>
      <c r="J1252" s="61">
        <v>730</v>
      </c>
      <c r="K1252" s="61">
        <v>714</v>
      </c>
      <c r="L1252" s="65">
        <f t="shared" si="306"/>
        <v>141.643059490085</v>
      </c>
      <c r="M1252" s="66">
        <f t="shared" si="307"/>
        <v>1133.14447592068</v>
      </c>
      <c r="N1252" s="79">
        <f t="shared" si="308"/>
        <v>1.13314447592068</v>
      </c>
    </row>
    <row r="1253" spans="1:14" ht="15.75">
      <c r="A1253" s="63">
        <v>47</v>
      </c>
      <c r="B1253" s="64">
        <v>43138</v>
      </c>
      <c r="C1253" s="60" t="s">
        <v>20</v>
      </c>
      <c r="D1253" s="60" t="s">
        <v>21</v>
      </c>
      <c r="E1253" s="61" t="s">
        <v>131</v>
      </c>
      <c r="F1253" s="60">
        <v>490</v>
      </c>
      <c r="G1253" s="61">
        <v>480</v>
      </c>
      <c r="H1253" s="61">
        <v>495</v>
      </c>
      <c r="I1253" s="61">
        <v>500</v>
      </c>
      <c r="J1253" s="61">
        <v>505</v>
      </c>
      <c r="K1253" s="61">
        <v>480</v>
      </c>
      <c r="L1253" s="65">
        <f t="shared" si="306"/>
        <v>204.08163265306123</v>
      </c>
      <c r="M1253" s="66">
        <f t="shared" si="307"/>
        <v>-2040.8163265306123</v>
      </c>
      <c r="N1253" s="58">
        <f t="shared" si="308"/>
        <v>-2.0408163265306123</v>
      </c>
    </row>
    <row r="1254" spans="1:14" ht="15.75">
      <c r="A1254" s="63">
        <v>48</v>
      </c>
      <c r="B1254" s="64">
        <v>43138</v>
      </c>
      <c r="C1254" s="60" t="s">
        <v>20</v>
      </c>
      <c r="D1254" s="60" t="s">
        <v>21</v>
      </c>
      <c r="E1254" s="61" t="s">
        <v>210</v>
      </c>
      <c r="F1254" s="60">
        <v>990</v>
      </c>
      <c r="G1254" s="61">
        <v>974</v>
      </c>
      <c r="H1254" s="61">
        <v>1000</v>
      </c>
      <c r="I1254" s="61">
        <v>1010</v>
      </c>
      <c r="J1254" s="61">
        <v>1020</v>
      </c>
      <c r="K1254" s="61">
        <v>1020</v>
      </c>
      <c r="L1254" s="65">
        <f aca="true" t="shared" si="309" ref="L1254:L1261">100000/F1254</f>
        <v>101.01010101010101</v>
      </c>
      <c r="M1254" s="66">
        <f aca="true" t="shared" si="310" ref="M1254:M1259">IF(D1254="BUY",(K1254-F1254)*(L1254),(F1254-K1254)*(L1254))</f>
        <v>3030.3030303030305</v>
      </c>
      <c r="N1254" s="79">
        <f t="shared" si="308"/>
        <v>3.0303030303030303</v>
      </c>
    </row>
    <row r="1255" spans="1:14" ht="15.75">
      <c r="A1255" s="63">
        <v>49</v>
      </c>
      <c r="B1255" s="64">
        <v>43138</v>
      </c>
      <c r="C1255" s="60" t="s">
        <v>20</v>
      </c>
      <c r="D1255" s="60" t="s">
        <v>21</v>
      </c>
      <c r="E1255" s="61" t="s">
        <v>409</v>
      </c>
      <c r="F1255" s="60">
        <v>287</v>
      </c>
      <c r="G1255" s="61">
        <v>281</v>
      </c>
      <c r="H1255" s="61">
        <v>290</v>
      </c>
      <c r="I1255" s="61">
        <v>293</v>
      </c>
      <c r="J1255" s="61">
        <v>296</v>
      </c>
      <c r="K1255" s="61">
        <v>296</v>
      </c>
      <c r="L1255" s="65">
        <f t="shared" si="309"/>
        <v>348.4320557491289</v>
      </c>
      <c r="M1255" s="66">
        <f t="shared" si="310"/>
        <v>3135.88850174216</v>
      </c>
      <c r="N1255" s="79">
        <f t="shared" si="308"/>
        <v>3.1358885017421603</v>
      </c>
    </row>
    <row r="1256" spans="1:14" ht="15.75">
      <c r="A1256" s="63">
        <v>50</v>
      </c>
      <c r="B1256" s="64">
        <v>43137</v>
      </c>
      <c r="C1256" s="60" t="s">
        <v>20</v>
      </c>
      <c r="D1256" s="60" t="s">
        <v>21</v>
      </c>
      <c r="E1256" s="61" t="s">
        <v>295</v>
      </c>
      <c r="F1256" s="60">
        <v>228</v>
      </c>
      <c r="G1256" s="61">
        <v>222</v>
      </c>
      <c r="H1256" s="61">
        <v>231</v>
      </c>
      <c r="I1256" s="61">
        <v>234</v>
      </c>
      <c r="J1256" s="61">
        <v>237</v>
      </c>
      <c r="K1256" s="61">
        <v>242</v>
      </c>
      <c r="L1256" s="65">
        <f t="shared" si="309"/>
        <v>438.5964912280702</v>
      </c>
      <c r="M1256" s="66">
        <f t="shared" si="310"/>
        <v>6140.350877192983</v>
      </c>
      <c r="N1256" s="79">
        <f t="shared" si="308"/>
        <v>6.140350877192983</v>
      </c>
    </row>
    <row r="1257" spans="1:14" ht="15.75">
      <c r="A1257" s="63">
        <v>51</v>
      </c>
      <c r="B1257" s="64">
        <v>43137</v>
      </c>
      <c r="C1257" s="60" t="s">
        <v>20</v>
      </c>
      <c r="D1257" s="60" t="s">
        <v>21</v>
      </c>
      <c r="E1257" s="61" t="s">
        <v>145</v>
      </c>
      <c r="F1257" s="60">
        <v>326</v>
      </c>
      <c r="G1257" s="61">
        <v>320</v>
      </c>
      <c r="H1257" s="61">
        <v>330</v>
      </c>
      <c r="I1257" s="61">
        <v>334</v>
      </c>
      <c r="J1257" s="61">
        <v>338</v>
      </c>
      <c r="K1257" s="61">
        <v>338</v>
      </c>
      <c r="L1257" s="65">
        <f t="shared" si="309"/>
        <v>306.7484662576687</v>
      </c>
      <c r="M1257" s="66">
        <f t="shared" si="310"/>
        <v>3680.9815950920247</v>
      </c>
      <c r="N1257" s="79">
        <f t="shared" si="308"/>
        <v>3.6809815950920246</v>
      </c>
    </row>
    <row r="1258" spans="1:14" ht="15.75">
      <c r="A1258" s="63">
        <v>52</v>
      </c>
      <c r="B1258" s="64">
        <v>43136</v>
      </c>
      <c r="C1258" s="60" t="s">
        <v>20</v>
      </c>
      <c r="D1258" s="60" t="s">
        <v>21</v>
      </c>
      <c r="E1258" s="61" t="s">
        <v>192</v>
      </c>
      <c r="F1258" s="60">
        <v>628</v>
      </c>
      <c r="G1258" s="61">
        <v>615</v>
      </c>
      <c r="H1258" s="61">
        <v>635</v>
      </c>
      <c r="I1258" s="61">
        <v>641</v>
      </c>
      <c r="J1258" s="61">
        <v>648</v>
      </c>
      <c r="K1258" s="61">
        <v>616</v>
      </c>
      <c r="L1258" s="65">
        <f t="shared" si="309"/>
        <v>159.23566878980893</v>
      </c>
      <c r="M1258" s="66">
        <f t="shared" si="310"/>
        <v>-1910.8280254777071</v>
      </c>
      <c r="N1258" s="58">
        <f t="shared" si="308"/>
        <v>-1.910828025477707</v>
      </c>
    </row>
    <row r="1259" spans="1:14" ht="15.75">
      <c r="A1259" s="63">
        <v>53</v>
      </c>
      <c r="B1259" s="64">
        <v>43136</v>
      </c>
      <c r="C1259" s="60" t="s">
        <v>20</v>
      </c>
      <c r="D1259" s="60" t="s">
        <v>21</v>
      </c>
      <c r="E1259" s="61" t="s">
        <v>25</v>
      </c>
      <c r="F1259" s="60">
        <v>873</v>
      </c>
      <c r="G1259" s="61">
        <v>857</v>
      </c>
      <c r="H1259" s="61">
        <v>883</v>
      </c>
      <c r="I1259" s="61">
        <v>893</v>
      </c>
      <c r="J1259" s="61">
        <v>903</v>
      </c>
      <c r="K1259" s="61">
        <v>893</v>
      </c>
      <c r="L1259" s="65">
        <f t="shared" si="309"/>
        <v>114.5475372279496</v>
      </c>
      <c r="M1259" s="66">
        <f t="shared" si="310"/>
        <v>2290.950744558992</v>
      </c>
      <c r="N1259" s="79">
        <f t="shared" si="308"/>
        <v>2.290950744558992</v>
      </c>
    </row>
    <row r="1260" spans="1:14" ht="15.75">
      <c r="A1260" s="63">
        <v>54</v>
      </c>
      <c r="B1260" s="64">
        <v>43136</v>
      </c>
      <c r="C1260" s="60" t="s">
        <v>20</v>
      </c>
      <c r="D1260" s="60" t="s">
        <v>21</v>
      </c>
      <c r="E1260" s="61" t="s">
        <v>113</v>
      </c>
      <c r="F1260" s="60">
        <v>277</v>
      </c>
      <c r="G1260" s="61">
        <v>271</v>
      </c>
      <c r="H1260" s="61">
        <v>281</v>
      </c>
      <c r="I1260" s="61">
        <v>285</v>
      </c>
      <c r="J1260" s="61">
        <v>289</v>
      </c>
      <c r="K1260" s="61">
        <v>281</v>
      </c>
      <c r="L1260" s="65">
        <f t="shared" si="309"/>
        <v>361.01083032490976</v>
      </c>
      <c r="M1260" s="66">
        <f aca="true" t="shared" si="311" ref="M1260:M1266">IF(D1260="BUY",(K1260-F1260)*(L1260),(F1260-K1260)*(L1260))</f>
        <v>1444.043321299639</v>
      </c>
      <c r="N1260" s="79">
        <f t="shared" si="308"/>
        <v>1.444043321299639</v>
      </c>
    </row>
    <row r="1261" spans="1:14" ht="15.75">
      <c r="A1261" s="63">
        <v>55</v>
      </c>
      <c r="B1261" s="64">
        <v>43133</v>
      </c>
      <c r="C1261" s="60" t="s">
        <v>20</v>
      </c>
      <c r="D1261" s="60" t="s">
        <v>21</v>
      </c>
      <c r="E1261" s="61" t="s">
        <v>192</v>
      </c>
      <c r="F1261" s="60">
        <v>620</v>
      </c>
      <c r="G1261" s="61">
        <v>608</v>
      </c>
      <c r="H1261" s="61">
        <v>626</v>
      </c>
      <c r="I1261" s="61">
        <v>632</v>
      </c>
      <c r="J1261" s="61">
        <v>638</v>
      </c>
      <c r="K1261" s="61">
        <v>626</v>
      </c>
      <c r="L1261" s="65">
        <f t="shared" si="309"/>
        <v>161.29032258064515</v>
      </c>
      <c r="M1261" s="66">
        <f t="shared" si="311"/>
        <v>967.741935483871</v>
      </c>
      <c r="N1261" s="79">
        <f t="shared" si="308"/>
        <v>0.9677419354838709</v>
      </c>
    </row>
    <row r="1262" spans="1:14" ht="15.75">
      <c r="A1262" s="63">
        <v>56</v>
      </c>
      <c r="B1262" s="64">
        <v>43133</v>
      </c>
      <c r="C1262" s="60" t="s">
        <v>20</v>
      </c>
      <c r="D1262" s="60" t="s">
        <v>21</v>
      </c>
      <c r="E1262" s="61" t="s">
        <v>477</v>
      </c>
      <c r="F1262" s="60">
        <v>163</v>
      </c>
      <c r="G1262" s="61">
        <v>158</v>
      </c>
      <c r="H1262" s="61">
        <v>166</v>
      </c>
      <c r="I1262" s="61">
        <v>169</v>
      </c>
      <c r="J1262" s="61">
        <v>172</v>
      </c>
      <c r="K1262" s="61">
        <v>158</v>
      </c>
      <c r="L1262" s="65">
        <f>100000/F1262</f>
        <v>613.4969325153374</v>
      </c>
      <c r="M1262" s="66">
        <f t="shared" si="311"/>
        <v>-3067.4846625766872</v>
      </c>
      <c r="N1262" s="58">
        <f t="shared" si="308"/>
        <v>-3.067484662576687</v>
      </c>
    </row>
    <row r="1263" spans="1:14" ht="15.75">
      <c r="A1263" s="63">
        <v>57</v>
      </c>
      <c r="B1263" s="64">
        <v>43132</v>
      </c>
      <c r="C1263" s="60" t="s">
        <v>20</v>
      </c>
      <c r="D1263" s="60" t="s">
        <v>21</v>
      </c>
      <c r="E1263" s="61" t="s">
        <v>44</v>
      </c>
      <c r="F1263" s="60">
        <v>1127</v>
      </c>
      <c r="G1263" s="61">
        <v>1107</v>
      </c>
      <c r="H1263" s="61">
        <v>1138</v>
      </c>
      <c r="I1263" s="61">
        <v>1149</v>
      </c>
      <c r="J1263" s="61">
        <v>1160</v>
      </c>
      <c r="K1263" s="61">
        <v>1107</v>
      </c>
      <c r="L1263" s="65">
        <f>100000/F1263</f>
        <v>88.73114463176574</v>
      </c>
      <c r="M1263" s="66">
        <f t="shared" si="311"/>
        <v>-1774.6228926353149</v>
      </c>
      <c r="N1263" s="58">
        <f>M1263/(L1263)/F1263%</f>
        <v>-1.7746228926353151</v>
      </c>
    </row>
    <row r="1264" spans="1:14" ht="15.75">
      <c r="A1264" s="63">
        <v>58</v>
      </c>
      <c r="B1264" s="64">
        <v>43132</v>
      </c>
      <c r="C1264" s="60" t="s">
        <v>20</v>
      </c>
      <c r="D1264" s="60" t="s">
        <v>21</v>
      </c>
      <c r="E1264" s="61" t="s">
        <v>113</v>
      </c>
      <c r="F1264" s="60">
        <v>285</v>
      </c>
      <c r="G1264" s="61">
        <v>275</v>
      </c>
      <c r="H1264" s="61">
        <v>290</v>
      </c>
      <c r="I1264" s="61">
        <v>295</v>
      </c>
      <c r="J1264" s="61">
        <v>300</v>
      </c>
      <c r="K1264" s="61">
        <v>290</v>
      </c>
      <c r="L1264" s="65">
        <f>100000/F1264</f>
        <v>350.87719298245617</v>
      </c>
      <c r="M1264" s="66">
        <f t="shared" si="311"/>
        <v>1754.3859649122808</v>
      </c>
      <c r="N1264" s="79">
        <f>M1264/(L1264)/F1264%</f>
        <v>1.7543859649122806</v>
      </c>
    </row>
    <row r="1265" spans="1:14" ht="15.75">
      <c r="A1265" s="63">
        <v>59</v>
      </c>
      <c r="B1265" s="64">
        <v>43132</v>
      </c>
      <c r="C1265" s="60" t="s">
        <v>20</v>
      </c>
      <c r="D1265" s="60" t="s">
        <v>21</v>
      </c>
      <c r="E1265" s="61" t="s">
        <v>24</v>
      </c>
      <c r="F1265" s="60">
        <v>1865</v>
      </c>
      <c r="G1265" s="61">
        <v>1830</v>
      </c>
      <c r="H1265" s="61">
        <v>1885</v>
      </c>
      <c r="I1265" s="61">
        <v>1905</v>
      </c>
      <c r="J1265" s="61">
        <v>1925</v>
      </c>
      <c r="K1265" s="61">
        <v>1885</v>
      </c>
      <c r="L1265" s="65">
        <f>100000/F1265</f>
        <v>53.61930294906166</v>
      </c>
      <c r="M1265" s="66">
        <f t="shared" si="311"/>
        <v>1072.3860589812332</v>
      </c>
      <c r="N1265" s="79">
        <f>M1265/(L1265)/F1265%</f>
        <v>1.0723860589812333</v>
      </c>
    </row>
    <row r="1266" spans="1:14" ht="15.75">
      <c r="A1266" s="63">
        <v>60</v>
      </c>
      <c r="B1266" s="64">
        <v>43132</v>
      </c>
      <c r="C1266" s="60" t="s">
        <v>20</v>
      </c>
      <c r="D1266" s="60" t="s">
        <v>21</v>
      </c>
      <c r="E1266" s="61" t="s">
        <v>25</v>
      </c>
      <c r="F1266" s="60">
        <v>855</v>
      </c>
      <c r="G1266" s="61">
        <v>835</v>
      </c>
      <c r="H1266" s="61">
        <v>865</v>
      </c>
      <c r="I1266" s="61">
        <v>875</v>
      </c>
      <c r="J1266" s="61">
        <v>885</v>
      </c>
      <c r="K1266" s="61">
        <v>875</v>
      </c>
      <c r="L1266" s="65">
        <f>100000/F1266</f>
        <v>116.95906432748538</v>
      </c>
      <c r="M1266" s="66">
        <f t="shared" si="311"/>
        <v>2339.1812865497077</v>
      </c>
      <c r="N1266" s="79">
        <f>M1266/(L1266)/F1266%</f>
        <v>2.3391812865497075</v>
      </c>
    </row>
    <row r="1268" spans="1:14" ht="15.75">
      <c r="A1268" s="82" t="s">
        <v>26</v>
      </c>
      <c r="B1268" s="23"/>
      <c r="C1268" s="24"/>
      <c r="D1268" s="25"/>
      <c r="E1268" s="26"/>
      <c r="F1268" s="26"/>
      <c r="G1268" s="27"/>
      <c r="H1268" s="35"/>
      <c r="I1268" s="35"/>
      <c r="J1268" s="35"/>
      <c r="K1268" s="26"/>
      <c r="L1268" s="21"/>
      <c r="N1268" s="89"/>
    </row>
    <row r="1269" spans="1:12" ht="15.75">
      <c r="A1269" s="82" t="s">
        <v>27</v>
      </c>
      <c r="B1269" s="23"/>
      <c r="C1269" s="24"/>
      <c r="D1269" s="25"/>
      <c r="E1269" s="26"/>
      <c r="F1269" s="26"/>
      <c r="G1269" s="27"/>
      <c r="H1269" s="26"/>
      <c r="I1269" s="26"/>
      <c r="J1269" s="26"/>
      <c r="K1269" s="26"/>
      <c r="L1269" s="21"/>
    </row>
    <row r="1270" spans="1:14" ht="15.75">
      <c r="A1270" s="82" t="s">
        <v>27</v>
      </c>
      <c r="B1270" s="23"/>
      <c r="C1270" s="24"/>
      <c r="D1270" s="25"/>
      <c r="E1270" s="26"/>
      <c r="F1270" s="26"/>
      <c r="G1270" s="27"/>
      <c r="H1270" s="26"/>
      <c r="I1270" s="26"/>
      <c r="J1270" s="26"/>
      <c r="K1270" s="26"/>
      <c r="L1270" s="21"/>
      <c r="M1270" s="21"/>
      <c r="N1270" s="90"/>
    </row>
    <row r="1271" spans="1:14" ht="16.5" thickBot="1">
      <c r="A1271" s="68"/>
      <c r="B1271" s="69"/>
      <c r="C1271" s="26"/>
      <c r="D1271" s="26"/>
      <c r="E1271" s="26"/>
      <c r="F1271" s="29"/>
      <c r="G1271" s="30"/>
      <c r="H1271" s="31" t="s">
        <v>28</v>
      </c>
      <c r="I1271" s="31"/>
      <c r="J1271" s="29"/>
      <c r="K1271" s="29"/>
      <c r="L1271" s="21"/>
      <c r="M1271" s="71"/>
      <c r="N1271" s="90"/>
    </row>
    <row r="1272" spans="1:13" ht="15.75">
      <c r="A1272" s="68"/>
      <c r="B1272" s="69"/>
      <c r="C1272" s="96" t="s">
        <v>29</v>
      </c>
      <c r="D1272" s="96"/>
      <c r="E1272" s="33">
        <v>60</v>
      </c>
      <c r="F1272" s="34">
        <f>F1273+F1274+F1275+F1276+F1277+F1278</f>
        <v>100</v>
      </c>
      <c r="G1272" s="35">
        <v>60</v>
      </c>
      <c r="H1272" s="36">
        <f>G1273/G1272%</f>
        <v>70</v>
      </c>
      <c r="I1272" s="36"/>
      <c r="J1272" s="29"/>
      <c r="K1272" s="29"/>
      <c r="L1272" s="70"/>
      <c r="M1272" s="71"/>
    </row>
    <row r="1273" spans="1:14" ht="15.75">
      <c r="A1273" s="68"/>
      <c r="B1273" s="69"/>
      <c r="C1273" s="92" t="s">
        <v>30</v>
      </c>
      <c r="D1273" s="92"/>
      <c r="E1273" s="37">
        <v>42</v>
      </c>
      <c r="F1273" s="38">
        <f>(E1273/E1272)*100</f>
        <v>70</v>
      </c>
      <c r="G1273" s="35">
        <v>42</v>
      </c>
      <c r="H1273" s="32"/>
      <c r="I1273" s="32"/>
      <c r="J1273" s="29"/>
      <c r="K1273" s="29"/>
      <c r="L1273" s="70"/>
      <c r="M1273" s="71"/>
      <c r="N1273" s="90"/>
    </row>
    <row r="1274" spans="1:14" ht="15.75">
      <c r="A1274" s="68"/>
      <c r="B1274" s="69"/>
      <c r="C1274" s="92" t="s">
        <v>32</v>
      </c>
      <c r="D1274" s="92"/>
      <c r="E1274" s="37">
        <v>0</v>
      </c>
      <c r="F1274" s="38">
        <f>(E1274/E1272)*100</f>
        <v>0</v>
      </c>
      <c r="G1274" s="40"/>
      <c r="H1274" s="35"/>
      <c r="I1274" s="35"/>
      <c r="J1274" s="29"/>
      <c r="L1274" s="70"/>
      <c r="M1274" s="71"/>
      <c r="N1274" s="90"/>
    </row>
    <row r="1275" spans="1:14" ht="15.75">
      <c r="A1275" s="68"/>
      <c r="B1275" s="69"/>
      <c r="C1275" s="92" t="s">
        <v>33</v>
      </c>
      <c r="D1275" s="92"/>
      <c r="E1275" s="37">
        <v>0</v>
      </c>
      <c r="F1275" s="38">
        <f>(E1275/E1272)*100</f>
        <v>0</v>
      </c>
      <c r="G1275" s="40"/>
      <c r="H1275" s="35"/>
      <c r="I1275" s="35"/>
      <c r="J1275" s="29"/>
      <c r="K1275" s="29"/>
      <c r="L1275" s="29"/>
      <c r="M1275" s="71"/>
      <c r="N1275" s="90"/>
    </row>
    <row r="1276" spans="1:14" ht="15.75">
      <c r="A1276" s="68"/>
      <c r="B1276" s="69"/>
      <c r="C1276" s="92" t="s">
        <v>34</v>
      </c>
      <c r="D1276" s="92"/>
      <c r="E1276" s="37">
        <v>18</v>
      </c>
      <c r="F1276" s="38">
        <f>(E1276/E1272)*100</f>
        <v>30</v>
      </c>
      <c r="G1276" s="40"/>
      <c r="H1276" s="26" t="s">
        <v>35</v>
      </c>
      <c r="I1276" s="26"/>
      <c r="J1276" s="29"/>
      <c r="K1276" s="29"/>
      <c r="L1276" s="70"/>
      <c r="M1276" s="71"/>
      <c r="N1276" s="90"/>
    </row>
    <row r="1277" spans="1:14" ht="15.75">
      <c r="A1277" s="68"/>
      <c r="B1277" s="69"/>
      <c r="C1277" s="92" t="s">
        <v>36</v>
      </c>
      <c r="D1277" s="92"/>
      <c r="E1277" s="37">
        <v>0</v>
      </c>
      <c r="F1277" s="38">
        <f>(E1277/E1272)*100</f>
        <v>0</v>
      </c>
      <c r="G1277" s="40"/>
      <c r="H1277" s="26"/>
      <c r="I1277" s="26"/>
      <c r="J1277" s="29"/>
      <c r="K1277" s="29"/>
      <c r="L1277" s="70"/>
      <c r="M1277" s="71"/>
      <c r="N1277" s="90"/>
    </row>
    <row r="1278" spans="1:14" ht="16.5" thickBot="1">
      <c r="A1278" s="68"/>
      <c r="B1278" s="69"/>
      <c r="C1278" s="93" t="s">
        <v>37</v>
      </c>
      <c r="D1278" s="93"/>
      <c r="E1278" s="42"/>
      <c r="F1278" s="43">
        <f>(E1278/E1272)*100</f>
        <v>0</v>
      </c>
      <c r="G1278" s="40"/>
      <c r="H1278" s="26"/>
      <c r="I1278" s="26"/>
      <c r="J1278" s="29"/>
      <c r="K1278" s="29"/>
      <c r="L1278" s="70"/>
      <c r="M1278" s="71"/>
      <c r="N1278" s="90"/>
    </row>
    <row r="1279" spans="1:14" ht="15.75">
      <c r="A1279" s="83" t="s">
        <v>38</v>
      </c>
      <c r="B1279" s="23"/>
      <c r="C1279" s="24"/>
      <c r="D1279" s="24"/>
      <c r="E1279" s="26"/>
      <c r="F1279" s="26"/>
      <c r="G1279" s="84"/>
      <c r="H1279" s="85"/>
      <c r="I1279" s="85"/>
      <c r="J1279" s="85"/>
      <c r="K1279" s="26"/>
      <c r="L1279" s="21"/>
      <c r="M1279" s="44"/>
      <c r="N1279" s="44"/>
    </row>
    <row r="1280" spans="1:14" ht="15.75">
      <c r="A1280" s="25" t="s">
        <v>39</v>
      </c>
      <c r="B1280" s="23"/>
      <c r="C1280" s="86"/>
      <c r="D1280" s="87"/>
      <c r="E1280" s="28"/>
      <c r="F1280" s="85"/>
      <c r="G1280" s="84"/>
      <c r="H1280" s="85"/>
      <c r="I1280" s="85"/>
      <c r="J1280" s="85"/>
      <c r="K1280" s="26"/>
      <c r="L1280" s="21"/>
      <c r="M1280" s="28"/>
      <c r="N1280" s="28"/>
    </row>
    <row r="1281" spans="1:14" ht="15.75">
      <c r="A1281" s="25" t="s">
        <v>40</v>
      </c>
      <c r="B1281" s="23"/>
      <c r="C1281" s="24"/>
      <c r="D1281" s="87"/>
      <c r="E1281" s="28"/>
      <c r="F1281" s="85"/>
      <c r="G1281" s="84"/>
      <c r="H1281" s="32"/>
      <c r="I1281" s="32"/>
      <c r="J1281" s="32"/>
      <c r="K1281" s="26"/>
      <c r="L1281" s="21"/>
      <c r="M1281" s="21"/>
      <c r="N1281" s="21"/>
    </row>
    <row r="1282" spans="1:14" ht="15.75">
      <c r="A1282" s="25" t="s">
        <v>41</v>
      </c>
      <c r="B1282" s="86"/>
      <c r="C1282" s="24"/>
      <c r="D1282" s="87"/>
      <c r="E1282" s="28"/>
      <c r="F1282" s="85"/>
      <c r="G1282" s="30"/>
      <c r="H1282" s="32"/>
      <c r="I1282" s="32"/>
      <c r="J1282" s="32"/>
      <c r="K1282" s="26"/>
      <c r="L1282" s="21"/>
      <c r="M1282" s="21"/>
      <c r="N1282" s="21"/>
    </row>
    <row r="1283" spans="1:14" ht="15.75">
      <c r="A1283" s="25" t="s">
        <v>42</v>
      </c>
      <c r="B1283" s="39"/>
      <c r="C1283" s="24"/>
      <c r="D1283" s="88"/>
      <c r="E1283" s="85"/>
      <c r="F1283" s="85"/>
      <c r="G1283" s="30"/>
      <c r="H1283" s="32"/>
      <c r="I1283" s="32"/>
      <c r="J1283" s="32"/>
      <c r="K1283" s="85"/>
      <c r="L1283" s="21"/>
      <c r="M1283" s="21"/>
      <c r="N1283" s="21"/>
    </row>
    <row r="1284" ht="16.5" thickBot="1"/>
    <row r="1285" spans="1:14" ht="16.5" thickBot="1">
      <c r="A1285" s="101" t="s">
        <v>0</v>
      </c>
      <c r="B1285" s="101"/>
      <c r="C1285" s="101"/>
      <c r="D1285" s="101"/>
      <c r="E1285" s="101"/>
      <c r="F1285" s="101"/>
      <c r="G1285" s="101"/>
      <c r="H1285" s="101"/>
      <c r="I1285" s="101"/>
      <c r="J1285" s="101"/>
      <c r="K1285" s="101"/>
      <c r="L1285" s="101"/>
      <c r="M1285" s="101"/>
      <c r="N1285" s="101"/>
    </row>
    <row r="1286" spans="1:14" ht="16.5" thickBot="1">
      <c r="A1286" s="101"/>
      <c r="B1286" s="101"/>
      <c r="C1286" s="101"/>
      <c r="D1286" s="101"/>
      <c r="E1286" s="101"/>
      <c r="F1286" s="101"/>
      <c r="G1286" s="101"/>
      <c r="H1286" s="101"/>
      <c r="I1286" s="101"/>
      <c r="J1286" s="101"/>
      <c r="K1286" s="101"/>
      <c r="L1286" s="101"/>
      <c r="M1286" s="101"/>
      <c r="N1286" s="101"/>
    </row>
    <row r="1287" spans="1:14" ht="15.75">
      <c r="A1287" s="101"/>
      <c r="B1287" s="101"/>
      <c r="C1287" s="101"/>
      <c r="D1287" s="101"/>
      <c r="E1287" s="101"/>
      <c r="F1287" s="101"/>
      <c r="G1287" s="101"/>
      <c r="H1287" s="101"/>
      <c r="I1287" s="101"/>
      <c r="J1287" s="101"/>
      <c r="K1287" s="101"/>
      <c r="L1287" s="101"/>
      <c r="M1287" s="101"/>
      <c r="N1287" s="101"/>
    </row>
    <row r="1288" spans="1:14" ht="15.75">
      <c r="A1288" s="102" t="s">
        <v>1</v>
      </c>
      <c r="B1288" s="102"/>
      <c r="C1288" s="102"/>
      <c r="D1288" s="102"/>
      <c r="E1288" s="102"/>
      <c r="F1288" s="102"/>
      <c r="G1288" s="102"/>
      <c r="H1288" s="102"/>
      <c r="I1288" s="102"/>
      <c r="J1288" s="102"/>
      <c r="K1288" s="102"/>
      <c r="L1288" s="102"/>
      <c r="M1288" s="102"/>
      <c r="N1288" s="102"/>
    </row>
    <row r="1289" spans="1:14" ht="15.75">
      <c r="A1289" s="102" t="s">
        <v>2</v>
      </c>
      <c r="B1289" s="102"/>
      <c r="C1289" s="102"/>
      <c r="D1289" s="102"/>
      <c r="E1289" s="102"/>
      <c r="F1289" s="102"/>
      <c r="G1289" s="102"/>
      <c r="H1289" s="102"/>
      <c r="I1289" s="102"/>
      <c r="J1289" s="102"/>
      <c r="K1289" s="102"/>
      <c r="L1289" s="102"/>
      <c r="M1289" s="102"/>
      <c r="N1289" s="102"/>
    </row>
    <row r="1290" spans="1:14" ht="16.5" thickBot="1">
      <c r="A1290" s="103" t="s">
        <v>3</v>
      </c>
      <c r="B1290" s="103"/>
      <c r="C1290" s="103"/>
      <c r="D1290" s="103"/>
      <c r="E1290" s="103"/>
      <c r="F1290" s="103"/>
      <c r="G1290" s="103"/>
      <c r="H1290" s="103"/>
      <c r="I1290" s="103"/>
      <c r="J1290" s="103"/>
      <c r="K1290" s="103"/>
      <c r="L1290" s="103"/>
      <c r="M1290" s="103"/>
      <c r="N1290" s="103"/>
    </row>
    <row r="1291" spans="1:14" ht="15.75">
      <c r="A1291" s="104" t="s">
        <v>453</v>
      </c>
      <c r="B1291" s="104"/>
      <c r="C1291" s="104"/>
      <c r="D1291" s="104"/>
      <c r="E1291" s="104"/>
      <c r="F1291" s="104"/>
      <c r="G1291" s="104"/>
      <c r="H1291" s="104"/>
      <c r="I1291" s="104"/>
      <c r="J1291" s="104"/>
      <c r="K1291" s="104"/>
      <c r="L1291" s="104"/>
      <c r="M1291" s="104"/>
      <c r="N1291" s="104"/>
    </row>
    <row r="1292" spans="1:14" ht="15.75">
      <c r="A1292" s="104" t="s">
        <v>5</v>
      </c>
      <c r="B1292" s="104"/>
      <c r="C1292" s="104"/>
      <c r="D1292" s="104"/>
      <c r="E1292" s="104"/>
      <c r="F1292" s="104"/>
      <c r="G1292" s="104"/>
      <c r="H1292" s="104"/>
      <c r="I1292" s="104"/>
      <c r="J1292" s="104"/>
      <c r="K1292" s="104"/>
      <c r="L1292" s="104"/>
      <c r="M1292" s="104"/>
      <c r="N1292" s="104"/>
    </row>
    <row r="1293" spans="1:14" ht="15.75">
      <c r="A1293" s="99" t="s">
        <v>6</v>
      </c>
      <c r="B1293" s="94" t="s">
        <v>7</v>
      </c>
      <c r="C1293" s="94" t="s">
        <v>8</v>
      </c>
      <c r="D1293" s="99" t="s">
        <v>9</v>
      </c>
      <c r="E1293" s="94" t="s">
        <v>10</v>
      </c>
      <c r="F1293" s="94" t="s">
        <v>11</v>
      </c>
      <c r="G1293" s="94" t="s">
        <v>12</v>
      </c>
      <c r="H1293" s="94" t="s">
        <v>13</v>
      </c>
      <c r="I1293" s="94" t="s">
        <v>14</v>
      </c>
      <c r="J1293" s="94" t="s">
        <v>15</v>
      </c>
      <c r="K1293" s="97" t="s">
        <v>16</v>
      </c>
      <c r="L1293" s="94" t="s">
        <v>17</v>
      </c>
      <c r="M1293" s="94" t="s">
        <v>18</v>
      </c>
      <c r="N1293" s="94" t="s">
        <v>19</v>
      </c>
    </row>
    <row r="1294" spans="1:14" ht="16.5" customHeight="1">
      <c r="A1294" s="100"/>
      <c r="B1294" s="95"/>
      <c r="C1294" s="95"/>
      <c r="D1294" s="100"/>
      <c r="E1294" s="95"/>
      <c r="F1294" s="95"/>
      <c r="G1294" s="95"/>
      <c r="H1294" s="95"/>
      <c r="I1294" s="95"/>
      <c r="J1294" s="95"/>
      <c r="K1294" s="98"/>
      <c r="L1294" s="95"/>
      <c r="M1294" s="95"/>
      <c r="N1294" s="95"/>
    </row>
    <row r="1295" spans="1:14" ht="15.75">
      <c r="A1295" s="63">
        <v>1</v>
      </c>
      <c r="B1295" s="64">
        <v>43131</v>
      </c>
      <c r="C1295" s="60" t="s">
        <v>20</v>
      </c>
      <c r="D1295" s="60" t="s">
        <v>21</v>
      </c>
      <c r="E1295" s="61" t="s">
        <v>385</v>
      </c>
      <c r="F1295" s="60">
        <v>177</v>
      </c>
      <c r="G1295" s="61">
        <v>172</v>
      </c>
      <c r="H1295" s="61">
        <v>180</v>
      </c>
      <c r="I1295" s="61">
        <v>183</v>
      </c>
      <c r="J1295" s="61">
        <v>186</v>
      </c>
      <c r="K1295" s="61">
        <v>172</v>
      </c>
      <c r="L1295" s="65">
        <f aca="true" t="shared" si="312" ref="L1295:L1305">100000/F1295</f>
        <v>564.9717514124294</v>
      </c>
      <c r="M1295" s="66">
        <f aca="true" t="shared" si="313" ref="M1295:M1302">IF(D1295="BUY",(K1295-F1295)*(L1295),(F1295-K1295)*(L1295))</f>
        <v>-2824.858757062147</v>
      </c>
      <c r="N1295" s="58">
        <f>M1295/(L1295)/F1295%</f>
        <v>-2.824858757062147</v>
      </c>
    </row>
    <row r="1296" spans="1:14" ht="15.75">
      <c r="A1296" s="63">
        <v>2</v>
      </c>
      <c r="B1296" s="64">
        <v>43131</v>
      </c>
      <c r="C1296" s="60" t="s">
        <v>20</v>
      </c>
      <c r="D1296" s="60" t="s">
        <v>21</v>
      </c>
      <c r="E1296" s="61" t="s">
        <v>210</v>
      </c>
      <c r="F1296" s="60">
        <v>960</v>
      </c>
      <c r="G1296" s="61">
        <v>942</v>
      </c>
      <c r="H1296" s="61">
        <v>970</v>
      </c>
      <c r="I1296" s="61">
        <v>980</v>
      </c>
      <c r="J1296" s="61">
        <v>990</v>
      </c>
      <c r="K1296" s="61">
        <v>942</v>
      </c>
      <c r="L1296" s="65">
        <f>100000/F1296</f>
        <v>104.16666666666667</v>
      </c>
      <c r="M1296" s="66">
        <f t="shared" si="313"/>
        <v>-1875</v>
      </c>
      <c r="N1296" s="58">
        <f aca="true" t="shared" si="314" ref="N1296:N1302">M1296/(L1296)/F1296%</f>
        <v>-1.875</v>
      </c>
    </row>
    <row r="1297" spans="1:14" ht="15.75">
      <c r="A1297" s="63">
        <v>3</v>
      </c>
      <c r="B1297" s="64">
        <v>43131</v>
      </c>
      <c r="C1297" s="60" t="s">
        <v>20</v>
      </c>
      <c r="D1297" s="60" t="s">
        <v>21</v>
      </c>
      <c r="E1297" s="61" t="s">
        <v>192</v>
      </c>
      <c r="F1297" s="60">
        <v>613</v>
      </c>
      <c r="G1297" s="61">
        <v>600</v>
      </c>
      <c r="H1297" s="61">
        <v>620</v>
      </c>
      <c r="I1297" s="61">
        <v>626</v>
      </c>
      <c r="J1297" s="61">
        <v>632</v>
      </c>
      <c r="K1297" s="61">
        <v>620</v>
      </c>
      <c r="L1297" s="65">
        <f>100000/F1297</f>
        <v>163.1321370309951</v>
      </c>
      <c r="M1297" s="66">
        <f t="shared" si="313"/>
        <v>1141.9249592169656</v>
      </c>
      <c r="N1297" s="79">
        <f t="shared" si="314"/>
        <v>1.1419249592169656</v>
      </c>
    </row>
    <row r="1298" spans="1:14" ht="15.75">
      <c r="A1298" s="63">
        <v>4</v>
      </c>
      <c r="B1298" s="64">
        <v>43130</v>
      </c>
      <c r="C1298" s="60" t="s">
        <v>20</v>
      </c>
      <c r="D1298" s="60" t="s">
        <v>21</v>
      </c>
      <c r="E1298" s="61" t="s">
        <v>22</v>
      </c>
      <c r="F1298" s="60">
        <v>258</v>
      </c>
      <c r="G1298" s="61">
        <v>252</v>
      </c>
      <c r="H1298" s="61">
        <v>261</v>
      </c>
      <c r="I1298" s="61">
        <v>264</v>
      </c>
      <c r="J1298" s="61">
        <v>267</v>
      </c>
      <c r="K1298" s="61">
        <v>252</v>
      </c>
      <c r="L1298" s="65">
        <f>100000/F1298</f>
        <v>387.5968992248062</v>
      </c>
      <c r="M1298" s="66">
        <f t="shared" si="313"/>
        <v>-2325.581395348837</v>
      </c>
      <c r="N1298" s="58">
        <f t="shared" si="314"/>
        <v>-2.325581395348837</v>
      </c>
    </row>
    <row r="1299" spans="1:14" ht="15.75">
      <c r="A1299" s="63">
        <v>5</v>
      </c>
      <c r="B1299" s="64">
        <v>43130</v>
      </c>
      <c r="C1299" s="60" t="s">
        <v>20</v>
      </c>
      <c r="D1299" s="60" t="s">
        <v>21</v>
      </c>
      <c r="E1299" s="61" t="s">
        <v>451</v>
      </c>
      <c r="F1299" s="60">
        <v>591</v>
      </c>
      <c r="G1299" s="61">
        <v>580</v>
      </c>
      <c r="H1299" s="61">
        <v>597</v>
      </c>
      <c r="I1299" s="61">
        <v>603</v>
      </c>
      <c r="J1299" s="61">
        <v>609</v>
      </c>
      <c r="K1299" s="61">
        <v>580</v>
      </c>
      <c r="L1299" s="65">
        <f t="shared" si="312"/>
        <v>169.20473773265653</v>
      </c>
      <c r="M1299" s="66">
        <f t="shared" si="313"/>
        <v>-1861.2521150592218</v>
      </c>
      <c r="N1299" s="58">
        <f t="shared" si="314"/>
        <v>-1.8612521150592216</v>
      </c>
    </row>
    <row r="1300" spans="1:14" ht="15.75">
      <c r="A1300" s="63">
        <v>6</v>
      </c>
      <c r="B1300" s="64">
        <v>43130</v>
      </c>
      <c r="C1300" s="60" t="s">
        <v>20</v>
      </c>
      <c r="D1300" s="60" t="s">
        <v>21</v>
      </c>
      <c r="E1300" s="61" t="s">
        <v>409</v>
      </c>
      <c r="F1300" s="60">
        <v>307</v>
      </c>
      <c r="G1300" s="61">
        <v>299</v>
      </c>
      <c r="H1300" s="61">
        <v>311</v>
      </c>
      <c r="I1300" s="61">
        <v>315</v>
      </c>
      <c r="J1300" s="61">
        <v>319</v>
      </c>
      <c r="K1300" s="61">
        <v>311</v>
      </c>
      <c r="L1300" s="65">
        <f t="shared" si="312"/>
        <v>325.7328990228013</v>
      </c>
      <c r="M1300" s="66">
        <f t="shared" si="313"/>
        <v>1302.9315960912052</v>
      </c>
      <c r="N1300" s="79">
        <f t="shared" si="314"/>
        <v>1.3029315960912053</v>
      </c>
    </row>
    <row r="1301" spans="1:14" ht="15.75">
      <c r="A1301" s="63">
        <v>7</v>
      </c>
      <c r="B1301" s="64">
        <v>43130</v>
      </c>
      <c r="C1301" s="60" t="s">
        <v>20</v>
      </c>
      <c r="D1301" s="60" t="s">
        <v>21</v>
      </c>
      <c r="E1301" s="61" t="s">
        <v>379</v>
      </c>
      <c r="F1301" s="60">
        <v>220</v>
      </c>
      <c r="G1301" s="61">
        <v>214</v>
      </c>
      <c r="H1301" s="61">
        <v>223</v>
      </c>
      <c r="I1301" s="61">
        <v>226</v>
      </c>
      <c r="J1301" s="61">
        <v>229</v>
      </c>
      <c r="K1301" s="61">
        <v>223</v>
      </c>
      <c r="L1301" s="65">
        <f t="shared" si="312"/>
        <v>454.54545454545456</v>
      </c>
      <c r="M1301" s="66">
        <f t="shared" si="313"/>
        <v>1363.6363636363637</v>
      </c>
      <c r="N1301" s="79">
        <f t="shared" si="314"/>
        <v>1.3636363636363635</v>
      </c>
    </row>
    <row r="1302" spans="1:14" ht="15.75">
      <c r="A1302" s="63">
        <v>8</v>
      </c>
      <c r="B1302" s="64">
        <v>43129</v>
      </c>
      <c r="C1302" s="60" t="s">
        <v>20</v>
      </c>
      <c r="D1302" s="60" t="s">
        <v>21</v>
      </c>
      <c r="E1302" s="61" t="s">
        <v>161</v>
      </c>
      <c r="F1302" s="60">
        <v>350</v>
      </c>
      <c r="G1302" s="61">
        <v>340</v>
      </c>
      <c r="H1302" s="61">
        <v>355</v>
      </c>
      <c r="I1302" s="61">
        <v>360</v>
      </c>
      <c r="J1302" s="61">
        <v>365</v>
      </c>
      <c r="K1302" s="61">
        <v>355</v>
      </c>
      <c r="L1302" s="65">
        <f t="shared" si="312"/>
        <v>285.7142857142857</v>
      </c>
      <c r="M1302" s="66">
        <f t="shared" si="313"/>
        <v>1428.5714285714287</v>
      </c>
      <c r="N1302" s="79">
        <f t="shared" si="314"/>
        <v>1.4285714285714286</v>
      </c>
    </row>
    <row r="1303" spans="1:14" ht="15.75">
      <c r="A1303" s="63">
        <v>9</v>
      </c>
      <c r="B1303" s="64">
        <v>43129</v>
      </c>
      <c r="C1303" s="60" t="s">
        <v>20</v>
      </c>
      <c r="D1303" s="60" t="s">
        <v>21</v>
      </c>
      <c r="E1303" s="61" t="s">
        <v>473</v>
      </c>
      <c r="F1303" s="60">
        <v>222.5</v>
      </c>
      <c r="G1303" s="61">
        <v>217</v>
      </c>
      <c r="H1303" s="61">
        <v>226</v>
      </c>
      <c r="I1303" s="61">
        <v>229</v>
      </c>
      <c r="J1303" s="61">
        <v>232</v>
      </c>
      <c r="K1303" s="61">
        <v>232</v>
      </c>
      <c r="L1303" s="65">
        <f t="shared" si="312"/>
        <v>449.438202247191</v>
      </c>
      <c r="M1303" s="66">
        <f aca="true" t="shared" si="315" ref="M1303:M1311">IF(D1303="BUY",(K1303-F1303)*(L1303),(F1303-K1303)*(L1303))</f>
        <v>4269.662921348315</v>
      </c>
      <c r="N1303" s="79">
        <f aca="true" t="shared" si="316" ref="N1303:N1311">M1303/(L1303)/F1303%</f>
        <v>4.269662921348314</v>
      </c>
    </row>
    <row r="1304" spans="1:14" ht="15.75">
      <c r="A1304" s="63">
        <v>10</v>
      </c>
      <c r="B1304" s="64">
        <v>43129</v>
      </c>
      <c r="C1304" s="60" t="s">
        <v>20</v>
      </c>
      <c r="D1304" s="60" t="s">
        <v>21</v>
      </c>
      <c r="E1304" s="61" t="s">
        <v>210</v>
      </c>
      <c r="F1304" s="60">
        <v>940</v>
      </c>
      <c r="G1304" s="61">
        <v>923</v>
      </c>
      <c r="H1304" s="61">
        <v>950</v>
      </c>
      <c r="I1304" s="61">
        <v>960</v>
      </c>
      <c r="J1304" s="61">
        <v>970</v>
      </c>
      <c r="K1304" s="61">
        <v>950</v>
      </c>
      <c r="L1304" s="65">
        <f t="shared" si="312"/>
        <v>106.38297872340425</v>
      </c>
      <c r="M1304" s="66">
        <f t="shared" si="315"/>
        <v>1063.8297872340424</v>
      </c>
      <c r="N1304" s="79">
        <f t="shared" si="316"/>
        <v>1.0638297872340425</v>
      </c>
    </row>
    <row r="1305" spans="1:14" ht="15.75">
      <c r="A1305" s="63">
        <v>11</v>
      </c>
      <c r="B1305" s="64">
        <v>43125</v>
      </c>
      <c r="C1305" s="60" t="s">
        <v>20</v>
      </c>
      <c r="D1305" s="60" t="s">
        <v>21</v>
      </c>
      <c r="E1305" s="61" t="s">
        <v>472</v>
      </c>
      <c r="F1305" s="60">
        <v>281.5</v>
      </c>
      <c r="G1305" s="61">
        <v>272</v>
      </c>
      <c r="H1305" s="61">
        <v>287</v>
      </c>
      <c r="I1305" s="61">
        <v>292</v>
      </c>
      <c r="J1305" s="61">
        <v>297</v>
      </c>
      <c r="K1305" s="61">
        <v>272</v>
      </c>
      <c r="L1305" s="65">
        <f t="shared" si="312"/>
        <v>355.23978685612786</v>
      </c>
      <c r="M1305" s="66">
        <f t="shared" si="315"/>
        <v>-3374.7779751332146</v>
      </c>
      <c r="N1305" s="58">
        <f t="shared" si="316"/>
        <v>-3.374777975133215</v>
      </c>
    </row>
    <row r="1306" spans="1:14" ht="15.75">
      <c r="A1306" s="63">
        <v>12</v>
      </c>
      <c r="B1306" s="64">
        <v>43125</v>
      </c>
      <c r="C1306" s="60" t="s">
        <v>20</v>
      </c>
      <c r="D1306" s="60" t="s">
        <v>21</v>
      </c>
      <c r="E1306" s="61" t="s">
        <v>415</v>
      </c>
      <c r="F1306" s="60">
        <v>215</v>
      </c>
      <c r="G1306" s="61">
        <v>210</v>
      </c>
      <c r="H1306" s="61">
        <v>218</v>
      </c>
      <c r="I1306" s="61">
        <v>221</v>
      </c>
      <c r="J1306" s="61">
        <v>224</v>
      </c>
      <c r="K1306" s="61">
        <v>224</v>
      </c>
      <c r="L1306" s="65">
        <f aca="true" t="shared" si="317" ref="L1306:L1311">100000/F1306</f>
        <v>465.1162790697674</v>
      </c>
      <c r="M1306" s="66">
        <f t="shared" si="315"/>
        <v>4186.0465116279065</v>
      </c>
      <c r="N1306" s="79">
        <f t="shared" si="316"/>
        <v>4.186046511627907</v>
      </c>
    </row>
    <row r="1307" spans="1:14" ht="15.75">
      <c r="A1307" s="63">
        <v>13</v>
      </c>
      <c r="B1307" s="64">
        <v>43125</v>
      </c>
      <c r="C1307" s="60" t="s">
        <v>20</v>
      </c>
      <c r="D1307" s="60" t="s">
        <v>21</v>
      </c>
      <c r="E1307" s="61" t="s">
        <v>374</v>
      </c>
      <c r="F1307" s="60">
        <v>132</v>
      </c>
      <c r="G1307" s="61">
        <v>129</v>
      </c>
      <c r="H1307" s="61">
        <v>134</v>
      </c>
      <c r="I1307" s="61">
        <v>136</v>
      </c>
      <c r="J1307" s="61">
        <v>138</v>
      </c>
      <c r="K1307" s="61">
        <v>129</v>
      </c>
      <c r="L1307" s="65">
        <f t="shared" si="317"/>
        <v>757.5757575757576</v>
      </c>
      <c r="M1307" s="66">
        <f t="shared" si="315"/>
        <v>-2272.727272727273</v>
      </c>
      <c r="N1307" s="58">
        <f t="shared" si="316"/>
        <v>-2.2727272727272725</v>
      </c>
    </row>
    <row r="1308" spans="1:14" ht="15.75">
      <c r="A1308" s="63">
        <v>14</v>
      </c>
      <c r="B1308" s="64">
        <v>43125</v>
      </c>
      <c r="C1308" s="60" t="s">
        <v>20</v>
      </c>
      <c r="D1308" s="60" t="s">
        <v>21</v>
      </c>
      <c r="E1308" s="61" t="s">
        <v>275</v>
      </c>
      <c r="F1308" s="60">
        <v>42.5</v>
      </c>
      <c r="G1308" s="61">
        <v>40.5</v>
      </c>
      <c r="H1308" s="61">
        <v>44</v>
      </c>
      <c r="I1308" s="61">
        <v>45.5</v>
      </c>
      <c r="J1308" s="61">
        <v>47</v>
      </c>
      <c r="K1308" s="61">
        <v>43.7</v>
      </c>
      <c r="L1308" s="65">
        <f t="shared" si="317"/>
        <v>2352.9411764705883</v>
      </c>
      <c r="M1308" s="66">
        <f t="shared" si="315"/>
        <v>2823.5294117647127</v>
      </c>
      <c r="N1308" s="79">
        <f t="shared" si="316"/>
        <v>2.8235294117647127</v>
      </c>
    </row>
    <row r="1309" spans="1:14" ht="15.75">
      <c r="A1309" s="63">
        <v>15</v>
      </c>
      <c r="B1309" s="64">
        <v>43125</v>
      </c>
      <c r="C1309" s="60" t="s">
        <v>20</v>
      </c>
      <c r="D1309" s="60" t="s">
        <v>21</v>
      </c>
      <c r="E1309" s="61" t="s">
        <v>466</v>
      </c>
      <c r="F1309" s="60">
        <v>875</v>
      </c>
      <c r="G1309" s="61">
        <v>858</v>
      </c>
      <c r="H1309" s="61">
        <v>885</v>
      </c>
      <c r="I1309" s="61">
        <v>895</v>
      </c>
      <c r="J1309" s="61">
        <v>905</v>
      </c>
      <c r="K1309" s="61">
        <v>905</v>
      </c>
      <c r="L1309" s="65">
        <f t="shared" si="317"/>
        <v>114.28571428571429</v>
      </c>
      <c r="M1309" s="66">
        <f t="shared" si="315"/>
        <v>3428.571428571429</v>
      </c>
      <c r="N1309" s="79">
        <f t="shared" si="316"/>
        <v>3.4285714285714284</v>
      </c>
    </row>
    <row r="1310" spans="1:14" ht="15.75">
      <c r="A1310" s="63">
        <v>16</v>
      </c>
      <c r="B1310" s="64">
        <v>43125</v>
      </c>
      <c r="C1310" s="60" t="s">
        <v>20</v>
      </c>
      <c r="D1310" s="60" t="s">
        <v>21</v>
      </c>
      <c r="E1310" s="61" t="s">
        <v>81</v>
      </c>
      <c r="F1310" s="60">
        <v>156</v>
      </c>
      <c r="G1310" s="61">
        <v>152</v>
      </c>
      <c r="H1310" s="61">
        <v>158</v>
      </c>
      <c r="I1310" s="61">
        <v>160</v>
      </c>
      <c r="J1310" s="61">
        <v>162</v>
      </c>
      <c r="K1310" s="61">
        <v>158</v>
      </c>
      <c r="L1310" s="65">
        <f t="shared" si="317"/>
        <v>641.025641025641</v>
      </c>
      <c r="M1310" s="66">
        <f t="shared" si="315"/>
        <v>1282.051282051282</v>
      </c>
      <c r="N1310" s="79">
        <f t="shared" si="316"/>
        <v>1.282051282051282</v>
      </c>
    </row>
    <row r="1311" spans="1:14" ht="15.75">
      <c r="A1311" s="63">
        <v>17</v>
      </c>
      <c r="B1311" s="64">
        <v>43124</v>
      </c>
      <c r="C1311" s="60" t="s">
        <v>20</v>
      </c>
      <c r="D1311" s="60" t="s">
        <v>21</v>
      </c>
      <c r="E1311" s="61" t="s">
        <v>339</v>
      </c>
      <c r="F1311" s="60">
        <v>511</v>
      </c>
      <c r="G1311" s="61">
        <v>500</v>
      </c>
      <c r="H1311" s="61">
        <v>517</v>
      </c>
      <c r="I1311" s="61">
        <v>522</v>
      </c>
      <c r="J1311" s="61">
        <v>527</v>
      </c>
      <c r="K1311" s="61">
        <v>500</v>
      </c>
      <c r="L1311" s="65">
        <f t="shared" si="317"/>
        <v>195.69471624266146</v>
      </c>
      <c r="M1311" s="66">
        <f t="shared" si="315"/>
        <v>-2152.641878669276</v>
      </c>
      <c r="N1311" s="58">
        <f t="shared" si="316"/>
        <v>-2.1526418786692756</v>
      </c>
    </row>
    <row r="1312" spans="1:14" ht="15.75">
      <c r="A1312" s="63">
        <v>18</v>
      </c>
      <c r="B1312" s="64">
        <v>43124</v>
      </c>
      <c r="C1312" s="60" t="s">
        <v>20</v>
      </c>
      <c r="D1312" s="60" t="s">
        <v>21</v>
      </c>
      <c r="E1312" s="61" t="s">
        <v>469</v>
      </c>
      <c r="F1312" s="60">
        <v>860</v>
      </c>
      <c r="G1312" s="61">
        <v>844</v>
      </c>
      <c r="H1312" s="61">
        <v>870</v>
      </c>
      <c r="I1312" s="61">
        <v>880</v>
      </c>
      <c r="J1312" s="61">
        <v>890</v>
      </c>
      <c r="K1312" s="61">
        <v>870</v>
      </c>
      <c r="L1312" s="65">
        <f aca="true" t="shared" si="318" ref="L1312:L1320">100000/F1312</f>
        <v>116.27906976744185</v>
      </c>
      <c r="M1312" s="66">
        <f aca="true" t="shared" si="319" ref="M1312:M1320">IF(D1312="BUY",(K1312-F1312)*(L1312),(F1312-K1312)*(L1312))</f>
        <v>1162.7906976744184</v>
      </c>
      <c r="N1312" s="79">
        <f aca="true" t="shared" si="320" ref="N1312:N1320">M1312/(L1312)/F1312%</f>
        <v>1.1627906976744184</v>
      </c>
    </row>
    <row r="1313" spans="1:14" ht="15.75">
      <c r="A1313" s="63">
        <v>19</v>
      </c>
      <c r="B1313" s="64">
        <v>43124</v>
      </c>
      <c r="C1313" s="60" t="s">
        <v>20</v>
      </c>
      <c r="D1313" s="60" t="s">
        <v>21</v>
      </c>
      <c r="E1313" s="61" t="s">
        <v>97</v>
      </c>
      <c r="F1313" s="60">
        <v>382</v>
      </c>
      <c r="G1313" s="61">
        <v>375</v>
      </c>
      <c r="H1313" s="61">
        <v>386</v>
      </c>
      <c r="I1313" s="61">
        <v>390</v>
      </c>
      <c r="J1313" s="61">
        <v>394</v>
      </c>
      <c r="K1313" s="61">
        <v>394</v>
      </c>
      <c r="L1313" s="65">
        <f t="shared" si="318"/>
        <v>261.78010471204186</v>
      </c>
      <c r="M1313" s="66">
        <f t="shared" si="319"/>
        <v>3141.3612565445023</v>
      </c>
      <c r="N1313" s="79">
        <f t="shared" si="320"/>
        <v>3.141361256544503</v>
      </c>
    </row>
    <row r="1314" spans="1:14" ht="15.75">
      <c r="A1314" s="63">
        <v>20</v>
      </c>
      <c r="B1314" s="64">
        <v>43124</v>
      </c>
      <c r="C1314" s="60" t="s">
        <v>20</v>
      </c>
      <c r="D1314" s="60" t="s">
        <v>21</v>
      </c>
      <c r="E1314" s="61" t="s">
        <v>466</v>
      </c>
      <c r="F1314" s="60">
        <v>843</v>
      </c>
      <c r="G1314" s="61">
        <v>825</v>
      </c>
      <c r="H1314" s="61">
        <v>851</v>
      </c>
      <c r="I1314" s="61">
        <v>860</v>
      </c>
      <c r="J1314" s="61">
        <v>868</v>
      </c>
      <c r="K1314" s="61">
        <v>868</v>
      </c>
      <c r="L1314" s="65">
        <f t="shared" si="318"/>
        <v>118.62396204033215</v>
      </c>
      <c r="M1314" s="66">
        <f t="shared" si="319"/>
        <v>2965.599051008304</v>
      </c>
      <c r="N1314" s="79">
        <f t="shared" si="320"/>
        <v>2.965599051008304</v>
      </c>
    </row>
    <row r="1315" spans="1:14" ht="15.75">
      <c r="A1315" s="63">
        <v>21</v>
      </c>
      <c r="B1315" s="64">
        <v>43124</v>
      </c>
      <c r="C1315" s="60" t="s">
        <v>20</v>
      </c>
      <c r="D1315" s="60" t="s">
        <v>21</v>
      </c>
      <c r="E1315" s="61" t="s">
        <v>81</v>
      </c>
      <c r="F1315" s="60">
        <v>153</v>
      </c>
      <c r="G1315" s="61">
        <v>148</v>
      </c>
      <c r="H1315" s="61">
        <v>156</v>
      </c>
      <c r="I1315" s="61">
        <v>159</v>
      </c>
      <c r="J1315" s="61">
        <v>162</v>
      </c>
      <c r="K1315" s="61">
        <v>156</v>
      </c>
      <c r="L1315" s="65">
        <f t="shared" si="318"/>
        <v>653.59477124183</v>
      </c>
      <c r="M1315" s="66">
        <f t="shared" si="319"/>
        <v>1960.78431372549</v>
      </c>
      <c r="N1315" s="79">
        <f t="shared" si="320"/>
        <v>1.9607843137254901</v>
      </c>
    </row>
    <row r="1316" spans="1:14" ht="15.75">
      <c r="A1316" s="63">
        <v>22</v>
      </c>
      <c r="B1316" s="64">
        <v>43123</v>
      </c>
      <c r="C1316" s="60" t="s">
        <v>20</v>
      </c>
      <c r="D1316" s="60" t="s">
        <v>21</v>
      </c>
      <c r="E1316" s="61" t="s">
        <v>282</v>
      </c>
      <c r="F1316" s="60">
        <v>585</v>
      </c>
      <c r="G1316" s="61">
        <v>574</v>
      </c>
      <c r="H1316" s="61">
        <v>591</v>
      </c>
      <c r="I1316" s="61">
        <v>597</v>
      </c>
      <c r="J1316" s="61">
        <v>603</v>
      </c>
      <c r="K1316" s="61">
        <v>574</v>
      </c>
      <c r="L1316" s="65">
        <f t="shared" si="318"/>
        <v>170.94017094017093</v>
      </c>
      <c r="M1316" s="66">
        <f t="shared" si="319"/>
        <v>-1880.3418803418801</v>
      </c>
      <c r="N1316" s="58">
        <f t="shared" si="320"/>
        <v>-1.8803418803418805</v>
      </c>
    </row>
    <row r="1317" spans="1:14" ht="15.75">
      <c r="A1317" s="63">
        <v>23</v>
      </c>
      <c r="B1317" s="64">
        <v>43123</v>
      </c>
      <c r="C1317" s="60" t="s">
        <v>20</v>
      </c>
      <c r="D1317" s="60" t="s">
        <v>21</v>
      </c>
      <c r="E1317" s="61" t="s">
        <v>470</v>
      </c>
      <c r="F1317" s="60">
        <v>374</v>
      </c>
      <c r="G1317" s="61">
        <v>366</v>
      </c>
      <c r="H1317" s="61">
        <v>378</v>
      </c>
      <c r="I1317" s="61">
        <v>382</v>
      </c>
      <c r="J1317" s="61">
        <v>386</v>
      </c>
      <c r="K1317" s="61">
        <v>378</v>
      </c>
      <c r="L1317" s="65">
        <f t="shared" si="318"/>
        <v>267.379679144385</v>
      </c>
      <c r="M1317" s="66">
        <f t="shared" si="319"/>
        <v>1069.51871657754</v>
      </c>
      <c r="N1317" s="79">
        <f t="shared" si="320"/>
        <v>1.06951871657754</v>
      </c>
    </row>
    <row r="1318" spans="1:14" ht="15.75">
      <c r="A1318" s="63">
        <v>24</v>
      </c>
      <c r="B1318" s="64">
        <v>43123</v>
      </c>
      <c r="C1318" s="60" t="s">
        <v>20</v>
      </c>
      <c r="D1318" s="60" t="s">
        <v>21</v>
      </c>
      <c r="E1318" s="61" t="s">
        <v>466</v>
      </c>
      <c r="F1318" s="60">
        <v>780</v>
      </c>
      <c r="G1318" s="61">
        <v>760</v>
      </c>
      <c r="H1318" s="61">
        <v>790</v>
      </c>
      <c r="I1318" s="61">
        <v>800</v>
      </c>
      <c r="J1318" s="61">
        <v>810</v>
      </c>
      <c r="K1318" s="61">
        <v>790</v>
      </c>
      <c r="L1318" s="65">
        <f t="shared" si="318"/>
        <v>128.2051282051282</v>
      </c>
      <c r="M1318" s="66">
        <f t="shared" si="319"/>
        <v>1282.051282051282</v>
      </c>
      <c r="N1318" s="79">
        <f t="shared" si="320"/>
        <v>1.2820512820512822</v>
      </c>
    </row>
    <row r="1319" spans="1:14" ht="15.75">
      <c r="A1319" s="63">
        <v>25</v>
      </c>
      <c r="B1319" s="64">
        <v>43123</v>
      </c>
      <c r="C1319" s="60" t="s">
        <v>20</v>
      </c>
      <c r="D1319" s="60" t="s">
        <v>21</v>
      </c>
      <c r="E1319" s="61" t="s">
        <v>452</v>
      </c>
      <c r="F1319" s="60">
        <v>770</v>
      </c>
      <c r="G1319" s="61">
        <v>756</v>
      </c>
      <c r="H1319" s="61">
        <v>778</v>
      </c>
      <c r="I1319" s="61">
        <v>786</v>
      </c>
      <c r="J1319" s="61">
        <v>794</v>
      </c>
      <c r="K1319" s="61">
        <v>778</v>
      </c>
      <c r="L1319" s="65">
        <f t="shared" si="318"/>
        <v>129.87012987012986</v>
      </c>
      <c r="M1319" s="66">
        <f t="shared" si="319"/>
        <v>1038.9610389610389</v>
      </c>
      <c r="N1319" s="79">
        <f t="shared" si="320"/>
        <v>1.0389610389610389</v>
      </c>
    </row>
    <row r="1320" spans="1:14" ht="15.75">
      <c r="A1320" s="63">
        <v>26</v>
      </c>
      <c r="B1320" s="64">
        <v>43122</v>
      </c>
      <c r="C1320" s="60" t="s">
        <v>20</v>
      </c>
      <c r="D1320" s="60" t="s">
        <v>21</v>
      </c>
      <c r="E1320" s="61" t="s">
        <v>145</v>
      </c>
      <c r="F1320" s="60">
        <v>439</v>
      </c>
      <c r="G1320" s="61">
        <v>430</v>
      </c>
      <c r="H1320" s="61">
        <v>444</v>
      </c>
      <c r="I1320" s="61">
        <v>449</v>
      </c>
      <c r="J1320" s="61">
        <v>454</v>
      </c>
      <c r="K1320" s="61">
        <v>430</v>
      </c>
      <c r="L1320" s="65">
        <f t="shared" si="318"/>
        <v>227.79043280182233</v>
      </c>
      <c r="M1320" s="66">
        <f t="shared" si="319"/>
        <v>-2050.113895216401</v>
      </c>
      <c r="N1320" s="58">
        <f t="shared" si="320"/>
        <v>-2.050113895216401</v>
      </c>
    </row>
    <row r="1321" spans="1:14" ht="15.75">
      <c r="A1321" s="63">
        <v>27</v>
      </c>
      <c r="B1321" s="64">
        <v>43122</v>
      </c>
      <c r="C1321" s="60" t="s">
        <v>20</v>
      </c>
      <c r="D1321" s="60" t="s">
        <v>21</v>
      </c>
      <c r="E1321" s="61" t="s">
        <v>68</v>
      </c>
      <c r="F1321" s="60">
        <v>600</v>
      </c>
      <c r="G1321" s="61">
        <v>588</v>
      </c>
      <c r="H1321" s="61">
        <v>607</v>
      </c>
      <c r="I1321" s="61">
        <v>614</v>
      </c>
      <c r="J1321" s="61">
        <v>621</v>
      </c>
      <c r="K1321" s="61">
        <v>614</v>
      </c>
      <c r="L1321" s="65">
        <f aca="true" t="shared" si="321" ref="L1321:L1328">100000/F1321</f>
        <v>166.66666666666666</v>
      </c>
      <c r="M1321" s="66">
        <f aca="true" t="shared" si="322" ref="M1321:M1331">IF(D1321="BUY",(K1321-F1321)*(L1321),(F1321-K1321)*(L1321))</f>
        <v>2333.333333333333</v>
      </c>
      <c r="N1321" s="79">
        <f aca="true" t="shared" si="323" ref="N1321:N1331">M1321/(L1321)/F1321%</f>
        <v>2.333333333333333</v>
      </c>
    </row>
    <row r="1322" spans="1:14" ht="15.75">
      <c r="A1322" s="63">
        <v>28</v>
      </c>
      <c r="B1322" s="64">
        <v>43122</v>
      </c>
      <c r="C1322" s="60" t="s">
        <v>20</v>
      </c>
      <c r="D1322" s="60" t="s">
        <v>21</v>
      </c>
      <c r="E1322" s="61" t="s">
        <v>80</v>
      </c>
      <c r="F1322" s="60">
        <v>1073</v>
      </c>
      <c r="G1322" s="61">
        <v>1055</v>
      </c>
      <c r="H1322" s="61">
        <v>1083</v>
      </c>
      <c r="I1322" s="61">
        <v>1093</v>
      </c>
      <c r="J1322" s="61">
        <v>1103</v>
      </c>
      <c r="K1322" s="61">
        <v>1083</v>
      </c>
      <c r="L1322" s="65">
        <f t="shared" si="321"/>
        <v>93.19664492078286</v>
      </c>
      <c r="M1322" s="66">
        <f t="shared" si="322"/>
        <v>931.9664492078286</v>
      </c>
      <c r="N1322" s="79">
        <f t="shared" si="323"/>
        <v>0.9319664492078285</v>
      </c>
    </row>
    <row r="1323" spans="1:14" ht="15.75">
      <c r="A1323" s="63">
        <v>29</v>
      </c>
      <c r="B1323" s="64">
        <v>43122</v>
      </c>
      <c r="C1323" s="60" t="s">
        <v>20</v>
      </c>
      <c r="D1323" s="60" t="s">
        <v>21</v>
      </c>
      <c r="E1323" s="61" t="s">
        <v>466</v>
      </c>
      <c r="F1323" s="60">
        <v>750</v>
      </c>
      <c r="G1323" s="61">
        <v>734</v>
      </c>
      <c r="H1323" s="61">
        <v>760</v>
      </c>
      <c r="I1323" s="61">
        <v>770</v>
      </c>
      <c r="J1323" s="61">
        <v>780</v>
      </c>
      <c r="K1323" s="61">
        <v>770</v>
      </c>
      <c r="L1323" s="65">
        <f t="shared" si="321"/>
        <v>133.33333333333334</v>
      </c>
      <c r="M1323" s="66">
        <f t="shared" si="322"/>
        <v>2666.666666666667</v>
      </c>
      <c r="N1323" s="79">
        <f t="shared" si="323"/>
        <v>2.6666666666666665</v>
      </c>
    </row>
    <row r="1324" spans="1:14" ht="15.75">
      <c r="A1324" s="63">
        <v>30</v>
      </c>
      <c r="B1324" s="64">
        <v>43122</v>
      </c>
      <c r="C1324" s="60" t="s">
        <v>20</v>
      </c>
      <c r="D1324" s="60" t="s">
        <v>21</v>
      </c>
      <c r="E1324" s="61" t="s">
        <v>63</v>
      </c>
      <c r="F1324" s="60">
        <v>346</v>
      </c>
      <c r="G1324" s="61">
        <v>336</v>
      </c>
      <c r="H1324" s="61">
        <v>351</v>
      </c>
      <c r="I1324" s="61">
        <v>356</v>
      </c>
      <c r="J1324" s="61">
        <v>361</v>
      </c>
      <c r="K1324" s="61">
        <v>351</v>
      </c>
      <c r="L1324" s="65">
        <f t="shared" si="321"/>
        <v>289.01734104046244</v>
      </c>
      <c r="M1324" s="66">
        <f t="shared" si="322"/>
        <v>1445.0867052023123</v>
      </c>
      <c r="N1324" s="79">
        <f t="shared" si="323"/>
        <v>1.4450867052023122</v>
      </c>
    </row>
    <row r="1325" spans="1:14" ht="15.75">
      <c r="A1325" s="63">
        <v>31</v>
      </c>
      <c r="B1325" s="64">
        <v>43122</v>
      </c>
      <c r="C1325" s="60" t="s">
        <v>20</v>
      </c>
      <c r="D1325" s="60" t="s">
        <v>21</v>
      </c>
      <c r="E1325" s="61" t="s">
        <v>84</v>
      </c>
      <c r="F1325" s="60">
        <v>1070</v>
      </c>
      <c r="G1325" s="61">
        <v>1052</v>
      </c>
      <c r="H1325" s="61">
        <v>1080</v>
      </c>
      <c r="I1325" s="61">
        <v>1090</v>
      </c>
      <c r="J1325" s="61">
        <v>1100</v>
      </c>
      <c r="K1325" s="61">
        <v>1080</v>
      </c>
      <c r="L1325" s="65">
        <f t="shared" si="321"/>
        <v>93.45794392523365</v>
      </c>
      <c r="M1325" s="66">
        <f t="shared" si="322"/>
        <v>934.5794392523364</v>
      </c>
      <c r="N1325" s="79">
        <f t="shared" si="323"/>
        <v>0.9345794392523366</v>
      </c>
    </row>
    <row r="1326" spans="1:14" ht="15.75">
      <c r="A1326" s="63">
        <v>32</v>
      </c>
      <c r="B1326" s="64">
        <v>43119</v>
      </c>
      <c r="C1326" s="60" t="s">
        <v>20</v>
      </c>
      <c r="D1326" s="60" t="s">
        <v>21</v>
      </c>
      <c r="E1326" s="61" t="s">
        <v>466</v>
      </c>
      <c r="F1326" s="60">
        <v>730</v>
      </c>
      <c r="G1326" s="61">
        <v>710</v>
      </c>
      <c r="H1326" s="61">
        <v>740</v>
      </c>
      <c r="I1326" s="61">
        <v>750</v>
      </c>
      <c r="J1326" s="61">
        <v>760</v>
      </c>
      <c r="K1326" s="61">
        <v>760</v>
      </c>
      <c r="L1326" s="65">
        <f t="shared" si="321"/>
        <v>136.986301369863</v>
      </c>
      <c r="M1326" s="66">
        <f t="shared" si="322"/>
        <v>4109.58904109589</v>
      </c>
      <c r="N1326" s="79">
        <f t="shared" si="323"/>
        <v>4.10958904109589</v>
      </c>
    </row>
    <row r="1327" spans="1:14" ht="15.75">
      <c r="A1327" s="63">
        <v>33</v>
      </c>
      <c r="B1327" s="64">
        <v>43119</v>
      </c>
      <c r="C1327" s="60" t="s">
        <v>20</v>
      </c>
      <c r="D1327" s="60" t="s">
        <v>21</v>
      </c>
      <c r="E1327" s="61" t="s">
        <v>341</v>
      </c>
      <c r="F1327" s="60">
        <v>358</v>
      </c>
      <c r="G1327" s="61">
        <v>349</v>
      </c>
      <c r="H1327" s="61">
        <v>363</v>
      </c>
      <c r="I1327" s="61">
        <v>368</v>
      </c>
      <c r="J1327" s="61">
        <v>373</v>
      </c>
      <c r="K1327" s="61">
        <v>373</v>
      </c>
      <c r="L1327" s="65">
        <f t="shared" si="321"/>
        <v>279.3296089385475</v>
      </c>
      <c r="M1327" s="66">
        <f t="shared" si="322"/>
        <v>4189.944134078212</v>
      </c>
      <c r="N1327" s="79">
        <f t="shared" si="323"/>
        <v>4.189944134078212</v>
      </c>
    </row>
    <row r="1328" spans="1:14" ht="15.75">
      <c r="A1328" s="63">
        <v>34</v>
      </c>
      <c r="B1328" s="64">
        <v>43118</v>
      </c>
      <c r="C1328" s="60" t="s">
        <v>20</v>
      </c>
      <c r="D1328" s="60" t="s">
        <v>21</v>
      </c>
      <c r="E1328" s="61" t="s">
        <v>113</v>
      </c>
      <c r="F1328" s="60">
        <v>275</v>
      </c>
      <c r="G1328" s="61">
        <v>269.5</v>
      </c>
      <c r="H1328" s="61">
        <v>278</v>
      </c>
      <c r="I1328" s="61">
        <v>281</v>
      </c>
      <c r="J1328" s="61">
        <v>284</v>
      </c>
      <c r="K1328" s="61">
        <v>277.5</v>
      </c>
      <c r="L1328" s="65">
        <f t="shared" si="321"/>
        <v>363.6363636363636</v>
      </c>
      <c r="M1328" s="66">
        <f t="shared" si="322"/>
        <v>909.090909090909</v>
      </c>
      <c r="N1328" s="79">
        <f t="shared" si="323"/>
        <v>0.9090909090909091</v>
      </c>
    </row>
    <row r="1329" spans="1:14" ht="15.75">
      <c r="A1329" s="63">
        <v>35</v>
      </c>
      <c r="B1329" s="64">
        <v>43118</v>
      </c>
      <c r="C1329" s="60" t="s">
        <v>20</v>
      </c>
      <c r="D1329" s="60" t="s">
        <v>21</v>
      </c>
      <c r="E1329" s="61" t="s">
        <v>145</v>
      </c>
      <c r="F1329" s="60">
        <v>453</v>
      </c>
      <c r="G1329" s="61">
        <v>443</v>
      </c>
      <c r="H1329" s="61">
        <v>458</v>
      </c>
      <c r="I1329" s="61">
        <v>463</v>
      </c>
      <c r="J1329" s="61">
        <v>468</v>
      </c>
      <c r="K1329" s="61">
        <v>443</v>
      </c>
      <c r="L1329" s="65">
        <f aca="true" t="shared" si="324" ref="L1329:L1334">100000/F1329</f>
        <v>220.7505518763797</v>
      </c>
      <c r="M1329" s="66">
        <f t="shared" si="322"/>
        <v>-2207.5055187637968</v>
      </c>
      <c r="N1329" s="58">
        <f t="shared" si="323"/>
        <v>-2.2075055187637966</v>
      </c>
    </row>
    <row r="1330" spans="1:14" ht="15.75">
      <c r="A1330" s="63">
        <v>36</v>
      </c>
      <c r="B1330" s="64">
        <v>43118</v>
      </c>
      <c r="C1330" s="60" t="s">
        <v>20</v>
      </c>
      <c r="D1330" s="60" t="s">
        <v>21</v>
      </c>
      <c r="E1330" s="61" t="s">
        <v>465</v>
      </c>
      <c r="F1330" s="60">
        <v>397</v>
      </c>
      <c r="G1330" s="61">
        <v>987</v>
      </c>
      <c r="H1330" s="61">
        <v>402</v>
      </c>
      <c r="I1330" s="61">
        <v>407</v>
      </c>
      <c r="J1330" s="61">
        <v>412</v>
      </c>
      <c r="K1330" s="61">
        <v>402</v>
      </c>
      <c r="L1330" s="65">
        <f t="shared" si="324"/>
        <v>251.88916876574308</v>
      </c>
      <c r="M1330" s="66">
        <f t="shared" si="322"/>
        <v>1259.4458438287154</v>
      </c>
      <c r="N1330" s="79">
        <f t="shared" si="323"/>
        <v>1.2594458438287153</v>
      </c>
    </row>
    <row r="1331" spans="1:14" ht="15.75">
      <c r="A1331" s="63">
        <v>37</v>
      </c>
      <c r="B1331" s="64">
        <v>43117</v>
      </c>
      <c r="C1331" s="60" t="s">
        <v>20</v>
      </c>
      <c r="D1331" s="60" t="s">
        <v>21</v>
      </c>
      <c r="E1331" s="61" t="s">
        <v>465</v>
      </c>
      <c r="F1331" s="60">
        <v>385</v>
      </c>
      <c r="G1331" s="61">
        <v>377</v>
      </c>
      <c r="H1331" s="61">
        <v>390</v>
      </c>
      <c r="I1331" s="61">
        <v>395</v>
      </c>
      <c r="J1331" s="61">
        <v>400</v>
      </c>
      <c r="K1331" s="61">
        <v>400</v>
      </c>
      <c r="L1331" s="65">
        <f t="shared" si="324"/>
        <v>259.7402597402597</v>
      </c>
      <c r="M1331" s="66">
        <f t="shared" si="322"/>
        <v>3896.1038961038957</v>
      </c>
      <c r="N1331" s="79">
        <f t="shared" si="323"/>
        <v>3.896103896103896</v>
      </c>
    </row>
    <row r="1332" spans="1:14" ht="15.75">
      <c r="A1332" s="63">
        <v>38</v>
      </c>
      <c r="B1332" s="64">
        <v>43117</v>
      </c>
      <c r="C1332" s="60" t="s">
        <v>20</v>
      </c>
      <c r="D1332" s="60" t="s">
        <v>21</v>
      </c>
      <c r="E1332" s="61" t="s">
        <v>339</v>
      </c>
      <c r="F1332" s="60">
        <v>450</v>
      </c>
      <c r="G1332" s="61">
        <v>430</v>
      </c>
      <c r="H1332" s="61">
        <v>455</v>
      </c>
      <c r="I1332" s="61">
        <v>460</v>
      </c>
      <c r="J1332" s="61">
        <v>465</v>
      </c>
      <c r="K1332" s="61">
        <v>455</v>
      </c>
      <c r="L1332" s="65">
        <f t="shared" si="324"/>
        <v>222.22222222222223</v>
      </c>
      <c r="M1332" s="66">
        <f aca="true" t="shared" si="325" ref="M1332:M1340">IF(D1332="BUY",(K1332-F1332)*(L1332),(F1332-K1332)*(L1332))</f>
        <v>1111.111111111111</v>
      </c>
      <c r="N1332" s="79">
        <f aca="true" t="shared" si="326" ref="N1332:N1340">M1332/(L1332)/F1332%</f>
        <v>1.1111111111111112</v>
      </c>
    </row>
    <row r="1333" spans="1:14" ht="15.75">
      <c r="A1333" s="63">
        <v>39</v>
      </c>
      <c r="B1333" s="64">
        <v>43117</v>
      </c>
      <c r="C1333" s="60" t="s">
        <v>20</v>
      </c>
      <c r="D1333" s="60" t="s">
        <v>21</v>
      </c>
      <c r="E1333" s="1" t="s">
        <v>145</v>
      </c>
      <c r="F1333" s="60">
        <v>441</v>
      </c>
      <c r="G1333" s="61">
        <v>432</v>
      </c>
      <c r="H1333" s="61">
        <v>446</v>
      </c>
      <c r="I1333" s="61">
        <v>451</v>
      </c>
      <c r="J1333" s="61">
        <v>456</v>
      </c>
      <c r="K1333" s="61">
        <v>446</v>
      </c>
      <c r="L1333" s="65">
        <f t="shared" si="324"/>
        <v>226.75736961451247</v>
      </c>
      <c r="M1333" s="66">
        <f t="shared" si="325"/>
        <v>1133.7868480725624</v>
      </c>
      <c r="N1333" s="79">
        <f t="shared" si="326"/>
        <v>1.1337868480725624</v>
      </c>
    </row>
    <row r="1334" spans="1:14" ht="15.75">
      <c r="A1334" s="63">
        <v>40</v>
      </c>
      <c r="B1334" s="64">
        <v>43116</v>
      </c>
      <c r="C1334" s="60" t="s">
        <v>20</v>
      </c>
      <c r="D1334" s="60" t="s">
        <v>21</v>
      </c>
      <c r="E1334" s="61" t="s">
        <v>464</v>
      </c>
      <c r="F1334" s="60">
        <v>638</v>
      </c>
      <c r="G1334" s="61">
        <v>624</v>
      </c>
      <c r="H1334" s="61">
        <v>645</v>
      </c>
      <c r="I1334" s="61">
        <v>652</v>
      </c>
      <c r="J1334" s="61">
        <v>659</v>
      </c>
      <c r="K1334" s="61">
        <v>624</v>
      </c>
      <c r="L1334" s="65">
        <f t="shared" si="324"/>
        <v>156.73981191222572</v>
      </c>
      <c r="M1334" s="66">
        <f t="shared" si="325"/>
        <v>-2194.35736677116</v>
      </c>
      <c r="N1334" s="58">
        <f t="shared" si="326"/>
        <v>-2.19435736677116</v>
      </c>
    </row>
    <row r="1335" spans="1:14" ht="15.75">
      <c r="A1335" s="63">
        <v>41</v>
      </c>
      <c r="B1335" s="64">
        <v>43116</v>
      </c>
      <c r="C1335" s="60" t="s">
        <v>20</v>
      </c>
      <c r="D1335" s="60" t="s">
        <v>21</v>
      </c>
      <c r="E1335" s="61" t="s">
        <v>464</v>
      </c>
      <c r="F1335" s="60">
        <v>615</v>
      </c>
      <c r="G1335" s="61">
        <v>603</v>
      </c>
      <c r="H1335" s="61">
        <v>621</v>
      </c>
      <c r="I1335" s="61">
        <v>627</v>
      </c>
      <c r="J1335" s="61">
        <v>633</v>
      </c>
      <c r="K1335" s="61">
        <v>633</v>
      </c>
      <c r="L1335" s="65">
        <f aca="true" t="shared" si="327" ref="L1335:L1340">100000/F1335</f>
        <v>162.60162601626016</v>
      </c>
      <c r="M1335" s="66">
        <f t="shared" si="325"/>
        <v>2926.8292682926826</v>
      </c>
      <c r="N1335" s="79">
        <f t="shared" si="326"/>
        <v>2.926829268292683</v>
      </c>
    </row>
    <row r="1336" spans="1:14" ht="15.75">
      <c r="A1336" s="63">
        <v>42</v>
      </c>
      <c r="B1336" s="64">
        <v>43115</v>
      </c>
      <c r="C1336" s="60" t="s">
        <v>20</v>
      </c>
      <c r="D1336" s="60" t="s">
        <v>21</v>
      </c>
      <c r="E1336" s="61" t="s">
        <v>287</v>
      </c>
      <c r="F1336" s="60">
        <v>258</v>
      </c>
      <c r="G1336" s="61">
        <v>253</v>
      </c>
      <c r="H1336" s="61">
        <v>264.8</v>
      </c>
      <c r="I1336" s="61">
        <v>268</v>
      </c>
      <c r="J1336" s="61">
        <v>271</v>
      </c>
      <c r="K1336" s="61">
        <v>268</v>
      </c>
      <c r="L1336" s="65">
        <f t="shared" si="327"/>
        <v>387.5968992248062</v>
      </c>
      <c r="M1336" s="66">
        <f t="shared" si="325"/>
        <v>3875.968992248062</v>
      </c>
      <c r="N1336" s="79">
        <f t="shared" si="326"/>
        <v>3.875968992248062</v>
      </c>
    </row>
    <row r="1337" spans="1:14" ht="15.75">
      <c r="A1337" s="63">
        <v>43</v>
      </c>
      <c r="B1337" s="64">
        <v>43115</v>
      </c>
      <c r="C1337" s="60" t="s">
        <v>20</v>
      </c>
      <c r="D1337" s="60" t="s">
        <v>21</v>
      </c>
      <c r="E1337" s="61" t="s">
        <v>462</v>
      </c>
      <c r="F1337" s="60">
        <v>165</v>
      </c>
      <c r="G1337" s="61">
        <v>160</v>
      </c>
      <c r="H1337" s="61">
        <v>168</v>
      </c>
      <c r="I1337" s="61">
        <v>171</v>
      </c>
      <c r="J1337" s="61">
        <v>174</v>
      </c>
      <c r="K1337" s="61">
        <v>160</v>
      </c>
      <c r="L1337" s="65">
        <f t="shared" si="327"/>
        <v>606.060606060606</v>
      </c>
      <c r="M1337" s="66">
        <f t="shared" si="325"/>
        <v>-3030.30303030303</v>
      </c>
      <c r="N1337" s="58">
        <f t="shared" si="326"/>
        <v>-3.0303030303030303</v>
      </c>
    </row>
    <row r="1338" spans="1:14" ht="15.75">
      <c r="A1338" s="63">
        <v>44</v>
      </c>
      <c r="B1338" s="64">
        <v>43115</v>
      </c>
      <c r="C1338" s="60" t="s">
        <v>20</v>
      </c>
      <c r="D1338" s="60" t="s">
        <v>21</v>
      </c>
      <c r="E1338" s="61" t="s">
        <v>341</v>
      </c>
      <c r="F1338" s="60">
        <v>322</v>
      </c>
      <c r="G1338" s="61">
        <v>315</v>
      </c>
      <c r="H1338" s="61">
        <v>326</v>
      </c>
      <c r="I1338" s="61">
        <v>330</v>
      </c>
      <c r="J1338" s="61">
        <v>334</v>
      </c>
      <c r="K1338" s="61">
        <v>326</v>
      </c>
      <c r="L1338" s="65">
        <f t="shared" si="327"/>
        <v>310.55900621118013</v>
      </c>
      <c r="M1338" s="66">
        <f t="shared" si="325"/>
        <v>1242.2360248447205</v>
      </c>
      <c r="N1338" s="79">
        <f t="shared" si="326"/>
        <v>1.2422360248447204</v>
      </c>
    </row>
    <row r="1339" spans="1:14" ht="15.75">
      <c r="A1339" s="63">
        <v>45</v>
      </c>
      <c r="B1339" s="64">
        <v>43115</v>
      </c>
      <c r="C1339" s="60" t="s">
        <v>20</v>
      </c>
      <c r="D1339" s="60" t="s">
        <v>21</v>
      </c>
      <c r="E1339" s="61" t="s">
        <v>112</v>
      </c>
      <c r="F1339" s="60">
        <v>570</v>
      </c>
      <c r="G1339" s="61">
        <v>560</v>
      </c>
      <c r="H1339" s="61">
        <v>575</v>
      </c>
      <c r="I1339" s="61">
        <v>580</v>
      </c>
      <c r="J1339" s="61">
        <v>585</v>
      </c>
      <c r="K1339" s="61">
        <v>585</v>
      </c>
      <c r="L1339" s="65">
        <f t="shared" si="327"/>
        <v>175.43859649122808</v>
      </c>
      <c r="M1339" s="66">
        <f t="shared" si="325"/>
        <v>2631.5789473684213</v>
      </c>
      <c r="N1339" s="79">
        <f t="shared" si="326"/>
        <v>2.631578947368421</v>
      </c>
    </row>
    <row r="1340" spans="1:14" ht="15.75">
      <c r="A1340" s="63">
        <v>46</v>
      </c>
      <c r="B1340" s="64">
        <v>43112</v>
      </c>
      <c r="C1340" s="60" t="s">
        <v>20</v>
      </c>
      <c r="D1340" s="60" t="s">
        <v>21</v>
      </c>
      <c r="E1340" s="61" t="s">
        <v>203</v>
      </c>
      <c r="F1340" s="60">
        <v>600</v>
      </c>
      <c r="G1340" s="61">
        <v>588</v>
      </c>
      <c r="H1340" s="61">
        <v>607</v>
      </c>
      <c r="I1340" s="61">
        <v>614</v>
      </c>
      <c r="J1340" s="61">
        <v>621</v>
      </c>
      <c r="K1340" s="61">
        <v>607</v>
      </c>
      <c r="L1340" s="65">
        <f t="shared" si="327"/>
        <v>166.66666666666666</v>
      </c>
      <c r="M1340" s="66">
        <f t="shared" si="325"/>
        <v>1166.6666666666665</v>
      </c>
      <c r="N1340" s="79">
        <f t="shared" si="326"/>
        <v>1.1666666666666665</v>
      </c>
    </row>
    <row r="1341" spans="1:14" ht="15.75">
      <c r="A1341" s="63">
        <v>47</v>
      </c>
      <c r="B1341" s="64">
        <v>43112</v>
      </c>
      <c r="C1341" s="60" t="s">
        <v>20</v>
      </c>
      <c r="D1341" s="60" t="s">
        <v>21</v>
      </c>
      <c r="E1341" s="61" t="s">
        <v>292</v>
      </c>
      <c r="F1341" s="60">
        <v>447</v>
      </c>
      <c r="G1341" s="61">
        <v>438</v>
      </c>
      <c r="H1341" s="61">
        <v>452</v>
      </c>
      <c r="I1341" s="61">
        <v>457</v>
      </c>
      <c r="J1341" s="61">
        <v>462</v>
      </c>
      <c r="K1341" s="61">
        <v>451.9</v>
      </c>
      <c r="L1341" s="65">
        <f aca="true" t="shared" si="328" ref="L1341:L1349">100000/F1341</f>
        <v>223.71364653243847</v>
      </c>
      <c r="M1341" s="66">
        <f aca="true" t="shared" si="329" ref="M1341:M1354">IF(D1341="BUY",(K1341-F1341)*(L1341),(F1341-K1341)*(L1341))</f>
        <v>1096.1968680089435</v>
      </c>
      <c r="N1341" s="79">
        <f aca="true" t="shared" si="330" ref="N1341:N1354">M1341/(L1341)/F1341%</f>
        <v>1.0961968680089436</v>
      </c>
    </row>
    <row r="1342" spans="1:14" ht="15.75">
      <c r="A1342" s="63">
        <v>48</v>
      </c>
      <c r="B1342" s="64">
        <v>43112</v>
      </c>
      <c r="C1342" s="60" t="s">
        <v>20</v>
      </c>
      <c r="D1342" s="60" t="s">
        <v>21</v>
      </c>
      <c r="E1342" s="61" t="s">
        <v>67</v>
      </c>
      <c r="F1342" s="60">
        <v>257</v>
      </c>
      <c r="G1342" s="61">
        <v>252</v>
      </c>
      <c r="H1342" s="61">
        <v>260</v>
      </c>
      <c r="I1342" s="61">
        <v>263</v>
      </c>
      <c r="J1342" s="61">
        <v>266</v>
      </c>
      <c r="K1342" s="61">
        <v>252</v>
      </c>
      <c r="L1342" s="65">
        <f t="shared" si="328"/>
        <v>389.10505836575874</v>
      </c>
      <c r="M1342" s="66">
        <f t="shared" si="329"/>
        <v>-1945.5252918287938</v>
      </c>
      <c r="N1342" s="58">
        <f t="shared" si="330"/>
        <v>-1.945525291828794</v>
      </c>
    </row>
    <row r="1343" spans="1:14" ht="15.75">
      <c r="A1343" s="63">
        <v>49</v>
      </c>
      <c r="B1343" s="64">
        <v>43112</v>
      </c>
      <c r="C1343" s="60" t="s">
        <v>20</v>
      </c>
      <c r="D1343" s="60" t="s">
        <v>21</v>
      </c>
      <c r="E1343" s="61" t="s">
        <v>305</v>
      </c>
      <c r="F1343" s="60">
        <v>587</v>
      </c>
      <c r="G1343" s="61">
        <v>576</v>
      </c>
      <c r="H1343" s="61">
        <v>593</v>
      </c>
      <c r="I1343" s="61">
        <v>599</v>
      </c>
      <c r="J1343" s="61">
        <v>605</v>
      </c>
      <c r="K1343" s="61">
        <v>576</v>
      </c>
      <c r="L1343" s="65">
        <f t="shared" si="328"/>
        <v>170.35775127768312</v>
      </c>
      <c r="M1343" s="66">
        <f t="shared" si="329"/>
        <v>-1873.9352640545144</v>
      </c>
      <c r="N1343" s="58">
        <f t="shared" si="330"/>
        <v>-1.8739352640545144</v>
      </c>
    </row>
    <row r="1344" spans="1:14" ht="15.75">
      <c r="A1344" s="63">
        <v>50</v>
      </c>
      <c r="B1344" s="64">
        <v>43111</v>
      </c>
      <c r="C1344" s="60" t="s">
        <v>20</v>
      </c>
      <c r="D1344" s="60" t="s">
        <v>21</v>
      </c>
      <c r="E1344" s="61" t="s">
        <v>67</v>
      </c>
      <c r="F1344" s="60">
        <v>248</v>
      </c>
      <c r="G1344" s="61">
        <v>240</v>
      </c>
      <c r="H1344" s="61">
        <v>252</v>
      </c>
      <c r="I1344" s="61">
        <v>256</v>
      </c>
      <c r="J1344" s="61">
        <v>260</v>
      </c>
      <c r="K1344" s="61">
        <v>252</v>
      </c>
      <c r="L1344" s="65">
        <f t="shared" si="328"/>
        <v>403.2258064516129</v>
      </c>
      <c r="M1344" s="66">
        <f t="shared" si="329"/>
        <v>1612.9032258064517</v>
      </c>
      <c r="N1344" s="79">
        <f t="shared" si="330"/>
        <v>1.6129032258064517</v>
      </c>
    </row>
    <row r="1345" spans="1:14" ht="15.75">
      <c r="A1345" s="63">
        <v>51</v>
      </c>
      <c r="B1345" s="64">
        <v>43111</v>
      </c>
      <c r="C1345" s="60" t="s">
        <v>20</v>
      </c>
      <c r="D1345" s="60" t="s">
        <v>21</v>
      </c>
      <c r="E1345" s="61" t="s">
        <v>192</v>
      </c>
      <c r="F1345" s="60">
        <v>550</v>
      </c>
      <c r="G1345" s="61">
        <v>540</v>
      </c>
      <c r="H1345" s="61">
        <v>555</v>
      </c>
      <c r="I1345" s="61">
        <v>560</v>
      </c>
      <c r="J1345" s="61">
        <v>565</v>
      </c>
      <c r="K1345" s="61">
        <v>555</v>
      </c>
      <c r="L1345" s="65">
        <f t="shared" si="328"/>
        <v>181.8181818181818</v>
      </c>
      <c r="M1345" s="66">
        <f t="shared" si="329"/>
        <v>909.090909090909</v>
      </c>
      <c r="N1345" s="79">
        <f t="shared" si="330"/>
        <v>0.9090909090909091</v>
      </c>
    </row>
    <row r="1346" spans="1:14" ht="15.75">
      <c r="A1346" s="63">
        <v>52</v>
      </c>
      <c r="B1346" s="64">
        <v>43111</v>
      </c>
      <c r="C1346" s="60" t="s">
        <v>20</v>
      </c>
      <c r="D1346" s="60" t="s">
        <v>21</v>
      </c>
      <c r="E1346" s="61" t="s">
        <v>381</v>
      </c>
      <c r="F1346" s="60">
        <v>279</v>
      </c>
      <c r="G1346" s="61">
        <v>272</v>
      </c>
      <c r="H1346" s="61">
        <v>283</v>
      </c>
      <c r="I1346" s="61">
        <v>287</v>
      </c>
      <c r="J1346" s="61">
        <v>291</v>
      </c>
      <c r="K1346" s="61">
        <v>272</v>
      </c>
      <c r="L1346" s="65">
        <f t="shared" si="328"/>
        <v>358.42293906810033</v>
      </c>
      <c r="M1346" s="66">
        <f t="shared" si="329"/>
        <v>-2508.9605734767024</v>
      </c>
      <c r="N1346" s="58">
        <f t="shared" si="330"/>
        <v>-2.5089605734767026</v>
      </c>
    </row>
    <row r="1347" spans="1:14" ht="15.75">
      <c r="A1347" s="63">
        <v>53</v>
      </c>
      <c r="B1347" s="64">
        <v>43111</v>
      </c>
      <c r="C1347" s="60" t="s">
        <v>20</v>
      </c>
      <c r="D1347" s="60" t="s">
        <v>21</v>
      </c>
      <c r="E1347" s="61" t="s">
        <v>448</v>
      </c>
      <c r="F1347" s="60">
        <v>400</v>
      </c>
      <c r="G1347" s="61">
        <v>390</v>
      </c>
      <c r="H1347" s="61">
        <v>405</v>
      </c>
      <c r="I1347" s="61">
        <v>410</v>
      </c>
      <c r="J1347" s="61">
        <v>415</v>
      </c>
      <c r="K1347" s="61">
        <v>390</v>
      </c>
      <c r="L1347" s="65">
        <f t="shared" si="328"/>
        <v>250</v>
      </c>
      <c r="M1347" s="66">
        <f t="shared" si="329"/>
        <v>-2500</v>
      </c>
      <c r="N1347" s="58">
        <f t="shared" si="330"/>
        <v>-2.5</v>
      </c>
    </row>
    <row r="1348" spans="1:14" ht="15.75">
      <c r="A1348" s="63">
        <v>54</v>
      </c>
      <c r="B1348" s="64">
        <v>43111</v>
      </c>
      <c r="C1348" s="60" t="s">
        <v>20</v>
      </c>
      <c r="D1348" s="60" t="s">
        <v>21</v>
      </c>
      <c r="E1348" s="61" t="s">
        <v>65</v>
      </c>
      <c r="F1348" s="60">
        <v>376</v>
      </c>
      <c r="G1348" s="61">
        <v>368</v>
      </c>
      <c r="H1348" s="61">
        <v>381</v>
      </c>
      <c r="I1348" s="61">
        <v>386</v>
      </c>
      <c r="J1348" s="61">
        <v>391</v>
      </c>
      <c r="K1348" s="61">
        <v>381</v>
      </c>
      <c r="L1348" s="65">
        <f t="shared" si="328"/>
        <v>265.9574468085106</v>
      </c>
      <c r="M1348" s="66">
        <f t="shared" si="329"/>
        <v>1329.787234042553</v>
      </c>
      <c r="N1348" s="79">
        <f t="shared" si="330"/>
        <v>1.3297872340425532</v>
      </c>
    </row>
    <row r="1349" spans="1:14" ht="15.75">
      <c r="A1349" s="63">
        <v>55</v>
      </c>
      <c r="B1349" s="64">
        <v>43110</v>
      </c>
      <c r="C1349" s="60" t="s">
        <v>20</v>
      </c>
      <c r="D1349" s="60" t="s">
        <v>21</v>
      </c>
      <c r="E1349" s="61" t="s">
        <v>293</v>
      </c>
      <c r="F1349" s="60">
        <v>133</v>
      </c>
      <c r="G1349" s="61">
        <v>128</v>
      </c>
      <c r="H1349" s="61">
        <v>136</v>
      </c>
      <c r="I1349" s="61">
        <v>139</v>
      </c>
      <c r="J1349" s="61">
        <v>142</v>
      </c>
      <c r="K1349" s="61">
        <v>136</v>
      </c>
      <c r="L1349" s="65">
        <f t="shared" si="328"/>
        <v>751.8796992481203</v>
      </c>
      <c r="M1349" s="66">
        <f t="shared" si="329"/>
        <v>2255.639097744361</v>
      </c>
      <c r="N1349" s="79">
        <f t="shared" si="330"/>
        <v>2.255639097744361</v>
      </c>
    </row>
    <row r="1350" spans="1:14" ht="15.75">
      <c r="A1350" s="63">
        <v>56</v>
      </c>
      <c r="B1350" s="64">
        <v>43110</v>
      </c>
      <c r="C1350" s="60" t="s">
        <v>20</v>
      </c>
      <c r="D1350" s="60" t="s">
        <v>21</v>
      </c>
      <c r="E1350" s="61" t="s">
        <v>461</v>
      </c>
      <c r="F1350" s="60">
        <v>170</v>
      </c>
      <c r="G1350" s="61">
        <v>165</v>
      </c>
      <c r="H1350" s="61">
        <v>173</v>
      </c>
      <c r="I1350" s="61">
        <v>176</v>
      </c>
      <c r="J1350" s="61">
        <v>179</v>
      </c>
      <c r="K1350" s="61">
        <v>173</v>
      </c>
      <c r="L1350" s="65">
        <f aca="true" t="shared" si="331" ref="L1350:L1359">100000/F1350</f>
        <v>588.2352941176471</v>
      </c>
      <c r="M1350" s="66">
        <f t="shared" si="329"/>
        <v>1764.7058823529412</v>
      </c>
      <c r="N1350" s="79">
        <f t="shared" si="330"/>
        <v>1.7647058823529411</v>
      </c>
    </row>
    <row r="1351" spans="1:14" ht="15.75">
      <c r="A1351" s="63">
        <v>57</v>
      </c>
      <c r="B1351" s="64">
        <v>43110</v>
      </c>
      <c r="C1351" s="60" t="s">
        <v>20</v>
      </c>
      <c r="D1351" s="60" t="s">
        <v>21</v>
      </c>
      <c r="E1351" s="61" t="s">
        <v>294</v>
      </c>
      <c r="F1351" s="60">
        <v>311</v>
      </c>
      <c r="G1351" s="61">
        <v>304</v>
      </c>
      <c r="H1351" s="61">
        <v>315</v>
      </c>
      <c r="I1351" s="61">
        <v>319</v>
      </c>
      <c r="J1351" s="61">
        <v>323</v>
      </c>
      <c r="K1351" s="61">
        <v>319</v>
      </c>
      <c r="L1351" s="65">
        <f>100000/F1351</f>
        <v>321.54340836012864</v>
      </c>
      <c r="M1351" s="66">
        <f t="shared" si="329"/>
        <v>2572.347266881029</v>
      </c>
      <c r="N1351" s="79">
        <f t="shared" si="330"/>
        <v>2.572347266881029</v>
      </c>
    </row>
    <row r="1352" spans="1:14" ht="15.75">
      <c r="A1352" s="63">
        <v>58</v>
      </c>
      <c r="B1352" s="64">
        <v>43110</v>
      </c>
      <c r="C1352" s="60" t="s">
        <v>20</v>
      </c>
      <c r="D1352" s="60" t="s">
        <v>21</v>
      </c>
      <c r="E1352" s="61" t="s">
        <v>381</v>
      </c>
      <c r="F1352" s="60">
        <v>252.5</v>
      </c>
      <c r="G1352" s="61">
        <v>248</v>
      </c>
      <c r="H1352" s="61">
        <v>255</v>
      </c>
      <c r="I1352" s="61">
        <v>257.5</v>
      </c>
      <c r="J1352" s="61">
        <v>260</v>
      </c>
      <c r="K1352" s="61">
        <v>255</v>
      </c>
      <c r="L1352" s="65">
        <f>100000/F1352</f>
        <v>396.03960396039605</v>
      </c>
      <c r="M1352" s="66">
        <f t="shared" si="329"/>
        <v>990.0990099009902</v>
      </c>
      <c r="N1352" s="79">
        <f t="shared" si="330"/>
        <v>0.9900990099009901</v>
      </c>
    </row>
    <row r="1353" spans="1:14" ht="15.75">
      <c r="A1353" s="63">
        <v>59</v>
      </c>
      <c r="B1353" s="64">
        <v>43110</v>
      </c>
      <c r="C1353" s="60" t="s">
        <v>20</v>
      </c>
      <c r="D1353" s="60" t="s">
        <v>21</v>
      </c>
      <c r="E1353" s="61" t="s">
        <v>294</v>
      </c>
      <c r="F1353" s="60">
        <v>292</v>
      </c>
      <c r="G1353" s="61">
        <v>285</v>
      </c>
      <c r="H1353" s="61">
        <v>296</v>
      </c>
      <c r="I1353" s="61">
        <v>300</v>
      </c>
      <c r="J1353" s="61">
        <v>304</v>
      </c>
      <c r="K1353" s="61">
        <v>304</v>
      </c>
      <c r="L1353" s="65">
        <f>100000/F1353</f>
        <v>342.4657534246575</v>
      </c>
      <c r="M1353" s="66">
        <f t="shared" si="329"/>
        <v>4109.58904109589</v>
      </c>
      <c r="N1353" s="79">
        <f t="shared" si="330"/>
        <v>4.109589041095891</v>
      </c>
    </row>
    <row r="1354" spans="1:14" ht="15.75">
      <c r="A1354" s="63">
        <v>60</v>
      </c>
      <c r="B1354" s="64">
        <v>43109</v>
      </c>
      <c r="C1354" s="60" t="s">
        <v>20</v>
      </c>
      <c r="D1354" s="60" t="s">
        <v>21</v>
      </c>
      <c r="E1354" s="61" t="s">
        <v>113</v>
      </c>
      <c r="F1354" s="60">
        <v>270</v>
      </c>
      <c r="G1354" s="61">
        <v>263</v>
      </c>
      <c r="H1354" s="61">
        <v>274</v>
      </c>
      <c r="I1354" s="61">
        <v>278</v>
      </c>
      <c r="J1354" s="61">
        <v>282</v>
      </c>
      <c r="K1354" s="61">
        <v>274</v>
      </c>
      <c r="L1354" s="65">
        <f>100000/F1354</f>
        <v>370.3703703703704</v>
      </c>
      <c r="M1354" s="66">
        <f t="shared" si="329"/>
        <v>1481.4814814814815</v>
      </c>
      <c r="N1354" s="79">
        <f t="shared" si="330"/>
        <v>1.4814814814814814</v>
      </c>
    </row>
    <row r="1355" spans="1:14" ht="15.75">
      <c r="A1355" s="63">
        <v>61</v>
      </c>
      <c r="B1355" s="64">
        <v>43109</v>
      </c>
      <c r="C1355" s="60" t="s">
        <v>20</v>
      </c>
      <c r="D1355" s="60" t="s">
        <v>21</v>
      </c>
      <c r="E1355" s="61" t="s">
        <v>459</v>
      </c>
      <c r="F1355" s="60">
        <v>1115</v>
      </c>
      <c r="G1355" s="61">
        <v>1095</v>
      </c>
      <c r="H1355" s="61">
        <v>1126</v>
      </c>
      <c r="I1355" s="61">
        <v>1137</v>
      </c>
      <c r="J1355" s="61">
        <v>1148</v>
      </c>
      <c r="K1355" s="61">
        <v>1095</v>
      </c>
      <c r="L1355" s="65">
        <f t="shared" si="331"/>
        <v>89.68609865470852</v>
      </c>
      <c r="M1355" s="66">
        <f aca="true" t="shared" si="332" ref="M1355:M1365">IF(D1355="BUY",(K1355-F1355)*(L1355),(F1355-K1355)*(L1355))</f>
        <v>-1793.7219730941704</v>
      </c>
      <c r="N1355" s="58">
        <f aca="true" t="shared" si="333" ref="N1355:N1366">M1355/(L1355)/F1355%</f>
        <v>-1.7937219730941703</v>
      </c>
    </row>
    <row r="1356" spans="1:14" ht="15.75">
      <c r="A1356" s="63">
        <v>62</v>
      </c>
      <c r="B1356" s="64">
        <v>43109</v>
      </c>
      <c r="C1356" s="60" t="s">
        <v>20</v>
      </c>
      <c r="D1356" s="60" t="s">
        <v>21</v>
      </c>
      <c r="E1356" s="61" t="s">
        <v>448</v>
      </c>
      <c r="F1356" s="60">
        <v>382</v>
      </c>
      <c r="G1356" s="61">
        <v>374</v>
      </c>
      <c r="H1356" s="61">
        <v>387</v>
      </c>
      <c r="I1356" s="61">
        <v>392</v>
      </c>
      <c r="J1356" s="61">
        <v>397</v>
      </c>
      <c r="K1356" s="61">
        <v>374</v>
      </c>
      <c r="L1356" s="65">
        <f t="shared" si="331"/>
        <v>261.78010471204186</v>
      </c>
      <c r="M1356" s="66">
        <f t="shared" si="332"/>
        <v>-2094.240837696335</v>
      </c>
      <c r="N1356" s="58">
        <f t="shared" si="333"/>
        <v>-2.094240837696335</v>
      </c>
    </row>
    <row r="1357" spans="1:14" ht="15.75">
      <c r="A1357" s="63">
        <v>63</v>
      </c>
      <c r="B1357" s="64">
        <v>43109</v>
      </c>
      <c r="C1357" s="60" t="s">
        <v>20</v>
      </c>
      <c r="D1357" s="60" t="s">
        <v>21</v>
      </c>
      <c r="E1357" s="61" t="s">
        <v>448</v>
      </c>
      <c r="F1357" s="60">
        <v>364</v>
      </c>
      <c r="G1357" s="61">
        <v>357</v>
      </c>
      <c r="H1357" s="61">
        <v>368</v>
      </c>
      <c r="I1357" s="61">
        <v>372</v>
      </c>
      <c r="J1357" s="61">
        <v>376</v>
      </c>
      <c r="K1357" s="61">
        <v>376</v>
      </c>
      <c r="L1357" s="65">
        <f t="shared" si="331"/>
        <v>274.72527472527474</v>
      </c>
      <c r="M1357" s="66">
        <f t="shared" si="332"/>
        <v>3296.703296703297</v>
      </c>
      <c r="N1357" s="79">
        <f t="shared" si="333"/>
        <v>3.2967032967032965</v>
      </c>
    </row>
    <row r="1358" spans="1:14" ht="15.75">
      <c r="A1358" s="63">
        <v>64</v>
      </c>
      <c r="B1358" s="64">
        <v>43109</v>
      </c>
      <c r="C1358" s="60" t="s">
        <v>20</v>
      </c>
      <c r="D1358" s="60" t="s">
        <v>21</v>
      </c>
      <c r="E1358" s="61" t="s">
        <v>237</v>
      </c>
      <c r="F1358" s="60">
        <v>167</v>
      </c>
      <c r="G1358" s="61">
        <v>163</v>
      </c>
      <c r="H1358" s="61">
        <v>169</v>
      </c>
      <c r="I1358" s="61">
        <v>171</v>
      </c>
      <c r="J1358" s="61">
        <v>173</v>
      </c>
      <c r="K1358" s="61">
        <v>169</v>
      </c>
      <c r="L1358" s="65">
        <f t="shared" si="331"/>
        <v>598.8023952095808</v>
      </c>
      <c r="M1358" s="66">
        <f t="shared" si="332"/>
        <v>1197.6047904191616</v>
      </c>
      <c r="N1358" s="79">
        <f t="shared" si="333"/>
        <v>1.1976047904191618</v>
      </c>
    </row>
    <row r="1359" spans="1:14" ht="15.75">
      <c r="A1359" s="63">
        <v>65</v>
      </c>
      <c r="B1359" s="64">
        <v>43108</v>
      </c>
      <c r="C1359" s="60" t="s">
        <v>20</v>
      </c>
      <c r="D1359" s="60" t="s">
        <v>21</v>
      </c>
      <c r="E1359" s="61" t="s">
        <v>305</v>
      </c>
      <c r="F1359" s="60">
        <v>555</v>
      </c>
      <c r="G1359" s="61">
        <v>542</v>
      </c>
      <c r="H1359" s="61">
        <v>562</v>
      </c>
      <c r="I1359" s="61">
        <v>570</v>
      </c>
      <c r="J1359" s="61">
        <v>577</v>
      </c>
      <c r="K1359" s="61">
        <v>542</v>
      </c>
      <c r="L1359" s="65">
        <f t="shared" si="331"/>
        <v>180.18018018018017</v>
      </c>
      <c r="M1359" s="66">
        <f t="shared" si="332"/>
        <v>-2342.3423423423424</v>
      </c>
      <c r="N1359" s="58">
        <f t="shared" si="333"/>
        <v>-2.3423423423423424</v>
      </c>
    </row>
    <row r="1360" spans="1:14" ht="15.75">
      <c r="A1360" s="63">
        <v>66</v>
      </c>
      <c r="B1360" s="64">
        <v>43108</v>
      </c>
      <c r="C1360" s="60" t="s">
        <v>20</v>
      </c>
      <c r="D1360" s="60" t="s">
        <v>21</v>
      </c>
      <c r="E1360" s="61" t="s">
        <v>458</v>
      </c>
      <c r="F1360" s="60">
        <v>81.5</v>
      </c>
      <c r="G1360" s="61">
        <v>79</v>
      </c>
      <c r="H1360" s="61">
        <v>83</v>
      </c>
      <c r="I1360" s="61">
        <v>84.5</v>
      </c>
      <c r="J1360" s="61">
        <v>87</v>
      </c>
      <c r="K1360" s="61">
        <v>79</v>
      </c>
      <c r="L1360" s="65">
        <f aca="true" t="shared" si="334" ref="L1360:L1365">100000/F1360</f>
        <v>1226.993865030675</v>
      </c>
      <c r="M1360" s="66">
        <f t="shared" si="332"/>
        <v>-3067.4846625766872</v>
      </c>
      <c r="N1360" s="58">
        <f t="shared" si="333"/>
        <v>-3.067484662576687</v>
      </c>
    </row>
    <row r="1361" spans="1:14" ht="15.75">
      <c r="A1361" s="63">
        <v>67</v>
      </c>
      <c r="B1361" s="64">
        <v>43108</v>
      </c>
      <c r="C1361" s="60" t="s">
        <v>20</v>
      </c>
      <c r="D1361" s="60" t="s">
        <v>21</v>
      </c>
      <c r="E1361" s="61" t="s">
        <v>442</v>
      </c>
      <c r="F1361" s="60">
        <v>1226</v>
      </c>
      <c r="G1361" s="61">
        <v>1204</v>
      </c>
      <c r="H1361" s="61">
        <v>1238</v>
      </c>
      <c r="I1361" s="61">
        <v>1250</v>
      </c>
      <c r="J1361" s="61">
        <v>1262</v>
      </c>
      <c r="K1361" s="61">
        <v>1238</v>
      </c>
      <c r="L1361" s="65">
        <f t="shared" si="334"/>
        <v>81.56606851549755</v>
      </c>
      <c r="M1361" s="66">
        <f t="shared" si="332"/>
        <v>978.7928221859706</v>
      </c>
      <c r="N1361" s="79">
        <f t="shared" si="333"/>
        <v>0.9787928221859706</v>
      </c>
    </row>
    <row r="1362" spans="1:14" ht="15.75">
      <c r="A1362" s="63">
        <v>68</v>
      </c>
      <c r="B1362" s="64">
        <v>43108</v>
      </c>
      <c r="C1362" s="60" t="s">
        <v>20</v>
      </c>
      <c r="D1362" s="60" t="s">
        <v>21</v>
      </c>
      <c r="E1362" s="61" t="s">
        <v>174</v>
      </c>
      <c r="F1362" s="60">
        <v>770</v>
      </c>
      <c r="G1362" s="61">
        <v>755</v>
      </c>
      <c r="H1362" s="61">
        <v>778</v>
      </c>
      <c r="I1362" s="61">
        <v>786</v>
      </c>
      <c r="J1362" s="61">
        <v>794</v>
      </c>
      <c r="K1362" s="61">
        <v>778</v>
      </c>
      <c r="L1362" s="65">
        <f t="shared" si="334"/>
        <v>129.87012987012986</v>
      </c>
      <c r="M1362" s="66">
        <f t="shared" si="332"/>
        <v>1038.9610389610389</v>
      </c>
      <c r="N1362" s="79">
        <f t="shared" si="333"/>
        <v>1.0389610389610389</v>
      </c>
    </row>
    <row r="1363" spans="1:14" ht="15.75">
      <c r="A1363" s="63">
        <v>69</v>
      </c>
      <c r="B1363" s="64">
        <v>43108</v>
      </c>
      <c r="C1363" s="60" t="s">
        <v>20</v>
      </c>
      <c r="D1363" s="60" t="s">
        <v>21</v>
      </c>
      <c r="E1363" s="61" t="s">
        <v>381</v>
      </c>
      <c r="F1363" s="60">
        <v>222</v>
      </c>
      <c r="G1363" s="61">
        <v>216</v>
      </c>
      <c r="H1363" s="61">
        <v>225</v>
      </c>
      <c r="I1363" s="61">
        <v>228</v>
      </c>
      <c r="J1363" s="61">
        <v>231</v>
      </c>
      <c r="K1363" s="61">
        <v>225</v>
      </c>
      <c r="L1363" s="65">
        <f t="shared" si="334"/>
        <v>450.45045045045043</v>
      </c>
      <c r="M1363" s="66">
        <f t="shared" si="332"/>
        <v>1351.3513513513512</v>
      </c>
      <c r="N1363" s="79">
        <f t="shared" si="333"/>
        <v>1.3513513513513513</v>
      </c>
    </row>
    <row r="1364" spans="1:14" ht="15.75">
      <c r="A1364" s="63">
        <v>70</v>
      </c>
      <c r="B1364" s="64">
        <v>43105</v>
      </c>
      <c r="C1364" s="60" t="s">
        <v>20</v>
      </c>
      <c r="D1364" s="60" t="s">
        <v>21</v>
      </c>
      <c r="E1364" s="61" t="s">
        <v>375</v>
      </c>
      <c r="F1364" s="60">
        <v>112</v>
      </c>
      <c r="G1364" s="61">
        <v>108</v>
      </c>
      <c r="H1364" s="61">
        <v>114</v>
      </c>
      <c r="I1364" s="61">
        <v>116</v>
      </c>
      <c r="J1364" s="61">
        <v>118</v>
      </c>
      <c r="K1364" s="61">
        <v>114</v>
      </c>
      <c r="L1364" s="65">
        <f t="shared" si="334"/>
        <v>892.8571428571429</v>
      </c>
      <c r="M1364" s="66">
        <f t="shared" si="332"/>
        <v>1785.7142857142858</v>
      </c>
      <c r="N1364" s="79">
        <f t="shared" si="333"/>
        <v>1.7857142857142856</v>
      </c>
    </row>
    <row r="1365" spans="1:14" ht="15.75">
      <c r="A1365" s="63">
        <v>71</v>
      </c>
      <c r="B1365" s="64">
        <v>43105</v>
      </c>
      <c r="C1365" s="60" t="s">
        <v>20</v>
      </c>
      <c r="D1365" s="60" t="s">
        <v>21</v>
      </c>
      <c r="E1365" s="61" t="s">
        <v>316</v>
      </c>
      <c r="F1365" s="60">
        <v>225</v>
      </c>
      <c r="G1365" s="61">
        <v>220</v>
      </c>
      <c r="H1365" s="61">
        <v>228</v>
      </c>
      <c r="I1365" s="61">
        <v>231</v>
      </c>
      <c r="J1365" s="61">
        <v>234</v>
      </c>
      <c r="K1365" s="61">
        <v>228</v>
      </c>
      <c r="L1365" s="65">
        <f t="shared" si="334"/>
        <v>444.44444444444446</v>
      </c>
      <c r="M1365" s="66">
        <f t="shared" si="332"/>
        <v>1333.3333333333335</v>
      </c>
      <c r="N1365" s="79">
        <f t="shared" si="333"/>
        <v>1.3333333333333335</v>
      </c>
    </row>
    <row r="1366" spans="1:14" ht="15.75">
      <c r="A1366" s="63">
        <v>72</v>
      </c>
      <c r="B1366" s="64">
        <v>43105</v>
      </c>
      <c r="C1366" s="60" t="s">
        <v>20</v>
      </c>
      <c r="D1366" s="60" t="s">
        <v>21</v>
      </c>
      <c r="E1366" s="61" t="s">
        <v>65</v>
      </c>
      <c r="F1366" s="60">
        <v>353</v>
      </c>
      <c r="G1366" s="61">
        <v>347</v>
      </c>
      <c r="H1366" s="61">
        <v>357</v>
      </c>
      <c r="I1366" s="61">
        <v>361</v>
      </c>
      <c r="J1366" s="61">
        <v>365</v>
      </c>
      <c r="K1366" s="61">
        <v>347</v>
      </c>
      <c r="L1366" s="65">
        <f aca="true" t="shared" si="335" ref="L1366:L1371">100000/F1366</f>
        <v>283.28611898017</v>
      </c>
      <c r="M1366" s="66">
        <f aca="true" t="shared" si="336" ref="M1366:M1371">IF(D1366="BUY",(K1366-F1366)*(L1366),(F1366-K1366)*(L1366))</f>
        <v>-1699.71671388102</v>
      </c>
      <c r="N1366" s="58">
        <f t="shared" si="333"/>
        <v>-1.6997167138810199</v>
      </c>
    </row>
    <row r="1367" spans="1:14" ht="15.75">
      <c r="A1367" s="63">
        <v>73</v>
      </c>
      <c r="B1367" s="64">
        <v>43105</v>
      </c>
      <c r="C1367" s="60" t="s">
        <v>20</v>
      </c>
      <c r="D1367" s="60" t="s">
        <v>21</v>
      </c>
      <c r="E1367" s="61" t="s">
        <v>183</v>
      </c>
      <c r="F1367" s="60">
        <v>540</v>
      </c>
      <c r="G1367" s="61">
        <v>530</v>
      </c>
      <c r="H1367" s="61">
        <v>545</v>
      </c>
      <c r="I1367" s="61">
        <v>550</v>
      </c>
      <c r="J1367" s="61">
        <v>555</v>
      </c>
      <c r="K1367" s="61">
        <v>530</v>
      </c>
      <c r="L1367" s="65">
        <f t="shared" si="335"/>
        <v>185.1851851851852</v>
      </c>
      <c r="M1367" s="66">
        <f t="shared" si="336"/>
        <v>-1851.851851851852</v>
      </c>
      <c r="N1367" s="58">
        <f>M1367/(L1367)/F1367%</f>
        <v>-1.8518518518518516</v>
      </c>
    </row>
    <row r="1368" spans="1:14" ht="15.75">
      <c r="A1368" s="63">
        <v>74</v>
      </c>
      <c r="B1368" s="64">
        <v>43105</v>
      </c>
      <c r="C1368" s="60" t="s">
        <v>20</v>
      </c>
      <c r="D1368" s="60" t="s">
        <v>21</v>
      </c>
      <c r="E1368" s="61" t="s">
        <v>305</v>
      </c>
      <c r="F1368" s="60">
        <v>508</v>
      </c>
      <c r="G1368" s="61">
        <v>497</v>
      </c>
      <c r="H1368" s="61">
        <v>514</v>
      </c>
      <c r="I1368" s="61">
        <v>520</v>
      </c>
      <c r="J1368" s="61">
        <v>526</v>
      </c>
      <c r="K1368" s="61">
        <v>514</v>
      </c>
      <c r="L1368" s="65">
        <f t="shared" si="335"/>
        <v>196.8503937007874</v>
      </c>
      <c r="M1368" s="66">
        <f t="shared" si="336"/>
        <v>1181.1023622047244</v>
      </c>
      <c r="N1368" s="79">
        <f>M1368/(L1368)/F1368%</f>
        <v>1.1811023622047243</v>
      </c>
    </row>
    <row r="1369" spans="1:14" ht="15.75">
      <c r="A1369" s="63">
        <v>75</v>
      </c>
      <c r="B1369" s="64">
        <v>43104</v>
      </c>
      <c r="C1369" s="60" t="s">
        <v>20</v>
      </c>
      <c r="D1369" s="60" t="s">
        <v>21</v>
      </c>
      <c r="E1369" s="61" t="s">
        <v>183</v>
      </c>
      <c r="F1369" s="60">
        <v>525</v>
      </c>
      <c r="G1369" s="61">
        <v>516</v>
      </c>
      <c r="H1369" s="61">
        <v>530</v>
      </c>
      <c r="I1369" s="61">
        <v>535</v>
      </c>
      <c r="J1369" s="61">
        <v>540</v>
      </c>
      <c r="K1369" s="61">
        <v>535</v>
      </c>
      <c r="L1369" s="65">
        <f t="shared" si="335"/>
        <v>190.47619047619048</v>
      </c>
      <c r="M1369" s="66">
        <f t="shared" si="336"/>
        <v>1904.7619047619048</v>
      </c>
      <c r="N1369" s="79">
        <f>M1369/(L1369)/F1369%</f>
        <v>1.9047619047619047</v>
      </c>
    </row>
    <row r="1370" spans="1:14" ht="15.75">
      <c r="A1370" s="63">
        <v>76</v>
      </c>
      <c r="B1370" s="64">
        <v>43104</v>
      </c>
      <c r="C1370" s="60" t="s">
        <v>20</v>
      </c>
      <c r="D1370" s="60" t="s">
        <v>21</v>
      </c>
      <c r="E1370" s="61" t="s">
        <v>296</v>
      </c>
      <c r="F1370" s="60">
        <v>203</v>
      </c>
      <c r="G1370" s="61">
        <v>197</v>
      </c>
      <c r="H1370" s="61">
        <v>206</v>
      </c>
      <c r="I1370" s="61">
        <v>209</v>
      </c>
      <c r="J1370" s="61">
        <v>212</v>
      </c>
      <c r="K1370" s="61">
        <v>212</v>
      </c>
      <c r="L1370" s="65">
        <f t="shared" si="335"/>
        <v>492.61083743842363</v>
      </c>
      <c r="M1370" s="66">
        <f t="shared" si="336"/>
        <v>4433.4975369458125</v>
      </c>
      <c r="N1370" s="79">
        <f>M1370/(L1370)/F1370%</f>
        <v>4.433497536945813</v>
      </c>
    </row>
    <row r="1371" spans="1:14" ht="15.75">
      <c r="A1371" s="63">
        <v>77</v>
      </c>
      <c r="B1371" s="64">
        <v>43104</v>
      </c>
      <c r="C1371" s="60" t="s">
        <v>20</v>
      </c>
      <c r="D1371" s="60" t="s">
        <v>21</v>
      </c>
      <c r="E1371" s="61" t="s">
        <v>458</v>
      </c>
      <c r="F1371" s="60">
        <v>76</v>
      </c>
      <c r="G1371" s="61">
        <v>74</v>
      </c>
      <c r="H1371" s="61">
        <v>77</v>
      </c>
      <c r="I1371" s="61">
        <v>78</v>
      </c>
      <c r="J1371" s="61">
        <v>79</v>
      </c>
      <c r="K1371" s="61">
        <v>79</v>
      </c>
      <c r="L1371" s="65">
        <f t="shared" si="335"/>
        <v>1315.7894736842106</v>
      </c>
      <c r="M1371" s="66">
        <f t="shared" si="336"/>
        <v>3947.3684210526317</v>
      </c>
      <c r="N1371" s="79">
        <f>M1371/(L1371)/F1371%</f>
        <v>3.9473684210526314</v>
      </c>
    </row>
    <row r="1372" spans="1:14" ht="15.75">
      <c r="A1372" s="63">
        <v>78</v>
      </c>
      <c r="B1372" s="64">
        <v>43103</v>
      </c>
      <c r="C1372" s="60" t="s">
        <v>20</v>
      </c>
      <c r="D1372" s="60" t="s">
        <v>21</v>
      </c>
      <c r="E1372" s="61" t="s">
        <v>238</v>
      </c>
      <c r="F1372" s="60">
        <v>1070</v>
      </c>
      <c r="G1372" s="61">
        <v>1050</v>
      </c>
      <c r="H1372" s="61">
        <v>1080</v>
      </c>
      <c r="I1372" s="61">
        <v>1090</v>
      </c>
      <c r="J1372" s="61">
        <v>1100</v>
      </c>
      <c r="K1372" s="61">
        <v>1100</v>
      </c>
      <c r="L1372" s="65">
        <f aca="true" t="shared" si="337" ref="L1372:L1381">100000/F1372</f>
        <v>93.45794392523365</v>
      </c>
      <c r="M1372" s="66">
        <f aca="true" t="shared" si="338" ref="M1372:M1381">IF(D1372="BUY",(K1372-F1372)*(L1372),(F1372-K1372)*(L1372))</f>
        <v>2803.7383177570096</v>
      </c>
      <c r="N1372" s="79">
        <f aca="true" t="shared" si="339" ref="N1372:N1381">M1372/(L1372)/F1372%</f>
        <v>2.8037383177570097</v>
      </c>
    </row>
    <row r="1373" spans="1:14" ht="15.75">
      <c r="A1373" s="63">
        <v>79</v>
      </c>
      <c r="B1373" s="64">
        <v>43103</v>
      </c>
      <c r="C1373" s="60" t="s">
        <v>20</v>
      </c>
      <c r="D1373" s="60" t="s">
        <v>21</v>
      </c>
      <c r="E1373" s="61" t="s">
        <v>100</v>
      </c>
      <c r="F1373" s="60">
        <v>395</v>
      </c>
      <c r="G1373" s="61">
        <v>385</v>
      </c>
      <c r="H1373" s="61">
        <v>400</v>
      </c>
      <c r="I1373" s="61">
        <v>405</v>
      </c>
      <c r="J1373" s="61">
        <v>410</v>
      </c>
      <c r="K1373" s="61">
        <v>400</v>
      </c>
      <c r="L1373" s="65">
        <f t="shared" si="337"/>
        <v>253.16455696202533</v>
      </c>
      <c r="M1373" s="66">
        <f t="shared" si="338"/>
        <v>1265.8227848101267</v>
      </c>
      <c r="N1373" s="79">
        <f t="shared" si="339"/>
        <v>1.2658227848101264</v>
      </c>
    </row>
    <row r="1374" spans="1:14" ht="15.75">
      <c r="A1374" s="63">
        <v>80</v>
      </c>
      <c r="B1374" s="64">
        <v>43103</v>
      </c>
      <c r="C1374" s="60" t="s">
        <v>20</v>
      </c>
      <c r="D1374" s="60" t="s">
        <v>21</v>
      </c>
      <c r="E1374" s="61" t="s">
        <v>112</v>
      </c>
      <c r="F1374" s="60">
        <v>475</v>
      </c>
      <c r="G1374" s="61">
        <v>465</v>
      </c>
      <c r="H1374" s="61">
        <v>480</v>
      </c>
      <c r="I1374" s="61">
        <v>485</v>
      </c>
      <c r="J1374" s="61">
        <v>490</v>
      </c>
      <c r="K1374" s="61">
        <v>480</v>
      </c>
      <c r="L1374" s="65">
        <f t="shared" si="337"/>
        <v>210.52631578947367</v>
      </c>
      <c r="M1374" s="66">
        <f t="shared" si="338"/>
        <v>1052.6315789473683</v>
      </c>
      <c r="N1374" s="79">
        <f t="shared" si="339"/>
        <v>1.0526315789473684</v>
      </c>
    </row>
    <row r="1375" spans="1:14" ht="15.75">
      <c r="A1375" s="63">
        <v>81</v>
      </c>
      <c r="B1375" s="64">
        <v>43103</v>
      </c>
      <c r="C1375" s="60" t="s">
        <v>20</v>
      </c>
      <c r="D1375" s="60" t="s">
        <v>21</v>
      </c>
      <c r="E1375" s="61" t="s">
        <v>283</v>
      </c>
      <c r="F1375" s="60">
        <v>840</v>
      </c>
      <c r="G1375" s="61">
        <v>822</v>
      </c>
      <c r="H1375" s="61">
        <v>850</v>
      </c>
      <c r="I1375" s="61">
        <v>860</v>
      </c>
      <c r="J1375" s="61">
        <v>870</v>
      </c>
      <c r="K1375" s="61">
        <v>870</v>
      </c>
      <c r="L1375" s="65">
        <f t="shared" si="337"/>
        <v>119.04761904761905</v>
      </c>
      <c r="M1375" s="66">
        <f t="shared" si="338"/>
        <v>3571.4285714285716</v>
      </c>
      <c r="N1375" s="79">
        <f t="shared" si="339"/>
        <v>3.571428571428571</v>
      </c>
    </row>
    <row r="1376" spans="1:14" ht="15.75">
      <c r="A1376" s="63">
        <v>82</v>
      </c>
      <c r="B1376" s="64">
        <v>43102</v>
      </c>
      <c r="C1376" s="60" t="s">
        <v>20</v>
      </c>
      <c r="D1376" s="60" t="s">
        <v>21</v>
      </c>
      <c r="E1376" s="61" t="s">
        <v>283</v>
      </c>
      <c r="F1376" s="60">
        <v>760</v>
      </c>
      <c r="G1376" s="61">
        <v>745</v>
      </c>
      <c r="H1376" s="61">
        <v>768</v>
      </c>
      <c r="I1376" s="61">
        <v>776</v>
      </c>
      <c r="J1376" s="61">
        <v>784</v>
      </c>
      <c r="K1376" s="61">
        <v>768</v>
      </c>
      <c r="L1376" s="65">
        <f t="shared" si="337"/>
        <v>131.57894736842104</v>
      </c>
      <c r="M1376" s="66">
        <f t="shared" si="338"/>
        <v>1052.6315789473683</v>
      </c>
      <c r="N1376" s="79">
        <f t="shared" si="339"/>
        <v>1.0526315789473684</v>
      </c>
    </row>
    <row r="1377" spans="1:14" ht="15.75">
      <c r="A1377" s="63">
        <v>83</v>
      </c>
      <c r="B1377" s="64">
        <v>43102</v>
      </c>
      <c r="C1377" s="60" t="s">
        <v>20</v>
      </c>
      <c r="D1377" s="60" t="s">
        <v>21</v>
      </c>
      <c r="E1377" s="61" t="s">
        <v>457</v>
      </c>
      <c r="F1377" s="60">
        <v>66</v>
      </c>
      <c r="G1377" s="61">
        <v>63</v>
      </c>
      <c r="H1377" s="61">
        <v>68</v>
      </c>
      <c r="I1377" s="61">
        <v>70</v>
      </c>
      <c r="J1377" s="61">
        <v>72</v>
      </c>
      <c r="K1377" s="61">
        <v>72</v>
      </c>
      <c r="L1377" s="65">
        <f t="shared" si="337"/>
        <v>1515.1515151515152</v>
      </c>
      <c r="M1377" s="66">
        <f t="shared" si="338"/>
        <v>9090.909090909092</v>
      </c>
      <c r="N1377" s="79">
        <f t="shared" si="339"/>
        <v>9.09090909090909</v>
      </c>
    </row>
    <row r="1378" spans="1:14" ht="15.75">
      <c r="A1378" s="63">
        <v>84</v>
      </c>
      <c r="B1378" s="64">
        <v>43102</v>
      </c>
      <c r="C1378" s="60" t="s">
        <v>20</v>
      </c>
      <c r="D1378" s="60" t="s">
        <v>21</v>
      </c>
      <c r="E1378" s="61" t="s">
        <v>192</v>
      </c>
      <c r="F1378" s="60">
        <v>509</v>
      </c>
      <c r="G1378" s="61">
        <v>499</v>
      </c>
      <c r="H1378" s="61">
        <v>515</v>
      </c>
      <c r="I1378" s="61">
        <v>520</v>
      </c>
      <c r="J1378" s="61">
        <v>525</v>
      </c>
      <c r="K1378" s="61">
        <v>515</v>
      </c>
      <c r="L1378" s="65">
        <f t="shared" si="337"/>
        <v>196.46365422396858</v>
      </c>
      <c r="M1378" s="66">
        <f t="shared" si="338"/>
        <v>1178.7819253438115</v>
      </c>
      <c r="N1378" s="79">
        <f t="shared" si="339"/>
        <v>1.1787819253438114</v>
      </c>
    </row>
    <row r="1379" spans="1:14" ht="15.75">
      <c r="A1379" s="63">
        <v>85</v>
      </c>
      <c r="B1379" s="64">
        <v>43101</v>
      </c>
      <c r="C1379" s="60" t="s">
        <v>20</v>
      </c>
      <c r="D1379" s="60" t="s">
        <v>21</v>
      </c>
      <c r="E1379" s="61" t="s">
        <v>456</v>
      </c>
      <c r="F1379" s="60">
        <v>1970</v>
      </c>
      <c r="G1379" s="61">
        <v>1935</v>
      </c>
      <c r="H1379" s="61">
        <v>1990</v>
      </c>
      <c r="I1379" s="61">
        <v>2010</v>
      </c>
      <c r="J1379" s="61">
        <v>2030</v>
      </c>
      <c r="K1379" s="61">
        <v>1935</v>
      </c>
      <c r="L1379" s="65">
        <f t="shared" si="337"/>
        <v>50.76142131979695</v>
      </c>
      <c r="M1379" s="66">
        <f t="shared" si="338"/>
        <v>-1776.6497461928934</v>
      </c>
      <c r="N1379" s="58">
        <f t="shared" si="339"/>
        <v>-1.7766497461928934</v>
      </c>
    </row>
    <row r="1380" spans="1:14" ht="15.75">
      <c r="A1380" s="63">
        <v>86</v>
      </c>
      <c r="B1380" s="64">
        <v>43101</v>
      </c>
      <c r="C1380" s="60" t="s">
        <v>20</v>
      </c>
      <c r="D1380" s="60" t="s">
        <v>21</v>
      </c>
      <c r="E1380" s="61" t="s">
        <v>388</v>
      </c>
      <c r="F1380" s="60">
        <v>114</v>
      </c>
      <c r="G1380" s="61">
        <v>110.5</v>
      </c>
      <c r="H1380" s="61">
        <v>116</v>
      </c>
      <c r="I1380" s="61">
        <v>118</v>
      </c>
      <c r="J1380" s="61">
        <v>120</v>
      </c>
      <c r="K1380" s="61">
        <v>110.5</v>
      </c>
      <c r="L1380" s="65">
        <f t="shared" si="337"/>
        <v>877.1929824561404</v>
      </c>
      <c r="M1380" s="66">
        <f t="shared" si="338"/>
        <v>-3070.1754385964914</v>
      </c>
      <c r="N1380" s="58">
        <f t="shared" si="339"/>
        <v>-3.0701754385964914</v>
      </c>
    </row>
    <row r="1381" spans="1:14" ht="15.75">
      <c r="A1381" s="63">
        <v>87</v>
      </c>
      <c r="B1381" s="64">
        <v>43101</v>
      </c>
      <c r="C1381" s="60" t="s">
        <v>20</v>
      </c>
      <c r="D1381" s="60" t="s">
        <v>21</v>
      </c>
      <c r="E1381" s="61" t="s">
        <v>52</v>
      </c>
      <c r="F1381" s="60">
        <v>340</v>
      </c>
      <c r="G1381" s="61">
        <v>330</v>
      </c>
      <c r="H1381" s="61">
        <v>345</v>
      </c>
      <c r="I1381" s="61">
        <v>350</v>
      </c>
      <c r="J1381" s="61">
        <v>355</v>
      </c>
      <c r="K1381" s="61">
        <v>344.9</v>
      </c>
      <c r="L1381" s="65">
        <f t="shared" si="337"/>
        <v>294.11764705882354</v>
      </c>
      <c r="M1381" s="66">
        <f t="shared" si="338"/>
        <v>1441.1764705882285</v>
      </c>
      <c r="N1381" s="79">
        <f t="shared" si="339"/>
        <v>1.4411764705882286</v>
      </c>
    </row>
    <row r="1383" spans="1:14" ht="15.75">
      <c r="A1383" s="82" t="s">
        <v>26</v>
      </c>
      <c r="B1383" s="23"/>
      <c r="C1383" s="24"/>
      <c r="D1383" s="25"/>
      <c r="E1383" s="26"/>
      <c r="F1383" s="26"/>
      <c r="G1383" s="27"/>
      <c r="H1383" s="35"/>
      <c r="I1383" s="35"/>
      <c r="J1383" s="35"/>
      <c r="K1383" s="26"/>
      <c r="L1383" s="21"/>
      <c r="N1383" s="89"/>
    </row>
    <row r="1384" spans="1:12" ht="15.75">
      <c r="A1384" s="82" t="s">
        <v>27</v>
      </c>
      <c r="B1384" s="23"/>
      <c r="C1384" s="24"/>
      <c r="D1384" s="25"/>
      <c r="E1384" s="26"/>
      <c r="F1384" s="26"/>
      <c r="G1384" s="27"/>
      <c r="H1384" s="26"/>
      <c r="I1384" s="26"/>
      <c r="J1384" s="26"/>
      <c r="K1384" s="26"/>
      <c r="L1384" s="21"/>
    </row>
    <row r="1385" spans="1:14" ht="15.75">
      <c r="A1385" s="82" t="s">
        <v>27</v>
      </c>
      <c r="B1385" s="23"/>
      <c r="C1385" s="24"/>
      <c r="D1385" s="25"/>
      <c r="E1385" s="26"/>
      <c r="F1385" s="26"/>
      <c r="G1385" s="27"/>
      <c r="H1385" s="26"/>
      <c r="I1385" s="26"/>
      <c r="J1385" s="26"/>
      <c r="K1385" s="26"/>
      <c r="L1385" s="21"/>
      <c r="M1385" s="21"/>
      <c r="N1385" s="21"/>
    </row>
    <row r="1386" spans="1:14" ht="16.5" thickBot="1">
      <c r="A1386" s="68"/>
      <c r="B1386" s="69"/>
      <c r="C1386" s="26"/>
      <c r="D1386" s="26"/>
      <c r="E1386" s="26"/>
      <c r="F1386" s="29"/>
      <c r="G1386" s="30"/>
      <c r="H1386" s="31" t="s">
        <v>28</v>
      </c>
      <c r="I1386" s="31"/>
      <c r="J1386" s="29"/>
      <c r="K1386" s="29"/>
      <c r="L1386" s="70"/>
      <c r="M1386" s="71"/>
      <c r="N1386" s="90"/>
    </row>
    <row r="1387" spans="1:14" ht="15.75">
      <c r="A1387" s="68"/>
      <c r="B1387" s="69"/>
      <c r="C1387" s="96" t="s">
        <v>29</v>
      </c>
      <c r="D1387" s="96"/>
      <c r="E1387" s="33">
        <v>87</v>
      </c>
      <c r="F1387" s="34">
        <f>F1388+F1389+F1390+F1391+F1392+F1393</f>
        <v>100</v>
      </c>
      <c r="G1387" s="35">
        <v>87</v>
      </c>
      <c r="H1387" s="36">
        <f>G1388/G1387%</f>
        <v>72.41379310344827</v>
      </c>
      <c r="I1387" s="36"/>
      <c r="J1387" s="29"/>
      <c r="K1387" s="29"/>
      <c r="L1387" s="70"/>
      <c r="M1387" s="71"/>
      <c r="N1387" s="90"/>
    </row>
    <row r="1388" spans="1:14" ht="15.75">
      <c r="A1388" s="68"/>
      <c r="B1388" s="69"/>
      <c r="C1388" s="92" t="s">
        <v>30</v>
      </c>
      <c r="D1388" s="92"/>
      <c r="E1388" s="37">
        <v>63</v>
      </c>
      <c r="F1388" s="38">
        <f>(E1388/E1387)*100</f>
        <v>72.41379310344827</v>
      </c>
      <c r="G1388" s="35">
        <v>63</v>
      </c>
      <c r="H1388" s="32"/>
      <c r="I1388" s="32"/>
      <c r="J1388" s="29"/>
      <c r="K1388" s="29"/>
      <c r="L1388" s="70"/>
      <c r="M1388" s="71"/>
      <c r="N1388" s="90"/>
    </row>
    <row r="1389" spans="1:14" ht="15.75">
      <c r="A1389" s="68"/>
      <c r="B1389" s="69"/>
      <c r="C1389" s="92" t="s">
        <v>32</v>
      </c>
      <c r="D1389" s="92"/>
      <c r="E1389" s="37">
        <v>0</v>
      </c>
      <c r="F1389" s="38">
        <f>(E1389/E1387)*100</f>
        <v>0</v>
      </c>
      <c r="G1389" s="40"/>
      <c r="H1389" s="35"/>
      <c r="I1389" s="35"/>
      <c r="J1389" s="29"/>
      <c r="L1389" s="70"/>
      <c r="M1389" s="71"/>
      <c r="N1389" s="90"/>
    </row>
    <row r="1390" spans="1:14" ht="15.75">
      <c r="A1390" s="68"/>
      <c r="B1390" s="69"/>
      <c r="C1390" s="92" t="s">
        <v>33</v>
      </c>
      <c r="D1390" s="92"/>
      <c r="E1390" s="37">
        <v>0</v>
      </c>
      <c r="F1390" s="38">
        <f>(E1390/E1387)*100</f>
        <v>0</v>
      </c>
      <c r="G1390" s="40"/>
      <c r="H1390" s="35"/>
      <c r="I1390" s="35"/>
      <c r="J1390" s="29"/>
      <c r="K1390" s="29"/>
      <c r="L1390" s="29"/>
      <c r="M1390" s="71"/>
      <c r="N1390" s="90"/>
    </row>
    <row r="1391" spans="1:14" ht="15.75">
      <c r="A1391" s="68"/>
      <c r="B1391" s="69"/>
      <c r="C1391" s="92" t="s">
        <v>34</v>
      </c>
      <c r="D1391" s="92"/>
      <c r="E1391" s="37">
        <v>24</v>
      </c>
      <c r="F1391" s="38">
        <f>(E1391/E1387)*100</f>
        <v>27.586206896551722</v>
      </c>
      <c r="G1391" s="40"/>
      <c r="H1391" s="26" t="s">
        <v>35</v>
      </c>
      <c r="I1391" s="26"/>
      <c r="J1391" s="29"/>
      <c r="K1391" s="29"/>
      <c r="L1391" s="70"/>
      <c r="M1391" s="71"/>
      <c r="N1391" s="90"/>
    </row>
    <row r="1392" spans="1:14" ht="15.75">
      <c r="A1392" s="68"/>
      <c r="B1392" s="69"/>
      <c r="C1392" s="92" t="s">
        <v>36</v>
      </c>
      <c r="D1392" s="92"/>
      <c r="E1392" s="37">
        <v>0</v>
      </c>
      <c r="F1392" s="38">
        <f>(E1392/E1387)*100</f>
        <v>0</v>
      </c>
      <c r="G1392" s="40"/>
      <c r="H1392" s="26"/>
      <c r="I1392" s="26"/>
      <c r="J1392" s="29"/>
      <c r="K1392" s="29"/>
      <c r="L1392" s="70"/>
      <c r="M1392" s="71"/>
      <c r="N1392" s="90"/>
    </row>
    <row r="1393" spans="1:14" ht="16.5" thickBot="1">
      <c r="A1393" s="68"/>
      <c r="B1393" s="69"/>
      <c r="C1393" s="93" t="s">
        <v>37</v>
      </c>
      <c r="D1393" s="93"/>
      <c r="E1393" s="42"/>
      <c r="F1393" s="43">
        <f>(E1393/E1387)*100</f>
        <v>0</v>
      </c>
      <c r="G1393" s="40"/>
      <c r="H1393" s="26"/>
      <c r="I1393" s="26"/>
      <c r="J1393" s="29"/>
      <c r="K1393" s="29"/>
      <c r="L1393" s="70"/>
      <c r="M1393" s="71"/>
      <c r="N1393" s="90"/>
    </row>
    <row r="1394" spans="1:14" ht="15.75">
      <c r="A1394" s="83" t="s">
        <v>38</v>
      </c>
      <c r="B1394" s="23"/>
      <c r="C1394" s="24"/>
      <c r="D1394" s="24"/>
      <c r="E1394" s="26"/>
      <c r="F1394" s="26"/>
      <c r="G1394" s="84"/>
      <c r="H1394" s="85"/>
      <c r="I1394" s="85"/>
      <c r="J1394" s="85"/>
      <c r="K1394" s="26"/>
      <c r="L1394" s="21"/>
      <c r="M1394" s="44"/>
      <c r="N1394" s="44"/>
    </row>
    <row r="1395" spans="1:14" ht="15.75">
      <c r="A1395" s="25" t="s">
        <v>39</v>
      </c>
      <c r="B1395" s="23"/>
      <c r="C1395" s="86"/>
      <c r="D1395" s="87"/>
      <c r="E1395" s="28"/>
      <c r="F1395" s="85"/>
      <c r="G1395" s="84"/>
      <c r="H1395" s="85"/>
      <c r="I1395" s="85"/>
      <c r="J1395" s="85"/>
      <c r="K1395" s="26"/>
      <c r="L1395" s="21"/>
      <c r="M1395" s="28"/>
      <c r="N1395" s="28"/>
    </row>
    <row r="1396" spans="1:14" ht="15.75">
      <c r="A1396" s="25" t="s">
        <v>40</v>
      </c>
      <c r="B1396" s="23"/>
      <c r="C1396" s="24"/>
      <c r="D1396" s="87"/>
      <c r="E1396" s="28"/>
      <c r="F1396" s="85"/>
      <c r="G1396" s="84"/>
      <c r="H1396" s="32"/>
      <c r="I1396" s="32"/>
      <c r="J1396" s="32"/>
      <c r="K1396" s="26"/>
      <c r="L1396" s="21"/>
      <c r="M1396" s="21"/>
      <c r="N1396" s="21"/>
    </row>
    <row r="1397" spans="1:14" ht="15.75">
      <c r="A1397" s="25" t="s">
        <v>41</v>
      </c>
      <c r="B1397" s="86"/>
      <c r="C1397" s="24"/>
      <c r="D1397" s="87"/>
      <c r="E1397" s="28"/>
      <c r="F1397" s="85"/>
      <c r="G1397" s="30"/>
      <c r="H1397" s="32"/>
      <c r="I1397" s="32"/>
      <c r="J1397" s="32"/>
      <c r="K1397" s="26"/>
      <c r="L1397" s="21"/>
      <c r="M1397" s="21"/>
      <c r="N1397" s="21"/>
    </row>
    <row r="1398" spans="1:14" ht="15.75">
      <c r="A1398" s="25" t="s">
        <v>42</v>
      </c>
      <c r="B1398" s="39"/>
      <c r="C1398" s="24"/>
      <c r="D1398" s="88"/>
      <c r="E1398" s="85"/>
      <c r="F1398" s="85"/>
      <c r="G1398" s="30"/>
      <c r="H1398" s="32"/>
      <c r="I1398" s="32"/>
      <c r="J1398" s="32"/>
      <c r="K1398" s="85"/>
      <c r="L1398" s="21"/>
      <c r="M1398" s="21"/>
      <c r="N1398" s="21"/>
    </row>
    <row r="1399" ht="16.5" thickBot="1"/>
    <row r="1400" spans="1:14" ht="16.5" thickBot="1">
      <c r="A1400" s="101" t="s">
        <v>0</v>
      </c>
      <c r="B1400" s="101"/>
      <c r="C1400" s="101"/>
      <c r="D1400" s="101"/>
      <c r="E1400" s="101"/>
      <c r="F1400" s="101"/>
      <c r="G1400" s="101"/>
      <c r="H1400" s="101"/>
      <c r="I1400" s="101"/>
      <c r="J1400" s="101"/>
      <c r="K1400" s="101"/>
      <c r="L1400" s="101"/>
      <c r="M1400" s="101"/>
      <c r="N1400" s="101"/>
    </row>
    <row r="1401" spans="1:14" ht="16.5" thickBot="1">
      <c r="A1401" s="101"/>
      <c r="B1401" s="101"/>
      <c r="C1401" s="101"/>
      <c r="D1401" s="101"/>
      <c r="E1401" s="101"/>
      <c r="F1401" s="101"/>
      <c r="G1401" s="101"/>
      <c r="H1401" s="101"/>
      <c r="I1401" s="101"/>
      <c r="J1401" s="101"/>
      <c r="K1401" s="101"/>
      <c r="L1401" s="101"/>
      <c r="M1401" s="101"/>
      <c r="N1401" s="101"/>
    </row>
    <row r="1402" spans="1:14" ht="15.75">
      <c r="A1402" s="101"/>
      <c r="B1402" s="101"/>
      <c r="C1402" s="101"/>
      <c r="D1402" s="101"/>
      <c r="E1402" s="101"/>
      <c r="F1402" s="101"/>
      <c r="G1402" s="101"/>
      <c r="H1402" s="101"/>
      <c r="I1402" s="101"/>
      <c r="J1402" s="101"/>
      <c r="K1402" s="101"/>
      <c r="L1402" s="101"/>
      <c r="M1402" s="101"/>
      <c r="N1402" s="101"/>
    </row>
    <row r="1403" spans="1:14" ht="15.75">
      <c r="A1403" s="102" t="s">
        <v>1</v>
      </c>
      <c r="B1403" s="102"/>
      <c r="C1403" s="102"/>
      <c r="D1403" s="102"/>
      <c r="E1403" s="102"/>
      <c r="F1403" s="102"/>
      <c r="G1403" s="102"/>
      <c r="H1403" s="102"/>
      <c r="I1403" s="102"/>
      <c r="J1403" s="102"/>
      <c r="K1403" s="102"/>
      <c r="L1403" s="102"/>
      <c r="M1403" s="102"/>
      <c r="N1403" s="102"/>
    </row>
    <row r="1404" spans="1:14" ht="15.75">
      <c r="A1404" s="102" t="s">
        <v>2</v>
      </c>
      <c r="B1404" s="102"/>
      <c r="C1404" s="102"/>
      <c r="D1404" s="102"/>
      <c r="E1404" s="102"/>
      <c r="F1404" s="102"/>
      <c r="G1404" s="102"/>
      <c r="H1404" s="102"/>
      <c r="I1404" s="102"/>
      <c r="J1404" s="102"/>
      <c r="K1404" s="102"/>
      <c r="L1404" s="102"/>
      <c r="M1404" s="102"/>
      <c r="N1404" s="102"/>
    </row>
    <row r="1405" spans="1:14" ht="16.5" thickBot="1">
      <c r="A1405" s="103" t="s">
        <v>3</v>
      </c>
      <c r="B1405" s="103"/>
      <c r="C1405" s="103"/>
      <c r="D1405" s="103"/>
      <c r="E1405" s="103"/>
      <c r="F1405" s="103"/>
      <c r="G1405" s="103"/>
      <c r="H1405" s="103"/>
      <c r="I1405" s="103"/>
      <c r="J1405" s="103"/>
      <c r="K1405" s="103"/>
      <c r="L1405" s="103"/>
      <c r="M1405" s="103"/>
      <c r="N1405" s="103"/>
    </row>
    <row r="1406" spans="1:14" ht="15.75">
      <c r="A1406" s="104" t="s">
        <v>428</v>
      </c>
      <c r="B1406" s="104"/>
      <c r="C1406" s="104"/>
      <c r="D1406" s="104"/>
      <c r="E1406" s="104"/>
      <c r="F1406" s="104"/>
      <c r="G1406" s="104"/>
      <c r="H1406" s="104"/>
      <c r="I1406" s="104"/>
      <c r="J1406" s="104"/>
      <c r="K1406" s="104"/>
      <c r="L1406" s="104"/>
      <c r="M1406" s="104"/>
      <c r="N1406" s="104"/>
    </row>
    <row r="1407" spans="1:14" ht="15.75">
      <c r="A1407" s="104" t="s">
        <v>5</v>
      </c>
      <c r="B1407" s="104"/>
      <c r="C1407" s="104"/>
      <c r="D1407" s="104"/>
      <c r="E1407" s="104"/>
      <c r="F1407" s="104"/>
      <c r="G1407" s="104"/>
      <c r="H1407" s="104"/>
      <c r="I1407" s="104"/>
      <c r="J1407" s="104"/>
      <c r="K1407" s="104"/>
      <c r="L1407" s="104"/>
      <c r="M1407" s="104"/>
      <c r="N1407" s="104"/>
    </row>
    <row r="1408" spans="1:14" ht="15.75">
      <c r="A1408" s="99" t="s">
        <v>6</v>
      </c>
      <c r="B1408" s="94" t="s">
        <v>7</v>
      </c>
      <c r="C1408" s="94" t="s">
        <v>8</v>
      </c>
      <c r="D1408" s="99" t="s">
        <v>9</v>
      </c>
      <c r="E1408" s="94" t="s">
        <v>10</v>
      </c>
      <c r="F1408" s="94" t="s">
        <v>11</v>
      </c>
      <c r="G1408" s="94" t="s">
        <v>12</v>
      </c>
      <c r="H1408" s="94" t="s">
        <v>13</v>
      </c>
      <c r="I1408" s="94" t="s">
        <v>14</v>
      </c>
      <c r="J1408" s="94" t="s">
        <v>15</v>
      </c>
      <c r="K1408" s="97" t="s">
        <v>16</v>
      </c>
      <c r="L1408" s="94" t="s">
        <v>17</v>
      </c>
      <c r="M1408" s="94" t="s">
        <v>18</v>
      </c>
      <c r="N1408" s="94" t="s">
        <v>19</v>
      </c>
    </row>
    <row r="1409" spans="1:14" ht="15.75">
      <c r="A1409" s="100"/>
      <c r="B1409" s="95"/>
      <c r="C1409" s="95"/>
      <c r="D1409" s="100"/>
      <c r="E1409" s="95"/>
      <c r="F1409" s="95"/>
      <c r="G1409" s="95"/>
      <c r="H1409" s="95"/>
      <c r="I1409" s="95"/>
      <c r="J1409" s="95"/>
      <c r="K1409" s="98"/>
      <c r="L1409" s="95"/>
      <c r="M1409" s="95"/>
      <c r="N1409" s="95"/>
    </row>
    <row r="1410" spans="1:14" ht="16.5" customHeight="1">
      <c r="A1410" s="63">
        <v>1</v>
      </c>
      <c r="B1410" s="64">
        <v>43098</v>
      </c>
      <c r="C1410" s="60" t="s">
        <v>20</v>
      </c>
      <c r="D1410" s="60" t="s">
        <v>21</v>
      </c>
      <c r="E1410" s="61" t="s">
        <v>80</v>
      </c>
      <c r="F1410" s="60">
        <v>980</v>
      </c>
      <c r="G1410" s="61">
        <v>962</v>
      </c>
      <c r="H1410" s="61">
        <v>990</v>
      </c>
      <c r="I1410" s="61">
        <v>1000</v>
      </c>
      <c r="J1410" s="61">
        <v>1010</v>
      </c>
      <c r="K1410" s="61">
        <v>1000</v>
      </c>
      <c r="L1410" s="65">
        <f aca="true" t="shared" si="340" ref="L1410:L1421">100000/F1410</f>
        <v>102.04081632653062</v>
      </c>
      <c r="M1410" s="66">
        <f>IF(D1410="BUY",(K1410-F1410)*(L1410),(F1410-K1410)*(L1410))</f>
        <v>2040.8163265306123</v>
      </c>
      <c r="N1410" s="79">
        <f>M1410/(L1410)/F1410%</f>
        <v>2.0408163265306123</v>
      </c>
    </row>
    <row r="1411" spans="1:14" ht="16.5" customHeight="1">
      <c r="A1411" s="63">
        <v>2</v>
      </c>
      <c r="B1411" s="64">
        <v>43098</v>
      </c>
      <c r="C1411" s="60" t="s">
        <v>20</v>
      </c>
      <c r="D1411" s="60" t="s">
        <v>21</v>
      </c>
      <c r="E1411" s="61" t="s">
        <v>247</v>
      </c>
      <c r="F1411" s="60">
        <v>282</v>
      </c>
      <c r="G1411" s="61">
        <v>275</v>
      </c>
      <c r="H1411" s="61">
        <v>286</v>
      </c>
      <c r="I1411" s="61">
        <v>290</v>
      </c>
      <c r="J1411" s="61">
        <v>294</v>
      </c>
      <c r="K1411" s="61">
        <v>294</v>
      </c>
      <c r="L1411" s="65">
        <f>100000/F1411</f>
        <v>354.6099290780142</v>
      </c>
      <c r="M1411" s="66">
        <f>IF(D1411="BUY",(K1411-F1411)*(L1411),(F1411-K1411)*(L1411))</f>
        <v>4255.319148936171</v>
      </c>
      <c r="N1411" s="79">
        <f>M1411/(L1411)/F1411%</f>
        <v>4.25531914893617</v>
      </c>
    </row>
    <row r="1412" spans="1:14" ht="15.75">
      <c r="A1412" s="63">
        <v>3</v>
      </c>
      <c r="B1412" s="64">
        <v>43098</v>
      </c>
      <c r="C1412" s="60" t="s">
        <v>20</v>
      </c>
      <c r="D1412" s="60" t="s">
        <v>21</v>
      </c>
      <c r="E1412" s="61" t="s">
        <v>283</v>
      </c>
      <c r="F1412" s="60">
        <v>707</v>
      </c>
      <c r="G1412" s="61">
        <v>689</v>
      </c>
      <c r="H1412" s="61">
        <v>717</v>
      </c>
      <c r="I1412" s="61">
        <v>727</v>
      </c>
      <c r="J1412" s="61">
        <v>737</v>
      </c>
      <c r="K1412" s="61">
        <v>717</v>
      </c>
      <c r="L1412" s="65">
        <f>100000/F1412</f>
        <v>141.44271570014143</v>
      </c>
      <c r="M1412" s="66">
        <f>IF(D1412="BUY",(K1412-F1412)*(L1412),(F1412-K1412)*(L1412))</f>
        <v>1414.4271570014143</v>
      </c>
      <c r="N1412" s="79">
        <f>M1412/(L1412)/F1412%</f>
        <v>1.4144271570014144</v>
      </c>
    </row>
    <row r="1413" spans="1:14" ht="15.75">
      <c r="A1413" s="63">
        <v>4</v>
      </c>
      <c r="B1413" s="64">
        <v>43098</v>
      </c>
      <c r="C1413" s="60" t="s">
        <v>20</v>
      </c>
      <c r="D1413" s="60" t="s">
        <v>21</v>
      </c>
      <c r="E1413" s="61" t="s">
        <v>195</v>
      </c>
      <c r="F1413" s="60">
        <v>1690</v>
      </c>
      <c r="G1413" s="61">
        <v>1655</v>
      </c>
      <c r="H1413" s="61">
        <v>1710</v>
      </c>
      <c r="I1413" s="61">
        <v>1730</v>
      </c>
      <c r="J1413" s="61">
        <v>1750</v>
      </c>
      <c r="K1413" s="61">
        <v>1750</v>
      </c>
      <c r="L1413" s="65">
        <f>100000/F1413</f>
        <v>59.171597633136095</v>
      </c>
      <c r="M1413" s="66">
        <f>IF(D1413="BUY",(K1413-F1413)*(L1413),(F1413-K1413)*(L1413))</f>
        <v>3550.2958579881656</v>
      </c>
      <c r="N1413" s="79">
        <f>M1413/(L1413)/F1413%</f>
        <v>3.550295857988166</v>
      </c>
    </row>
    <row r="1414" spans="1:14" ht="15.75">
      <c r="A1414" s="63">
        <v>5</v>
      </c>
      <c r="B1414" s="64">
        <v>43097</v>
      </c>
      <c r="C1414" s="60" t="s">
        <v>20</v>
      </c>
      <c r="D1414" s="60" t="s">
        <v>21</v>
      </c>
      <c r="E1414" s="61" t="s">
        <v>452</v>
      </c>
      <c r="F1414" s="60">
        <v>772</v>
      </c>
      <c r="G1414" s="61">
        <v>756</v>
      </c>
      <c r="H1414" s="61">
        <v>780</v>
      </c>
      <c r="I1414" s="61">
        <v>788</v>
      </c>
      <c r="J1414" s="61">
        <v>796</v>
      </c>
      <c r="K1414" s="61">
        <v>796</v>
      </c>
      <c r="L1414" s="65">
        <f>100000/F1414</f>
        <v>129.5336787564767</v>
      </c>
      <c r="M1414" s="66">
        <f>IF(D1414="BUY",(K1414-F1414)*(L1414),(F1414-K1414)*(L1414))</f>
        <v>3108.808290155441</v>
      </c>
      <c r="N1414" s="79">
        <f>M1414/(L1414)/F1414%</f>
        <v>3.1088082901554404</v>
      </c>
    </row>
    <row r="1415" spans="1:14" ht="15.75">
      <c r="A1415" s="63">
        <v>6</v>
      </c>
      <c r="B1415" s="64">
        <v>43097</v>
      </c>
      <c r="C1415" s="60" t="s">
        <v>20</v>
      </c>
      <c r="D1415" s="60" t="s">
        <v>21</v>
      </c>
      <c r="E1415" s="61" t="s">
        <v>293</v>
      </c>
      <c r="F1415" s="60">
        <v>123</v>
      </c>
      <c r="G1415" s="61">
        <v>119.5</v>
      </c>
      <c r="H1415" s="61">
        <v>125</v>
      </c>
      <c r="I1415" s="61">
        <v>127</v>
      </c>
      <c r="J1415" s="61">
        <v>129</v>
      </c>
      <c r="K1415" s="61">
        <v>127</v>
      </c>
      <c r="L1415" s="65">
        <f t="shared" si="340"/>
        <v>813.0081300813008</v>
      </c>
      <c r="M1415" s="66">
        <f aca="true" t="shared" si="341" ref="M1415:M1421">IF(D1415="BUY",(K1415-F1415)*(L1415),(F1415-K1415)*(L1415))</f>
        <v>3252.032520325203</v>
      </c>
      <c r="N1415" s="79">
        <f aca="true" t="shared" si="342" ref="N1415:N1421">M1415/(L1415)/F1415%</f>
        <v>3.252032520325203</v>
      </c>
    </row>
    <row r="1416" spans="1:14" ht="15.75">
      <c r="A1416" s="63">
        <v>7</v>
      </c>
      <c r="B1416" s="64">
        <v>43097</v>
      </c>
      <c r="C1416" s="60" t="s">
        <v>20</v>
      </c>
      <c r="D1416" s="60" t="s">
        <v>21</v>
      </c>
      <c r="E1416" s="61" t="s">
        <v>57</v>
      </c>
      <c r="F1416" s="60">
        <v>752</v>
      </c>
      <c r="G1416" s="61">
        <v>737</v>
      </c>
      <c r="H1416" s="61">
        <v>760</v>
      </c>
      <c r="I1416" s="61">
        <v>768</v>
      </c>
      <c r="J1416" s="61">
        <v>776</v>
      </c>
      <c r="K1416" s="61">
        <v>768</v>
      </c>
      <c r="L1416" s="65">
        <f t="shared" si="340"/>
        <v>132.9787234042553</v>
      </c>
      <c r="M1416" s="66">
        <f t="shared" si="341"/>
        <v>2127.659574468085</v>
      </c>
      <c r="N1416" s="79">
        <f t="shared" si="342"/>
        <v>2.127659574468085</v>
      </c>
    </row>
    <row r="1417" spans="1:14" ht="15.75">
      <c r="A1417" s="63">
        <v>8</v>
      </c>
      <c r="B1417" s="64">
        <v>43096</v>
      </c>
      <c r="C1417" s="60" t="s">
        <v>20</v>
      </c>
      <c r="D1417" s="60" t="s">
        <v>21</v>
      </c>
      <c r="E1417" s="61" t="s">
        <v>236</v>
      </c>
      <c r="F1417" s="60">
        <v>602</v>
      </c>
      <c r="G1417" s="61">
        <v>589</v>
      </c>
      <c r="H1417" s="61">
        <v>608</v>
      </c>
      <c r="I1417" s="61">
        <v>614</v>
      </c>
      <c r="J1417" s="61">
        <v>620</v>
      </c>
      <c r="K1417" s="61">
        <v>595</v>
      </c>
      <c r="L1417" s="65">
        <f t="shared" si="340"/>
        <v>166.11295681063123</v>
      </c>
      <c r="M1417" s="66">
        <f t="shared" si="341"/>
        <v>-1162.7906976744187</v>
      </c>
      <c r="N1417" s="58">
        <f t="shared" si="342"/>
        <v>-1.1627906976744187</v>
      </c>
    </row>
    <row r="1418" spans="1:14" ht="15.75">
      <c r="A1418" s="63">
        <v>9</v>
      </c>
      <c r="B1418" s="64">
        <v>43096</v>
      </c>
      <c r="C1418" s="60" t="s">
        <v>20</v>
      </c>
      <c r="D1418" s="60" t="s">
        <v>21</v>
      </c>
      <c r="E1418" s="61" t="s">
        <v>450</v>
      </c>
      <c r="F1418" s="60">
        <v>688</v>
      </c>
      <c r="G1418" s="61">
        <v>673</v>
      </c>
      <c r="H1418" s="61">
        <v>695</v>
      </c>
      <c r="I1418" s="61">
        <v>702</v>
      </c>
      <c r="J1418" s="61">
        <v>710</v>
      </c>
      <c r="K1418" s="61">
        <v>673</v>
      </c>
      <c r="L1418" s="65">
        <f t="shared" si="340"/>
        <v>145.34883720930233</v>
      </c>
      <c r="M1418" s="66">
        <f t="shared" si="341"/>
        <v>-2180.232558139535</v>
      </c>
      <c r="N1418" s="58">
        <f t="shared" si="342"/>
        <v>-2.1802325581395348</v>
      </c>
    </row>
    <row r="1419" spans="1:14" ht="15.75">
      <c r="A1419" s="63">
        <v>10</v>
      </c>
      <c r="B1419" s="64">
        <v>43096</v>
      </c>
      <c r="C1419" s="60" t="s">
        <v>20</v>
      </c>
      <c r="D1419" s="60" t="s">
        <v>21</v>
      </c>
      <c r="E1419" s="61" t="s">
        <v>341</v>
      </c>
      <c r="F1419" s="60">
        <v>295</v>
      </c>
      <c r="G1419" s="61">
        <v>288</v>
      </c>
      <c r="H1419" s="61">
        <v>298</v>
      </c>
      <c r="I1419" s="61">
        <v>301</v>
      </c>
      <c r="J1419" s="61">
        <v>305</v>
      </c>
      <c r="K1419" s="61">
        <v>288</v>
      </c>
      <c r="L1419" s="65">
        <f t="shared" si="340"/>
        <v>338.9830508474576</v>
      </c>
      <c r="M1419" s="66">
        <f t="shared" si="341"/>
        <v>-2372.8813559322034</v>
      </c>
      <c r="N1419" s="58">
        <f t="shared" si="342"/>
        <v>-2.3728813559322037</v>
      </c>
    </row>
    <row r="1420" spans="1:14" ht="15.75">
      <c r="A1420" s="63">
        <v>11</v>
      </c>
      <c r="B1420" s="64">
        <v>43096</v>
      </c>
      <c r="C1420" s="60" t="s">
        <v>20</v>
      </c>
      <c r="D1420" s="60" t="s">
        <v>21</v>
      </c>
      <c r="E1420" s="61" t="s">
        <v>451</v>
      </c>
      <c r="F1420" s="60">
        <v>577</v>
      </c>
      <c r="G1420" s="61">
        <v>567</v>
      </c>
      <c r="H1420" s="61">
        <v>582</v>
      </c>
      <c r="I1420" s="61">
        <v>587</v>
      </c>
      <c r="J1420" s="61">
        <v>592</v>
      </c>
      <c r="K1420" s="61">
        <v>581.7</v>
      </c>
      <c r="L1420" s="65">
        <f t="shared" si="340"/>
        <v>173.3102253032929</v>
      </c>
      <c r="M1420" s="66">
        <f t="shared" si="341"/>
        <v>814.5580589254845</v>
      </c>
      <c r="N1420" s="79">
        <f t="shared" si="342"/>
        <v>0.8145580589254845</v>
      </c>
    </row>
    <row r="1421" spans="1:14" ht="15.75">
      <c r="A1421" s="63">
        <v>12</v>
      </c>
      <c r="B1421" s="64">
        <v>43095</v>
      </c>
      <c r="C1421" s="60" t="s">
        <v>20</v>
      </c>
      <c r="D1421" s="60" t="s">
        <v>21</v>
      </c>
      <c r="E1421" s="61" t="s">
        <v>447</v>
      </c>
      <c r="F1421" s="60">
        <v>143</v>
      </c>
      <c r="G1421" s="61">
        <v>139.5</v>
      </c>
      <c r="H1421" s="61">
        <v>145</v>
      </c>
      <c r="I1421" s="61">
        <v>147</v>
      </c>
      <c r="J1421" s="61">
        <v>149</v>
      </c>
      <c r="K1421" s="61">
        <v>139</v>
      </c>
      <c r="L1421" s="65">
        <f t="shared" si="340"/>
        <v>699.3006993006993</v>
      </c>
      <c r="M1421" s="66">
        <f t="shared" si="341"/>
        <v>-2797.2027972027972</v>
      </c>
      <c r="N1421" s="58">
        <f t="shared" si="342"/>
        <v>-2.7972027972027975</v>
      </c>
    </row>
    <row r="1422" spans="1:14" ht="15.75">
      <c r="A1422" s="63">
        <v>13</v>
      </c>
      <c r="B1422" s="64">
        <v>43095</v>
      </c>
      <c r="C1422" s="60" t="s">
        <v>20</v>
      </c>
      <c r="D1422" s="60" t="s">
        <v>21</v>
      </c>
      <c r="E1422" s="61" t="s">
        <v>449</v>
      </c>
      <c r="F1422" s="60">
        <v>755</v>
      </c>
      <c r="G1422" s="61">
        <v>739</v>
      </c>
      <c r="H1422" s="61">
        <v>763</v>
      </c>
      <c r="I1422" s="61">
        <v>770</v>
      </c>
      <c r="J1422" s="61">
        <v>777</v>
      </c>
      <c r="K1422" s="61">
        <v>770</v>
      </c>
      <c r="L1422" s="65">
        <f aca="true" t="shared" si="343" ref="L1422:L1429">100000/F1422</f>
        <v>132.4503311258278</v>
      </c>
      <c r="M1422" s="66">
        <f aca="true" t="shared" si="344" ref="M1422:M1432">IF(D1422="BUY",(K1422-F1422)*(L1422),(F1422-K1422)*(L1422))</f>
        <v>1986.7549668874171</v>
      </c>
      <c r="N1422" s="79">
        <f aca="true" t="shared" si="345" ref="N1422:N1432">M1422/(L1422)/F1422%</f>
        <v>1.9867549668874174</v>
      </c>
    </row>
    <row r="1423" spans="1:14" ht="15.75">
      <c r="A1423" s="63">
        <v>14</v>
      </c>
      <c r="B1423" s="64">
        <v>43095</v>
      </c>
      <c r="C1423" s="60" t="s">
        <v>20</v>
      </c>
      <c r="D1423" s="60" t="s">
        <v>21</v>
      </c>
      <c r="E1423" s="61" t="s">
        <v>448</v>
      </c>
      <c r="F1423" s="60">
        <v>306</v>
      </c>
      <c r="G1423" s="61">
        <v>299</v>
      </c>
      <c r="H1423" s="61">
        <v>310</v>
      </c>
      <c r="I1423" s="61">
        <v>314</v>
      </c>
      <c r="J1423" s="61">
        <v>318</v>
      </c>
      <c r="K1423" s="61">
        <v>318</v>
      </c>
      <c r="L1423" s="65">
        <f t="shared" si="343"/>
        <v>326.797385620915</v>
      </c>
      <c r="M1423" s="66">
        <f t="shared" si="344"/>
        <v>3921.56862745098</v>
      </c>
      <c r="N1423" s="79">
        <f t="shared" si="345"/>
        <v>3.9215686274509802</v>
      </c>
    </row>
    <row r="1424" spans="1:14" ht="15.75">
      <c r="A1424" s="63">
        <v>15</v>
      </c>
      <c r="B1424" s="64">
        <v>43095</v>
      </c>
      <c r="C1424" s="60" t="s">
        <v>20</v>
      </c>
      <c r="D1424" s="60" t="s">
        <v>21</v>
      </c>
      <c r="E1424" s="61" t="s">
        <v>409</v>
      </c>
      <c r="F1424" s="60">
        <v>271</v>
      </c>
      <c r="G1424" s="61">
        <v>266</v>
      </c>
      <c r="H1424" s="61">
        <v>275</v>
      </c>
      <c r="I1424" s="61">
        <v>279</v>
      </c>
      <c r="J1424" s="61">
        <v>283</v>
      </c>
      <c r="K1424" s="61">
        <v>283</v>
      </c>
      <c r="L1424" s="65">
        <f t="shared" si="343"/>
        <v>369.00369003690037</v>
      </c>
      <c r="M1424" s="66">
        <f t="shared" si="344"/>
        <v>4428.044280442804</v>
      </c>
      <c r="N1424" s="79">
        <f t="shared" si="345"/>
        <v>4.428044280442804</v>
      </c>
    </row>
    <row r="1425" spans="1:14" ht="15.75">
      <c r="A1425" s="63">
        <v>16</v>
      </c>
      <c r="B1425" s="64">
        <v>43095</v>
      </c>
      <c r="C1425" s="60" t="s">
        <v>20</v>
      </c>
      <c r="D1425" s="60" t="s">
        <v>21</v>
      </c>
      <c r="E1425" s="61" t="s">
        <v>446</v>
      </c>
      <c r="F1425" s="60">
        <v>202.5</v>
      </c>
      <c r="G1425" s="61">
        <v>197</v>
      </c>
      <c r="H1425" s="61">
        <v>206</v>
      </c>
      <c r="I1425" s="61">
        <v>209</v>
      </c>
      <c r="J1425" s="61">
        <v>212</v>
      </c>
      <c r="K1425" s="61">
        <v>209</v>
      </c>
      <c r="L1425" s="65">
        <f t="shared" si="343"/>
        <v>493.82716049382714</v>
      </c>
      <c r="M1425" s="66">
        <f t="shared" si="344"/>
        <v>3209.876543209876</v>
      </c>
      <c r="N1425" s="79">
        <f t="shared" si="345"/>
        <v>3.2098765432098766</v>
      </c>
    </row>
    <row r="1426" spans="1:14" ht="15.75">
      <c r="A1426" s="63">
        <v>17</v>
      </c>
      <c r="B1426" s="64">
        <v>43095</v>
      </c>
      <c r="C1426" s="60" t="s">
        <v>20</v>
      </c>
      <c r="D1426" s="60" t="s">
        <v>21</v>
      </c>
      <c r="E1426" s="61" t="s">
        <v>170</v>
      </c>
      <c r="F1426" s="60">
        <v>454</v>
      </c>
      <c r="G1426" s="61">
        <v>444</v>
      </c>
      <c r="H1426" s="61">
        <v>459</v>
      </c>
      <c r="I1426" s="61">
        <v>464</v>
      </c>
      <c r="J1426" s="61">
        <v>469</v>
      </c>
      <c r="K1426" s="61">
        <v>469</v>
      </c>
      <c r="L1426" s="65">
        <f t="shared" si="343"/>
        <v>220.26431718061673</v>
      </c>
      <c r="M1426" s="66">
        <f t="shared" si="344"/>
        <v>3303.964757709251</v>
      </c>
      <c r="N1426" s="79">
        <f t="shared" si="345"/>
        <v>3.303964757709251</v>
      </c>
    </row>
    <row r="1427" spans="1:14" ht="15.75">
      <c r="A1427" s="63">
        <v>18</v>
      </c>
      <c r="B1427" s="64">
        <v>43091</v>
      </c>
      <c r="C1427" s="60" t="s">
        <v>20</v>
      </c>
      <c r="D1427" s="60" t="s">
        <v>21</v>
      </c>
      <c r="E1427" s="61" t="s">
        <v>445</v>
      </c>
      <c r="F1427" s="60">
        <v>1004</v>
      </c>
      <c r="G1427" s="61">
        <v>988</v>
      </c>
      <c r="H1427" s="61">
        <v>1015</v>
      </c>
      <c r="I1427" s="61">
        <v>1025</v>
      </c>
      <c r="J1427" s="61">
        <v>1035</v>
      </c>
      <c r="K1427" s="61">
        <v>1015</v>
      </c>
      <c r="L1427" s="65">
        <f t="shared" si="343"/>
        <v>99.60159362549801</v>
      </c>
      <c r="M1427" s="66">
        <f t="shared" si="344"/>
        <v>1095.617529880478</v>
      </c>
      <c r="N1427" s="79">
        <f t="shared" si="345"/>
        <v>1.0956175298804782</v>
      </c>
    </row>
    <row r="1428" spans="1:14" ht="15.75">
      <c r="A1428" s="63">
        <v>19</v>
      </c>
      <c r="B1428" s="64">
        <v>43091</v>
      </c>
      <c r="C1428" s="60" t="s">
        <v>20</v>
      </c>
      <c r="D1428" s="60" t="s">
        <v>21</v>
      </c>
      <c r="E1428" s="61" t="s">
        <v>123</v>
      </c>
      <c r="F1428" s="60">
        <v>131</v>
      </c>
      <c r="G1428" s="61">
        <v>127.5</v>
      </c>
      <c r="H1428" s="61">
        <v>133</v>
      </c>
      <c r="I1428" s="61">
        <v>135</v>
      </c>
      <c r="J1428" s="61">
        <v>137</v>
      </c>
      <c r="K1428" s="61">
        <v>132.9</v>
      </c>
      <c r="L1428" s="65">
        <f t="shared" si="343"/>
        <v>763.3587786259542</v>
      </c>
      <c r="M1428" s="66">
        <f t="shared" si="344"/>
        <v>1450.3816793893172</v>
      </c>
      <c r="N1428" s="79">
        <f t="shared" si="345"/>
        <v>1.4503816793893172</v>
      </c>
    </row>
    <row r="1429" spans="1:14" ht="15.75">
      <c r="A1429" s="63">
        <v>20</v>
      </c>
      <c r="B1429" s="64">
        <v>43091</v>
      </c>
      <c r="C1429" s="60" t="s">
        <v>20</v>
      </c>
      <c r="D1429" s="60" t="s">
        <v>21</v>
      </c>
      <c r="E1429" s="61" t="s">
        <v>305</v>
      </c>
      <c r="F1429" s="60">
        <v>448</v>
      </c>
      <c r="G1429" s="61">
        <v>437</v>
      </c>
      <c r="H1429" s="61">
        <v>454</v>
      </c>
      <c r="I1429" s="61">
        <v>460</v>
      </c>
      <c r="J1429" s="61">
        <v>465</v>
      </c>
      <c r="K1429" s="61">
        <v>465</v>
      </c>
      <c r="L1429" s="65">
        <f t="shared" si="343"/>
        <v>223.21428571428572</v>
      </c>
      <c r="M1429" s="66">
        <f t="shared" si="344"/>
        <v>3794.6428571428573</v>
      </c>
      <c r="N1429" s="79">
        <f t="shared" si="345"/>
        <v>3.7946428571428568</v>
      </c>
    </row>
    <row r="1430" spans="1:14" ht="15.75">
      <c r="A1430" s="63">
        <v>21</v>
      </c>
      <c r="B1430" s="64">
        <v>43091</v>
      </c>
      <c r="C1430" s="60" t="s">
        <v>20</v>
      </c>
      <c r="D1430" s="60" t="s">
        <v>21</v>
      </c>
      <c r="E1430" s="61" t="s">
        <v>170</v>
      </c>
      <c r="F1430" s="60">
        <v>432</v>
      </c>
      <c r="G1430" s="61">
        <v>422</v>
      </c>
      <c r="H1430" s="61">
        <v>437</v>
      </c>
      <c r="I1430" s="61">
        <v>442</v>
      </c>
      <c r="J1430" s="61">
        <v>447</v>
      </c>
      <c r="K1430" s="61">
        <v>442</v>
      </c>
      <c r="L1430" s="65">
        <f aca="true" t="shared" si="346" ref="L1430:L1437">100000/F1430</f>
        <v>231.4814814814815</v>
      </c>
      <c r="M1430" s="66">
        <f t="shared" si="344"/>
        <v>2314.814814814815</v>
      </c>
      <c r="N1430" s="79">
        <f t="shared" si="345"/>
        <v>2.314814814814815</v>
      </c>
    </row>
    <row r="1431" spans="1:14" ht="15.75">
      <c r="A1431" s="63">
        <v>22</v>
      </c>
      <c r="B1431" s="64">
        <v>43091</v>
      </c>
      <c r="C1431" s="60" t="s">
        <v>20</v>
      </c>
      <c r="D1431" s="60" t="s">
        <v>21</v>
      </c>
      <c r="E1431" s="61" t="s">
        <v>444</v>
      </c>
      <c r="F1431" s="60">
        <v>1000</v>
      </c>
      <c r="G1431" s="61">
        <v>984</v>
      </c>
      <c r="H1431" s="61">
        <v>1010</v>
      </c>
      <c r="I1431" s="61">
        <v>1020</v>
      </c>
      <c r="J1431" s="61">
        <v>1030</v>
      </c>
      <c r="K1431" s="61">
        <v>1009</v>
      </c>
      <c r="L1431" s="65">
        <f t="shared" si="346"/>
        <v>100</v>
      </c>
      <c r="M1431" s="66">
        <f t="shared" si="344"/>
        <v>900</v>
      </c>
      <c r="N1431" s="79">
        <f t="shared" si="345"/>
        <v>0.9</v>
      </c>
    </row>
    <row r="1432" spans="1:14" ht="15.75">
      <c r="A1432" s="63">
        <v>23</v>
      </c>
      <c r="B1432" s="64">
        <v>43090</v>
      </c>
      <c r="C1432" s="60" t="s">
        <v>20</v>
      </c>
      <c r="D1432" s="60" t="s">
        <v>21</v>
      </c>
      <c r="E1432" s="61" t="s">
        <v>439</v>
      </c>
      <c r="F1432" s="60">
        <v>133.5</v>
      </c>
      <c r="G1432" s="61">
        <v>129.8</v>
      </c>
      <c r="H1432" s="61">
        <v>135.5</v>
      </c>
      <c r="I1432" s="61">
        <v>137.5</v>
      </c>
      <c r="J1432" s="61">
        <v>139.5</v>
      </c>
      <c r="K1432" s="61">
        <v>135.5</v>
      </c>
      <c r="L1432" s="65">
        <f t="shared" si="346"/>
        <v>749.0636704119851</v>
      </c>
      <c r="M1432" s="66">
        <f t="shared" si="344"/>
        <v>1498.1273408239701</v>
      </c>
      <c r="N1432" s="79">
        <f t="shared" si="345"/>
        <v>1.4981273408239701</v>
      </c>
    </row>
    <row r="1433" spans="1:14" ht="15.75">
      <c r="A1433" s="63">
        <v>24</v>
      </c>
      <c r="B1433" s="64">
        <v>43090</v>
      </c>
      <c r="C1433" s="60" t="s">
        <v>20</v>
      </c>
      <c r="D1433" s="60" t="s">
        <v>21</v>
      </c>
      <c r="E1433" s="61" t="s">
        <v>323</v>
      </c>
      <c r="F1433" s="60">
        <v>170</v>
      </c>
      <c r="G1433" s="61">
        <v>165</v>
      </c>
      <c r="H1433" s="61">
        <v>173</v>
      </c>
      <c r="I1433" s="61">
        <v>176</v>
      </c>
      <c r="J1433" s="61">
        <v>179</v>
      </c>
      <c r="K1433" s="61">
        <v>173</v>
      </c>
      <c r="L1433" s="65">
        <f t="shared" si="346"/>
        <v>588.2352941176471</v>
      </c>
      <c r="M1433" s="66">
        <f aca="true" t="shared" si="347" ref="M1433:M1438">IF(D1433="BUY",(K1433-F1433)*(L1433),(F1433-K1433)*(L1433))</f>
        <v>1764.7058823529412</v>
      </c>
      <c r="N1433" s="79">
        <f aca="true" t="shared" si="348" ref="N1433:N1438">M1433/(L1433)/F1433%</f>
        <v>1.7647058823529411</v>
      </c>
    </row>
    <row r="1434" spans="1:14" ht="15.75">
      <c r="A1434" s="63">
        <v>25</v>
      </c>
      <c r="B1434" s="64">
        <v>43090</v>
      </c>
      <c r="C1434" s="60" t="s">
        <v>20</v>
      </c>
      <c r="D1434" s="60" t="s">
        <v>21</v>
      </c>
      <c r="E1434" s="61" t="s">
        <v>24</v>
      </c>
      <c r="F1434" s="60">
        <v>1905</v>
      </c>
      <c r="G1434" s="61">
        <v>1862</v>
      </c>
      <c r="H1434" s="61">
        <v>1930</v>
      </c>
      <c r="I1434" s="61">
        <v>1950</v>
      </c>
      <c r="J1434" s="61">
        <v>1970</v>
      </c>
      <c r="K1434" s="61">
        <v>1928</v>
      </c>
      <c r="L1434" s="65">
        <f t="shared" si="346"/>
        <v>52.493438320209975</v>
      </c>
      <c r="M1434" s="66">
        <f t="shared" si="347"/>
        <v>1207.3490813648295</v>
      </c>
      <c r="N1434" s="79">
        <f t="shared" si="348"/>
        <v>1.2073490813648295</v>
      </c>
    </row>
    <row r="1435" spans="1:14" ht="15.75">
      <c r="A1435" s="63">
        <v>26</v>
      </c>
      <c r="B1435" s="64">
        <v>43090</v>
      </c>
      <c r="C1435" s="60" t="s">
        <v>20</v>
      </c>
      <c r="D1435" s="60" t="s">
        <v>21</v>
      </c>
      <c r="E1435" s="61" t="s">
        <v>237</v>
      </c>
      <c r="F1435" s="60">
        <v>144</v>
      </c>
      <c r="G1435" s="61">
        <v>140</v>
      </c>
      <c r="H1435" s="61">
        <v>146</v>
      </c>
      <c r="I1435" s="61">
        <v>148</v>
      </c>
      <c r="J1435" s="61">
        <v>150</v>
      </c>
      <c r="K1435" s="61">
        <v>146</v>
      </c>
      <c r="L1435" s="65">
        <f t="shared" si="346"/>
        <v>694.4444444444445</v>
      </c>
      <c r="M1435" s="66">
        <f t="shared" si="347"/>
        <v>1388.888888888889</v>
      </c>
      <c r="N1435" s="79">
        <f t="shared" si="348"/>
        <v>1.3888888888888888</v>
      </c>
    </row>
    <row r="1436" spans="1:14" ht="15.75">
      <c r="A1436" s="63">
        <v>27</v>
      </c>
      <c r="B1436" s="64">
        <v>43090</v>
      </c>
      <c r="C1436" s="60" t="s">
        <v>20</v>
      </c>
      <c r="D1436" s="60" t="s">
        <v>21</v>
      </c>
      <c r="E1436" s="61" t="s">
        <v>75</v>
      </c>
      <c r="F1436" s="60">
        <v>387</v>
      </c>
      <c r="G1436" s="61">
        <v>377</v>
      </c>
      <c r="H1436" s="61">
        <v>392</v>
      </c>
      <c r="I1436" s="61">
        <v>397</v>
      </c>
      <c r="J1436" s="61">
        <v>402</v>
      </c>
      <c r="K1436" s="61">
        <v>392</v>
      </c>
      <c r="L1436" s="65">
        <f t="shared" si="346"/>
        <v>258.3979328165375</v>
      </c>
      <c r="M1436" s="66">
        <f t="shared" si="347"/>
        <v>1291.9896640826873</v>
      </c>
      <c r="N1436" s="79">
        <f t="shared" si="348"/>
        <v>1.2919896640826873</v>
      </c>
    </row>
    <row r="1437" spans="1:14" ht="15.75">
      <c r="A1437" s="63">
        <v>28</v>
      </c>
      <c r="B1437" s="64">
        <v>43089</v>
      </c>
      <c r="C1437" s="60" t="s">
        <v>20</v>
      </c>
      <c r="D1437" s="60" t="s">
        <v>21</v>
      </c>
      <c r="E1437" s="61" t="s">
        <v>442</v>
      </c>
      <c r="F1437" s="60">
        <v>1170</v>
      </c>
      <c r="G1437" s="61">
        <v>1149</v>
      </c>
      <c r="H1437" s="61">
        <v>1182</v>
      </c>
      <c r="I1437" s="61">
        <v>1194</v>
      </c>
      <c r="J1437" s="61">
        <v>1200</v>
      </c>
      <c r="K1437" s="61">
        <v>1149</v>
      </c>
      <c r="L1437" s="65">
        <f t="shared" si="346"/>
        <v>85.47008547008546</v>
      </c>
      <c r="M1437" s="66">
        <f t="shared" si="347"/>
        <v>-1794.8717948717947</v>
      </c>
      <c r="N1437" s="58">
        <f t="shared" si="348"/>
        <v>-1.794871794871795</v>
      </c>
    </row>
    <row r="1438" spans="1:14" ht="15.75">
      <c r="A1438" s="63">
        <v>29</v>
      </c>
      <c r="B1438" s="64">
        <v>43089</v>
      </c>
      <c r="C1438" s="60" t="s">
        <v>20</v>
      </c>
      <c r="D1438" s="60" t="s">
        <v>21</v>
      </c>
      <c r="E1438" s="61" t="s">
        <v>25</v>
      </c>
      <c r="F1438" s="60">
        <v>740</v>
      </c>
      <c r="G1438" s="61">
        <v>726</v>
      </c>
      <c r="H1438" s="61">
        <v>748</v>
      </c>
      <c r="I1438" s="61">
        <v>756</v>
      </c>
      <c r="J1438" s="61">
        <v>764</v>
      </c>
      <c r="K1438" s="61">
        <v>748</v>
      </c>
      <c r="L1438" s="65">
        <f aca="true" t="shared" si="349" ref="L1438:L1449">100000/F1438</f>
        <v>135.13513513513513</v>
      </c>
      <c r="M1438" s="66">
        <f t="shared" si="347"/>
        <v>1081.081081081081</v>
      </c>
      <c r="N1438" s="79">
        <f t="shared" si="348"/>
        <v>1.081081081081081</v>
      </c>
    </row>
    <row r="1439" spans="1:14" ht="15.75">
      <c r="A1439" s="63">
        <v>30</v>
      </c>
      <c r="B1439" s="64">
        <v>43089</v>
      </c>
      <c r="C1439" s="60" t="s">
        <v>20</v>
      </c>
      <c r="D1439" s="60" t="s">
        <v>21</v>
      </c>
      <c r="E1439" s="61" t="s">
        <v>443</v>
      </c>
      <c r="F1439" s="60">
        <v>1138</v>
      </c>
      <c r="G1439" s="61">
        <v>1117</v>
      </c>
      <c r="H1439" s="61">
        <v>1150</v>
      </c>
      <c r="I1439" s="61">
        <v>1162</v>
      </c>
      <c r="J1439" s="61">
        <v>1174</v>
      </c>
      <c r="K1439" s="61">
        <v>1150</v>
      </c>
      <c r="L1439" s="65">
        <f t="shared" si="349"/>
        <v>87.87346221441125</v>
      </c>
      <c r="M1439" s="66">
        <f aca="true" t="shared" si="350" ref="M1439:M1445">IF(D1439="BUY",(K1439-F1439)*(L1439),(F1439-K1439)*(L1439))</f>
        <v>1054.481546572935</v>
      </c>
      <c r="N1439" s="79">
        <f aca="true" t="shared" si="351" ref="N1439:N1446">M1439/(L1439)/F1439%</f>
        <v>1.054481546572935</v>
      </c>
    </row>
    <row r="1440" spans="1:14" ht="15.75">
      <c r="A1440" s="63">
        <v>31</v>
      </c>
      <c r="B1440" s="64">
        <v>43089</v>
      </c>
      <c r="C1440" s="60" t="s">
        <v>20</v>
      </c>
      <c r="D1440" s="60" t="s">
        <v>21</v>
      </c>
      <c r="E1440" s="61" t="s">
        <v>421</v>
      </c>
      <c r="F1440" s="60">
        <v>143.5</v>
      </c>
      <c r="G1440" s="61">
        <v>140.5</v>
      </c>
      <c r="H1440" s="61">
        <v>145</v>
      </c>
      <c r="I1440" s="61">
        <v>146.5</v>
      </c>
      <c r="J1440" s="61">
        <v>148</v>
      </c>
      <c r="K1440" s="61">
        <v>145</v>
      </c>
      <c r="L1440" s="65">
        <f t="shared" si="349"/>
        <v>696.8641114982578</v>
      </c>
      <c r="M1440" s="66">
        <f t="shared" si="350"/>
        <v>1045.2961672473866</v>
      </c>
      <c r="N1440" s="79">
        <f t="shared" si="351"/>
        <v>1.0452961672473868</v>
      </c>
    </row>
    <row r="1441" spans="1:14" ht="15.75">
      <c r="A1441" s="63">
        <v>32</v>
      </c>
      <c r="B1441" s="64">
        <v>43088</v>
      </c>
      <c r="C1441" s="60" t="s">
        <v>20</v>
      </c>
      <c r="D1441" s="60" t="s">
        <v>21</v>
      </c>
      <c r="E1441" s="61" t="s">
        <v>341</v>
      </c>
      <c r="F1441" s="60">
        <v>281</v>
      </c>
      <c r="G1441" s="61">
        <v>273</v>
      </c>
      <c r="H1441" s="61">
        <v>285</v>
      </c>
      <c r="I1441" s="61">
        <v>289</v>
      </c>
      <c r="J1441" s="61">
        <v>293</v>
      </c>
      <c r="K1441" s="61">
        <v>285</v>
      </c>
      <c r="L1441" s="65">
        <f t="shared" si="349"/>
        <v>355.87188612099646</v>
      </c>
      <c r="M1441" s="66">
        <f t="shared" si="350"/>
        <v>1423.4875444839859</v>
      </c>
      <c r="N1441" s="79">
        <f t="shared" si="351"/>
        <v>1.4234875444839858</v>
      </c>
    </row>
    <row r="1442" spans="1:14" ht="15.75">
      <c r="A1442" s="63">
        <v>33</v>
      </c>
      <c r="B1442" s="64">
        <v>43088</v>
      </c>
      <c r="C1442" s="60" t="s">
        <v>20</v>
      </c>
      <c r="D1442" s="60" t="s">
        <v>21</v>
      </c>
      <c r="E1442" s="61" t="s">
        <v>25</v>
      </c>
      <c r="F1442" s="60">
        <v>724</v>
      </c>
      <c r="G1442" s="61">
        <v>710</v>
      </c>
      <c r="H1442" s="61">
        <v>731</v>
      </c>
      <c r="I1442" s="61">
        <v>740</v>
      </c>
      <c r="J1442" s="61">
        <v>748</v>
      </c>
      <c r="K1442" s="61">
        <v>731</v>
      </c>
      <c r="L1442" s="65">
        <f t="shared" si="349"/>
        <v>138.12154696132598</v>
      </c>
      <c r="M1442" s="66">
        <f t="shared" si="350"/>
        <v>966.8508287292818</v>
      </c>
      <c r="N1442" s="79">
        <f t="shared" si="351"/>
        <v>0.9668508287292817</v>
      </c>
    </row>
    <row r="1443" spans="1:14" ht="15.75">
      <c r="A1443" s="63">
        <v>34</v>
      </c>
      <c r="B1443" s="64">
        <v>43088</v>
      </c>
      <c r="C1443" s="60" t="s">
        <v>20</v>
      </c>
      <c r="D1443" s="60" t="s">
        <v>21</v>
      </c>
      <c r="E1443" s="61" t="s">
        <v>441</v>
      </c>
      <c r="F1443" s="60">
        <v>420</v>
      </c>
      <c r="G1443" s="61">
        <v>410</v>
      </c>
      <c r="H1443" s="61">
        <v>425</v>
      </c>
      <c r="I1443" s="61">
        <v>430</v>
      </c>
      <c r="J1443" s="61">
        <v>435</v>
      </c>
      <c r="K1443" s="61">
        <v>425</v>
      </c>
      <c r="L1443" s="65">
        <f t="shared" si="349"/>
        <v>238.0952380952381</v>
      </c>
      <c r="M1443" s="66">
        <f t="shared" si="350"/>
        <v>1190.4761904761906</v>
      </c>
      <c r="N1443" s="79">
        <f t="shared" si="351"/>
        <v>1.1904761904761905</v>
      </c>
    </row>
    <row r="1444" spans="1:14" ht="15.75">
      <c r="A1444" s="63">
        <v>35</v>
      </c>
      <c r="B1444" s="64">
        <v>43088</v>
      </c>
      <c r="C1444" s="60" t="s">
        <v>20</v>
      </c>
      <c r="D1444" s="60" t="s">
        <v>21</v>
      </c>
      <c r="E1444" s="61" t="s">
        <v>294</v>
      </c>
      <c r="F1444" s="60">
        <v>268</v>
      </c>
      <c r="G1444" s="61">
        <v>260</v>
      </c>
      <c r="H1444" s="61">
        <v>272</v>
      </c>
      <c r="I1444" s="61">
        <v>276</v>
      </c>
      <c r="J1444" s="61">
        <v>280</v>
      </c>
      <c r="K1444" s="61">
        <v>272</v>
      </c>
      <c r="L1444" s="65">
        <f t="shared" si="349"/>
        <v>373.13432835820896</v>
      </c>
      <c r="M1444" s="66">
        <f t="shared" si="350"/>
        <v>1492.5373134328358</v>
      </c>
      <c r="N1444" s="79">
        <f t="shared" si="351"/>
        <v>1.4925373134328357</v>
      </c>
    </row>
    <row r="1445" spans="1:14" ht="15.75">
      <c r="A1445" s="63">
        <v>36</v>
      </c>
      <c r="B1445" s="64">
        <v>43087</v>
      </c>
      <c r="C1445" s="60" t="s">
        <v>20</v>
      </c>
      <c r="D1445" s="60" t="s">
        <v>21</v>
      </c>
      <c r="E1445" s="61" t="s">
        <v>440</v>
      </c>
      <c r="F1445" s="60">
        <v>260</v>
      </c>
      <c r="G1445" s="61">
        <v>250</v>
      </c>
      <c r="H1445" s="61">
        <v>265</v>
      </c>
      <c r="I1445" s="61">
        <v>270</v>
      </c>
      <c r="J1445" s="61">
        <v>275</v>
      </c>
      <c r="K1445" s="61">
        <v>266</v>
      </c>
      <c r="L1445" s="65">
        <f t="shared" si="349"/>
        <v>384.61538461538464</v>
      </c>
      <c r="M1445" s="66">
        <f t="shared" si="350"/>
        <v>2307.6923076923076</v>
      </c>
      <c r="N1445" s="79">
        <f t="shared" si="351"/>
        <v>2.3076923076923075</v>
      </c>
    </row>
    <row r="1446" spans="1:14" ht="15.75">
      <c r="A1446" s="63">
        <v>37</v>
      </c>
      <c r="B1446" s="64">
        <v>43087</v>
      </c>
      <c r="C1446" s="60" t="s">
        <v>20</v>
      </c>
      <c r="D1446" s="60" t="s">
        <v>21</v>
      </c>
      <c r="E1446" s="61" t="s">
        <v>25</v>
      </c>
      <c r="F1446" s="60">
        <v>710</v>
      </c>
      <c r="G1446" s="61">
        <v>696</v>
      </c>
      <c r="H1446" s="61">
        <v>717</v>
      </c>
      <c r="I1446" s="61">
        <v>725</v>
      </c>
      <c r="J1446" s="61">
        <v>732</v>
      </c>
      <c r="K1446" s="61">
        <v>725</v>
      </c>
      <c r="L1446" s="65">
        <f t="shared" si="349"/>
        <v>140.8450704225352</v>
      </c>
      <c r="M1446" s="66">
        <f aca="true" t="shared" si="352" ref="M1446:M1457">IF(D1446="BUY",(K1446-F1446)*(L1446),(F1446-K1446)*(L1446))</f>
        <v>2112.676056338028</v>
      </c>
      <c r="N1446" s="79">
        <f t="shared" si="351"/>
        <v>2.1126760563380285</v>
      </c>
    </row>
    <row r="1447" spans="1:14" ht="15.75">
      <c r="A1447" s="63">
        <v>38</v>
      </c>
      <c r="B1447" s="64">
        <v>43087</v>
      </c>
      <c r="C1447" s="60" t="s">
        <v>20</v>
      </c>
      <c r="D1447" s="60" t="s">
        <v>21</v>
      </c>
      <c r="E1447" s="61" t="s">
        <v>439</v>
      </c>
      <c r="F1447" s="60">
        <v>122</v>
      </c>
      <c r="G1447" s="61">
        <v>117.5</v>
      </c>
      <c r="H1447" s="61">
        <v>124</v>
      </c>
      <c r="I1447" s="61">
        <v>126</v>
      </c>
      <c r="J1447" s="61">
        <v>128</v>
      </c>
      <c r="K1447" s="61">
        <v>124</v>
      </c>
      <c r="L1447" s="65">
        <f t="shared" si="349"/>
        <v>819.672131147541</v>
      </c>
      <c r="M1447" s="66">
        <f t="shared" si="352"/>
        <v>1639.344262295082</v>
      </c>
      <c r="N1447" s="79">
        <v>0</v>
      </c>
    </row>
    <row r="1448" spans="1:14" ht="15.75">
      <c r="A1448" s="63">
        <v>39</v>
      </c>
      <c r="B1448" s="64">
        <v>43087</v>
      </c>
      <c r="C1448" s="60" t="s">
        <v>20</v>
      </c>
      <c r="D1448" s="60" t="s">
        <v>21</v>
      </c>
      <c r="E1448" s="61" t="s">
        <v>335</v>
      </c>
      <c r="F1448" s="60">
        <v>384</v>
      </c>
      <c r="G1448" s="61">
        <v>376</v>
      </c>
      <c r="H1448" s="61">
        <v>388</v>
      </c>
      <c r="I1448" s="61">
        <v>392</v>
      </c>
      <c r="J1448" s="61">
        <v>396</v>
      </c>
      <c r="K1448" s="61">
        <v>392</v>
      </c>
      <c r="L1448" s="65">
        <f t="shared" si="349"/>
        <v>260.4166666666667</v>
      </c>
      <c r="M1448" s="66">
        <f t="shared" si="352"/>
        <v>2083.3333333333335</v>
      </c>
      <c r="N1448" s="79">
        <f aca="true" t="shared" si="353" ref="N1448:N1453">M1448/(L1448)/F1448%</f>
        <v>2.0833333333333335</v>
      </c>
    </row>
    <row r="1449" spans="1:14" ht="15.75">
      <c r="A1449" s="63">
        <v>40</v>
      </c>
      <c r="B1449" s="64">
        <v>43084</v>
      </c>
      <c r="C1449" s="60" t="s">
        <v>20</v>
      </c>
      <c r="D1449" s="60" t="s">
        <v>21</v>
      </c>
      <c r="E1449" s="61" t="s">
        <v>432</v>
      </c>
      <c r="F1449" s="60">
        <v>557</v>
      </c>
      <c r="G1449" s="61">
        <v>546</v>
      </c>
      <c r="H1449" s="61">
        <v>563</v>
      </c>
      <c r="I1449" s="61">
        <v>569</v>
      </c>
      <c r="J1449" s="61">
        <v>575</v>
      </c>
      <c r="K1449" s="61">
        <v>546</v>
      </c>
      <c r="L1449" s="65">
        <f t="shared" si="349"/>
        <v>179.53321364452424</v>
      </c>
      <c r="M1449" s="66">
        <f t="shared" si="352"/>
        <v>-1974.8653500897667</v>
      </c>
      <c r="N1449" s="58">
        <f t="shared" si="353"/>
        <v>-1.9748653500897666</v>
      </c>
    </row>
    <row r="1450" spans="1:14" ht="15.75">
      <c r="A1450" s="63">
        <v>41</v>
      </c>
      <c r="B1450" s="64">
        <v>43084</v>
      </c>
      <c r="C1450" s="60" t="s">
        <v>20</v>
      </c>
      <c r="D1450" s="60" t="s">
        <v>21</v>
      </c>
      <c r="E1450" s="61" t="s">
        <v>224</v>
      </c>
      <c r="F1450" s="60">
        <v>705</v>
      </c>
      <c r="G1450" s="61">
        <v>689</v>
      </c>
      <c r="H1450" s="61">
        <v>713</v>
      </c>
      <c r="I1450" s="61">
        <v>721</v>
      </c>
      <c r="J1450" s="61">
        <v>730</v>
      </c>
      <c r="K1450" s="61">
        <v>689</v>
      </c>
      <c r="L1450" s="65">
        <f aca="true" t="shared" si="354" ref="L1450:L1455">100000/F1450</f>
        <v>141.84397163120568</v>
      </c>
      <c r="M1450" s="66">
        <f t="shared" si="352"/>
        <v>-2269.503546099291</v>
      </c>
      <c r="N1450" s="58">
        <f t="shared" si="353"/>
        <v>-2.269503546099291</v>
      </c>
    </row>
    <row r="1451" spans="1:14" ht="15.75">
      <c r="A1451" s="63">
        <v>42</v>
      </c>
      <c r="B1451" s="64">
        <v>43084</v>
      </c>
      <c r="C1451" s="60" t="s">
        <v>20</v>
      </c>
      <c r="D1451" s="60" t="s">
        <v>21</v>
      </c>
      <c r="E1451" s="61" t="s">
        <v>295</v>
      </c>
      <c r="F1451" s="60">
        <v>245</v>
      </c>
      <c r="G1451" s="61">
        <v>239</v>
      </c>
      <c r="H1451" s="61">
        <v>248</v>
      </c>
      <c r="I1451" s="61">
        <v>251</v>
      </c>
      <c r="J1451" s="61">
        <v>254</v>
      </c>
      <c r="K1451" s="61">
        <v>254</v>
      </c>
      <c r="L1451" s="65">
        <f t="shared" si="354"/>
        <v>408.16326530612247</v>
      </c>
      <c r="M1451" s="66">
        <f t="shared" si="352"/>
        <v>3673.469387755102</v>
      </c>
      <c r="N1451" s="79">
        <f t="shared" si="353"/>
        <v>3.6734693877551017</v>
      </c>
    </row>
    <row r="1452" spans="1:14" ht="15.75">
      <c r="A1452" s="63">
        <v>43</v>
      </c>
      <c r="B1452" s="64">
        <v>43083</v>
      </c>
      <c r="C1452" s="60" t="s">
        <v>20</v>
      </c>
      <c r="D1452" s="60" t="s">
        <v>21</v>
      </c>
      <c r="E1452" s="61" t="s">
        <v>438</v>
      </c>
      <c r="F1452" s="60">
        <v>510</v>
      </c>
      <c r="G1452" s="61">
        <v>499.5</v>
      </c>
      <c r="H1452" s="61">
        <v>516</v>
      </c>
      <c r="I1452" s="61">
        <v>522</v>
      </c>
      <c r="J1452" s="61">
        <v>528</v>
      </c>
      <c r="K1452" s="61">
        <v>516</v>
      </c>
      <c r="L1452" s="65">
        <f t="shared" si="354"/>
        <v>196.07843137254903</v>
      </c>
      <c r="M1452" s="66">
        <f t="shared" si="352"/>
        <v>1176.4705882352941</v>
      </c>
      <c r="N1452" s="79">
        <f t="shared" si="353"/>
        <v>1.1764705882352942</v>
      </c>
    </row>
    <row r="1453" spans="1:14" ht="15.75">
      <c r="A1453" s="63">
        <v>44</v>
      </c>
      <c r="B1453" s="64">
        <v>43082</v>
      </c>
      <c r="C1453" s="60" t="s">
        <v>20</v>
      </c>
      <c r="D1453" s="60" t="s">
        <v>21</v>
      </c>
      <c r="E1453" s="61" t="s">
        <v>413</v>
      </c>
      <c r="F1453" s="60">
        <v>912</v>
      </c>
      <c r="G1453" s="61">
        <v>895</v>
      </c>
      <c r="H1453" s="61">
        <v>922</v>
      </c>
      <c r="I1453" s="61">
        <v>932</v>
      </c>
      <c r="J1453" s="61">
        <v>942</v>
      </c>
      <c r="K1453" s="61">
        <v>895</v>
      </c>
      <c r="L1453" s="65">
        <f t="shared" si="354"/>
        <v>109.64912280701755</v>
      </c>
      <c r="M1453" s="66">
        <f t="shared" si="352"/>
        <v>-1864.0350877192984</v>
      </c>
      <c r="N1453" s="58">
        <f t="shared" si="353"/>
        <v>-1.8640350877192984</v>
      </c>
    </row>
    <row r="1454" spans="1:14" ht="15.75">
      <c r="A1454" s="63">
        <v>45</v>
      </c>
      <c r="B1454" s="64">
        <v>43082</v>
      </c>
      <c r="C1454" s="60" t="s">
        <v>20</v>
      </c>
      <c r="D1454" s="60" t="s">
        <v>21</v>
      </c>
      <c r="E1454" s="61" t="s">
        <v>44</v>
      </c>
      <c r="F1454" s="60">
        <v>1015</v>
      </c>
      <c r="G1454" s="61">
        <v>998</v>
      </c>
      <c r="H1454" s="61">
        <v>1025</v>
      </c>
      <c r="I1454" s="61">
        <v>1035</v>
      </c>
      <c r="J1454" s="61">
        <v>1045</v>
      </c>
      <c r="K1454" s="61">
        <v>1025</v>
      </c>
      <c r="L1454" s="65">
        <f t="shared" si="354"/>
        <v>98.52216748768473</v>
      </c>
      <c r="M1454" s="66">
        <f t="shared" si="352"/>
        <v>985.2216748768473</v>
      </c>
      <c r="N1454" s="79">
        <f>M1454/(L1454)/F1454%</f>
        <v>0.9852216748768473</v>
      </c>
    </row>
    <row r="1455" spans="1:14" ht="15.75">
      <c r="A1455" s="63">
        <v>46</v>
      </c>
      <c r="B1455" s="64">
        <v>43081</v>
      </c>
      <c r="C1455" s="60" t="s">
        <v>20</v>
      </c>
      <c r="D1455" s="60" t="s">
        <v>21</v>
      </c>
      <c r="E1455" s="61" t="s">
        <v>112</v>
      </c>
      <c r="F1455" s="60">
        <v>449</v>
      </c>
      <c r="G1455" s="61">
        <v>439</v>
      </c>
      <c r="H1455" s="61">
        <v>454</v>
      </c>
      <c r="I1455" s="61">
        <v>460</v>
      </c>
      <c r="J1455" s="61">
        <v>465</v>
      </c>
      <c r="K1455" s="61">
        <v>454</v>
      </c>
      <c r="L1455" s="65">
        <f t="shared" si="354"/>
        <v>222.71714922048997</v>
      </c>
      <c r="M1455" s="66">
        <f t="shared" si="352"/>
        <v>1113.5857461024498</v>
      </c>
      <c r="N1455" s="79">
        <f>M1455/(L1455)/F1455%</f>
        <v>1.1135857461024499</v>
      </c>
    </row>
    <row r="1456" spans="1:14" ht="15.75">
      <c r="A1456" s="63">
        <v>47</v>
      </c>
      <c r="B1456" s="64">
        <v>43081</v>
      </c>
      <c r="C1456" s="60" t="s">
        <v>20</v>
      </c>
      <c r="D1456" s="60" t="s">
        <v>21</v>
      </c>
      <c r="E1456" s="61" t="s">
        <v>437</v>
      </c>
      <c r="F1456" s="60">
        <v>424</v>
      </c>
      <c r="G1456" s="61">
        <v>416</v>
      </c>
      <c r="H1456" s="61">
        <v>429</v>
      </c>
      <c r="I1456" s="61">
        <v>433</v>
      </c>
      <c r="J1456" s="61">
        <v>437</v>
      </c>
      <c r="K1456" s="61">
        <v>416</v>
      </c>
      <c r="L1456" s="65">
        <f aca="true" t="shared" si="355" ref="L1456:L1462">100000/F1456</f>
        <v>235.8490566037736</v>
      </c>
      <c r="M1456" s="66">
        <f t="shared" si="352"/>
        <v>-1886.7924528301887</v>
      </c>
      <c r="N1456" s="58">
        <f>M1456/(L1456)/F1456%</f>
        <v>-1.8867924528301885</v>
      </c>
    </row>
    <row r="1457" spans="1:14" ht="15.75">
      <c r="A1457" s="63">
        <v>48</v>
      </c>
      <c r="B1457" s="64">
        <v>43080</v>
      </c>
      <c r="C1457" s="60" t="s">
        <v>20</v>
      </c>
      <c r="D1457" s="60" t="s">
        <v>21</v>
      </c>
      <c r="E1457" s="61" t="s">
        <v>112</v>
      </c>
      <c r="F1457" s="60">
        <v>435</v>
      </c>
      <c r="G1457" s="61">
        <v>425</v>
      </c>
      <c r="H1457" s="61">
        <v>440</v>
      </c>
      <c r="I1457" s="61">
        <v>445</v>
      </c>
      <c r="J1457" s="61">
        <v>450</v>
      </c>
      <c r="K1457" s="61">
        <v>450</v>
      </c>
      <c r="L1457" s="65">
        <f t="shared" si="355"/>
        <v>229.88505747126436</v>
      </c>
      <c r="M1457" s="66">
        <f t="shared" si="352"/>
        <v>3448.2758620689656</v>
      </c>
      <c r="N1457" s="79">
        <f>M1457/(L1457)/F1457%</f>
        <v>3.4482758620689657</v>
      </c>
    </row>
    <row r="1458" spans="1:14" ht="15.75">
      <c r="A1458" s="63">
        <v>49</v>
      </c>
      <c r="B1458" s="64">
        <v>43080</v>
      </c>
      <c r="C1458" s="60" t="s">
        <v>20</v>
      </c>
      <c r="D1458" s="60" t="s">
        <v>21</v>
      </c>
      <c r="E1458" s="61" t="s">
        <v>315</v>
      </c>
      <c r="F1458" s="60">
        <v>380</v>
      </c>
      <c r="G1458" s="61">
        <v>372</v>
      </c>
      <c r="H1458" s="61">
        <v>384</v>
      </c>
      <c r="I1458" s="61">
        <v>388</v>
      </c>
      <c r="J1458" s="61">
        <v>392</v>
      </c>
      <c r="K1458" s="61">
        <v>384</v>
      </c>
      <c r="L1458" s="65">
        <f t="shared" si="355"/>
        <v>263.1578947368421</v>
      </c>
      <c r="M1458" s="66">
        <f aca="true" t="shared" si="356" ref="M1458:M1465">IF(D1458="BUY",(K1458-F1458)*(L1458),(F1458-K1458)*(L1458))</f>
        <v>1052.6315789473683</v>
      </c>
      <c r="N1458" s="79">
        <f>M1458/(L1458)/F1458%</f>
        <v>1.0526315789473684</v>
      </c>
    </row>
    <row r="1459" spans="1:14" ht="15.75">
      <c r="A1459" s="63">
        <v>50</v>
      </c>
      <c r="B1459" s="64">
        <v>43080</v>
      </c>
      <c r="C1459" s="60" t="s">
        <v>20</v>
      </c>
      <c r="D1459" s="60" t="s">
        <v>21</v>
      </c>
      <c r="E1459" s="61" t="s">
        <v>295</v>
      </c>
      <c r="F1459" s="60">
        <v>238</v>
      </c>
      <c r="G1459" s="61">
        <v>220</v>
      </c>
      <c r="H1459" s="61">
        <v>242</v>
      </c>
      <c r="I1459" s="61">
        <v>246</v>
      </c>
      <c r="J1459" s="61">
        <v>250</v>
      </c>
      <c r="K1459" s="61">
        <v>242</v>
      </c>
      <c r="L1459" s="65">
        <f t="shared" si="355"/>
        <v>420.16806722689074</v>
      </c>
      <c r="M1459" s="66">
        <f t="shared" si="356"/>
        <v>1680.672268907563</v>
      </c>
      <c r="N1459" s="79">
        <f aca="true" t="shared" si="357" ref="N1459:N1465">M1459/(L1459)/F1459%</f>
        <v>1.680672268907563</v>
      </c>
    </row>
    <row r="1460" spans="1:14" ht="15.75">
      <c r="A1460" s="63">
        <v>51</v>
      </c>
      <c r="B1460" s="64">
        <v>43080</v>
      </c>
      <c r="C1460" s="60" t="s">
        <v>20</v>
      </c>
      <c r="D1460" s="60" t="s">
        <v>21</v>
      </c>
      <c r="E1460" s="61" t="s">
        <v>410</v>
      </c>
      <c r="F1460" s="60">
        <v>700</v>
      </c>
      <c r="G1460" s="61">
        <v>685</v>
      </c>
      <c r="H1460" s="61">
        <v>708</v>
      </c>
      <c r="I1460" s="61">
        <v>716</v>
      </c>
      <c r="J1460" s="61">
        <v>724</v>
      </c>
      <c r="K1460" s="61">
        <v>716</v>
      </c>
      <c r="L1460" s="65">
        <f t="shared" si="355"/>
        <v>142.85714285714286</v>
      </c>
      <c r="M1460" s="66">
        <f t="shared" si="356"/>
        <v>2285.714285714286</v>
      </c>
      <c r="N1460" s="79">
        <f t="shared" si="357"/>
        <v>2.2857142857142856</v>
      </c>
    </row>
    <row r="1461" spans="1:14" ht="15.75">
      <c r="A1461" s="63">
        <v>52</v>
      </c>
      <c r="B1461" s="64">
        <v>43080</v>
      </c>
      <c r="C1461" s="60" t="s">
        <v>20</v>
      </c>
      <c r="D1461" s="60" t="s">
        <v>21</v>
      </c>
      <c r="E1461" s="61" t="s">
        <v>435</v>
      </c>
      <c r="F1461" s="60">
        <v>270</v>
      </c>
      <c r="G1461" s="61">
        <v>264</v>
      </c>
      <c r="H1461" s="61">
        <v>273</v>
      </c>
      <c r="I1461" s="61">
        <v>276</v>
      </c>
      <c r="J1461" s="61">
        <v>279</v>
      </c>
      <c r="K1461" s="61">
        <v>273</v>
      </c>
      <c r="L1461" s="65">
        <f t="shared" si="355"/>
        <v>370.3703703703704</v>
      </c>
      <c r="M1461" s="66">
        <f t="shared" si="356"/>
        <v>1111.111111111111</v>
      </c>
      <c r="N1461" s="79">
        <f t="shared" si="357"/>
        <v>1.111111111111111</v>
      </c>
    </row>
    <row r="1462" spans="1:14" ht="15.75">
      <c r="A1462" s="63">
        <v>53</v>
      </c>
      <c r="B1462" s="64">
        <v>43077</v>
      </c>
      <c r="C1462" s="60" t="s">
        <v>20</v>
      </c>
      <c r="D1462" s="60" t="s">
        <v>21</v>
      </c>
      <c r="E1462" s="61" t="s">
        <v>432</v>
      </c>
      <c r="F1462" s="60">
        <v>538</v>
      </c>
      <c r="G1462" s="61">
        <v>527</v>
      </c>
      <c r="H1462" s="61">
        <v>544</v>
      </c>
      <c r="I1462" s="61">
        <v>550</v>
      </c>
      <c r="J1462" s="61">
        <v>556</v>
      </c>
      <c r="K1462" s="61">
        <v>544</v>
      </c>
      <c r="L1462" s="65">
        <f t="shared" si="355"/>
        <v>185.87360594795538</v>
      </c>
      <c r="M1462" s="66">
        <f t="shared" si="356"/>
        <v>1115.2416356877322</v>
      </c>
      <c r="N1462" s="79">
        <f t="shared" si="357"/>
        <v>1.1152416356877324</v>
      </c>
    </row>
    <row r="1463" spans="1:14" ht="15.75">
      <c r="A1463" s="63">
        <v>54</v>
      </c>
      <c r="B1463" s="64">
        <v>43077</v>
      </c>
      <c r="C1463" s="60" t="s">
        <v>20</v>
      </c>
      <c r="D1463" s="60" t="s">
        <v>21</v>
      </c>
      <c r="E1463" s="61" t="s">
        <v>434</v>
      </c>
      <c r="F1463" s="60">
        <v>421</v>
      </c>
      <c r="G1463" s="61">
        <v>414</v>
      </c>
      <c r="H1463" s="61">
        <v>425</v>
      </c>
      <c r="I1463" s="61">
        <v>429</v>
      </c>
      <c r="J1463" s="61">
        <v>433</v>
      </c>
      <c r="K1463" s="61">
        <v>429</v>
      </c>
      <c r="L1463" s="65">
        <f aca="true" t="shared" si="358" ref="L1463:L1471">100000/F1463</f>
        <v>237.52969121140143</v>
      </c>
      <c r="M1463" s="66">
        <f t="shared" si="356"/>
        <v>1900.2375296912114</v>
      </c>
      <c r="N1463" s="79">
        <f t="shared" si="357"/>
        <v>1.9002375296912115</v>
      </c>
    </row>
    <row r="1464" spans="1:14" ht="15.75">
      <c r="A1464" s="63">
        <v>55</v>
      </c>
      <c r="B1464" s="64">
        <v>43076</v>
      </c>
      <c r="C1464" s="60" t="s">
        <v>20</v>
      </c>
      <c r="D1464" s="60" t="s">
        <v>21</v>
      </c>
      <c r="E1464" s="61" t="s">
        <v>374</v>
      </c>
      <c r="F1464" s="60">
        <v>122</v>
      </c>
      <c r="G1464" s="61">
        <v>119</v>
      </c>
      <c r="H1464" s="61">
        <v>124</v>
      </c>
      <c r="I1464" s="61">
        <v>126</v>
      </c>
      <c r="J1464" s="61">
        <v>128</v>
      </c>
      <c r="K1464" s="61">
        <v>126</v>
      </c>
      <c r="L1464" s="65">
        <f t="shared" si="358"/>
        <v>819.672131147541</v>
      </c>
      <c r="M1464" s="66">
        <f t="shared" si="356"/>
        <v>3278.688524590164</v>
      </c>
      <c r="N1464" s="79">
        <f t="shared" si="357"/>
        <v>3.278688524590164</v>
      </c>
    </row>
    <row r="1465" spans="1:14" ht="15.75">
      <c r="A1465" s="63">
        <v>56</v>
      </c>
      <c r="B1465" s="64">
        <v>43076</v>
      </c>
      <c r="C1465" s="60" t="s">
        <v>20</v>
      </c>
      <c r="D1465" s="60" t="s">
        <v>21</v>
      </c>
      <c r="E1465" s="61" t="s">
        <v>433</v>
      </c>
      <c r="F1465" s="60">
        <v>470</v>
      </c>
      <c r="G1465" s="61">
        <v>460</v>
      </c>
      <c r="H1465" s="61">
        <v>475</v>
      </c>
      <c r="I1465" s="61">
        <v>480</v>
      </c>
      <c r="J1465" s="61">
        <v>485</v>
      </c>
      <c r="K1465" s="61">
        <v>474</v>
      </c>
      <c r="L1465" s="65">
        <f t="shared" si="358"/>
        <v>212.7659574468085</v>
      </c>
      <c r="M1465" s="66">
        <f t="shared" si="356"/>
        <v>851.063829787234</v>
      </c>
      <c r="N1465" s="79">
        <f t="shared" si="357"/>
        <v>0.851063829787234</v>
      </c>
    </row>
    <row r="1466" spans="1:14" ht="15.75">
      <c r="A1466" s="63">
        <v>57</v>
      </c>
      <c r="B1466" s="64">
        <v>43076</v>
      </c>
      <c r="C1466" s="60" t="s">
        <v>20</v>
      </c>
      <c r="D1466" s="60" t="s">
        <v>21</v>
      </c>
      <c r="E1466" s="61" t="s">
        <v>432</v>
      </c>
      <c r="F1466" s="60">
        <v>520</v>
      </c>
      <c r="G1466" s="61">
        <v>509</v>
      </c>
      <c r="H1466" s="61">
        <v>526</v>
      </c>
      <c r="I1466" s="61">
        <v>532</v>
      </c>
      <c r="J1466" s="61">
        <v>538</v>
      </c>
      <c r="K1466" s="61">
        <v>526</v>
      </c>
      <c r="L1466" s="65">
        <f t="shared" si="358"/>
        <v>192.30769230769232</v>
      </c>
      <c r="M1466" s="66">
        <f aca="true" t="shared" si="359" ref="M1466:M1471">IF(D1466="BUY",(K1466-F1466)*(L1466),(F1466-K1466)*(L1466))</f>
        <v>1153.8461538461538</v>
      </c>
      <c r="N1466" s="79">
        <f aca="true" t="shared" si="360" ref="N1466:N1471">M1466/(L1466)/F1466%</f>
        <v>1.1538461538461537</v>
      </c>
    </row>
    <row r="1467" spans="1:14" ht="15.75">
      <c r="A1467" s="63">
        <v>58</v>
      </c>
      <c r="B1467" s="64">
        <v>43075</v>
      </c>
      <c r="C1467" s="60" t="s">
        <v>20</v>
      </c>
      <c r="D1467" s="60" t="s">
        <v>21</v>
      </c>
      <c r="E1467" s="61" t="s">
        <v>68</v>
      </c>
      <c r="F1467" s="60">
        <v>520</v>
      </c>
      <c r="G1467" s="61">
        <v>508</v>
      </c>
      <c r="H1467" s="61">
        <v>526</v>
      </c>
      <c r="I1467" s="61">
        <v>532</v>
      </c>
      <c r="J1467" s="61">
        <v>538</v>
      </c>
      <c r="K1467" s="61">
        <v>526</v>
      </c>
      <c r="L1467" s="65">
        <f t="shared" si="358"/>
        <v>192.30769230769232</v>
      </c>
      <c r="M1467" s="66">
        <f t="shared" si="359"/>
        <v>1153.8461538461538</v>
      </c>
      <c r="N1467" s="79">
        <f t="shared" si="360"/>
        <v>1.1538461538461537</v>
      </c>
    </row>
    <row r="1468" spans="1:14" ht="15.75">
      <c r="A1468" s="63">
        <v>59</v>
      </c>
      <c r="B1468" s="64">
        <v>43073</v>
      </c>
      <c r="C1468" s="60" t="s">
        <v>20</v>
      </c>
      <c r="D1468" s="60" t="s">
        <v>21</v>
      </c>
      <c r="E1468" s="60" t="s">
        <v>81</v>
      </c>
      <c r="F1468" s="61">
        <v>150</v>
      </c>
      <c r="G1468" s="61">
        <v>145</v>
      </c>
      <c r="H1468" s="61">
        <v>153</v>
      </c>
      <c r="I1468" s="61">
        <v>156</v>
      </c>
      <c r="J1468" s="61">
        <v>159</v>
      </c>
      <c r="K1468" s="61">
        <v>145</v>
      </c>
      <c r="L1468" s="65">
        <f t="shared" si="358"/>
        <v>666.6666666666666</v>
      </c>
      <c r="M1468" s="66">
        <f t="shared" si="359"/>
        <v>-3333.333333333333</v>
      </c>
      <c r="N1468" s="58">
        <f t="shared" si="360"/>
        <v>-3.3333333333333335</v>
      </c>
    </row>
    <row r="1469" spans="1:14" ht="15.75">
      <c r="A1469" s="63">
        <v>60</v>
      </c>
      <c r="B1469" s="64">
        <v>43073</v>
      </c>
      <c r="C1469" s="60" t="s">
        <v>20</v>
      </c>
      <c r="D1469" s="60" t="s">
        <v>21</v>
      </c>
      <c r="E1469" s="60" t="s">
        <v>430</v>
      </c>
      <c r="F1469" s="61">
        <v>722</v>
      </c>
      <c r="G1469" s="61">
        <v>707</v>
      </c>
      <c r="H1469" s="61">
        <v>730</v>
      </c>
      <c r="I1469" s="61">
        <v>738</v>
      </c>
      <c r="J1469" s="61">
        <v>746</v>
      </c>
      <c r="K1469" s="61">
        <v>738</v>
      </c>
      <c r="L1469" s="65">
        <f t="shared" si="358"/>
        <v>138.50415512465375</v>
      </c>
      <c r="M1469" s="66">
        <f t="shared" si="359"/>
        <v>2216.06648199446</v>
      </c>
      <c r="N1469" s="79">
        <f t="shared" si="360"/>
        <v>2.21606648199446</v>
      </c>
    </row>
    <row r="1470" spans="1:14" ht="15.75">
      <c r="A1470" s="63">
        <v>61</v>
      </c>
      <c r="B1470" s="64">
        <v>43070</v>
      </c>
      <c r="C1470" s="60" t="s">
        <v>20</v>
      </c>
      <c r="D1470" s="60" t="s">
        <v>21</v>
      </c>
      <c r="E1470" s="60" t="s">
        <v>356</v>
      </c>
      <c r="F1470" s="61">
        <v>83.5</v>
      </c>
      <c r="G1470" s="61">
        <v>82.5</v>
      </c>
      <c r="H1470" s="61">
        <v>84.5</v>
      </c>
      <c r="I1470" s="61">
        <v>85.5</v>
      </c>
      <c r="J1470" s="61">
        <v>86.5</v>
      </c>
      <c r="K1470" s="61">
        <v>82.5</v>
      </c>
      <c r="L1470" s="65">
        <f t="shared" si="358"/>
        <v>1197.6047904191616</v>
      </c>
      <c r="M1470" s="66">
        <f t="shared" si="359"/>
        <v>-1197.6047904191616</v>
      </c>
      <c r="N1470" s="58">
        <f t="shared" si="360"/>
        <v>-1.1976047904191618</v>
      </c>
    </row>
    <row r="1471" spans="1:14" ht="15.75">
      <c r="A1471" s="63">
        <v>62</v>
      </c>
      <c r="B1471" s="64">
        <v>43070</v>
      </c>
      <c r="C1471" s="60" t="s">
        <v>20</v>
      </c>
      <c r="D1471" s="60" t="s">
        <v>21</v>
      </c>
      <c r="E1471" s="60" t="s">
        <v>429</v>
      </c>
      <c r="F1471" s="61">
        <v>526</v>
      </c>
      <c r="G1471" s="61">
        <v>518</v>
      </c>
      <c r="H1471" s="61">
        <v>531</v>
      </c>
      <c r="I1471" s="61">
        <v>536</v>
      </c>
      <c r="J1471" s="61">
        <v>541</v>
      </c>
      <c r="K1471" s="61">
        <v>518</v>
      </c>
      <c r="L1471" s="65">
        <f t="shared" si="358"/>
        <v>190.11406844106463</v>
      </c>
      <c r="M1471" s="66">
        <f t="shared" si="359"/>
        <v>-1520.912547528517</v>
      </c>
      <c r="N1471" s="58">
        <f t="shared" si="360"/>
        <v>-1.5209125475285172</v>
      </c>
    </row>
    <row r="1473" spans="1:14" ht="15.75">
      <c r="A1473" s="82" t="s">
        <v>26</v>
      </c>
      <c r="B1473" s="23"/>
      <c r="C1473" s="24"/>
      <c r="D1473" s="25"/>
      <c r="E1473" s="26"/>
      <c r="F1473" s="26"/>
      <c r="G1473" s="27"/>
      <c r="H1473" s="35"/>
      <c r="I1473" s="35"/>
      <c r="J1473" s="35"/>
      <c r="K1473" s="26"/>
      <c r="L1473" s="21"/>
      <c r="N1473" s="89"/>
    </row>
    <row r="1474" spans="1:12" ht="15.75">
      <c r="A1474" s="82" t="s">
        <v>27</v>
      </c>
      <c r="B1474" s="23"/>
      <c r="C1474" s="24"/>
      <c r="D1474" s="25"/>
      <c r="E1474" s="26"/>
      <c r="F1474" s="26"/>
      <c r="G1474" s="27"/>
      <c r="H1474" s="26"/>
      <c r="I1474" s="26"/>
      <c r="J1474" s="26"/>
      <c r="K1474" s="26"/>
      <c r="L1474" s="21"/>
    </row>
    <row r="1475" spans="1:14" ht="15.75">
      <c r="A1475" s="82" t="s">
        <v>27</v>
      </c>
      <c r="B1475" s="23"/>
      <c r="C1475" s="24"/>
      <c r="D1475" s="25"/>
      <c r="E1475" s="26"/>
      <c r="F1475" s="26"/>
      <c r="G1475" s="27"/>
      <c r="H1475" s="26"/>
      <c r="I1475" s="26"/>
      <c r="J1475" s="26"/>
      <c r="K1475" s="26"/>
      <c r="L1475" s="21"/>
      <c r="M1475" s="21"/>
      <c r="N1475" s="21"/>
    </row>
    <row r="1476" spans="1:14" ht="16.5" thickBot="1">
      <c r="A1476" s="68"/>
      <c r="B1476" s="69"/>
      <c r="C1476" s="26"/>
      <c r="D1476" s="26"/>
      <c r="E1476" s="26"/>
      <c r="F1476" s="29"/>
      <c r="G1476" s="30"/>
      <c r="H1476" s="31" t="s">
        <v>28</v>
      </c>
      <c r="I1476" s="31"/>
      <c r="J1476" s="29"/>
      <c r="K1476" s="29"/>
      <c r="L1476" s="70"/>
      <c r="M1476" s="71"/>
      <c r="N1476" s="90"/>
    </row>
    <row r="1477" spans="1:14" ht="15.75">
      <c r="A1477" s="68"/>
      <c r="B1477" s="69"/>
      <c r="C1477" s="96" t="s">
        <v>29</v>
      </c>
      <c r="D1477" s="96"/>
      <c r="E1477" s="33">
        <v>62</v>
      </c>
      <c r="F1477" s="34">
        <f>F1478+F1479+F1480+F1481+F1482+F1483</f>
        <v>100</v>
      </c>
      <c r="G1477" s="35">
        <v>62</v>
      </c>
      <c r="H1477" s="36">
        <f>G1478/G1477%</f>
        <v>80.64516129032258</v>
      </c>
      <c r="I1477" s="36"/>
      <c r="J1477" s="29"/>
      <c r="K1477" s="29"/>
      <c r="L1477" s="70"/>
      <c r="M1477" s="71"/>
      <c r="N1477" s="90"/>
    </row>
    <row r="1478" spans="1:14" ht="15.75">
      <c r="A1478" s="68"/>
      <c r="B1478" s="69"/>
      <c r="C1478" s="92" t="s">
        <v>30</v>
      </c>
      <c r="D1478" s="92"/>
      <c r="E1478" s="37">
        <v>50</v>
      </c>
      <c r="F1478" s="38">
        <f>(E1478/E1477)*100</f>
        <v>80.64516129032258</v>
      </c>
      <c r="G1478" s="35">
        <v>50</v>
      </c>
      <c r="H1478" s="32"/>
      <c r="I1478" s="32"/>
      <c r="J1478" s="29"/>
      <c r="K1478" s="29"/>
      <c r="L1478" s="70"/>
      <c r="M1478" s="71"/>
      <c r="N1478" s="90"/>
    </row>
    <row r="1479" spans="1:14" ht="15.75">
      <c r="A1479" s="68"/>
      <c r="B1479" s="69"/>
      <c r="C1479" s="92" t="s">
        <v>32</v>
      </c>
      <c r="D1479" s="92"/>
      <c r="E1479" s="37">
        <v>0</v>
      </c>
      <c r="F1479" s="38">
        <f>(E1479/E1477)*100</f>
        <v>0</v>
      </c>
      <c r="G1479" s="40"/>
      <c r="H1479" s="35"/>
      <c r="I1479" s="35"/>
      <c r="J1479" s="29"/>
      <c r="L1479" s="70"/>
      <c r="M1479" s="71"/>
      <c r="N1479" s="90"/>
    </row>
    <row r="1480" spans="1:14" ht="15.75">
      <c r="A1480" s="68"/>
      <c r="B1480" s="69"/>
      <c r="C1480" s="92" t="s">
        <v>33</v>
      </c>
      <c r="D1480" s="92"/>
      <c r="E1480" s="37">
        <v>0</v>
      </c>
      <c r="F1480" s="38">
        <f>(E1480/E1477)*100</f>
        <v>0</v>
      </c>
      <c r="G1480" s="40"/>
      <c r="H1480" s="35"/>
      <c r="I1480" s="35"/>
      <c r="J1480" s="29"/>
      <c r="K1480" s="29"/>
      <c r="L1480" s="29"/>
      <c r="M1480" s="71"/>
      <c r="N1480" s="90"/>
    </row>
    <row r="1481" spans="1:14" ht="15.75">
      <c r="A1481" s="68"/>
      <c r="B1481" s="69"/>
      <c r="C1481" s="92" t="s">
        <v>34</v>
      </c>
      <c r="D1481" s="92"/>
      <c r="E1481" s="37">
        <v>12</v>
      </c>
      <c r="F1481" s="38">
        <f>(E1481/E1477)*100</f>
        <v>19.35483870967742</v>
      </c>
      <c r="G1481" s="40"/>
      <c r="H1481" s="26" t="s">
        <v>35</v>
      </c>
      <c r="I1481" s="26"/>
      <c r="J1481" s="29"/>
      <c r="K1481" s="29"/>
      <c r="L1481" s="70"/>
      <c r="M1481" s="71"/>
      <c r="N1481" s="90"/>
    </row>
    <row r="1482" spans="1:14" ht="15.75">
      <c r="A1482" s="68"/>
      <c r="B1482" s="69"/>
      <c r="C1482" s="92" t="s">
        <v>36</v>
      </c>
      <c r="D1482" s="92"/>
      <c r="E1482" s="37">
        <v>0</v>
      </c>
      <c r="F1482" s="38">
        <f>(E1482/E1477)*100</f>
        <v>0</v>
      </c>
      <c r="G1482" s="40"/>
      <c r="H1482" s="26"/>
      <c r="I1482" s="26"/>
      <c r="J1482" s="29"/>
      <c r="K1482" s="29"/>
      <c r="L1482" s="70"/>
      <c r="M1482" s="71"/>
      <c r="N1482" s="90"/>
    </row>
    <row r="1483" spans="1:14" ht="16.5" thickBot="1">
      <c r="A1483" s="68"/>
      <c r="B1483" s="69"/>
      <c r="C1483" s="93" t="s">
        <v>37</v>
      </c>
      <c r="D1483" s="93"/>
      <c r="E1483" s="42"/>
      <c r="F1483" s="43">
        <f>(E1483/E1477)*100</f>
        <v>0</v>
      </c>
      <c r="G1483" s="40"/>
      <c r="H1483" s="26"/>
      <c r="I1483" s="26"/>
      <c r="J1483" s="29"/>
      <c r="K1483" s="29"/>
      <c r="L1483" s="70"/>
      <c r="M1483" s="71"/>
      <c r="N1483" s="90"/>
    </row>
    <row r="1484" spans="1:14" ht="15.75">
      <c r="A1484" s="83" t="s">
        <v>38</v>
      </c>
      <c r="B1484" s="23"/>
      <c r="C1484" s="24"/>
      <c r="D1484" s="24"/>
      <c r="E1484" s="26"/>
      <c r="F1484" s="26"/>
      <c r="G1484" s="84"/>
      <c r="H1484" s="85"/>
      <c r="I1484" s="85"/>
      <c r="J1484" s="85"/>
      <c r="K1484" s="26"/>
      <c r="L1484" s="21"/>
      <c r="M1484" s="44"/>
      <c r="N1484" s="44"/>
    </row>
    <row r="1485" spans="1:14" ht="15.75">
      <c r="A1485" s="25" t="s">
        <v>39</v>
      </c>
      <c r="B1485" s="23"/>
      <c r="C1485" s="86"/>
      <c r="D1485" s="87"/>
      <c r="E1485" s="28"/>
      <c r="F1485" s="85"/>
      <c r="G1485" s="84"/>
      <c r="H1485" s="85"/>
      <c r="I1485" s="85"/>
      <c r="J1485" s="85"/>
      <c r="K1485" s="26"/>
      <c r="L1485" s="21"/>
      <c r="M1485" s="28"/>
      <c r="N1485" s="28"/>
    </row>
    <row r="1486" spans="1:14" ht="15.75">
      <c r="A1486" s="25" t="s">
        <v>40</v>
      </c>
      <c r="B1486" s="23"/>
      <c r="C1486" s="24"/>
      <c r="D1486" s="87"/>
      <c r="E1486" s="28"/>
      <c r="F1486" s="85"/>
      <c r="G1486" s="84"/>
      <c r="H1486" s="32"/>
      <c r="I1486" s="32"/>
      <c r="J1486" s="32"/>
      <c r="K1486" s="26"/>
      <c r="L1486" s="21"/>
      <c r="M1486" s="21"/>
      <c r="N1486" s="21"/>
    </row>
    <row r="1487" spans="1:14" ht="15.75">
      <c r="A1487" s="25" t="s">
        <v>41</v>
      </c>
      <c r="B1487" s="86"/>
      <c r="C1487" s="24"/>
      <c r="D1487" s="87"/>
      <c r="E1487" s="28"/>
      <c r="F1487" s="85"/>
      <c r="G1487" s="30"/>
      <c r="H1487" s="32"/>
      <c r="I1487" s="32"/>
      <c r="J1487" s="32"/>
      <c r="K1487" s="26"/>
      <c r="L1487" s="21"/>
      <c r="M1487" s="21"/>
      <c r="N1487" s="21"/>
    </row>
    <row r="1488" spans="1:14" ht="15.75">
      <c r="A1488" s="25" t="s">
        <v>42</v>
      </c>
      <c r="B1488" s="39"/>
      <c r="C1488" s="24"/>
      <c r="D1488" s="88"/>
      <c r="E1488" s="85"/>
      <c r="F1488" s="85"/>
      <c r="G1488" s="30"/>
      <c r="H1488" s="32"/>
      <c r="I1488" s="32"/>
      <c r="J1488" s="32"/>
      <c r="K1488" s="85"/>
      <c r="L1488" s="21"/>
      <c r="M1488" s="21"/>
      <c r="N1488" s="21"/>
    </row>
    <row r="1489" ht="16.5" thickBot="1"/>
    <row r="1490" spans="1:14" ht="16.5" thickBot="1">
      <c r="A1490" s="101" t="s">
        <v>0</v>
      </c>
      <c r="B1490" s="101"/>
      <c r="C1490" s="101"/>
      <c r="D1490" s="101"/>
      <c r="E1490" s="101"/>
      <c r="F1490" s="101"/>
      <c r="G1490" s="101"/>
      <c r="H1490" s="101"/>
      <c r="I1490" s="101"/>
      <c r="J1490" s="101"/>
      <c r="K1490" s="101"/>
      <c r="L1490" s="101"/>
      <c r="M1490" s="101"/>
      <c r="N1490" s="101"/>
    </row>
    <row r="1491" spans="1:14" ht="16.5" thickBot="1">
      <c r="A1491" s="101"/>
      <c r="B1491" s="101"/>
      <c r="C1491" s="101"/>
      <c r="D1491" s="101"/>
      <c r="E1491" s="101"/>
      <c r="F1491" s="101"/>
      <c r="G1491" s="101"/>
      <c r="H1491" s="101"/>
      <c r="I1491" s="101"/>
      <c r="J1491" s="101"/>
      <c r="K1491" s="101"/>
      <c r="L1491" s="101"/>
      <c r="M1491" s="101"/>
      <c r="N1491" s="101"/>
    </row>
    <row r="1492" spans="1:14" ht="15.75">
      <c r="A1492" s="101"/>
      <c r="B1492" s="101"/>
      <c r="C1492" s="101"/>
      <c r="D1492" s="101"/>
      <c r="E1492" s="101"/>
      <c r="F1492" s="101"/>
      <c r="G1492" s="101"/>
      <c r="H1492" s="101"/>
      <c r="I1492" s="101"/>
      <c r="J1492" s="101"/>
      <c r="K1492" s="101"/>
      <c r="L1492" s="101"/>
      <c r="M1492" s="101"/>
      <c r="N1492" s="101"/>
    </row>
    <row r="1493" spans="1:14" ht="15.75">
      <c r="A1493" s="102" t="s">
        <v>1</v>
      </c>
      <c r="B1493" s="102"/>
      <c r="C1493" s="102"/>
      <c r="D1493" s="102"/>
      <c r="E1493" s="102"/>
      <c r="F1493" s="102"/>
      <c r="G1493" s="102"/>
      <c r="H1493" s="102"/>
      <c r="I1493" s="102"/>
      <c r="J1493" s="102"/>
      <c r="K1493" s="102"/>
      <c r="L1493" s="102"/>
      <c r="M1493" s="102"/>
      <c r="N1493" s="102"/>
    </row>
    <row r="1494" spans="1:14" ht="15.75">
      <c r="A1494" s="102" t="s">
        <v>2</v>
      </c>
      <c r="B1494" s="102"/>
      <c r="C1494" s="102"/>
      <c r="D1494" s="102"/>
      <c r="E1494" s="102"/>
      <c r="F1494" s="102"/>
      <c r="G1494" s="102"/>
      <c r="H1494" s="102"/>
      <c r="I1494" s="102"/>
      <c r="J1494" s="102"/>
      <c r="K1494" s="102"/>
      <c r="L1494" s="102"/>
      <c r="M1494" s="102"/>
      <c r="N1494" s="102"/>
    </row>
    <row r="1495" spans="1:14" ht="16.5" thickBot="1">
      <c r="A1495" s="103" t="s">
        <v>3</v>
      </c>
      <c r="B1495" s="103"/>
      <c r="C1495" s="103"/>
      <c r="D1495" s="103"/>
      <c r="E1495" s="103"/>
      <c r="F1495" s="103"/>
      <c r="G1495" s="103"/>
      <c r="H1495" s="103"/>
      <c r="I1495" s="103"/>
      <c r="J1495" s="103"/>
      <c r="K1495" s="103"/>
      <c r="L1495" s="103"/>
      <c r="M1495" s="103"/>
      <c r="N1495" s="103"/>
    </row>
    <row r="1496" spans="1:14" ht="15.75">
      <c r="A1496" s="104" t="s">
        <v>390</v>
      </c>
      <c r="B1496" s="104"/>
      <c r="C1496" s="104"/>
      <c r="D1496" s="104"/>
      <c r="E1496" s="104"/>
      <c r="F1496" s="104"/>
      <c r="G1496" s="104"/>
      <c r="H1496" s="104"/>
      <c r="I1496" s="104"/>
      <c r="J1496" s="104"/>
      <c r="K1496" s="104"/>
      <c r="L1496" s="104"/>
      <c r="M1496" s="104"/>
      <c r="N1496" s="104"/>
    </row>
    <row r="1497" spans="1:14" ht="15.75">
      <c r="A1497" s="104" t="s">
        <v>5</v>
      </c>
      <c r="B1497" s="104"/>
      <c r="C1497" s="104"/>
      <c r="D1497" s="104"/>
      <c r="E1497" s="104"/>
      <c r="F1497" s="104"/>
      <c r="G1497" s="104"/>
      <c r="H1497" s="104"/>
      <c r="I1497" s="104"/>
      <c r="J1497" s="104"/>
      <c r="K1497" s="104"/>
      <c r="L1497" s="104"/>
      <c r="M1497" s="104"/>
      <c r="N1497" s="104"/>
    </row>
    <row r="1498" spans="1:14" ht="15.75">
      <c r="A1498" s="99" t="s">
        <v>6</v>
      </c>
      <c r="B1498" s="94" t="s">
        <v>7</v>
      </c>
      <c r="C1498" s="94" t="s">
        <v>8</v>
      </c>
      <c r="D1498" s="99" t="s">
        <v>9</v>
      </c>
      <c r="E1498" s="94" t="s">
        <v>10</v>
      </c>
      <c r="F1498" s="94" t="s">
        <v>11</v>
      </c>
      <c r="G1498" s="94" t="s">
        <v>12</v>
      </c>
      <c r="H1498" s="94" t="s">
        <v>13</v>
      </c>
      <c r="I1498" s="94" t="s">
        <v>14</v>
      </c>
      <c r="J1498" s="94" t="s">
        <v>15</v>
      </c>
      <c r="K1498" s="97" t="s">
        <v>16</v>
      </c>
      <c r="L1498" s="94" t="s">
        <v>17</v>
      </c>
      <c r="M1498" s="94" t="s">
        <v>18</v>
      </c>
      <c r="N1498" s="94" t="s">
        <v>19</v>
      </c>
    </row>
    <row r="1499" spans="1:14" ht="15.75">
      <c r="A1499" s="100"/>
      <c r="B1499" s="95"/>
      <c r="C1499" s="95"/>
      <c r="D1499" s="100"/>
      <c r="E1499" s="95"/>
      <c r="F1499" s="95"/>
      <c r="G1499" s="95"/>
      <c r="H1499" s="95"/>
      <c r="I1499" s="95"/>
      <c r="J1499" s="95"/>
      <c r="K1499" s="98"/>
      <c r="L1499" s="95"/>
      <c r="M1499" s="95"/>
      <c r="N1499" s="95"/>
    </row>
    <row r="1500" spans="1:14" ht="15.75">
      <c r="A1500" s="63">
        <v>1</v>
      </c>
      <c r="B1500" s="64">
        <v>43069</v>
      </c>
      <c r="C1500" s="60" t="s">
        <v>20</v>
      </c>
      <c r="D1500" s="60" t="s">
        <v>21</v>
      </c>
      <c r="E1500" s="60" t="s">
        <v>295</v>
      </c>
      <c r="F1500" s="61">
        <v>222</v>
      </c>
      <c r="G1500" s="61">
        <v>216</v>
      </c>
      <c r="H1500" s="61">
        <v>225</v>
      </c>
      <c r="I1500" s="61">
        <v>228</v>
      </c>
      <c r="J1500" s="61">
        <v>231</v>
      </c>
      <c r="K1500" s="61">
        <v>228</v>
      </c>
      <c r="L1500" s="65">
        <f aca="true" t="shared" si="361" ref="L1500:L1512">100000/F1500</f>
        <v>450.45045045045043</v>
      </c>
      <c r="M1500" s="66">
        <f>IF(D1500="BUY",(K1500-F1500)*(L1500),(F1500-K1500)*(L1500))</f>
        <v>2702.7027027027025</v>
      </c>
      <c r="N1500" s="79">
        <f>M1500/(L1500)/F1500%</f>
        <v>2.7027027027027026</v>
      </c>
    </row>
    <row r="1501" spans="1:14" ht="15.75">
      <c r="A1501" s="63">
        <v>2</v>
      </c>
      <c r="B1501" s="64">
        <v>43069</v>
      </c>
      <c r="C1501" s="60" t="s">
        <v>20</v>
      </c>
      <c r="D1501" s="60" t="s">
        <v>21</v>
      </c>
      <c r="E1501" s="60" t="s">
        <v>427</v>
      </c>
      <c r="F1501" s="61">
        <v>412</v>
      </c>
      <c r="G1501" s="61">
        <v>402</v>
      </c>
      <c r="H1501" s="61">
        <v>417</v>
      </c>
      <c r="I1501" s="61">
        <v>422</v>
      </c>
      <c r="J1501" s="61">
        <v>427</v>
      </c>
      <c r="K1501" s="61">
        <v>402</v>
      </c>
      <c r="L1501" s="65">
        <f aca="true" t="shared" si="362" ref="L1501:L1506">100000/F1501</f>
        <v>242.71844660194174</v>
      </c>
      <c r="M1501" s="66">
        <f>IF(D1501="BUY",(K1501-F1501)*(L1501),(F1501-K1501)*(L1501))</f>
        <v>-2427.1844660194174</v>
      </c>
      <c r="N1501" s="58">
        <f>M1501/(L1501)/F1501%</f>
        <v>-2.4271844660194173</v>
      </c>
    </row>
    <row r="1502" spans="1:14" ht="15.75">
      <c r="A1502" s="63">
        <v>3</v>
      </c>
      <c r="B1502" s="64">
        <v>43069</v>
      </c>
      <c r="C1502" s="60" t="s">
        <v>20</v>
      </c>
      <c r="D1502" s="60" t="s">
        <v>21</v>
      </c>
      <c r="E1502" s="60" t="s">
        <v>426</v>
      </c>
      <c r="F1502" s="61">
        <v>400</v>
      </c>
      <c r="G1502" s="61">
        <v>390</v>
      </c>
      <c r="H1502" s="61">
        <v>405</v>
      </c>
      <c r="I1502" s="61">
        <v>410</v>
      </c>
      <c r="J1502" s="61">
        <v>415</v>
      </c>
      <c r="K1502" s="61">
        <v>405</v>
      </c>
      <c r="L1502" s="65">
        <f t="shared" si="362"/>
        <v>250</v>
      </c>
      <c r="M1502" s="66">
        <f>IF(D1502="BUY",(K1502-F1502)*(L1502),(F1502-K1502)*(L1502))</f>
        <v>1250</v>
      </c>
      <c r="N1502" s="79">
        <f>M1502/(L1502)/F1502%</f>
        <v>1.25</v>
      </c>
    </row>
    <row r="1503" spans="1:14" ht="15.75">
      <c r="A1503" s="63">
        <v>4</v>
      </c>
      <c r="B1503" s="64">
        <v>43069</v>
      </c>
      <c r="C1503" s="60" t="s">
        <v>20</v>
      </c>
      <c r="D1503" s="60" t="s">
        <v>21</v>
      </c>
      <c r="E1503" s="60" t="s">
        <v>425</v>
      </c>
      <c r="F1503" s="61">
        <v>238</v>
      </c>
      <c r="G1503" s="61">
        <v>230</v>
      </c>
      <c r="H1503" s="61">
        <v>242</v>
      </c>
      <c r="I1503" s="61">
        <v>246</v>
      </c>
      <c r="J1503" s="61">
        <v>250</v>
      </c>
      <c r="K1503" s="61">
        <v>246</v>
      </c>
      <c r="L1503" s="65">
        <f t="shared" si="362"/>
        <v>420.16806722689074</v>
      </c>
      <c r="M1503" s="66">
        <f>IF(D1503="BUY",(K1503-F1503)*(L1503),(F1503-K1503)*(L1503))</f>
        <v>3361.344537815126</v>
      </c>
      <c r="N1503" s="79">
        <f>M1503/(L1503)/F1503%</f>
        <v>3.361344537815126</v>
      </c>
    </row>
    <row r="1504" spans="1:14" ht="15.75">
      <c r="A1504" s="63">
        <v>5</v>
      </c>
      <c r="B1504" s="64">
        <v>43068</v>
      </c>
      <c r="C1504" s="60" t="s">
        <v>20</v>
      </c>
      <c r="D1504" s="60" t="s">
        <v>21</v>
      </c>
      <c r="E1504" s="60" t="s">
        <v>67</v>
      </c>
      <c r="F1504" s="61">
        <v>217</v>
      </c>
      <c r="G1504" s="61">
        <v>211</v>
      </c>
      <c r="H1504" s="61">
        <v>220</v>
      </c>
      <c r="I1504" s="61">
        <v>223</v>
      </c>
      <c r="J1504" s="61">
        <v>226</v>
      </c>
      <c r="K1504" s="61">
        <v>211</v>
      </c>
      <c r="L1504" s="65">
        <f t="shared" si="362"/>
        <v>460.8294930875576</v>
      </c>
      <c r="M1504" s="66">
        <f>IF(D1504="BUY",(K1504-F1504)*(L1504),(F1504-K1504)*(L1504))</f>
        <v>-2764.9769585253453</v>
      </c>
      <c r="N1504" s="58">
        <f aca="true" t="shared" si="363" ref="N1504:N1514">M1504/(L1504)/F1504%</f>
        <v>-2.764976958525345</v>
      </c>
    </row>
    <row r="1505" spans="1:14" ht="15.75">
      <c r="A1505" s="63">
        <v>6</v>
      </c>
      <c r="B1505" s="64">
        <v>43068</v>
      </c>
      <c r="C1505" s="60" t="s">
        <v>20</v>
      </c>
      <c r="D1505" s="60" t="s">
        <v>21</v>
      </c>
      <c r="E1505" s="60" t="s">
        <v>424</v>
      </c>
      <c r="F1505" s="61">
        <v>694</v>
      </c>
      <c r="G1505" s="61">
        <v>679</v>
      </c>
      <c r="H1505" s="61">
        <v>702</v>
      </c>
      <c r="I1505" s="61">
        <v>710</v>
      </c>
      <c r="J1505" s="61">
        <v>718</v>
      </c>
      <c r="K1505" s="61">
        <v>702</v>
      </c>
      <c r="L1505" s="65">
        <f t="shared" si="362"/>
        <v>144.0922190201729</v>
      </c>
      <c r="M1505" s="66">
        <f aca="true" t="shared" si="364" ref="M1505:M1513">IF(D1505="BUY",(K1505-F1505)*(L1505),(F1505-K1505)*(L1505))</f>
        <v>1152.7377521613832</v>
      </c>
      <c r="N1505" s="79">
        <f t="shared" si="363"/>
        <v>1.1527377521613833</v>
      </c>
    </row>
    <row r="1506" spans="1:14" ht="15.75">
      <c r="A1506" s="63">
        <v>7</v>
      </c>
      <c r="B1506" s="64">
        <v>43067</v>
      </c>
      <c r="C1506" s="60" t="s">
        <v>20</v>
      </c>
      <c r="D1506" s="60" t="s">
        <v>21</v>
      </c>
      <c r="E1506" s="60" t="s">
        <v>374</v>
      </c>
      <c r="F1506" s="61">
        <v>120</v>
      </c>
      <c r="G1506" s="61">
        <v>117</v>
      </c>
      <c r="H1506" s="61">
        <v>122</v>
      </c>
      <c r="I1506" s="61">
        <v>124</v>
      </c>
      <c r="J1506" s="61">
        <v>126</v>
      </c>
      <c r="K1506" s="61">
        <v>122</v>
      </c>
      <c r="L1506" s="65">
        <f t="shared" si="362"/>
        <v>833.3333333333334</v>
      </c>
      <c r="M1506" s="66">
        <f t="shared" si="364"/>
        <v>1666.6666666666667</v>
      </c>
      <c r="N1506" s="79">
        <f t="shared" si="363"/>
        <v>1.6666666666666667</v>
      </c>
    </row>
    <row r="1507" spans="1:14" ht="15.75">
      <c r="A1507" s="63">
        <v>8</v>
      </c>
      <c r="B1507" s="64">
        <v>43067</v>
      </c>
      <c r="C1507" s="60" t="s">
        <v>20</v>
      </c>
      <c r="D1507" s="60" t="s">
        <v>21</v>
      </c>
      <c r="E1507" s="60" t="s">
        <v>423</v>
      </c>
      <c r="F1507" s="61">
        <v>1217</v>
      </c>
      <c r="G1507" s="61">
        <v>1196</v>
      </c>
      <c r="H1507" s="61">
        <v>1229</v>
      </c>
      <c r="I1507" s="61">
        <v>1241</v>
      </c>
      <c r="J1507" s="61">
        <v>1253</v>
      </c>
      <c r="K1507" s="61">
        <v>1196</v>
      </c>
      <c r="L1507" s="65">
        <f t="shared" si="361"/>
        <v>82.16926869350863</v>
      </c>
      <c r="M1507" s="66">
        <f t="shared" si="364"/>
        <v>-1725.5546425636812</v>
      </c>
      <c r="N1507" s="58">
        <f t="shared" si="363"/>
        <v>-1.7255546425636812</v>
      </c>
    </row>
    <row r="1508" spans="1:14" ht="15.75">
      <c r="A1508" s="63">
        <v>9</v>
      </c>
      <c r="B1508" s="64">
        <v>43067</v>
      </c>
      <c r="C1508" s="60" t="s">
        <v>20</v>
      </c>
      <c r="D1508" s="60" t="s">
        <v>21</v>
      </c>
      <c r="E1508" s="60" t="s">
        <v>422</v>
      </c>
      <c r="F1508" s="61">
        <v>500</v>
      </c>
      <c r="G1508" s="61">
        <v>490</v>
      </c>
      <c r="H1508" s="61">
        <v>505</v>
      </c>
      <c r="I1508" s="61">
        <v>510</v>
      </c>
      <c r="J1508" s="61">
        <v>515</v>
      </c>
      <c r="K1508" s="61">
        <v>490</v>
      </c>
      <c r="L1508" s="65">
        <f t="shared" si="361"/>
        <v>200</v>
      </c>
      <c r="M1508" s="66">
        <f t="shared" si="364"/>
        <v>-2000</v>
      </c>
      <c r="N1508" s="58">
        <f t="shared" si="363"/>
        <v>-2</v>
      </c>
    </row>
    <row r="1509" spans="1:14" ht="15.75">
      <c r="A1509" s="63">
        <v>10</v>
      </c>
      <c r="B1509" s="64">
        <v>43066</v>
      </c>
      <c r="C1509" s="60" t="s">
        <v>20</v>
      </c>
      <c r="D1509" s="60" t="s">
        <v>21</v>
      </c>
      <c r="E1509" s="60" t="s">
        <v>280</v>
      </c>
      <c r="F1509" s="61">
        <v>1355</v>
      </c>
      <c r="G1509" s="61">
        <v>1330</v>
      </c>
      <c r="H1509" s="61">
        <v>1367</v>
      </c>
      <c r="I1509" s="61">
        <v>3179</v>
      </c>
      <c r="J1509" s="61">
        <v>1392</v>
      </c>
      <c r="K1509" s="61">
        <v>1363</v>
      </c>
      <c r="L1509" s="65">
        <f t="shared" si="361"/>
        <v>73.80073800738008</v>
      </c>
      <c r="M1509" s="66">
        <f t="shared" si="364"/>
        <v>590.4059040590406</v>
      </c>
      <c r="N1509" s="79">
        <f t="shared" si="363"/>
        <v>0.5904059040590406</v>
      </c>
    </row>
    <row r="1510" spans="1:14" ht="15.75">
      <c r="A1510" s="63">
        <v>11</v>
      </c>
      <c r="B1510" s="64">
        <v>43066</v>
      </c>
      <c r="C1510" s="60" t="s">
        <v>20</v>
      </c>
      <c r="D1510" s="60" t="s">
        <v>21</v>
      </c>
      <c r="E1510" s="60" t="s">
        <v>419</v>
      </c>
      <c r="F1510" s="61">
        <v>208</v>
      </c>
      <c r="G1510" s="61">
        <v>202</v>
      </c>
      <c r="H1510" s="61">
        <v>211</v>
      </c>
      <c r="I1510" s="61">
        <v>214</v>
      </c>
      <c r="J1510" s="61">
        <v>217</v>
      </c>
      <c r="K1510" s="61">
        <v>214</v>
      </c>
      <c r="L1510" s="65">
        <f t="shared" si="361"/>
        <v>480.7692307692308</v>
      </c>
      <c r="M1510" s="66">
        <f t="shared" si="364"/>
        <v>2884.6153846153848</v>
      </c>
      <c r="N1510" s="79">
        <f t="shared" si="363"/>
        <v>2.8846153846153846</v>
      </c>
    </row>
    <row r="1511" spans="1:14" ht="15.75">
      <c r="A1511" s="63">
        <v>12</v>
      </c>
      <c r="B1511" s="64">
        <v>43066</v>
      </c>
      <c r="C1511" s="60" t="s">
        <v>20</v>
      </c>
      <c r="D1511" s="60" t="s">
        <v>21</v>
      </c>
      <c r="E1511" s="60" t="s">
        <v>228</v>
      </c>
      <c r="F1511" s="61">
        <v>552</v>
      </c>
      <c r="G1511" s="61">
        <v>542</v>
      </c>
      <c r="H1511" s="61">
        <v>557</v>
      </c>
      <c r="I1511" s="61">
        <v>562</v>
      </c>
      <c r="J1511" s="61">
        <v>567</v>
      </c>
      <c r="K1511" s="61">
        <v>561.8</v>
      </c>
      <c r="L1511" s="65">
        <f t="shared" si="361"/>
        <v>181.15942028985506</v>
      </c>
      <c r="M1511" s="66">
        <f t="shared" si="364"/>
        <v>1775.3623188405713</v>
      </c>
      <c r="N1511" s="79">
        <f t="shared" si="363"/>
        <v>1.7753623188405716</v>
      </c>
    </row>
    <row r="1512" spans="1:14" ht="15.75">
      <c r="A1512" s="63">
        <v>13</v>
      </c>
      <c r="B1512" s="64">
        <v>43063</v>
      </c>
      <c r="C1512" s="60" t="s">
        <v>20</v>
      </c>
      <c r="D1512" s="60" t="s">
        <v>21</v>
      </c>
      <c r="E1512" s="60" t="s">
        <v>418</v>
      </c>
      <c r="F1512" s="61">
        <v>175</v>
      </c>
      <c r="G1512" s="61">
        <v>171</v>
      </c>
      <c r="H1512" s="61">
        <v>177</v>
      </c>
      <c r="I1512" s="61">
        <v>179</v>
      </c>
      <c r="J1512" s="61">
        <v>181</v>
      </c>
      <c r="K1512" s="61">
        <v>181</v>
      </c>
      <c r="L1512" s="65">
        <f t="shared" si="361"/>
        <v>571.4285714285714</v>
      </c>
      <c r="M1512" s="66">
        <f t="shared" si="364"/>
        <v>3428.5714285714284</v>
      </c>
      <c r="N1512" s="79">
        <f t="shared" si="363"/>
        <v>3.4285714285714284</v>
      </c>
    </row>
    <row r="1513" spans="1:14" ht="15.75">
      <c r="A1513" s="63">
        <v>14</v>
      </c>
      <c r="B1513" s="64">
        <v>43063</v>
      </c>
      <c r="C1513" s="60" t="s">
        <v>20</v>
      </c>
      <c r="D1513" s="60" t="s">
        <v>21</v>
      </c>
      <c r="E1513" s="60" t="s">
        <v>417</v>
      </c>
      <c r="F1513" s="61">
        <v>337</v>
      </c>
      <c r="G1513" s="61">
        <v>329</v>
      </c>
      <c r="H1513" s="61">
        <v>341</v>
      </c>
      <c r="I1513" s="61">
        <v>345</v>
      </c>
      <c r="J1513" s="61">
        <v>349</v>
      </c>
      <c r="K1513" s="61">
        <v>340.9</v>
      </c>
      <c r="L1513" s="65">
        <f aca="true" t="shared" si="365" ref="L1513:L1518">100000/F1513</f>
        <v>296.7359050445104</v>
      </c>
      <c r="M1513" s="66">
        <f t="shared" si="364"/>
        <v>1157.2700296735838</v>
      </c>
      <c r="N1513" s="79">
        <f t="shared" si="363"/>
        <v>1.1572700296735838</v>
      </c>
    </row>
    <row r="1514" spans="1:14" ht="15.75">
      <c r="A1514" s="63">
        <v>15</v>
      </c>
      <c r="B1514" s="64">
        <v>43062</v>
      </c>
      <c r="C1514" s="60" t="s">
        <v>20</v>
      </c>
      <c r="D1514" s="60" t="s">
        <v>21</v>
      </c>
      <c r="E1514" s="60" t="s">
        <v>416</v>
      </c>
      <c r="F1514" s="61">
        <v>450</v>
      </c>
      <c r="G1514" s="61">
        <v>440</v>
      </c>
      <c r="H1514" s="61">
        <v>455</v>
      </c>
      <c r="I1514" s="61">
        <v>460</v>
      </c>
      <c r="J1514" s="61">
        <v>465</v>
      </c>
      <c r="K1514" s="61">
        <v>440</v>
      </c>
      <c r="L1514" s="65">
        <f t="shared" si="365"/>
        <v>222.22222222222223</v>
      </c>
      <c r="M1514" s="66">
        <f aca="true" t="shared" si="366" ref="M1514:M1522">IF(D1514="BUY",(K1514-F1514)*(L1514),(F1514-K1514)*(L1514))</f>
        <v>-2222.222222222222</v>
      </c>
      <c r="N1514" s="58">
        <f t="shared" si="363"/>
        <v>-2.2222222222222223</v>
      </c>
    </row>
    <row r="1515" spans="1:14" ht="15.75">
      <c r="A1515" s="63">
        <v>16</v>
      </c>
      <c r="B1515" s="64">
        <v>43062</v>
      </c>
      <c r="C1515" s="60" t="s">
        <v>20</v>
      </c>
      <c r="D1515" s="60" t="s">
        <v>21</v>
      </c>
      <c r="E1515" s="60" t="s">
        <v>415</v>
      </c>
      <c r="F1515" s="61">
        <v>206</v>
      </c>
      <c r="G1515" s="61">
        <v>200</v>
      </c>
      <c r="H1515" s="61">
        <v>209</v>
      </c>
      <c r="I1515" s="61">
        <v>212</v>
      </c>
      <c r="J1515" s="61">
        <v>215</v>
      </c>
      <c r="K1515" s="61">
        <v>200</v>
      </c>
      <c r="L1515" s="65">
        <f t="shared" si="365"/>
        <v>485.43689320388347</v>
      </c>
      <c r="M1515" s="66">
        <f t="shared" si="366"/>
        <v>-2912.6213592233007</v>
      </c>
      <c r="N1515" s="58">
        <f aca="true" t="shared" si="367" ref="N1515:N1523">M1515/(L1515)/F1515%</f>
        <v>-2.912621359223301</v>
      </c>
    </row>
    <row r="1516" spans="1:14" ht="15.75">
      <c r="A1516" s="63">
        <v>17</v>
      </c>
      <c r="B1516" s="64">
        <v>43062</v>
      </c>
      <c r="C1516" s="60" t="s">
        <v>20</v>
      </c>
      <c r="D1516" s="60" t="s">
        <v>21</v>
      </c>
      <c r="E1516" s="60" t="s">
        <v>375</v>
      </c>
      <c r="F1516" s="61">
        <v>101</v>
      </c>
      <c r="G1516" s="61">
        <v>97</v>
      </c>
      <c r="H1516" s="61">
        <v>103</v>
      </c>
      <c r="I1516" s="61">
        <v>105</v>
      </c>
      <c r="J1516" s="61">
        <v>107</v>
      </c>
      <c r="K1516" s="61">
        <v>103</v>
      </c>
      <c r="L1516" s="65">
        <f t="shared" si="365"/>
        <v>990.0990099009902</v>
      </c>
      <c r="M1516" s="66">
        <f t="shared" si="366"/>
        <v>1980.1980198019803</v>
      </c>
      <c r="N1516" s="79">
        <f t="shared" si="367"/>
        <v>1.9801980198019802</v>
      </c>
    </row>
    <row r="1517" spans="1:14" ht="15.75">
      <c r="A1517" s="63">
        <v>18</v>
      </c>
      <c r="B1517" s="64">
        <v>43062</v>
      </c>
      <c r="C1517" s="60" t="s">
        <v>20</v>
      </c>
      <c r="D1517" s="60" t="s">
        <v>21</v>
      </c>
      <c r="E1517" s="60" t="s">
        <v>375</v>
      </c>
      <c r="F1517" s="61">
        <v>97.5</v>
      </c>
      <c r="G1517" s="61">
        <v>95</v>
      </c>
      <c r="H1517" s="61">
        <v>99.5</v>
      </c>
      <c r="I1517" s="61">
        <v>101.5</v>
      </c>
      <c r="J1517" s="61">
        <v>103.5</v>
      </c>
      <c r="K1517" s="61">
        <v>103.5</v>
      </c>
      <c r="L1517" s="65">
        <f t="shared" si="365"/>
        <v>1025.6410256410256</v>
      </c>
      <c r="M1517" s="66">
        <f t="shared" si="366"/>
        <v>6153.846153846154</v>
      </c>
      <c r="N1517" s="79">
        <f t="shared" si="367"/>
        <v>6.153846153846154</v>
      </c>
    </row>
    <row r="1518" spans="1:14" ht="15.75">
      <c r="A1518" s="63">
        <v>19</v>
      </c>
      <c r="B1518" s="64">
        <v>43061</v>
      </c>
      <c r="C1518" s="60" t="s">
        <v>20</v>
      </c>
      <c r="D1518" s="60" t="s">
        <v>21</v>
      </c>
      <c r="E1518" s="60" t="s">
        <v>341</v>
      </c>
      <c r="F1518" s="61">
        <v>300</v>
      </c>
      <c r="G1518" s="61">
        <v>292</v>
      </c>
      <c r="H1518" s="61">
        <v>304</v>
      </c>
      <c r="I1518" s="61">
        <v>308</v>
      </c>
      <c r="J1518" s="61">
        <v>312</v>
      </c>
      <c r="K1518" s="61">
        <v>308</v>
      </c>
      <c r="L1518" s="65">
        <f t="shared" si="365"/>
        <v>333.3333333333333</v>
      </c>
      <c r="M1518" s="66">
        <f t="shared" si="366"/>
        <v>2666.6666666666665</v>
      </c>
      <c r="N1518" s="79">
        <f t="shared" si="367"/>
        <v>2.6666666666666665</v>
      </c>
    </row>
    <row r="1519" spans="1:14" ht="15.75">
      <c r="A1519" s="63">
        <v>20</v>
      </c>
      <c r="B1519" s="64">
        <v>43061</v>
      </c>
      <c r="C1519" s="60" t="s">
        <v>20</v>
      </c>
      <c r="D1519" s="60" t="s">
        <v>21</v>
      </c>
      <c r="E1519" s="60" t="s">
        <v>341</v>
      </c>
      <c r="F1519" s="61">
        <v>288</v>
      </c>
      <c r="G1519" s="61">
        <v>280</v>
      </c>
      <c r="H1519" s="61">
        <v>292</v>
      </c>
      <c r="I1519" s="61">
        <v>296</v>
      </c>
      <c r="J1519" s="61">
        <v>300</v>
      </c>
      <c r="K1519" s="61">
        <v>300</v>
      </c>
      <c r="L1519" s="65">
        <f aca="true" t="shared" si="368" ref="L1519:L1525">100000/F1519</f>
        <v>347.22222222222223</v>
      </c>
      <c r="M1519" s="66">
        <f t="shared" si="366"/>
        <v>4166.666666666667</v>
      </c>
      <c r="N1519" s="79">
        <f t="shared" si="367"/>
        <v>4.166666666666667</v>
      </c>
    </row>
    <row r="1520" spans="1:14" ht="15.75">
      <c r="A1520" s="63">
        <v>21</v>
      </c>
      <c r="B1520" s="64">
        <v>43061</v>
      </c>
      <c r="C1520" s="60" t="s">
        <v>20</v>
      </c>
      <c r="D1520" s="60" t="s">
        <v>21</v>
      </c>
      <c r="E1520" s="60" t="s">
        <v>202</v>
      </c>
      <c r="F1520" s="61">
        <v>325</v>
      </c>
      <c r="G1520" s="61">
        <v>317</v>
      </c>
      <c r="H1520" s="61">
        <v>329</v>
      </c>
      <c r="I1520" s="61">
        <v>333</v>
      </c>
      <c r="J1520" s="61">
        <v>337</v>
      </c>
      <c r="K1520" s="61">
        <v>329</v>
      </c>
      <c r="L1520" s="65">
        <f t="shared" si="368"/>
        <v>307.6923076923077</v>
      </c>
      <c r="M1520" s="66">
        <f t="shared" si="366"/>
        <v>1230.7692307692307</v>
      </c>
      <c r="N1520" s="79">
        <f t="shared" si="367"/>
        <v>1.2307692307692308</v>
      </c>
    </row>
    <row r="1521" spans="1:14" ht="15.75">
      <c r="A1521" s="63">
        <v>22</v>
      </c>
      <c r="B1521" s="64">
        <v>43061</v>
      </c>
      <c r="C1521" s="60" t="s">
        <v>20</v>
      </c>
      <c r="D1521" s="60" t="s">
        <v>21</v>
      </c>
      <c r="E1521" s="60" t="s">
        <v>112</v>
      </c>
      <c r="F1521" s="61">
        <v>371</v>
      </c>
      <c r="G1521" s="61">
        <v>362</v>
      </c>
      <c r="H1521" s="61">
        <v>376</v>
      </c>
      <c r="I1521" s="61">
        <v>381</v>
      </c>
      <c r="J1521" s="61">
        <v>386</v>
      </c>
      <c r="K1521" s="61">
        <v>362</v>
      </c>
      <c r="L1521" s="65">
        <f t="shared" si="368"/>
        <v>269.54177897574124</v>
      </c>
      <c r="M1521" s="66">
        <f t="shared" si="366"/>
        <v>-2425.876010781671</v>
      </c>
      <c r="N1521" s="58">
        <f t="shared" si="367"/>
        <v>-2.4258760107816713</v>
      </c>
    </row>
    <row r="1522" spans="1:14" ht="15.75">
      <c r="A1522" s="63">
        <v>23</v>
      </c>
      <c r="B1522" s="64">
        <v>43060</v>
      </c>
      <c r="C1522" s="60" t="s">
        <v>20</v>
      </c>
      <c r="D1522" s="60" t="s">
        <v>21</v>
      </c>
      <c r="E1522" s="60" t="s">
        <v>398</v>
      </c>
      <c r="F1522" s="61">
        <v>173</v>
      </c>
      <c r="G1522" s="61">
        <v>167</v>
      </c>
      <c r="H1522" s="61">
        <v>176</v>
      </c>
      <c r="I1522" s="61">
        <v>179</v>
      </c>
      <c r="J1522" s="61">
        <v>182</v>
      </c>
      <c r="K1522" s="61">
        <v>176</v>
      </c>
      <c r="L1522" s="65">
        <f t="shared" si="368"/>
        <v>578.0346820809249</v>
      </c>
      <c r="M1522" s="66">
        <f t="shared" si="366"/>
        <v>1734.1040462427745</v>
      </c>
      <c r="N1522" s="79">
        <f t="shared" si="367"/>
        <v>1.7341040462427746</v>
      </c>
    </row>
    <row r="1523" spans="1:14" ht="15.75">
      <c r="A1523" s="63">
        <v>24</v>
      </c>
      <c r="B1523" s="64">
        <v>43060</v>
      </c>
      <c r="C1523" s="60" t="s">
        <v>20</v>
      </c>
      <c r="D1523" s="60" t="s">
        <v>21</v>
      </c>
      <c r="E1523" s="60" t="s">
        <v>249</v>
      </c>
      <c r="F1523" s="61">
        <v>135</v>
      </c>
      <c r="G1523" s="61">
        <v>130</v>
      </c>
      <c r="H1523" s="61">
        <v>138</v>
      </c>
      <c r="I1523" s="61">
        <v>141</v>
      </c>
      <c r="J1523" s="61">
        <v>144</v>
      </c>
      <c r="K1523" s="61">
        <v>130</v>
      </c>
      <c r="L1523" s="65">
        <f t="shared" si="368"/>
        <v>740.7407407407408</v>
      </c>
      <c r="M1523" s="66">
        <f aca="true" t="shared" si="369" ref="M1523:M1534">IF(D1523="BUY",(K1523-F1523)*(L1523),(F1523-K1523)*(L1523))</f>
        <v>-3703.703703703704</v>
      </c>
      <c r="N1523" s="58">
        <f t="shared" si="367"/>
        <v>-3.7037037037037033</v>
      </c>
    </row>
    <row r="1524" spans="1:14" ht="15.75">
      <c r="A1524" s="63">
        <v>25</v>
      </c>
      <c r="B1524" s="64">
        <v>43060</v>
      </c>
      <c r="C1524" s="60" t="s">
        <v>20</v>
      </c>
      <c r="D1524" s="60" t="s">
        <v>21</v>
      </c>
      <c r="E1524" s="60" t="s">
        <v>414</v>
      </c>
      <c r="F1524" s="61">
        <v>163</v>
      </c>
      <c r="G1524" s="61">
        <v>157</v>
      </c>
      <c r="H1524" s="61">
        <v>166</v>
      </c>
      <c r="I1524" s="61">
        <v>169</v>
      </c>
      <c r="J1524" s="61">
        <v>172</v>
      </c>
      <c r="K1524" s="61">
        <v>166</v>
      </c>
      <c r="L1524" s="65">
        <f t="shared" si="368"/>
        <v>613.4969325153374</v>
      </c>
      <c r="M1524" s="66">
        <f t="shared" si="369"/>
        <v>1840.4907975460123</v>
      </c>
      <c r="N1524" s="79">
        <f aca="true" t="shared" si="370" ref="N1524:N1534">M1524/(L1524)/F1524%</f>
        <v>1.8404907975460123</v>
      </c>
    </row>
    <row r="1525" spans="1:14" ht="15.75">
      <c r="A1525" s="63">
        <v>26</v>
      </c>
      <c r="B1525" s="64">
        <v>43059</v>
      </c>
      <c r="C1525" s="60" t="s">
        <v>20</v>
      </c>
      <c r="D1525" s="60" t="s">
        <v>21</v>
      </c>
      <c r="E1525" s="60" t="s">
        <v>413</v>
      </c>
      <c r="F1525" s="61">
        <v>850</v>
      </c>
      <c r="G1525" s="61">
        <v>835</v>
      </c>
      <c r="H1525" s="61">
        <v>858</v>
      </c>
      <c r="I1525" s="61">
        <v>866</v>
      </c>
      <c r="J1525" s="61">
        <v>874</v>
      </c>
      <c r="K1525" s="61">
        <v>835</v>
      </c>
      <c r="L1525" s="65">
        <f t="shared" si="368"/>
        <v>117.6470588235294</v>
      </c>
      <c r="M1525" s="66">
        <f t="shared" si="369"/>
        <v>-1764.705882352941</v>
      </c>
      <c r="N1525" s="58">
        <f t="shared" si="370"/>
        <v>-1.7647058823529411</v>
      </c>
    </row>
    <row r="1526" spans="1:14" ht="15.75">
      <c r="A1526" s="63">
        <v>27</v>
      </c>
      <c r="B1526" s="64">
        <v>43059</v>
      </c>
      <c r="C1526" s="60" t="s">
        <v>20</v>
      </c>
      <c r="D1526" s="60" t="s">
        <v>21</v>
      </c>
      <c r="E1526" s="60" t="s">
        <v>412</v>
      </c>
      <c r="F1526" s="61">
        <v>168</v>
      </c>
      <c r="G1526" s="61">
        <v>164</v>
      </c>
      <c r="H1526" s="61">
        <v>170</v>
      </c>
      <c r="I1526" s="61">
        <v>172</v>
      </c>
      <c r="J1526" s="61">
        <v>174</v>
      </c>
      <c r="K1526" s="61">
        <v>170</v>
      </c>
      <c r="L1526" s="65">
        <f aca="true" t="shared" si="371" ref="L1526:L1531">100000/F1526</f>
        <v>595.2380952380952</v>
      </c>
      <c r="M1526" s="66">
        <f t="shared" si="369"/>
        <v>1190.4761904761904</v>
      </c>
      <c r="N1526" s="79">
        <f t="shared" si="370"/>
        <v>1.1904761904761905</v>
      </c>
    </row>
    <row r="1527" spans="1:14" ht="15.75">
      <c r="A1527" s="63">
        <v>28</v>
      </c>
      <c r="B1527" s="64">
        <v>43059</v>
      </c>
      <c r="C1527" s="60" t="s">
        <v>20</v>
      </c>
      <c r="D1527" s="60" t="s">
        <v>21</v>
      </c>
      <c r="E1527" s="60" t="s">
        <v>100</v>
      </c>
      <c r="F1527" s="61">
        <v>400</v>
      </c>
      <c r="G1527" s="61">
        <v>390</v>
      </c>
      <c r="H1527" s="61">
        <v>405</v>
      </c>
      <c r="I1527" s="61">
        <v>410</v>
      </c>
      <c r="J1527" s="61">
        <v>415</v>
      </c>
      <c r="K1527" s="61">
        <v>405</v>
      </c>
      <c r="L1527" s="65">
        <f t="shared" si="371"/>
        <v>250</v>
      </c>
      <c r="M1527" s="66">
        <f t="shared" si="369"/>
        <v>1250</v>
      </c>
      <c r="N1527" s="79">
        <f t="shared" si="370"/>
        <v>1.25</v>
      </c>
    </row>
    <row r="1528" spans="1:14" ht="15.75">
      <c r="A1528" s="63">
        <v>29</v>
      </c>
      <c r="B1528" s="64">
        <v>43059</v>
      </c>
      <c r="C1528" s="60" t="s">
        <v>20</v>
      </c>
      <c r="D1528" s="60" t="s">
        <v>21</v>
      </c>
      <c r="E1528" s="60" t="s">
        <v>411</v>
      </c>
      <c r="F1528" s="61">
        <v>140</v>
      </c>
      <c r="G1528" s="61">
        <v>135</v>
      </c>
      <c r="H1528" s="61">
        <v>143</v>
      </c>
      <c r="I1528" s="61">
        <v>146</v>
      </c>
      <c r="J1528" s="61">
        <v>149</v>
      </c>
      <c r="K1528" s="61">
        <v>143</v>
      </c>
      <c r="L1528" s="65">
        <f t="shared" si="371"/>
        <v>714.2857142857143</v>
      </c>
      <c r="M1528" s="66">
        <f t="shared" si="369"/>
        <v>2142.857142857143</v>
      </c>
      <c r="N1528" s="79">
        <f t="shared" si="370"/>
        <v>2.142857142857143</v>
      </c>
    </row>
    <row r="1529" spans="1:14" ht="15.75">
      <c r="A1529" s="63">
        <v>30</v>
      </c>
      <c r="B1529" s="64">
        <v>43056</v>
      </c>
      <c r="C1529" s="60" t="s">
        <v>20</v>
      </c>
      <c r="D1529" s="60" t="s">
        <v>21</v>
      </c>
      <c r="E1529" s="60" t="s">
        <v>210</v>
      </c>
      <c r="F1529" s="61">
        <v>680</v>
      </c>
      <c r="G1529" s="61">
        <v>668</v>
      </c>
      <c r="H1529" s="61">
        <v>687</v>
      </c>
      <c r="I1529" s="61">
        <v>694</v>
      </c>
      <c r="J1529" s="61">
        <v>700</v>
      </c>
      <c r="K1529" s="61">
        <v>668</v>
      </c>
      <c r="L1529" s="65">
        <f t="shared" si="371"/>
        <v>147.05882352941177</v>
      </c>
      <c r="M1529" s="66">
        <f t="shared" si="369"/>
        <v>-1764.7058823529412</v>
      </c>
      <c r="N1529" s="58">
        <f t="shared" si="370"/>
        <v>-1.7647058823529411</v>
      </c>
    </row>
    <row r="1530" spans="1:14" ht="15.75">
      <c r="A1530" s="63">
        <v>31</v>
      </c>
      <c r="B1530" s="64">
        <v>43056</v>
      </c>
      <c r="C1530" s="60" t="s">
        <v>20</v>
      </c>
      <c r="D1530" s="60" t="s">
        <v>21</v>
      </c>
      <c r="E1530" s="60" t="s">
        <v>410</v>
      </c>
      <c r="F1530" s="61">
        <v>710</v>
      </c>
      <c r="G1530" s="61">
        <v>696</v>
      </c>
      <c r="H1530" s="61">
        <v>717</v>
      </c>
      <c r="I1530" s="61">
        <v>724</v>
      </c>
      <c r="J1530" s="61">
        <v>730</v>
      </c>
      <c r="K1530" s="61">
        <v>716.5</v>
      </c>
      <c r="L1530" s="65">
        <f t="shared" si="371"/>
        <v>140.8450704225352</v>
      </c>
      <c r="M1530" s="66">
        <f t="shared" si="369"/>
        <v>915.4929577464789</v>
      </c>
      <c r="N1530" s="79">
        <f t="shared" si="370"/>
        <v>0.9154929577464789</v>
      </c>
    </row>
    <row r="1531" spans="1:14" ht="15.75">
      <c r="A1531" s="63">
        <v>32</v>
      </c>
      <c r="B1531" s="64">
        <v>43055</v>
      </c>
      <c r="C1531" s="60" t="s">
        <v>20</v>
      </c>
      <c r="D1531" s="60" t="s">
        <v>21</v>
      </c>
      <c r="E1531" s="60" t="s">
        <v>341</v>
      </c>
      <c r="F1531" s="61">
        <v>236</v>
      </c>
      <c r="G1531" s="61">
        <v>230</v>
      </c>
      <c r="H1531" s="61">
        <v>239</v>
      </c>
      <c r="I1531" s="61">
        <v>242</v>
      </c>
      <c r="J1531" s="61">
        <v>245</v>
      </c>
      <c r="K1531" s="61">
        <v>245</v>
      </c>
      <c r="L1531" s="65">
        <f t="shared" si="371"/>
        <v>423.728813559322</v>
      </c>
      <c r="M1531" s="66">
        <f t="shared" si="369"/>
        <v>3813.5593220338983</v>
      </c>
      <c r="N1531" s="79">
        <f t="shared" si="370"/>
        <v>3.8135593220338984</v>
      </c>
    </row>
    <row r="1532" spans="1:14" ht="15.75">
      <c r="A1532" s="63">
        <v>33</v>
      </c>
      <c r="B1532" s="64">
        <v>43055</v>
      </c>
      <c r="C1532" s="60" t="s">
        <v>20</v>
      </c>
      <c r="D1532" s="60" t="s">
        <v>21</v>
      </c>
      <c r="E1532" s="60" t="s">
        <v>409</v>
      </c>
      <c r="F1532" s="61">
        <v>204</v>
      </c>
      <c r="G1532" s="61">
        <v>199</v>
      </c>
      <c r="H1532" s="61">
        <v>207</v>
      </c>
      <c r="I1532" s="61">
        <v>210</v>
      </c>
      <c r="J1532" s="61">
        <v>213</v>
      </c>
      <c r="K1532" s="61">
        <v>207</v>
      </c>
      <c r="L1532" s="65">
        <f aca="true" t="shared" si="372" ref="L1532:L1538">100000/F1532</f>
        <v>490.19607843137254</v>
      </c>
      <c r="M1532" s="66">
        <f t="shared" si="369"/>
        <v>1470.5882352941176</v>
      </c>
      <c r="N1532" s="79">
        <f t="shared" si="370"/>
        <v>1.4705882352941175</v>
      </c>
    </row>
    <row r="1533" spans="1:14" ht="15.75">
      <c r="A1533" s="63">
        <v>34</v>
      </c>
      <c r="B1533" s="64">
        <v>43055</v>
      </c>
      <c r="C1533" s="60" t="s">
        <v>20</v>
      </c>
      <c r="D1533" s="60" t="s">
        <v>21</v>
      </c>
      <c r="E1533" s="60" t="s">
        <v>341</v>
      </c>
      <c r="F1533" s="61">
        <v>226</v>
      </c>
      <c r="G1533" s="61">
        <v>220</v>
      </c>
      <c r="H1533" s="61">
        <v>229</v>
      </c>
      <c r="I1533" s="61">
        <v>232</v>
      </c>
      <c r="J1533" s="61">
        <v>235</v>
      </c>
      <c r="K1533" s="61">
        <v>235</v>
      </c>
      <c r="L1533" s="65">
        <f t="shared" si="372"/>
        <v>442.4778761061947</v>
      </c>
      <c r="M1533" s="66">
        <f t="shared" si="369"/>
        <v>3982.3008849557523</v>
      </c>
      <c r="N1533" s="79">
        <f t="shared" si="370"/>
        <v>3.9823008849557526</v>
      </c>
    </row>
    <row r="1534" spans="1:14" ht="15.75">
      <c r="A1534" s="63">
        <v>35</v>
      </c>
      <c r="B1534" s="64">
        <v>43054</v>
      </c>
      <c r="C1534" s="60" t="s">
        <v>20</v>
      </c>
      <c r="D1534" s="60" t="s">
        <v>21</v>
      </c>
      <c r="E1534" s="60" t="s">
        <v>408</v>
      </c>
      <c r="F1534" s="61">
        <v>277</v>
      </c>
      <c r="G1534" s="61">
        <v>271</v>
      </c>
      <c r="H1534" s="61">
        <v>280</v>
      </c>
      <c r="I1534" s="61">
        <v>283</v>
      </c>
      <c r="J1534" s="61">
        <v>286</v>
      </c>
      <c r="K1534" s="61">
        <v>280</v>
      </c>
      <c r="L1534" s="65">
        <f t="shared" si="372"/>
        <v>361.01083032490976</v>
      </c>
      <c r="M1534" s="66">
        <f t="shared" si="369"/>
        <v>1083.0324909747292</v>
      </c>
      <c r="N1534" s="79">
        <f t="shared" si="370"/>
        <v>1.083032490974729</v>
      </c>
    </row>
    <row r="1535" spans="1:14" ht="15.75">
      <c r="A1535" s="63">
        <v>36</v>
      </c>
      <c r="B1535" s="64">
        <v>43054</v>
      </c>
      <c r="C1535" s="60" t="s">
        <v>20</v>
      </c>
      <c r="D1535" s="60" t="s">
        <v>21</v>
      </c>
      <c r="E1535" s="60" t="s">
        <v>407</v>
      </c>
      <c r="F1535" s="61">
        <v>100</v>
      </c>
      <c r="G1535" s="61">
        <v>97</v>
      </c>
      <c r="H1535" s="61">
        <v>102</v>
      </c>
      <c r="I1535" s="61">
        <v>104</v>
      </c>
      <c r="J1535" s="61">
        <v>106</v>
      </c>
      <c r="K1535" s="61">
        <v>102</v>
      </c>
      <c r="L1535" s="65">
        <f t="shared" si="372"/>
        <v>1000</v>
      </c>
      <c r="M1535" s="66">
        <f aca="true" t="shared" si="373" ref="M1535:M1546">IF(D1535="BUY",(K1535-F1535)*(L1535),(F1535-K1535)*(L1535))</f>
        <v>2000</v>
      </c>
      <c r="N1535" s="79">
        <f aca="true" t="shared" si="374" ref="N1535:N1546">M1535/(L1535)/F1535%</f>
        <v>2</v>
      </c>
    </row>
    <row r="1536" spans="1:14" ht="15.75">
      <c r="A1536" s="63">
        <v>37</v>
      </c>
      <c r="B1536" s="64">
        <v>43054</v>
      </c>
      <c r="C1536" s="60" t="s">
        <v>20</v>
      </c>
      <c r="D1536" s="60" t="s">
        <v>21</v>
      </c>
      <c r="E1536" s="60" t="s">
        <v>24</v>
      </c>
      <c r="F1536" s="61">
        <v>1780</v>
      </c>
      <c r="G1536" s="61">
        <v>1750</v>
      </c>
      <c r="H1536" s="61">
        <v>1795</v>
      </c>
      <c r="I1536" s="61">
        <v>1810</v>
      </c>
      <c r="J1536" s="61">
        <v>1825</v>
      </c>
      <c r="K1536" s="61">
        <v>1895</v>
      </c>
      <c r="L1536" s="65">
        <f t="shared" si="372"/>
        <v>56.17977528089887</v>
      </c>
      <c r="M1536" s="66">
        <f t="shared" si="373"/>
        <v>6460.6741573033705</v>
      </c>
      <c r="N1536" s="79">
        <f t="shared" si="374"/>
        <v>6.46067415730337</v>
      </c>
    </row>
    <row r="1537" spans="1:14" ht="15.75">
      <c r="A1537" s="63">
        <v>38</v>
      </c>
      <c r="B1537" s="64">
        <v>43054</v>
      </c>
      <c r="C1537" s="60" t="s">
        <v>20</v>
      </c>
      <c r="D1537" s="60" t="s">
        <v>21</v>
      </c>
      <c r="E1537" s="60" t="s">
        <v>407</v>
      </c>
      <c r="F1537" s="61">
        <v>96</v>
      </c>
      <c r="G1537" s="61">
        <v>93</v>
      </c>
      <c r="H1537" s="61">
        <v>98</v>
      </c>
      <c r="I1537" s="61">
        <v>100</v>
      </c>
      <c r="J1537" s="61">
        <v>102</v>
      </c>
      <c r="K1537" s="61">
        <v>102</v>
      </c>
      <c r="L1537" s="65">
        <f t="shared" si="372"/>
        <v>1041.6666666666667</v>
      </c>
      <c r="M1537" s="66">
        <f t="shared" si="373"/>
        <v>6250</v>
      </c>
      <c r="N1537" s="79">
        <f t="shared" si="374"/>
        <v>6.25</v>
      </c>
    </row>
    <row r="1538" spans="1:14" ht="15.75">
      <c r="A1538" s="63">
        <v>39</v>
      </c>
      <c r="B1538" s="64">
        <v>43053</v>
      </c>
      <c r="C1538" s="60" t="s">
        <v>20</v>
      </c>
      <c r="D1538" s="60" t="s">
        <v>21</v>
      </c>
      <c r="E1538" s="60" t="s">
        <v>294</v>
      </c>
      <c r="F1538" s="61">
        <v>274.5</v>
      </c>
      <c r="G1538" s="61">
        <v>268</v>
      </c>
      <c r="H1538" s="61">
        <v>278</v>
      </c>
      <c r="I1538" s="61">
        <v>281</v>
      </c>
      <c r="J1538" s="61">
        <v>285</v>
      </c>
      <c r="K1538" s="61">
        <v>285</v>
      </c>
      <c r="L1538" s="65">
        <f t="shared" si="372"/>
        <v>364.29872495446267</v>
      </c>
      <c r="M1538" s="66">
        <f t="shared" si="373"/>
        <v>3825.136612021858</v>
      </c>
      <c r="N1538" s="79">
        <f t="shared" si="374"/>
        <v>3.8251366120218577</v>
      </c>
    </row>
    <row r="1539" spans="1:14" ht="15.75">
      <c r="A1539" s="63">
        <v>40</v>
      </c>
      <c r="B1539" s="64">
        <v>43053</v>
      </c>
      <c r="C1539" s="60" t="s">
        <v>20</v>
      </c>
      <c r="D1539" s="60" t="s">
        <v>21</v>
      </c>
      <c r="E1539" s="60" t="s">
        <v>100</v>
      </c>
      <c r="F1539" s="61">
        <v>390</v>
      </c>
      <c r="G1539" s="61">
        <v>382</v>
      </c>
      <c r="H1539" s="61">
        <v>394</v>
      </c>
      <c r="I1539" s="61">
        <v>398</v>
      </c>
      <c r="J1539" s="61">
        <v>402</v>
      </c>
      <c r="K1539" s="61">
        <v>394</v>
      </c>
      <c r="L1539" s="65">
        <f aca="true" t="shared" si="375" ref="L1539:L1546">100000/F1539</f>
        <v>256.4102564102564</v>
      </c>
      <c r="M1539" s="66">
        <f t="shared" si="373"/>
        <v>1025.6410256410256</v>
      </c>
      <c r="N1539" s="79">
        <f t="shared" si="374"/>
        <v>1.0256410256410258</v>
      </c>
    </row>
    <row r="1540" spans="1:14" ht="15.75">
      <c r="A1540" s="63">
        <v>41</v>
      </c>
      <c r="B1540" s="64">
        <v>43053</v>
      </c>
      <c r="C1540" s="60" t="s">
        <v>20</v>
      </c>
      <c r="D1540" s="60" t="s">
        <v>21</v>
      </c>
      <c r="E1540" s="60" t="s">
        <v>294</v>
      </c>
      <c r="F1540" s="61">
        <v>266</v>
      </c>
      <c r="G1540" s="61">
        <v>260</v>
      </c>
      <c r="H1540" s="61">
        <v>269</v>
      </c>
      <c r="I1540" s="61">
        <v>272</v>
      </c>
      <c r="J1540" s="61">
        <v>275</v>
      </c>
      <c r="K1540" s="61">
        <v>275</v>
      </c>
      <c r="L1540" s="65">
        <f t="shared" si="375"/>
        <v>375.9398496240602</v>
      </c>
      <c r="M1540" s="66">
        <f t="shared" si="373"/>
        <v>3383.4586466165415</v>
      </c>
      <c r="N1540" s="79">
        <f t="shared" si="374"/>
        <v>3.3834586466165413</v>
      </c>
    </row>
    <row r="1541" spans="1:14" ht="15.75">
      <c r="A1541" s="63">
        <v>42</v>
      </c>
      <c r="B1541" s="64">
        <v>43053</v>
      </c>
      <c r="C1541" s="60" t="s">
        <v>20</v>
      </c>
      <c r="D1541" s="60" t="s">
        <v>21</v>
      </c>
      <c r="E1541" s="60" t="s">
        <v>67</v>
      </c>
      <c r="F1541" s="61">
        <v>206</v>
      </c>
      <c r="G1541" s="61">
        <v>200</v>
      </c>
      <c r="H1541" s="61">
        <v>209</v>
      </c>
      <c r="I1541" s="61">
        <v>212</v>
      </c>
      <c r="J1541" s="61">
        <v>215</v>
      </c>
      <c r="K1541" s="61">
        <v>209</v>
      </c>
      <c r="L1541" s="65">
        <f t="shared" si="375"/>
        <v>485.43689320388347</v>
      </c>
      <c r="M1541" s="66">
        <f t="shared" si="373"/>
        <v>1456.3106796116504</v>
      </c>
      <c r="N1541" s="79">
        <f t="shared" si="374"/>
        <v>1.4563106796116505</v>
      </c>
    </row>
    <row r="1542" spans="1:14" ht="15.75">
      <c r="A1542" s="63">
        <v>43</v>
      </c>
      <c r="B1542" s="64">
        <v>43053</v>
      </c>
      <c r="C1542" s="60" t="s">
        <v>20</v>
      </c>
      <c r="D1542" s="60" t="s">
        <v>21</v>
      </c>
      <c r="E1542" s="60" t="s">
        <v>379</v>
      </c>
      <c r="F1542" s="61">
        <v>167</v>
      </c>
      <c r="G1542" s="61">
        <v>163</v>
      </c>
      <c r="H1542" s="61">
        <v>169</v>
      </c>
      <c r="I1542" s="61">
        <v>171</v>
      </c>
      <c r="J1542" s="61">
        <v>173</v>
      </c>
      <c r="K1542" s="61">
        <v>168.9</v>
      </c>
      <c r="L1542" s="65">
        <f t="shared" si="375"/>
        <v>598.8023952095808</v>
      </c>
      <c r="M1542" s="66">
        <f t="shared" si="373"/>
        <v>1137.7245508982069</v>
      </c>
      <c r="N1542" s="79">
        <f t="shared" si="374"/>
        <v>1.137724550898207</v>
      </c>
    </row>
    <row r="1543" spans="1:14" ht="15.75">
      <c r="A1543" s="63">
        <v>44</v>
      </c>
      <c r="B1543" s="64">
        <v>43052</v>
      </c>
      <c r="C1543" s="60" t="s">
        <v>20</v>
      </c>
      <c r="D1543" s="60" t="s">
        <v>21</v>
      </c>
      <c r="E1543" s="60" t="s">
        <v>406</v>
      </c>
      <c r="F1543" s="61">
        <v>138</v>
      </c>
      <c r="G1543" s="61">
        <v>133</v>
      </c>
      <c r="H1543" s="61">
        <v>141</v>
      </c>
      <c r="I1543" s="61">
        <v>144</v>
      </c>
      <c r="J1543" s="61">
        <v>147</v>
      </c>
      <c r="K1543" s="61">
        <v>147</v>
      </c>
      <c r="L1543" s="65">
        <f t="shared" si="375"/>
        <v>724.6376811594203</v>
      </c>
      <c r="M1543" s="66">
        <f t="shared" si="373"/>
        <v>6521.739130434782</v>
      </c>
      <c r="N1543" s="79">
        <f t="shared" si="374"/>
        <v>6.521739130434783</v>
      </c>
    </row>
    <row r="1544" spans="1:14" ht="15.75">
      <c r="A1544" s="63">
        <v>45</v>
      </c>
      <c r="B1544" s="64">
        <v>43052</v>
      </c>
      <c r="C1544" s="60" t="s">
        <v>20</v>
      </c>
      <c r="D1544" s="60" t="s">
        <v>21</v>
      </c>
      <c r="E1544" s="60" t="s">
        <v>266</v>
      </c>
      <c r="F1544" s="61">
        <v>793</v>
      </c>
      <c r="G1544" s="61">
        <v>778</v>
      </c>
      <c r="H1544" s="61">
        <v>800</v>
      </c>
      <c r="I1544" s="61">
        <v>807</v>
      </c>
      <c r="J1544" s="61">
        <v>814</v>
      </c>
      <c r="K1544" s="61">
        <v>800</v>
      </c>
      <c r="L1544" s="65">
        <f t="shared" si="375"/>
        <v>126.10340479192938</v>
      </c>
      <c r="M1544" s="66">
        <f t="shared" si="373"/>
        <v>882.7238335435056</v>
      </c>
      <c r="N1544" s="79">
        <f t="shared" si="374"/>
        <v>0.8827238335435057</v>
      </c>
    </row>
    <row r="1545" spans="1:14" ht="15.75">
      <c r="A1545" s="63">
        <v>46</v>
      </c>
      <c r="B1545" s="64">
        <v>43052</v>
      </c>
      <c r="C1545" s="60" t="s">
        <v>20</v>
      </c>
      <c r="D1545" s="60" t="s">
        <v>21</v>
      </c>
      <c r="E1545" s="60" t="s">
        <v>23</v>
      </c>
      <c r="F1545" s="61">
        <v>1030</v>
      </c>
      <c r="G1545" s="61">
        <v>1010</v>
      </c>
      <c r="H1545" s="61">
        <v>1040</v>
      </c>
      <c r="I1545" s="61">
        <v>1050</v>
      </c>
      <c r="J1545" s="61">
        <v>1060</v>
      </c>
      <c r="K1545" s="61">
        <v>1040</v>
      </c>
      <c r="L1545" s="65">
        <f t="shared" si="375"/>
        <v>97.0873786407767</v>
      </c>
      <c r="M1545" s="66">
        <f t="shared" si="373"/>
        <v>970.873786407767</v>
      </c>
      <c r="N1545" s="79">
        <f t="shared" si="374"/>
        <v>0.9708737864077669</v>
      </c>
    </row>
    <row r="1546" spans="1:14" ht="15.75">
      <c r="A1546" s="63">
        <v>47</v>
      </c>
      <c r="B1546" s="64">
        <v>43049</v>
      </c>
      <c r="C1546" s="60" t="s">
        <v>20</v>
      </c>
      <c r="D1546" s="60" t="s">
        <v>21</v>
      </c>
      <c r="E1546" s="60" t="s">
        <v>293</v>
      </c>
      <c r="F1546" s="61">
        <v>120</v>
      </c>
      <c r="G1546" s="61">
        <v>115</v>
      </c>
      <c r="H1546" s="61">
        <v>123</v>
      </c>
      <c r="I1546" s="61">
        <v>126</v>
      </c>
      <c r="J1546" s="61">
        <v>129</v>
      </c>
      <c r="K1546" s="61">
        <v>115</v>
      </c>
      <c r="L1546" s="65">
        <f t="shared" si="375"/>
        <v>833.3333333333334</v>
      </c>
      <c r="M1546" s="66">
        <f t="shared" si="373"/>
        <v>-4166.666666666667</v>
      </c>
      <c r="N1546" s="58">
        <f t="shared" si="374"/>
        <v>-4.166666666666667</v>
      </c>
    </row>
    <row r="1547" spans="1:14" ht="15.75">
      <c r="A1547" s="63">
        <v>48</v>
      </c>
      <c r="B1547" s="64">
        <v>43049</v>
      </c>
      <c r="C1547" s="60" t="s">
        <v>20</v>
      </c>
      <c r="D1547" s="60" t="s">
        <v>21</v>
      </c>
      <c r="E1547" s="60" t="s">
        <v>254</v>
      </c>
      <c r="F1547" s="61">
        <v>334</v>
      </c>
      <c r="G1547" s="61">
        <v>326</v>
      </c>
      <c r="H1547" s="61">
        <v>338</v>
      </c>
      <c r="I1547" s="61">
        <v>342</v>
      </c>
      <c r="J1547" s="61">
        <v>346</v>
      </c>
      <c r="K1547" s="61">
        <v>342</v>
      </c>
      <c r="L1547" s="65">
        <f aca="true" t="shared" si="376" ref="L1547:L1553">100000/F1547</f>
        <v>299.4011976047904</v>
      </c>
      <c r="M1547" s="66">
        <f aca="true" t="shared" si="377" ref="M1547:M1553">IF(D1547="BUY",(K1547-F1547)*(L1547),(F1547-K1547)*(L1547))</f>
        <v>2395.2095808383233</v>
      </c>
      <c r="N1547" s="79">
        <f aca="true" t="shared" si="378" ref="N1547:N1553">M1547/(L1547)/F1547%</f>
        <v>2.3952095808383236</v>
      </c>
    </row>
    <row r="1548" spans="1:14" ht="15.75">
      <c r="A1548" s="63">
        <v>49</v>
      </c>
      <c r="B1548" s="64">
        <v>43049</v>
      </c>
      <c r="C1548" s="60" t="s">
        <v>20</v>
      </c>
      <c r="D1548" s="60" t="s">
        <v>21</v>
      </c>
      <c r="E1548" s="60" t="s">
        <v>145</v>
      </c>
      <c r="F1548" s="61">
        <v>392</v>
      </c>
      <c r="G1548" s="61">
        <v>384</v>
      </c>
      <c r="H1548" s="61">
        <v>396</v>
      </c>
      <c r="I1548" s="61">
        <v>400</v>
      </c>
      <c r="J1548" s="61">
        <v>404</v>
      </c>
      <c r="K1548" s="61">
        <v>384</v>
      </c>
      <c r="L1548" s="65">
        <f t="shared" si="376"/>
        <v>255.10204081632654</v>
      </c>
      <c r="M1548" s="66">
        <f t="shared" si="377"/>
        <v>-2040.8163265306123</v>
      </c>
      <c r="N1548" s="58">
        <f t="shared" si="378"/>
        <v>-2.0408163265306123</v>
      </c>
    </row>
    <row r="1549" spans="1:14" ht="15.75">
      <c r="A1549" s="63">
        <v>50</v>
      </c>
      <c r="B1549" s="64">
        <v>43049</v>
      </c>
      <c r="C1549" s="60" t="s">
        <v>20</v>
      </c>
      <c r="D1549" s="60" t="s">
        <v>21</v>
      </c>
      <c r="E1549" s="60" t="s">
        <v>254</v>
      </c>
      <c r="F1549" s="61">
        <v>330</v>
      </c>
      <c r="G1549" s="61">
        <v>322</v>
      </c>
      <c r="H1549" s="61">
        <v>334</v>
      </c>
      <c r="I1549" s="61">
        <v>338</v>
      </c>
      <c r="J1549" s="61">
        <v>342</v>
      </c>
      <c r="K1549" s="61">
        <v>338</v>
      </c>
      <c r="L1549" s="65">
        <f t="shared" si="376"/>
        <v>303.030303030303</v>
      </c>
      <c r="M1549" s="66">
        <f t="shared" si="377"/>
        <v>2424.242424242424</v>
      </c>
      <c r="N1549" s="79">
        <f t="shared" si="378"/>
        <v>2.4242424242424243</v>
      </c>
    </row>
    <row r="1550" spans="1:14" ht="15.75">
      <c r="A1550" s="63">
        <v>51</v>
      </c>
      <c r="B1550" s="64">
        <v>43049</v>
      </c>
      <c r="C1550" s="60" t="s">
        <v>20</v>
      </c>
      <c r="D1550" s="60" t="s">
        <v>21</v>
      </c>
      <c r="E1550" s="60" t="s">
        <v>254</v>
      </c>
      <c r="F1550" s="61">
        <v>320</v>
      </c>
      <c r="G1550" s="61">
        <v>312</v>
      </c>
      <c r="H1550" s="61">
        <v>324</v>
      </c>
      <c r="I1550" s="61">
        <v>328</v>
      </c>
      <c r="J1550" s="61">
        <v>332</v>
      </c>
      <c r="K1550" s="61">
        <v>332</v>
      </c>
      <c r="L1550" s="65">
        <f t="shared" si="376"/>
        <v>312.5</v>
      </c>
      <c r="M1550" s="66">
        <f t="shared" si="377"/>
        <v>3750</v>
      </c>
      <c r="N1550" s="79">
        <f t="shared" si="378"/>
        <v>3.75</v>
      </c>
    </row>
    <row r="1551" spans="1:14" ht="15.75">
      <c r="A1551" s="63">
        <v>52</v>
      </c>
      <c r="B1551" s="64">
        <v>43049</v>
      </c>
      <c r="C1551" s="60" t="s">
        <v>20</v>
      </c>
      <c r="D1551" s="60" t="s">
        <v>21</v>
      </c>
      <c r="E1551" s="60" t="s">
        <v>100</v>
      </c>
      <c r="F1551" s="61">
        <v>385</v>
      </c>
      <c r="G1551" s="61">
        <v>375</v>
      </c>
      <c r="H1551" s="61">
        <v>390</v>
      </c>
      <c r="I1551" s="61">
        <v>395</v>
      </c>
      <c r="J1551" s="61">
        <v>400</v>
      </c>
      <c r="K1551" s="61">
        <v>390</v>
      </c>
      <c r="L1551" s="65">
        <f t="shared" si="376"/>
        <v>259.7402597402597</v>
      </c>
      <c r="M1551" s="66">
        <f t="shared" si="377"/>
        <v>1298.7012987012986</v>
      </c>
      <c r="N1551" s="79">
        <f t="shared" si="378"/>
        <v>1.2987012987012987</v>
      </c>
    </row>
    <row r="1552" spans="1:14" ht="15.75">
      <c r="A1552" s="63">
        <v>53</v>
      </c>
      <c r="B1552" s="64">
        <v>43049</v>
      </c>
      <c r="C1552" s="60" t="s">
        <v>20</v>
      </c>
      <c r="D1552" s="60" t="s">
        <v>21</v>
      </c>
      <c r="E1552" s="60" t="s">
        <v>405</v>
      </c>
      <c r="F1552" s="61">
        <v>780</v>
      </c>
      <c r="G1552" s="61">
        <v>765</v>
      </c>
      <c r="H1552" s="61">
        <v>788</v>
      </c>
      <c r="I1552" s="61">
        <v>796</v>
      </c>
      <c r="J1552" s="61">
        <v>804</v>
      </c>
      <c r="K1552" s="61">
        <v>791</v>
      </c>
      <c r="L1552" s="65">
        <f t="shared" si="376"/>
        <v>128.2051282051282</v>
      </c>
      <c r="M1552" s="66">
        <f t="shared" si="377"/>
        <v>1410.2564102564102</v>
      </c>
      <c r="N1552" s="79">
        <f t="shared" si="378"/>
        <v>1.4102564102564104</v>
      </c>
    </row>
    <row r="1553" spans="1:14" ht="15.75">
      <c r="A1553" s="63">
        <v>54</v>
      </c>
      <c r="B1553" s="64">
        <v>43048</v>
      </c>
      <c r="C1553" s="60" t="s">
        <v>20</v>
      </c>
      <c r="D1553" s="60" t="s">
        <v>94</v>
      </c>
      <c r="E1553" s="60" t="s">
        <v>404</v>
      </c>
      <c r="F1553" s="61">
        <v>756</v>
      </c>
      <c r="G1553" s="61">
        <v>771</v>
      </c>
      <c r="H1553" s="61">
        <v>748</v>
      </c>
      <c r="I1553" s="61">
        <v>740</v>
      </c>
      <c r="J1553" s="61">
        <v>732</v>
      </c>
      <c r="K1553" s="61">
        <v>771</v>
      </c>
      <c r="L1553" s="65">
        <f t="shared" si="376"/>
        <v>132.27513227513228</v>
      </c>
      <c r="M1553" s="66">
        <f t="shared" si="377"/>
        <v>-1984.126984126984</v>
      </c>
      <c r="N1553" s="58">
        <f t="shared" si="378"/>
        <v>-1.9841269841269842</v>
      </c>
    </row>
    <row r="1554" spans="1:14" ht="15.75">
      <c r="A1554" s="63">
        <v>55</v>
      </c>
      <c r="B1554" s="64">
        <v>43048</v>
      </c>
      <c r="C1554" s="60" t="s">
        <v>20</v>
      </c>
      <c r="D1554" s="60" t="s">
        <v>21</v>
      </c>
      <c r="E1554" s="60" t="s">
        <v>224</v>
      </c>
      <c r="F1554" s="61">
        <v>648</v>
      </c>
      <c r="G1554" s="61">
        <v>636</v>
      </c>
      <c r="H1554" s="61">
        <v>655</v>
      </c>
      <c r="I1554" s="61">
        <v>662</v>
      </c>
      <c r="J1554" s="61">
        <v>668</v>
      </c>
      <c r="K1554" s="61">
        <v>668</v>
      </c>
      <c r="L1554" s="65">
        <f aca="true" t="shared" si="379" ref="L1554:L1560">100000/F1554</f>
        <v>154.320987654321</v>
      </c>
      <c r="M1554" s="66">
        <f aca="true" t="shared" si="380" ref="M1554:M1561">IF(D1554="BUY",(K1554-F1554)*(L1554),(F1554-K1554)*(L1554))</f>
        <v>3086.41975308642</v>
      </c>
      <c r="N1554" s="79">
        <f aca="true" t="shared" si="381" ref="N1554:N1562">M1554/(L1554)/F1554%</f>
        <v>3.0864197530864197</v>
      </c>
    </row>
    <row r="1555" spans="1:14" ht="15.75">
      <c r="A1555" s="63">
        <v>56</v>
      </c>
      <c r="B1555" s="64">
        <v>43048</v>
      </c>
      <c r="C1555" s="60" t="s">
        <v>20</v>
      </c>
      <c r="D1555" s="60" t="s">
        <v>21</v>
      </c>
      <c r="E1555" s="60" t="s">
        <v>145</v>
      </c>
      <c r="F1555" s="61">
        <v>367</v>
      </c>
      <c r="G1555" s="61">
        <v>366</v>
      </c>
      <c r="H1555" s="61">
        <v>372</v>
      </c>
      <c r="I1555" s="61">
        <v>377</v>
      </c>
      <c r="J1555" s="61">
        <v>382</v>
      </c>
      <c r="K1555" s="61">
        <v>372</v>
      </c>
      <c r="L1555" s="65">
        <f t="shared" si="379"/>
        <v>272.47956403269757</v>
      </c>
      <c r="M1555" s="66">
        <f t="shared" si="380"/>
        <v>1362.3978201634877</v>
      </c>
      <c r="N1555" s="79">
        <f t="shared" si="381"/>
        <v>1.3623978201634879</v>
      </c>
    </row>
    <row r="1556" spans="1:14" ht="15.75">
      <c r="A1556" s="63">
        <v>57</v>
      </c>
      <c r="B1556" s="64">
        <v>43048</v>
      </c>
      <c r="C1556" s="60" t="s">
        <v>20</v>
      </c>
      <c r="D1556" s="60" t="s">
        <v>21</v>
      </c>
      <c r="E1556" s="60" t="s">
        <v>296</v>
      </c>
      <c r="F1556" s="61">
        <v>180</v>
      </c>
      <c r="G1556" s="61">
        <v>174</v>
      </c>
      <c r="H1556" s="61">
        <v>183</v>
      </c>
      <c r="I1556" s="61">
        <v>186</v>
      </c>
      <c r="J1556" s="61">
        <v>189</v>
      </c>
      <c r="K1556" s="61">
        <v>183</v>
      </c>
      <c r="L1556" s="65">
        <f t="shared" si="379"/>
        <v>555.5555555555555</v>
      </c>
      <c r="M1556" s="66">
        <f t="shared" si="380"/>
        <v>1666.6666666666665</v>
      </c>
      <c r="N1556" s="79">
        <f t="shared" si="381"/>
        <v>1.6666666666666665</v>
      </c>
    </row>
    <row r="1557" spans="1:14" ht="15.75">
      <c r="A1557" s="63">
        <v>58</v>
      </c>
      <c r="B1557" s="64">
        <v>43048</v>
      </c>
      <c r="C1557" s="60" t="s">
        <v>20</v>
      </c>
      <c r="D1557" s="60" t="s">
        <v>21</v>
      </c>
      <c r="E1557" s="60" t="s">
        <v>403</v>
      </c>
      <c r="F1557" s="61">
        <v>209</v>
      </c>
      <c r="G1557" s="61">
        <v>203</v>
      </c>
      <c r="H1557" s="61">
        <v>212</v>
      </c>
      <c r="I1557" s="61">
        <v>215</v>
      </c>
      <c r="J1557" s="61">
        <v>218</v>
      </c>
      <c r="K1557" s="61">
        <v>212</v>
      </c>
      <c r="L1557" s="65">
        <f t="shared" si="379"/>
        <v>478.4688995215311</v>
      </c>
      <c r="M1557" s="66">
        <f t="shared" si="380"/>
        <v>1435.4066985645934</v>
      </c>
      <c r="N1557" s="79">
        <f t="shared" si="381"/>
        <v>1.4354066985645935</v>
      </c>
    </row>
    <row r="1558" spans="1:14" ht="15.75">
      <c r="A1558" s="63">
        <v>59</v>
      </c>
      <c r="B1558" s="64">
        <v>43048</v>
      </c>
      <c r="C1558" s="60" t="s">
        <v>20</v>
      </c>
      <c r="D1558" s="60" t="s">
        <v>21</v>
      </c>
      <c r="E1558" s="60" t="s">
        <v>88</v>
      </c>
      <c r="F1558" s="61">
        <v>761</v>
      </c>
      <c r="G1558" s="61">
        <v>746</v>
      </c>
      <c r="H1558" s="61">
        <v>768</v>
      </c>
      <c r="I1558" s="61">
        <v>775</v>
      </c>
      <c r="J1558" s="61">
        <v>782</v>
      </c>
      <c r="K1558" s="61">
        <v>775</v>
      </c>
      <c r="L1558" s="65">
        <f t="shared" si="379"/>
        <v>131.4060446780552</v>
      </c>
      <c r="M1558" s="66">
        <f t="shared" si="380"/>
        <v>1839.6846254927727</v>
      </c>
      <c r="N1558" s="79">
        <f t="shared" si="381"/>
        <v>1.8396846254927726</v>
      </c>
    </row>
    <row r="1559" spans="1:14" ht="15.75">
      <c r="A1559" s="63">
        <v>60</v>
      </c>
      <c r="B1559" s="64">
        <v>43048</v>
      </c>
      <c r="C1559" s="60" t="s">
        <v>20</v>
      </c>
      <c r="D1559" s="60" t="s">
        <v>21</v>
      </c>
      <c r="E1559" s="60" t="s">
        <v>403</v>
      </c>
      <c r="F1559" s="61">
        <v>200</v>
      </c>
      <c r="G1559" s="61">
        <v>195</v>
      </c>
      <c r="H1559" s="61">
        <v>203</v>
      </c>
      <c r="I1559" s="61">
        <v>206</v>
      </c>
      <c r="J1559" s="61">
        <v>209</v>
      </c>
      <c r="K1559" s="61">
        <v>209</v>
      </c>
      <c r="L1559" s="65">
        <f t="shared" si="379"/>
        <v>500</v>
      </c>
      <c r="M1559" s="66">
        <f t="shared" si="380"/>
        <v>4500</v>
      </c>
      <c r="N1559" s="79">
        <f t="shared" si="381"/>
        <v>4.5</v>
      </c>
    </row>
    <row r="1560" spans="1:14" ht="15.75">
      <c r="A1560" s="63">
        <v>61</v>
      </c>
      <c r="B1560" s="64">
        <v>43047</v>
      </c>
      <c r="C1560" s="60" t="s">
        <v>20</v>
      </c>
      <c r="D1560" s="60" t="s">
        <v>21</v>
      </c>
      <c r="E1560" s="60" t="s">
        <v>401</v>
      </c>
      <c r="F1560" s="61">
        <v>165</v>
      </c>
      <c r="G1560" s="61">
        <v>159</v>
      </c>
      <c r="H1560" s="61">
        <v>168</v>
      </c>
      <c r="I1560" s="61">
        <v>171</v>
      </c>
      <c r="J1560" s="61">
        <v>174</v>
      </c>
      <c r="K1560" s="61">
        <v>167</v>
      </c>
      <c r="L1560" s="65">
        <f t="shared" si="379"/>
        <v>606.060606060606</v>
      </c>
      <c r="M1560" s="66">
        <f t="shared" si="380"/>
        <v>1212.121212121212</v>
      </c>
      <c r="N1560" s="79">
        <f t="shared" si="381"/>
        <v>1.2121212121212122</v>
      </c>
    </row>
    <row r="1561" spans="1:14" ht="15.75">
      <c r="A1561" s="63">
        <v>62</v>
      </c>
      <c r="B1561" s="64">
        <v>43047</v>
      </c>
      <c r="C1561" s="60" t="s">
        <v>20</v>
      </c>
      <c r="D1561" s="60" t="s">
        <v>21</v>
      </c>
      <c r="E1561" s="60" t="s">
        <v>403</v>
      </c>
      <c r="F1561" s="61">
        <v>196</v>
      </c>
      <c r="G1561" s="61">
        <v>190</v>
      </c>
      <c r="H1561" s="61">
        <v>199</v>
      </c>
      <c r="I1561" s="61">
        <v>202</v>
      </c>
      <c r="J1561" s="61">
        <v>205</v>
      </c>
      <c r="K1561" s="61">
        <v>202</v>
      </c>
      <c r="L1561" s="65">
        <f aca="true" t="shared" si="382" ref="L1561:L1576">100000/F1561</f>
        <v>510.2040816326531</v>
      </c>
      <c r="M1561" s="66">
        <f t="shared" si="380"/>
        <v>3061.2244897959185</v>
      </c>
      <c r="N1561" s="79">
        <f t="shared" si="381"/>
        <v>3.061224489795918</v>
      </c>
    </row>
    <row r="1562" spans="1:14" ht="15.75">
      <c r="A1562" s="63">
        <v>63</v>
      </c>
      <c r="B1562" s="64">
        <v>43047</v>
      </c>
      <c r="C1562" s="60" t="s">
        <v>20</v>
      </c>
      <c r="D1562" s="60" t="s">
        <v>21</v>
      </c>
      <c r="E1562" s="60" t="s">
        <v>379</v>
      </c>
      <c r="F1562" s="61">
        <v>164</v>
      </c>
      <c r="G1562" s="61">
        <v>158</v>
      </c>
      <c r="H1562" s="61">
        <v>167</v>
      </c>
      <c r="I1562" s="61">
        <v>170</v>
      </c>
      <c r="J1562" s="61">
        <v>173</v>
      </c>
      <c r="K1562" s="61">
        <v>158</v>
      </c>
      <c r="L1562" s="65">
        <f t="shared" si="382"/>
        <v>609.7560975609756</v>
      </c>
      <c r="M1562" s="66">
        <f aca="true" t="shared" si="383" ref="M1562:M1571">IF(D1562="BUY",(K1562-F1562)*(L1562),(F1562-K1562)*(L1562))</f>
        <v>-3658.5365853658536</v>
      </c>
      <c r="N1562" s="58">
        <f t="shared" si="381"/>
        <v>-3.658536585365854</v>
      </c>
    </row>
    <row r="1563" spans="1:14" ht="15.75">
      <c r="A1563" s="63">
        <v>64</v>
      </c>
      <c r="B1563" s="64">
        <v>43047</v>
      </c>
      <c r="C1563" s="60" t="s">
        <v>20</v>
      </c>
      <c r="D1563" s="60" t="s">
        <v>21</v>
      </c>
      <c r="E1563" s="60" t="s">
        <v>145</v>
      </c>
      <c r="F1563" s="61">
        <v>230</v>
      </c>
      <c r="G1563" s="61">
        <v>222</v>
      </c>
      <c r="H1563" s="61">
        <v>234</v>
      </c>
      <c r="I1563" s="61">
        <v>238</v>
      </c>
      <c r="J1563" s="61">
        <v>242</v>
      </c>
      <c r="K1563" s="61">
        <v>242</v>
      </c>
      <c r="L1563" s="65">
        <f t="shared" si="382"/>
        <v>434.7826086956522</v>
      </c>
      <c r="M1563" s="66">
        <f t="shared" si="383"/>
        <v>5217.391304347826</v>
      </c>
      <c r="N1563" s="79">
        <f aca="true" t="shared" si="384" ref="N1563:N1572">M1563/(L1563)/F1563%</f>
        <v>5.217391304347826</v>
      </c>
    </row>
    <row r="1564" spans="1:14" ht="15.75">
      <c r="A1564" s="63">
        <v>65</v>
      </c>
      <c r="B1564" s="64">
        <v>43047</v>
      </c>
      <c r="C1564" s="60" t="s">
        <v>20</v>
      </c>
      <c r="D1564" s="60" t="s">
        <v>21</v>
      </c>
      <c r="E1564" s="60" t="s">
        <v>402</v>
      </c>
      <c r="F1564" s="61">
        <v>184</v>
      </c>
      <c r="G1564" s="61">
        <v>178</v>
      </c>
      <c r="H1564" s="61">
        <v>187</v>
      </c>
      <c r="I1564" s="61">
        <v>190</v>
      </c>
      <c r="J1564" s="61">
        <v>193</v>
      </c>
      <c r="K1564" s="61">
        <v>187</v>
      </c>
      <c r="L1564" s="65">
        <f t="shared" si="382"/>
        <v>543.4782608695652</v>
      </c>
      <c r="M1564" s="66">
        <f t="shared" si="383"/>
        <v>1630.4347826086957</v>
      </c>
      <c r="N1564" s="79">
        <f t="shared" si="384"/>
        <v>1.6304347826086956</v>
      </c>
    </row>
    <row r="1565" spans="1:14" ht="15.75">
      <c r="A1565" s="63">
        <v>66</v>
      </c>
      <c r="B1565" s="64">
        <v>43047</v>
      </c>
      <c r="C1565" s="60" t="s">
        <v>20</v>
      </c>
      <c r="D1565" s="60" t="s">
        <v>21</v>
      </c>
      <c r="E1565" s="60" t="s">
        <v>203</v>
      </c>
      <c r="F1565" s="61">
        <v>460.5</v>
      </c>
      <c r="G1565" s="61">
        <v>451</v>
      </c>
      <c r="H1565" s="61">
        <v>465</v>
      </c>
      <c r="I1565" s="61">
        <v>470</v>
      </c>
      <c r="J1565" s="61">
        <v>475</v>
      </c>
      <c r="K1565" s="61">
        <v>465</v>
      </c>
      <c r="L1565" s="65">
        <f t="shared" si="382"/>
        <v>217.15526601520088</v>
      </c>
      <c r="M1565" s="66">
        <f t="shared" si="383"/>
        <v>977.1986970684039</v>
      </c>
      <c r="N1565" s="79">
        <f t="shared" si="384"/>
        <v>0.9771986970684038</v>
      </c>
    </row>
    <row r="1566" spans="1:14" ht="15.75">
      <c r="A1566" s="63">
        <v>67</v>
      </c>
      <c r="B1566" s="64">
        <v>43046</v>
      </c>
      <c r="C1566" s="60" t="s">
        <v>20</v>
      </c>
      <c r="D1566" s="60" t="s">
        <v>21</v>
      </c>
      <c r="E1566" s="60" t="s">
        <v>105</v>
      </c>
      <c r="F1566" s="61">
        <v>307</v>
      </c>
      <c r="G1566" s="61">
        <v>299</v>
      </c>
      <c r="H1566" s="61">
        <v>311</v>
      </c>
      <c r="I1566" s="61">
        <v>315</v>
      </c>
      <c r="J1566" s="61">
        <v>319</v>
      </c>
      <c r="K1566" s="61">
        <v>299</v>
      </c>
      <c r="L1566" s="65">
        <f t="shared" si="382"/>
        <v>325.7328990228013</v>
      </c>
      <c r="M1566" s="66">
        <f t="shared" si="383"/>
        <v>-2605.8631921824103</v>
      </c>
      <c r="N1566" s="58">
        <f t="shared" si="384"/>
        <v>-2.6058631921824107</v>
      </c>
    </row>
    <row r="1567" spans="1:14" ht="15.75">
      <c r="A1567" s="63">
        <v>68</v>
      </c>
      <c r="B1567" s="64">
        <v>43046</v>
      </c>
      <c r="C1567" s="60" t="s">
        <v>20</v>
      </c>
      <c r="D1567" s="60" t="s">
        <v>21</v>
      </c>
      <c r="E1567" s="60" t="s">
        <v>102</v>
      </c>
      <c r="F1567" s="61">
        <v>727</v>
      </c>
      <c r="G1567" s="61">
        <v>712</v>
      </c>
      <c r="H1567" s="61">
        <v>735</v>
      </c>
      <c r="I1567" s="61">
        <v>743</v>
      </c>
      <c r="J1567" s="61">
        <v>751</v>
      </c>
      <c r="K1567" s="61">
        <v>712</v>
      </c>
      <c r="L1567" s="65">
        <f t="shared" si="382"/>
        <v>137.5515818431912</v>
      </c>
      <c r="M1567" s="66">
        <f t="shared" si="383"/>
        <v>-2063.273727647868</v>
      </c>
      <c r="N1567" s="58">
        <f t="shared" si="384"/>
        <v>-2.063273727647868</v>
      </c>
    </row>
    <row r="1568" spans="1:14" ht="15.75">
      <c r="A1568" s="63">
        <v>69</v>
      </c>
      <c r="B1568" s="64">
        <v>43046</v>
      </c>
      <c r="C1568" s="60" t="s">
        <v>20</v>
      </c>
      <c r="D1568" s="60" t="s">
        <v>21</v>
      </c>
      <c r="E1568" s="60" t="s">
        <v>398</v>
      </c>
      <c r="F1568" s="61">
        <v>161</v>
      </c>
      <c r="G1568" s="61">
        <v>155</v>
      </c>
      <c r="H1568" s="61">
        <v>164</v>
      </c>
      <c r="I1568" s="61">
        <v>167</v>
      </c>
      <c r="J1568" s="61">
        <v>170</v>
      </c>
      <c r="K1568" s="61">
        <v>164</v>
      </c>
      <c r="L1568" s="65">
        <f t="shared" si="382"/>
        <v>621.1180124223603</v>
      </c>
      <c r="M1568" s="66">
        <f t="shared" si="383"/>
        <v>1863.354037267081</v>
      </c>
      <c r="N1568" s="79">
        <f t="shared" si="384"/>
        <v>1.8633540372670807</v>
      </c>
    </row>
    <row r="1569" spans="1:14" ht="15.75">
      <c r="A1569" s="63">
        <v>70</v>
      </c>
      <c r="B1569" s="64">
        <v>43046</v>
      </c>
      <c r="C1569" s="60" t="s">
        <v>20</v>
      </c>
      <c r="D1569" s="60" t="s">
        <v>21</v>
      </c>
      <c r="E1569" s="60" t="s">
        <v>400</v>
      </c>
      <c r="F1569" s="61">
        <v>335</v>
      </c>
      <c r="G1569" s="61">
        <v>325</v>
      </c>
      <c r="H1569" s="61">
        <v>340</v>
      </c>
      <c r="I1569" s="61">
        <v>345</v>
      </c>
      <c r="J1569" s="61">
        <v>350</v>
      </c>
      <c r="K1569" s="61">
        <v>340</v>
      </c>
      <c r="L1569" s="65">
        <f t="shared" si="382"/>
        <v>298.5074626865672</v>
      </c>
      <c r="M1569" s="66">
        <f t="shared" si="383"/>
        <v>1492.5373134328358</v>
      </c>
      <c r="N1569" s="79">
        <f t="shared" si="384"/>
        <v>1.4925373134328357</v>
      </c>
    </row>
    <row r="1570" spans="1:14" ht="15.75">
      <c r="A1570" s="63">
        <v>71</v>
      </c>
      <c r="B1570" s="64">
        <v>43046</v>
      </c>
      <c r="C1570" s="60" t="s">
        <v>20</v>
      </c>
      <c r="D1570" s="60" t="s">
        <v>21</v>
      </c>
      <c r="E1570" s="60" t="s">
        <v>66</v>
      </c>
      <c r="F1570" s="61">
        <v>288.5</v>
      </c>
      <c r="G1570" s="61">
        <v>282</v>
      </c>
      <c r="H1570" s="61">
        <v>292</v>
      </c>
      <c r="I1570" s="61">
        <v>295</v>
      </c>
      <c r="J1570" s="61">
        <v>298</v>
      </c>
      <c r="K1570" s="61">
        <v>282</v>
      </c>
      <c r="L1570" s="65">
        <f t="shared" si="382"/>
        <v>346.6204506065858</v>
      </c>
      <c r="M1570" s="66">
        <f t="shared" si="383"/>
        <v>-2253.0329289428078</v>
      </c>
      <c r="N1570" s="58">
        <f t="shared" si="384"/>
        <v>-2.2530329289428077</v>
      </c>
    </row>
    <row r="1571" spans="1:14" ht="15.75">
      <c r="A1571" s="63">
        <v>72</v>
      </c>
      <c r="B1571" s="64">
        <v>43045</v>
      </c>
      <c r="C1571" s="60" t="s">
        <v>20</v>
      </c>
      <c r="D1571" s="60" t="s">
        <v>21</v>
      </c>
      <c r="E1571" s="60" t="s">
        <v>398</v>
      </c>
      <c r="F1571" s="61">
        <v>157</v>
      </c>
      <c r="G1571" s="61">
        <v>151</v>
      </c>
      <c r="H1571" s="61">
        <v>159</v>
      </c>
      <c r="I1571" s="61">
        <v>162</v>
      </c>
      <c r="J1571" s="61">
        <v>165</v>
      </c>
      <c r="K1571" s="61">
        <v>165</v>
      </c>
      <c r="L1571" s="65">
        <f t="shared" si="382"/>
        <v>636.9426751592357</v>
      </c>
      <c r="M1571" s="66">
        <f t="shared" si="383"/>
        <v>5095.541401273886</v>
      </c>
      <c r="N1571" s="79">
        <f t="shared" si="384"/>
        <v>5.095541401273885</v>
      </c>
    </row>
    <row r="1572" spans="1:14" ht="15.75">
      <c r="A1572" s="63">
        <v>73</v>
      </c>
      <c r="B1572" s="64">
        <v>43045</v>
      </c>
      <c r="C1572" s="60" t="s">
        <v>20</v>
      </c>
      <c r="D1572" s="60" t="s">
        <v>21</v>
      </c>
      <c r="E1572" s="60" t="s">
        <v>100</v>
      </c>
      <c r="F1572" s="61">
        <v>382</v>
      </c>
      <c r="G1572" s="61">
        <v>376</v>
      </c>
      <c r="H1572" s="61">
        <v>387</v>
      </c>
      <c r="I1572" s="61">
        <v>392</v>
      </c>
      <c r="J1572" s="61">
        <v>397</v>
      </c>
      <c r="K1572" s="61">
        <v>376</v>
      </c>
      <c r="L1572" s="65">
        <f t="shared" si="382"/>
        <v>261.78010471204186</v>
      </c>
      <c r="M1572" s="66">
        <f aca="true" t="shared" si="385" ref="M1572:M1577">IF(D1572="BUY",(K1572-F1572)*(L1572),(F1572-K1572)*(L1572))</f>
        <v>-1570.6806282722512</v>
      </c>
      <c r="N1572" s="58">
        <f t="shared" si="384"/>
        <v>-1.5706806282722514</v>
      </c>
    </row>
    <row r="1573" spans="1:14" ht="15.75">
      <c r="A1573" s="63">
        <v>74</v>
      </c>
      <c r="B1573" s="64">
        <v>43045</v>
      </c>
      <c r="C1573" s="60" t="s">
        <v>20</v>
      </c>
      <c r="D1573" s="60" t="s">
        <v>21</v>
      </c>
      <c r="E1573" s="60" t="s">
        <v>205</v>
      </c>
      <c r="F1573" s="61">
        <v>418</v>
      </c>
      <c r="G1573" s="61">
        <v>408</v>
      </c>
      <c r="H1573" s="61">
        <v>423</v>
      </c>
      <c r="I1573" s="61">
        <v>428</v>
      </c>
      <c r="J1573" s="61">
        <v>433</v>
      </c>
      <c r="K1573" s="61">
        <v>422.9</v>
      </c>
      <c r="L1573" s="65">
        <f t="shared" si="382"/>
        <v>239.23444976076556</v>
      </c>
      <c r="M1573" s="66">
        <f t="shared" si="385"/>
        <v>1172.2488038277459</v>
      </c>
      <c r="N1573" s="79">
        <f aca="true" t="shared" si="386" ref="N1573:N1578">M1573/(L1573)/F1573%</f>
        <v>1.1722488038277459</v>
      </c>
    </row>
    <row r="1574" spans="1:14" ht="15.75">
      <c r="A1574" s="63">
        <v>75</v>
      </c>
      <c r="B1574" s="64">
        <v>43045</v>
      </c>
      <c r="C1574" s="60" t="s">
        <v>20</v>
      </c>
      <c r="D1574" s="60" t="s">
        <v>21</v>
      </c>
      <c r="E1574" s="60" t="s">
        <v>64</v>
      </c>
      <c r="F1574" s="61">
        <v>191</v>
      </c>
      <c r="G1574" s="61">
        <v>187</v>
      </c>
      <c r="H1574" s="61">
        <v>193</v>
      </c>
      <c r="I1574" s="61">
        <v>195</v>
      </c>
      <c r="J1574" s="61">
        <v>197</v>
      </c>
      <c r="K1574" s="61">
        <v>197</v>
      </c>
      <c r="L1574" s="65">
        <f t="shared" si="382"/>
        <v>523.5602094240837</v>
      </c>
      <c r="M1574" s="66">
        <f t="shared" si="385"/>
        <v>3141.3612565445023</v>
      </c>
      <c r="N1574" s="79">
        <f t="shared" si="386"/>
        <v>3.141361256544503</v>
      </c>
    </row>
    <row r="1575" spans="1:14" ht="15.75">
      <c r="A1575" s="63">
        <v>76</v>
      </c>
      <c r="B1575" s="64">
        <v>43045</v>
      </c>
      <c r="C1575" s="60" t="s">
        <v>20</v>
      </c>
      <c r="D1575" s="60" t="s">
        <v>21</v>
      </c>
      <c r="E1575" s="60" t="s">
        <v>394</v>
      </c>
      <c r="F1575" s="61">
        <v>92.5</v>
      </c>
      <c r="G1575" s="61">
        <v>89.5</v>
      </c>
      <c r="H1575" s="61">
        <v>94</v>
      </c>
      <c r="I1575" s="61">
        <v>95.5</v>
      </c>
      <c r="J1575" s="61">
        <v>97</v>
      </c>
      <c r="K1575" s="61">
        <v>97</v>
      </c>
      <c r="L1575" s="65">
        <f t="shared" si="382"/>
        <v>1081.081081081081</v>
      </c>
      <c r="M1575" s="66">
        <f t="shared" si="385"/>
        <v>4864.864864864865</v>
      </c>
      <c r="N1575" s="79">
        <f t="shared" si="386"/>
        <v>4.864864864864865</v>
      </c>
    </row>
    <row r="1576" spans="1:14" ht="15.75">
      <c r="A1576" s="63">
        <v>77</v>
      </c>
      <c r="B1576" s="64">
        <v>43042</v>
      </c>
      <c r="C1576" s="60" t="s">
        <v>20</v>
      </c>
      <c r="D1576" s="60" t="s">
        <v>21</v>
      </c>
      <c r="E1576" s="60" t="s">
        <v>205</v>
      </c>
      <c r="F1576" s="61">
        <v>415</v>
      </c>
      <c r="G1576" s="61">
        <v>405</v>
      </c>
      <c r="H1576" s="61">
        <v>420</v>
      </c>
      <c r="I1576" s="61">
        <v>425</v>
      </c>
      <c r="J1576" s="61">
        <v>430</v>
      </c>
      <c r="K1576" s="61">
        <v>420</v>
      </c>
      <c r="L1576" s="65">
        <f t="shared" si="382"/>
        <v>240.96385542168676</v>
      </c>
      <c r="M1576" s="66">
        <f t="shared" si="385"/>
        <v>1204.8192771084339</v>
      </c>
      <c r="N1576" s="79">
        <f t="shared" si="386"/>
        <v>1.2048192771084336</v>
      </c>
    </row>
    <row r="1577" spans="1:14" ht="15.75">
      <c r="A1577" s="63">
        <v>78</v>
      </c>
      <c r="B1577" s="64">
        <v>43042</v>
      </c>
      <c r="C1577" s="60" t="s">
        <v>20</v>
      </c>
      <c r="D1577" s="60" t="s">
        <v>21</v>
      </c>
      <c r="E1577" s="60" t="s">
        <v>397</v>
      </c>
      <c r="F1577" s="61">
        <v>87.5</v>
      </c>
      <c r="G1577" s="61">
        <v>85</v>
      </c>
      <c r="H1577" s="61">
        <v>89</v>
      </c>
      <c r="I1577" s="61">
        <v>90.5</v>
      </c>
      <c r="J1577" s="61">
        <v>92</v>
      </c>
      <c r="K1577" s="61">
        <v>92</v>
      </c>
      <c r="L1577" s="65">
        <f aca="true" t="shared" si="387" ref="L1577:L1582">100000/F1577</f>
        <v>1142.857142857143</v>
      </c>
      <c r="M1577" s="66">
        <f t="shared" si="385"/>
        <v>5142.857142857143</v>
      </c>
      <c r="N1577" s="79">
        <f t="shared" si="386"/>
        <v>5.142857142857143</v>
      </c>
    </row>
    <row r="1578" spans="1:14" ht="15.75">
      <c r="A1578" s="63">
        <v>79</v>
      </c>
      <c r="B1578" s="64">
        <v>43042</v>
      </c>
      <c r="C1578" s="60" t="s">
        <v>20</v>
      </c>
      <c r="D1578" s="60" t="s">
        <v>21</v>
      </c>
      <c r="E1578" s="60" t="s">
        <v>298</v>
      </c>
      <c r="F1578" s="61">
        <v>485</v>
      </c>
      <c r="G1578" s="61">
        <v>475</v>
      </c>
      <c r="H1578" s="61">
        <v>490</v>
      </c>
      <c r="I1578" s="61">
        <v>495</v>
      </c>
      <c r="J1578" s="61">
        <v>490</v>
      </c>
      <c r="K1578" s="61">
        <v>475</v>
      </c>
      <c r="L1578" s="65">
        <f t="shared" si="387"/>
        <v>206.18556701030928</v>
      </c>
      <c r="M1578" s="66">
        <f aca="true" t="shared" si="388" ref="M1578:M1583">IF(D1578="BUY",(K1578-F1578)*(L1578),(F1578-K1578)*(L1578))</f>
        <v>-2061.855670103093</v>
      </c>
      <c r="N1578" s="58">
        <f t="shared" si="386"/>
        <v>-2.061855670103093</v>
      </c>
    </row>
    <row r="1579" spans="1:14" ht="15.75">
      <c r="A1579" s="63">
        <v>80</v>
      </c>
      <c r="B1579" s="64">
        <v>43042</v>
      </c>
      <c r="C1579" s="60" t="s">
        <v>20</v>
      </c>
      <c r="D1579" s="60" t="s">
        <v>21</v>
      </c>
      <c r="E1579" s="60" t="s">
        <v>68</v>
      </c>
      <c r="F1579" s="61">
        <v>401</v>
      </c>
      <c r="G1579" s="61">
        <v>393</v>
      </c>
      <c r="H1579" s="61">
        <v>405</v>
      </c>
      <c r="I1579" s="61">
        <v>409</v>
      </c>
      <c r="J1579" s="61">
        <v>413</v>
      </c>
      <c r="K1579" s="61">
        <v>413</v>
      </c>
      <c r="L1579" s="65">
        <f t="shared" si="387"/>
        <v>249.37655860349128</v>
      </c>
      <c r="M1579" s="66">
        <f t="shared" si="388"/>
        <v>2992.5187032418953</v>
      </c>
      <c r="N1579" s="79">
        <f aca="true" t="shared" si="389" ref="N1579:N1588">M1579/(L1579)/F1579%</f>
        <v>2.9925187032418954</v>
      </c>
    </row>
    <row r="1580" spans="1:14" ht="15.75">
      <c r="A1580" s="63">
        <v>81</v>
      </c>
      <c r="B1580" s="64">
        <v>43042</v>
      </c>
      <c r="C1580" s="60" t="s">
        <v>20</v>
      </c>
      <c r="D1580" s="60" t="s">
        <v>21</v>
      </c>
      <c r="E1580" s="60" t="s">
        <v>145</v>
      </c>
      <c r="F1580" s="61">
        <v>297</v>
      </c>
      <c r="G1580" s="61">
        <v>289</v>
      </c>
      <c r="H1580" s="61">
        <v>301</v>
      </c>
      <c r="I1580" s="61">
        <v>305</v>
      </c>
      <c r="J1580" s="61">
        <v>309</v>
      </c>
      <c r="K1580" s="61">
        <v>309</v>
      </c>
      <c r="L1580" s="65">
        <f t="shared" si="387"/>
        <v>336.7003367003367</v>
      </c>
      <c r="M1580" s="66">
        <f t="shared" si="388"/>
        <v>4040.4040404040406</v>
      </c>
      <c r="N1580" s="79">
        <f t="shared" si="389"/>
        <v>4.04040404040404</v>
      </c>
    </row>
    <row r="1581" spans="1:14" ht="15.75">
      <c r="A1581" s="63">
        <v>82</v>
      </c>
      <c r="B1581" s="64">
        <v>43042</v>
      </c>
      <c r="C1581" s="60" t="s">
        <v>20</v>
      </c>
      <c r="D1581" s="60" t="s">
        <v>21</v>
      </c>
      <c r="E1581" s="60" t="s">
        <v>64</v>
      </c>
      <c r="F1581" s="61">
        <v>168</v>
      </c>
      <c r="G1581" s="61">
        <v>164</v>
      </c>
      <c r="H1581" s="61">
        <v>170</v>
      </c>
      <c r="I1581" s="61">
        <v>172</v>
      </c>
      <c r="J1581" s="61">
        <v>174</v>
      </c>
      <c r="K1581" s="61">
        <v>170</v>
      </c>
      <c r="L1581" s="65">
        <f t="shared" si="387"/>
        <v>595.2380952380952</v>
      </c>
      <c r="M1581" s="66">
        <f t="shared" si="388"/>
        <v>1190.4761904761904</v>
      </c>
      <c r="N1581" s="79">
        <f t="shared" si="389"/>
        <v>1.1904761904761905</v>
      </c>
    </row>
    <row r="1582" spans="1:14" ht="15.75">
      <c r="A1582" s="63">
        <v>83</v>
      </c>
      <c r="B1582" s="64">
        <v>43041</v>
      </c>
      <c r="C1582" s="60" t="s">
        <v>20</v>
      </c>
      <c r="D1582" s="60" t="s">
        <v>21</v>
      </c>
      <c r="E1582" s="60" t="s">
        <v>395</v>
      </c>
      <c r="F1582" s="61">
        <v>127</v>
      </c>
      <c r="G1582" s="61">
        <v>123</v>
      </c>
      <c r="H1582" s="61">
        <v>129</v>
      </c>
      <c r="I1582" s="61">
        <v>131</v>
      </c>
      <c r="J1582" s="61">
        <v>133</v>
      </c>
      <c r="K1582" s="61">
        <v>123</v>
      </c>
      <c r="L1582" s="65">
        <f t="shared" si="387"/>
        <v>787.4015748031496</v>
      </c>
      <c r="M1582" s="66">
        <f t="shared" si="388"/>
        <v>-3149.6062992125985</v>
      </c>
      <c r="N1582" s="58">
        <f t="shared" si="389"/>
        <v>-3.149606299212598</v>
      </c>
    </row>
    <row r="1583" spans="1:14" ht="15.75">
      <c r="A1583" s="63">
        <v>84</v>
      </c>
      <c r="B1583" s="64">
        <v>43041</v>
      </c>
      <c r="C1583" s="60" t="s">
        <v>20</v>
      </c>
      <c r="D1583" s="60" t="s">
        <v>21</v>
      </c>
      <c r="E1583" s="60" t="s">
        <v>394</v>
      </c>
      <c r="F1583" s="61">
        <v>84.5</v>
      </c>
      <c r="G1583" s="61">
        <v>79</v>
      </c>
      <c r="H1583" s="61">
        <v>87.5</v>
      </c>
      <c r="I1583" s="61">
        <v>89.5</v>
      </c>
      <c r="J1583" s="61">
        <v>91.5</v>
      </c>
      <c r="K1583" s="61">
        <v>85.5</v>
      </c>
      <c r="L1583" s="65">
        <f aca="true" t="shared" si="390" ref="L1583:L1588">100000/F1583</f>
        <v>1183.4319526627219</v>
      </c>
      <c r="M1583" s="66">
        <f t="shared" si="388"/>
        <v>1183.4319526627219</v>
      </c>
      <c r="N1583" s="79">
        <f t="shared" si="389"/>
        <v>1.183431952662722</v>
      </c>
    </row>
    <row r="1584" spans="1:14" ht="15.75">
      <c r="A1584" s="63">
        <v>85</v>
      </c>
      <c r="B1584" s="64">
        <v>43041</v>
      </c>
      <c r="C1584" s="60" t="s">
        <v>20</v>
      </c>
      <c r="D1584" s="60" t="s">
        <v>21</v>
      </c>
      <c r="E1584" s="60" t="s">
        <v>387</v>
      </c>
      <c r="F1584" s="61">
        <v>644</v>
      </c>
      <c r="G1584" s="61">
        <v>632</v>
      </c>
      <c r="H1584" s="61">
        <v>650</v>
      </c>
      <c r="I1584" s="61">
        <v>656</v>
      </c>
      <c r="J1584" s="61">
        <v>662</v>
      </c>
      <c r="K1584" s="61">
        <v>650</v>
      </c>
      <c r="L1584" s="65">
        <f t="shared" si="390"/>
        <v>155.27950310559007</v>
      </c>
      <c r="M1584" s="66">
        <f>IF(D1584="BUY",(K1584-F1584)*(L1584),(F1584-K1584)*(L1584))</f>
        <v>931.6770186335405</v>
      </c>
      <c r="N1584" s="79">
        <f t="shared" si="389"/>
        <v>0.9316770186335404</v>
      </c>
    </row>
    <row r="1585" spans="1:14" ht="15.75">
      <c r="A1585" s="63">
        <v>86</v>
      </c>
      <c r="B1585" s="64">
        <v>43040</v>
      </c>
      <c r="C1585" s="60" t="s">
        <v>20</v>
      </c>
      <c r="D1585" s="60" t="s">
        <v>21</v>
      </c>
      <c r="E1585" s="60" t="s">
        <v>396</v>
      </c>
      <c r="F1585" s="61">
        <v>230</v>
      </c>
      <c r="G1585" s="61">
        <v>222</v>
      </c>
      <c r="H1585" s="61">
        <v>234</v>
      </c>
      <c r="I1585" s="61">
        <v>238</v>
      </c>
      <c r="J1585" s="61">
        <v>242</v>
      </c>
      <c r="K1585" s="61">
        <v>222</v>
      </c>
      <c r="L1585" s="65">
        <f t="shared" si="390"/>
        <v>434.7826086956522</v>
      </c>
      <c r="M1585" s="66">
        <f>IF(D1585="BUY",(K1585-F1585)*(L1585),(F1585-K1585)*(L1585))</f>
        <v>-3478.2608695652175</v>
      </c>
      <c r="N1585" s="58">
        <f t="shared" si="389"/>
        <v>-3.4782608695652177</v>
      </c>
    </row>
    <row r="1586" spans="1:14" ht="15.75">
      <c r="A1586" s="63">
        <v>87</v>
      </c>
      <c r="B1586" s="64">
        <v>43040</v>
      </c>
      <c r="C1586" s="60" t="s">
        <v>20</v>
      </c>
      <c r="D1586" s="60" t="s">
        <v>21</v>
      </c>
      <c r="E1586" s="60" t="s">
        <v>315</v>
      </c>
      <c r="F1586" s="61">
        <v>370</v>
      </c>
      <c r="G1586" s="61">
        <v>360</v>
      </c>
      <c r="H1586" s="61">
        <v>375</v>
      </c>
      <c r="I1586" s="61">
        <v>380</v>
      </c>
      <c r="J1586" s="61">
        <v>385</v>
      </c>
      <c r="K1586" s="61">
        <v>360</v>
      </c>
      <c r="L1586" s="65">
        <f t="shared" si="390"/>
        <v>270.27027027027026</v>
      </c>
      <c r="M1586" s="66">
        <f>IF(D1586="BUY",(K1586-F1586)*(L1586),(F1586-K1586)*(L1586))</f>
        <v>-2702.7027027027025</v>
      </c>
      <c r="N1586" s="58">
        <f t="shared" si="389"/>
        <v>-2.7027027027027026</v>
      </c>
    </row>
    <row r="1587" spans="1:14" ht="15.75">
      <c r="A1587" s="63">
        <v>88</v>
      </c>
      <c r="B1587" s="64">
        <v>43040</v>
      </c>
      <c r="C1587" s="60" t="s">
        <v>20</v>
      </c>
      <c r="D1587" s="60" t="s">
        <v>21</v>
      </c>
      <c r="E1587" s="60" t="s">
        <v>374</v>
      </c>
      <c r="F1587" s="61">
        <v>112</v>
      </c>
      <c r="G1587" s="61">
        <v>108</v>
      </c>
      <c r="H1587" s="61">
        <v>114</v>
      </c>
      <c r="I1587" s="61">
        <v>116</v>
      </c>
      <c r="J1587" s="61">
        <v>118</v>
      </c>
      <c r="K1587" s="61">
        <v>114</v>
      </c>
      <c r="L1587" s="65">
        <f t="shared" si="390"/>
        <v>892.8571428571429</v>
      </c>
      <c r="M1587" s="66">
        <f>IF(D1587="BUY",(K1587-F1587)*(L1587),(F1587-K1587)*(L1587))</f>
        <v>1785.7142857142858</v>
      </c>
      <c r="N1587" s="79">
        <f t="shared" si="389"/>
        <v>1.7857142857142856</v>
      </c>
    </row>
    <row r="1588" spans="1:14" ht="15.75">
      <c r="A1588" s="63">
        <v>89</v>
      </c>
      <c r="B1588" s="64">
        <v>43040</v>
      </c>
      <c r="C1588" s="60" t="s">
        <v>20</v>
      </c>
      <c r="D1588" s="60" t="s">
        <v>21</v>
      </c>
      <c r="E1588" s="60" t="s">
        <v>393</v>
      </c>
      <c r="F1588" s="61">
        <v>300</v>
      </c>
      <c r="G1588" s="61">
        <v>292</v>
      </c>
      <c r="H1588" s="61">
        <v>304</v>
      </c>
      <c r="I1588" s="61">
        <v>308</v>
      </c>
      <c r="J1588" s="61">
        <v>312</v>
      </c>
      <c r="K1588" s="61">
        <v>304</v>
      </c>
      <c r="L1588" s="65">
        <f t="shared" si="390"/>
        <v>333.3333333333333</v>
      </c>
      <c r="M1588" s="66">
        <f>IF(D1588="BUY",(K1588-F1588)*(L1588),(F1588-K1588)*(L1588))</f>
        <v>1333.3333333333333</v>
      </c>
      <c r="N1588" s="79">
        <f t="shared" si="389"/>
        <v>1.3333333333333333</v>
      </c>
    </row>
    <row r="1590" spans="1:14" ht="15.75">
      <c r="A1590" s="82" t="s">
        <v>26</v>
      </c>
      <c r="B1590" s="23"/>
      <c r="C1590" s="24"/>
      <c r="D1590" s="25"/>
      <c r="E1590" s="26"/>
      <c r="F1590" s="26"/>
      <c r="G1590" s="27"/>
      <c r="H1590" s="35"/>
      <c r="I1590" s="35"/>
      <c r="J1590" s="35"/>
      <c r="K1590" s="26"/>
      <c r="L1590" s="21"/>
      <c r="N1590" s="91"/>
    </row>
    <row r="1591" spans="1:12" ht="15.75">
      <c r="A1591" s="82" t="s">
        <v>27</v>
      </c>
      <c r="B1591" s="23"/>
      <c r="C1591" s="24"/>
      <c r="D1591" s="25"/>
      <c r="E1591" s="26"/>
      <c r="F1591" s="26"/>
      <c r="G1591" s="27"/>
      <c r="H1591" s="26"/>
      <c r="I1591" s="26"/>
      <c r="J1591" s="26"/>
      <c r="K1591" s="26"/>
      <c r="L1591" s="21"/>
    </row>
    <row r="1592" spans="1:14" ht="15.75">
      <c r="A1592" s="82" t="s">
        <v>27</v>
      </c>
      <c r="B1592" s="23"/>
      <c r="C1592" s="24"/>
      <c r="D1592" s="25"/>
      <c r="E1592" s="26"/>
      <c r="F1592" s="26"/>
      <c r="G1592" s="27"/>
      <c r="H1592" s="26"/>
      <c r="I1592" s="26"/>
      <c r="J1592" s="26"/>
      <c r="K1592" s="26"/>
      <c r="L1592" s="21"/>
      <c r="M1592" s="21"/>
      <c r="N1592" s="21"/>
    </row>
    <row r="1593" spans="1:14" ht="16.5" thickBot="1">
      <c r="A1593" s="68"/>
      <c r="B1593" s="69"/>
      <c r="C1593" s="26"/>
      <c r="D1593" s="26"/>
      <c r="E1593" s="26"/>
      <c r="F1593" s="29"/>
      <c r="G1593" s="30"/>
      <c r="H1593" s="31" t="s">
        <v>28</v>
      </c>
      <c r="I1593" s="31"/>
      <c r="J1593" s="29"/>
      <c r="K1593" s="29"/>
      <c r="L1593" s="70"/>
      <c r="M1593" s="71"/>
      <c r="N1593" s="90"/>
    </row>
    <row r="1594" spans="1:14" ht="15.75">
      <c r="A1594" s="68"/>
      <c r="B1594" s="69"/>
      <c r="C1594" s="96" t="s">
        <v>29</v>
      </c>
      <c r="D1594" s="96"/>
      <c r="E1594" s="33">
        <v>89</v>
      </c>
      <c r="F1594" s="34">
        <f>F1595+F1596+F1597+F1598+F1599+F1600</f>
        <v>100</v>
      </c>
      <c r="G1594" s="35">
        <v>89</v>
      </c>
      <c r="H1594" s="36">
        <f>G1595/G1594%</f>
        <v>75.28089887640449</v>
      </c>
      <c r="I1594" s="36"/>
      <c r="J1594" s="29"/>
      <c r="K1594" s="29"/>
      <c r="L1594" s="70"/>
      <c r="M1594" s="71"/>
      <c r="N1594" s="90"/>
    </row>
    <row r="1595" spans="1:14" ht="15.75">
      <c r="A1595" s="68"/>
      <c r="B1595" s="69"/>
      <c r="C1595" s="92" t="s">
        <v>30</v>
      </c>
      <c r="D1595" s="92"/>
      <c r="E1595" s="37">
        <v>67</v>
      </c>
      <c r="F1595" s="38">
        <f>(E1595/E1594)*100</f>
        <v>75.28089887640449</v>
      </c>
      <c r="G1595" s="35">
        <v>67</v>
      </c>
      <c r="H1595" s="32"/>
      <c r="I1595" s="32"/>
      <c r="J1595" s="29"/>
      <c r="K1595" s="29"/>
      <c r="L1595" s="70"/>
      <c r="M1595" s="71"/>
      <c r="N1595" s="90"/>
    </row>
    <row r="1596" spans="1:14" ht="15.75">
      <c r="A1596" s="68"/>
      <c r="B1596" s="69"/>
      <c r="C1596" s="92" t="s">
        <v>32</v>
      </c>
      <c r="D1596" s="92"/>
      <c r="E1596" s="37">
        <v>0</v>
      </c>
      <c r="F1596" s="38">
        <f>(E1596/E1594)*100</f>
        <v>0</v>
      </c>
      <c r="G1596" s="40"/>
      <c r="H1596" s="35"/>
      <c r="I1596" s="35"/>
      <c r="J1596" s="29"/>
      <c r="L1596" s="70"/>
      <c r="M1596" s="71"/>
      <c r="N1596" s="90"/>
    </row>
    <row r="1597" spans="1:14" ht="15.75">
      <c r="A1597" s="68"/>
      <c r="B1597" s="69"/>
      <c r="C1597" s="92" t="s">
        <v>33</v>
      </c>
      <c r="D1597" s="92"/>
      <c r="E1597" s="37">
        <v>0</v>
      </c>
      <c r="F1597" s="38">
        <f>(E1597/E1594)*100</f>
        <v>0</v>
      </c>
      <c r="G1597" s="40"/>
      <c r="H1597" s="35"/>
      <c r="I1597" s="35"/>
      <c r="J1597" s="29"/>
      <c r="K1597" s="29"/>
      <c r="L1597" s="29"/>
      <c r="M1597" s="71"/>
      <c r="N1597" s="90"/>
    </row>
    <row r="1598" spans="1:14" ht="15.75">
      <c r="A1598" s="68"/>
      <c r="B1598" s="69"/>
      <c r="C1598" s="92" t="s">
        <v>34</v>
      </c>
      <c r="D1598" s="92"/>
      <c r="E1598" s="37">
        <v>22</v>
      </c>
      <c r="F1598" s="38">
        <f>(E1598/E1594)*100</f>
        <v>24.719101123595504</v>
      </c>
      <c r="G1598" s="40"/>
      <c r="H1598" s="26" t="s">
        <v>35</v>
      </c>
      <c r="I1598" s="26"/>
      <c r="J1598" s="29"/>
      <c r="K1598" s="29"/>
      <c r="L1598" s="70"/>
      <c r="M1598" s="71"/>
      <c r="N1598" s="90"/>
    </row>
    <row r="1599" spans="1:14" ht="15.75">
      <c r="A1599" s="68"/>
      <c r="B1599" s="69"/>
      <c r="C1599" s="92" t="s">
        <v>36</v>
      </c>
      <c r="D1599" s="92"/>
      <c r="E1599" s="37">
        <v>0</v>
      </c>
      <c r="F1599" s="38">
        <f>(E1599/E1594)*100</f>
        <v>0</v>
      </c>
      <c r="G1599" s="40"/>
      <c r="H1599" s="26"/>
      <c r="I1599" s="26"/>
      <c r="J1599" s="29"/>
      <c r="K1599" s="29"/>
      <c r="L1599" s="70"/>
      <c r="M1599" s="71"/>
      <c r="N1599" s="90"/>
    </row>
    <row r="1600" spans="1:14" ht="16.5" thickBot="1">
      <c r="A1600" s="68"/>
      <c r="B1600" s="69"/>
      <c r="C1600" s="93" t="s">
        <v>37</v>
      </c>
      <c r="D1600" s="93"/>
      <c r="E1600" s="42"/>
      <c r="F1600" s="43">
        <f>(E1600/E1594)*100</f>
        <v>0</v>
      </c>
      <c r="G1600" s="40"/>
      <c r="H1600" s="26"/>
      <c r="I1600" s="26"/>
      <c r="J1600" s="29"/>
      <c r="K1600" s="29"/>
      <c r="L1600" s="70"/>
      <c r="M1600" s="71"/>
      <c r="N1600" s="90"/>
    </row>
    <row r="1601" spans="1:14" ht="15.75">
      <c r="A1601" s="83" t="s">
        <v>38</v>
      </c>
      <c r="B1601" s="23"/>
      <c r="C1601" s="24"/>
      <c r="D1601" s="24"/>
      <c r="E1601" s="26"/>
      <c r="F1601" s="26"/>
      <c r="G1601" s="84"/>
      <c r="H1601" s="85"/>
      <c r="I1601" s="85"/>
      <c r="J1601" s="85"/>
      <c r="K1601" s="26"/>
      <c r="L1601" s="21"/>
      <c r="M1601" s="44"/>
      <c r="N1601" s="44"/>
    </row>
    <row r="1602" spans="1:14" ht="15.75">
      <c r="A1602" s="25" t="s">
        <v>39</v>
      </c>
      <c r="B1602" s="23"/>
      <c r="C1602" s="86"/>
      <c r="D1602" s="87"/>
      <c r="E1602" s="28"/>
      <c r="F1602" s="85"/>
      <c r="G1602" s="84"/>
      <c r="H1602" s="85"/>
      <c r="I1602" s="85"/>
      <c r="J1602" s="85"/>
      <c r="K1602" s="26"/>
      <c r="L1602" s="21"/>
      <c r="M1602" s="28"/>
      <c r="N1602" s="28"/>
    </row>
    <row r="1603" spans="1:14" ht="15.75">
      <c r="A1603" s="25" t="s">
        <v>40</v>
      </c>
      <c r="B1603" s="23"/>
      <c r="C1603" s="24"/>
      <c r="D1603" s="87"/>
      <c r="E1603" s="28"/>
      <c r="F1603" s="85"/>
      <c r="G1603" s="84"/>
      <c r="H1603" s="32"/>
      <c r="I1603" s="32"/>
      <c r="J1603" s="32"/>
      <c r="K1603" s="26"/>
      <c r="L1603" s="21"/>
      <c r="M1603" s="21"/>
      <c r="N1603" s="21"/>
    </row>
    <row r="1604" spans="1:14" ht="15.75">
      <c r="A1604" s="25" t="s">
        <v>41</v>
      </c>
      <c r="B1604" s="86"/>
      <c r="C1604" s="24"/>
      <c r="D1604" s="87"/>
      <c r="E1604" s="28"/>
      <c r="F1604" s="85"/>
      <c r="G1604" s="30"/>
      <c r="H1604" s="32"/>
      <c r="I1604" s="32"/>
      <c r="J1604" s="32"/>
      <c r="K1604" s="26"/>
      <c r="L1604" s="21"/>
      <c r="M1604" s="21"/>
      <c r="N1604" s="21"/>
    </row>
    <row r="1605" spans="1:14" ht="15.75">
      <c r="A1605" s="25" t="s">
        <v>42</v>
      </c>
      <c r="B1605" s="39"/>
      <c r="C1605" s="24"/>
      <c r="D1605" s="88"/>
      <c r="E1605" s="85"/>
      <c r="F1605" s="85"/>
      <c r="G1605" s="30"/>
      <c r="H1605" s="32"/>
      <c r="I1605" s="32"/>
      <c r="J1605" s="32"/>
      <c r="K1605" s="85"/>
      <c r="L1605" s="21"/>
      <c r="M1605" s="21"/>
      <c r="N1605" s="21"/>
    </row>
    <row r="1606" ht="16.5" thickBot="1"/>
    <row r="1607" spans="1:14" ht="16.5" thickBot="1">
      <c r="A1607" s="101" t="s">
        <v>0</v>
      </c>
      <c r="B1607" s="101"/>
      <c r="C1607" s="101"/>
      <c r="D1607" s="101"/>
      <c r="E1607" s="101"/>
      <c r="F1607" s="101"/>
      <c r="G1607" s="101"/>
      <c r="H1607" s="101"/>
      <c r="I1607" s="101"/>
      <c r="J1607" s="101"/>
      <c r="K1607" s="101"/>
      <c r="L1607" s="101"/>
      <c r="M1607" s="101"/>
      <c r="N1607" s="101"/>
    </row>
    <row r="1608" spans="1:14" ht="16.5" thickBot="1">
      <c r="A1608" s="101"/>
      <c r="B1608" s="101"/>
      <c r="C1608" s="101"/>
      <c r="D1608" s="101"/>
      <c r="E1608" s="101"/>
      <c r="F1608" s="101"/>
      <c r="G1608" s="101"/>
      <c r="H1608" s="101"/>
      <c r="I1608" s="101"/>
      <c r="J1608" s="101"/>
      <c r="K1608" s="101"/>
      <c r="L1608" s="101"/>
      <c r="M1608" s="101"/>
      <c r="N1608" s="101"/>
    </row>
    <row r="1609" spans="1:14" ht="15.75">
      <c r="A1609" s="101"/>
      <c r="B1609" s="101"/>
      <c r="C1609" s="101"/>
      <c r="D1609" s="101"/>
      <c r="E1609" s="101"/>
      <c r="F1609" s="101"/>
      <c r="G1609" s="101"/>
      <c r="H1609" s="101"/>
      <c r="I1609" s="101"/>
      <c r="J1609" s="101"/>
      <c r="K1609" s="101"/>
      <c r="L1609" s="101"/>
      <c r="M1609" s="101"/>
      <c r="N1609" s="101"/>
    </row>
    <row r="1610" spans="1:14" ht="15.75">
      <c r="A1610" s="102" t="s">
        <v>1</v>
      </c>
      <c r="B1610" s="102"/>
      <c r="C1610" s="102"/>
      <c r="D1610" s="102"/>
      <c r="E1610" s="102"/>
      <c r="F1610" s="102"/>
      <c r="G1610" s="102"/>
      <c r="H1610" s="102"/>
      <c r="I1610" s="102"/>
      <c r="J1610" s="102"/>
      <c r="K1610" s="102"/>
      <c r="L1610" s="102"/>
      <c r="M1610" s="102"/>
      <c r="N1610" s="102"/>
    </row>
    <row r="1611" spans="1:14" ht="15.75">
      <c r="A1611" s="102" t="s">
        <v>2</v>
      </c>
      <c r="B1611" s="102"/>
      <c r="C1611" s="102"/>
      <c r="D1611" s="102"/>
      <c r="E1611" s="102"/>
      <c r="F1611" s="102"/>
      <c r="G1611" s="102"/>
      <c r="H1611" s="102"/>
      <c r="I1611" s="102"/>
      <c r="J1611" s="102"/>
      <c r="K1611" s="102"/>
      <c r="L1611" s="102"/>
      <c r="M1611" s="102"/>
      <c r="N1611" s="102"/>
    </row>
    <row r="1612" spans="1:14" ht="16.5" thickBot="1">
      <c r="A1612" s="103" t="s">
        <v>3</v>
      </c>
      <c r="B1612" s="103"/>
      <c r="C1612" s="103"/>
      <c r="D1612" s="103"/>
      <c r="E1612" s="103"/>
      <c r="F1612" s="103"/>
      <c r="G1612" s="103"/>
      <c r="H1612" s="103"/>
      <c r="I1612" s="103"/>
      <c r="J1612" s="103"/>
      <c r="K1612" s="103"/>
      <c r="L1612" s="103"/>
      <c r="M1612" s="103"/>
      <c r="N1612" s="103"/>
    </row>
    <row r="1613" spans="1:14" ht="15.75">
      <c r="A1613" s="104" t="s">
        <v>342</v>
      </c>
      <c r="B1613" s="104"/>
      <c r="C1613" s="104"/>
      <c r="D1613" s="104"/>
      <c r="E1613" s="104"/>
      <c r="F1613" s="104"/>
      <c r="G1613" s="104"/>
      <c r="H1613" s="104"/>
      <c r="I1613" s="104"/>
      <c r="J1613" s="104"/>
      <c r="K1613" s="104"/>
      <c r="L1613" s="104"/>
      <c r="M1613" s="104"/>
      <c r="N1613" s="104"/>
    </row>
    <row r="1614" spans="1:14" ht="15.75">
      <c r="A1614" s="104" t="s">
        <v>5</v>
      </c>
      <c r="B1614" s="104"/>
      <c r="C1614" s="104"/>
      <c r="D1614" s="104"/>
      <c r="E1614" s="104"/>
      <c r="F1614" s="104"/>
      <c r="G1614" s="104"/>
      <c r="H1614" s="104"/>
      <c r="I1614" s="104"/>
      <c r="J1614" s="104"/>
      <c r="K1614" s="104"/>
      <c r="L1614" s="104"/>
      <c r="M1614" s="104"/>
      <c r="N1614" s="104"/>
    </row>
    <row r="1615" spans="1:14" ht="15.75">
      <c r="A1615" s="99" t="s">
        <v>6</v>
      </c>
      <c r="B1615" s="94" t="s">
        <v>7</v>
      </c>
      <c r="C1615" s="94" t="s">
        <v>8</v>
      </c>
      <c r="D1615" s="99" t="s">
        <v>9</v>
      </c>
      <c r="E1615" s="94" t="s">
        <v>10</v>
      </c>
      <c r="F1615" s="94" t="s">
        <v>11</v>
      </c>
      <c r="G1615" s="94" t="s">
        <v>12</v>
      </c>
      <c r="H1615" s="94" t="s">
        <v>13</v>
      </c>
      <c r="I1615" s="94" t="s">
        <v>14</v>
      </c>
      <c r="J1615" s="94" t="s">
        <v>15</v>
      </c>
      <c r="K1615" s="97" t="s">
        <v>16</v>
      </c>
      <c r="L1615" s="94" t="s">
        <v>17</v>
      </c>
      <c r="M1615" s="94" t="s">
        <v>18</v>
      </c>
      <c r="N1615" s="94" t="s">
        <v>19</v>
      </c>
    </row>
    <row r="1616" spans="1:14" ht="15.75">
      <c r="A1616" s="100"/>
      <c r="B1616" s="95"/>
      <c r="C1616" s="95"/>
      <c r="D1616" s="100"/>
      <c r="E1616" s="95"/>
      <c r="F1616" s="95"/>
      <c r="G1616" s="95"/>
      <c r="H1616" s="95"/>
      <c r="I1616" s="95"/>
      <c r="J1616" s="95"/>
      <c r="K1616" s="98"/>
      <c r="L1616" s="95"/>
      <c r="M1616" s="95"/>
      <c r="N1616" s="95"/>
    </row>
    <row r="1617" spans="1:14" ht="16.5" customHeight="1">
      <c r="A1617" s="63">
        <v>1</v>
      </c>
      <c r="B1617" s="64">
        <v>43039</v>
      </c>
      <c r="C1617" s="60" t="s">
        <v>20</v>
      </c>
      <c r="D1617" s="60" t="s">
        <v>21</v>
      </c>
      <c r="E1617" s="60" t="s">
        <v>387</v>
      </c>
      <c r="F1617" s="61">
        <v>624</v>
      </c>
      <c r="G1617" s="61">
        <v>612</v>
      </c>
      <c r="H1617" s="61">
        <v>630</v>
      </c>
      <c r="I1617" s="61">
        <v>636</v>
      </c>
      <c r="J1617" s="61">
        <v>633</v>
      </c>
      <c r="K1617" s="61">
        <v>633</v>
      </c>
      <c r="L1617" s="65">
        <f aca="true" t="shared" si="391" ref="L1617:L1629">100000/F1617</f>
        <v>160.25641025641025</v>
      </c>
      <c r="M1617" s="66">
        <f>IF(D1617="BUY",(K1617-F1617)*(L1617),(F1617-K1617)*(L1617))</f>
        <v>1442.3076923076922</v>
      </c>
      <c r="N1617" s="79">
        <f>M1617/(L1617)/F1617%</f>
        <v>1.4423076923076923</v>
      </c>
    </row>
    <row r="1618" spans="1:14" ht="16.5" customHeight="1">
      <c r="A1618" s="63">
        <v>2</v>
      </c>
      <c r="B1618" s="64">
        <v>43039</v>
      </c>
      <c r="C1618" s="60" t="s">
        <v>20</v>
      </c>
      <c r="D1618" s="60" t="s">
        <v>21</v>
      </c>
      <c r="E1618" s="60" t="s">
        <v>288</v>
      </c>
      <c r="F1618" s="61">
        <v>1700</v>
      </c>
      <c r="G1618" s="61">
        <v>1670</v>
      </c>
      <c r="H1618" s="61">
        <v>1715</v>
      </c>
      <c r="I1618" s="61">
        <v>1730</v>
      </c>
      <c r="J1618" s="61">
        <v>1745</v>
      </c>
      <c r="K1618" s="61">
        <v>1715</v>
      </c>
      <c r="L1618" s="65">
        <f>100000/F1618</f>
        <v>58.8235294117647</v>
      </c>
      <c r="M1618" s="66">
        <f>IF(D1618="BUY",(K1618-F1618)*(L1618),(F1618-K1618)*(L1618))</f>
        <v>882.3529411764705</v>
      </c>
      <c r="N1618" s="79">
        <f>M1618/(L1618)/F1618%</f>
        <v>0.8823529411764706</v>
      </c>
    </row>
    <row r="1619" spans="1:14" ht="16.5" customHeight="1">
      <c r="A1619" s="63">
        <v>3</v>
      </c>
      <c r="B1619" s="64">
        <v>43039</v>
      </c>
      <c r="C1619" s="60" t="s">
        <v>20</v>
      </c>
      <c r="D1619" s="60" t="s">
        <v>21</v>
      </c>
      <c r="E1619" s="60" t="s">
        <v>287</v>
      </c>
      <c r="F1619" s="61">
        <v>148</v>
      </c>
      <c r="G1619" s="61">
        <v>144</v>
      </c>
      <c r="H1619" s="61">
        <v>150</v>
      </c>
      <c r="I1619" s="61">
        <v>152</v>
      </c>
      <c r="J1619" s="61">
        <v>154</v>
      </c>
      <c r="K1619" s="61">
        <v>150</v>
      </c>
      <c r="L1619" s="65">
        <f>100000/F1619</f>
        <v>675.6756756756756</v>
      </c>
      <c r="M1619" s="66">
        <f>IF(D1619="BUY",(K1619-F1619)*(L1619),(F1619-K1619)*(L1619))</f>
        <v>1351.3513513513512</v>
      </c>
      <c r="N1619" s="79">
        <f>M1619/(L1619)/F1619%</f>
        <v>1.3513513513513513</v>
      </c>
    </row>
    <row r="1620" spans="1:14" ht="16.5" customHeight="1">
      <c r="A1620" s="63">
        <v>4</v>
      </c>
      <c r="B1620" s="64">
        <v>43038</v>
      </c>
      <c r="C1620" s="60" t="s">
        <v>20</v>
      </c>
      <c r="D1620" s="60" t="s">
        <v>21</v>
      </c>
      <c r="E1620" s="60" t="s">
        <v>384</v>
      </c>
      <c r="F1620" s="61">
        <v>142</v>
      </c>
      <c r="G1620" s="61">
        <v>136</v>
      </c>
      <c r="H1620" s="61">
        <v>145</v>
      </c>
      <c r="I1620" s="61">
        <v>148</v>
      </c>
      <c r="J1620" s="61">
        <v>151</v>
      </c>
      <c r="K1620" s="61">
        <v>144.9</v>
      </c>
      <c r="L1620" s="65">
        <f>100000/F1620</f>
        <v>704.2253521126761</v>
      </c>
      <c r="M1620" s="66">
        <f>IF(D1620="BUY",(K1620-F1620)*(L1620),(F1620-K1620)*(L1620))</f>
        <v>2042.2535211267648</v>
      </c>
      <c r="N1620" s="79">
        <f>M1620/(L1620)/F1620%</f>
        <v>2.0422535211267645</v>
      </c>
    </row>
    <row r="1621" spans="1:14" ht="16.5" customHeight="1">
      <c r="A1621" s="63">
        <v>5</v>
      </c>
      <c r="B1621" s="64">
        <v>43038</v>
      </c>
      <c r="C1621" s="60" t="s">
        <v>20</v>
      </c>
      <c r="D1621" s="60" t="s">
        <v>21</v>
      </c>
      <c r="E1621" s="60" t="s">
        <v>381</v>
      </c>
      <c r="F1621" s="61">
        <v>208</v>
      </c>
      <c r="G1621" s="61">
        <v>202</v>
      </c>
      <c r="H1621" s="61">
        <v>211</v>
      </c>
      <c r="I1621" s="61">
        <v>214</v>
      </c>
      <c r="J1621" s="61">
        <v>217</v>
      </c>
      <c r="K1621" s="61">
        <v>202</v>
      </c>
      <c r="L1621" s="65">
        <f t="shared" si="391"/>
        <v>480.7692307692308</v>
      </c>
      <c r="M1621" s="66">
        <f>IF(D1621="BUY",(K1621-F1621)*(L1621),(F1621-K1621)*(L1621))</f>
        <v>-2884.6153846153848</v>
      </c>
      <c r="N1621" s="58">
        <f>M1621/(L1621)/F1621%</f>
        <v>-2.8846153846153846</v>
      </c>
    </row>
    <row r="1622" spans="1:14" ht="16.5" customHeight="1">
      <c r="A1622" s="63">
        <v>6</v>
      </c>
      <c r="B1622" s="64">
        <v>43038</v>
      </c>
      <c r="C1622" s="60" t="s">
        <v>20</v>
      </c>
      <c r="D1622" s="60" t="s">
        <v>21</v>
      </c>
      <c r="E1622" s="60" t="s">
        <v>386</v>
      </c>
      <c r="F1622" s="61">
        <v>218.5</v>
      </c>
      <c r="G1622" s="61">
        <v>210</v>
      </c>
      <c r="H1622" s="61">
        <v>223</v>
      </c>
      <c r="I1622" s="61">
        <v>227</v>
      </c>
      <c r="J1622" s="61">
        <v>231</v>
      </c>
      <c r="K1622" s="61">
        <v>223</v>
      </c>
      <c r="L1622" s="65">
        <f t="shared" si="391"/>
        <v>457.66590389016017</v>
      </c>
      <c r="M1622" s="66">
        <f aca="true" t="shared" si="392" ref="M1622:M1629">IF(D1622="BUY",(K1622-F1622)*(L1622),(F1622-K1622)*(L1622))</f>
        <v>2059.4965675057206</v>
      </c>
      <c r="N1622" s="79">
        <f aca="true" t="shared" si="393" ref="N1622:N1629">M1622/(L1622)/F1622%</f>
        <v>2.059496567505721</v>
      </c>
    </row>
    <row r="1623" spans="1:14" ht="16.5" customHeight="1">
      <c r="A1623" s="63">
        <v>7</v>
      </c>
      <c r="B1623" s="64">
        <v>43038</v>
      </c>
      <c r="C1623" s="60" t="s">
        <v>20</v>
      </c>
      <c r="D1623" s="60" t="s">
        <v>21</v>
      </c>
      <c r="E1623" s="60" t="s">
        <v>203</v>
      </c>
      <c r="F1623" s="61">
        <v>430</v>
      </c>
      <c r="G1623" s="61">
        <v>420</v>
      </c>
      <c r="H1623" s="61">
        <v>135</v>
      </c>
      <c r="I1623" s="61">
        <v>440</v>
      </c>
      <c r="J1623" s="61">
        <v>445</v>
      </c>
      <c r="K1623" s="61">
        <v>440</v>
      </c>
      <c r="L1623" s="65">
        <f t="shared" si="391"/>
        <v>232.5581395348837</v>
      </c>
      <c r="M1623" s="66">
        <f t="shared" si="392"/>
        <v>2325.581395348837</v>
      </c>
      <c r="N1623" s="79">
        <f t="shared" si="393"/>
        <v>2.325581395348837</v>
      </c>
    </row>
    <row r="1624" spans="1:14" ht="16.5" customHeight="1">
      <c r="A1624" s="63">
        <v>8</v>
      </c>
      <c r="B1624" s="64">
        <v>43038</v>
      </c>
      <c r="C1624" s="60" t="s">
        <v>20</v>
      </c>
      <c r="D1624" s="60" t="s">
        <v>21</v>
      </c>
      <c r="E1624" s="60" t="s">
        <v>385</v>
      </c>
      <c r="F1624" s="61">
        <v>186</v>
      </c>
      <c r="G1624" s="61">
        <v>182</v>
      </c>
      <c r="H1624" s="61">
        <v>188</v>
      </c>
      <c r="I1624" s="61">
        <v>190</v>
      </c>
      <c r="J1624" s="61">
        <v>192</v>
      </c>
      <c r="K1624" s="61">
        <v>190</v>
      </c>
      <c r="L1624" s="65">
        <f t="shared" si="391"/>
        <v>537.6344086021505</v>
      </c>
      <c r="M1624" s="66">
        <f t="shared" si="392"/>
        <v>2150.537634408602</v>
      </c>
      <c r="N1624" s="79">
        <f t="shared" si="393"/>
        <v>2.150537634408602</v>
      </c>
    </row>
    <row r="1625" spans="1:14" ht="16.5" customHeight="1">
      <c r="A1625" s="63">
        <v>9</v>
      </c>
      <c r="B1625" s="64">
        <v>43035</v>
      </c>
      <c r="C1625" s="60" t="s">
        <v>20</v>
      </c>
      <c r="D1625" s="60" t="s">
        <v>21</v>
      </c>
      <c r="E1625" s="60" t="s">
        <v>382</v>
      </c>
      <c r="F1625" s="61">
        <v>53</v>
      </c>
      <c r="G1625" s="61">
        <v>50</v>
      </c>
      <c r="H1625" s="61">
        <v>55</v>
      </c>
      <c r="I1625" s="61">
        <v>57</v>
      </c>
      <c r="J1625" s="61">
        <v>59</v>
      </c>
      <c r="K1625" s="61">
        <v>50</v>
      </c>
      <c r="L1625" s="65">
        <f t="shared" si="391"/>
        <v>1886.7924528301887</v>
      </c>
      <c r="M1625" s="66">
        <f t="shared" si="392"/>
        <v>-5660.377358490567</v>
      </c>
      <c r="N1625" s="58">
        <f t="shared" si="393"/>
        <v>-5.660377358490567</v>
      </c>
    </row>
    <row r="1626" spans="1:14" ht="17.25" customHeight="1">
      <c r="A1626" s="63">
        <v>10</v>
      </c>
      <c r="B1626" s="64">
        <v>43035</v>
      </c>
      <c r="C1626" s="60" t="s">
        <v>20</v>
      </c>
      <c r="D1626" s="60" t="s">
        <v>21</v>
      </c>
      <c r="E1626" s="60" t="s">
        <v>272</v>
      </c>
      <c r="F1626" s="61">
        <v>548</v>
      </c>
      <c r="G1626" s="61">
        <v>838</v>
      </c>
      <c r="H1626" s="61">
        <v>553</v>
      </c>
      <c r="I1626" s="61">
        <v>558</v>
      </c>
      <c r="J1626" s="61">
        <v>563</v>
      </c>
      <c r="K1626" s="61">
        <v>553</v>
      </c>
      <c r="L1626" s="65">
        <f t="shared" si="391"/>
        <v>182.4817518248175</v>
      </c>
      <c r="M1626" s="66">
        <f t="shared" si="392"/>
        <v>912.4087591240875</v>
      </c>
      <c r="N1626" s="79">
        <f t="shared" si="393"/>
        <v>0.9124087591240875</v>
      </c>
    </row>
    <row r="1627" spans="1:14" ht="16.5" customHeight="1">
      <c r="A1627" s="63">
        <v>11</v>
      </c>
      <c r="B1627" s="64">
        <v>43035</v>
      </c>
      <c r="C1627" s="60" t="s">
        <v>20</v>
      </c>
      <c r="D1627" s="60" t="s">
        <v>21</v>
      </c>
      <c r="E1627" s="60" t="s">
        <v>383</v>
      </c>
      <c r="F1627" s="61">
        <v>174</v>
      </c>
      <c r="G1627" s="61">
        <v>170</v>
      </c>
      <c r="H1627" s="61">
        <v>176</v>
      </c>
      <c r="I1627" s="61">
        <v>178</v>
      </c>
      <c r="J1627" s="61">
        <v>180</v>
      </c>
      <c r="K1627" s="61">
        <v>180</v>
      </c>
      <c r="L1627" s="65">
        <f t="shared" si="391"/>
        <v>574.7126436781609</v>
      </c>
      <c r="M1627" s="66">
        <f t="shared" si="392"/>
        <v>3448.2758620689656</v>
      </c>
      <c r="N1627" s="79">
        <f t="shared" si="393"/>
        <v>3.4482758620689657</v>
      </c>
    </row>
    <row r="1628" spans="1:14" ht="16.5" customHeight="1">
      <c r="A1628" s="63">
        <v>12</v>
      </c>
      <c r="B1628" s="64">
        <v>43035</v>
      </c>
      <c r="C1628" s="60" t="s">
        <v>20</v>
      </c>
      <c r="D1628" s="60" t="s">
        <v>21</v>
      </c>
      <c r="E1628" s="60" t="s">
        <v>381</v>
      </c>
      <c r="F1628" s="61">
        <v>202</v>
      </c>
      <c r="G1628" s="61">
        <v>196</v>
      </c>
      <c r="H1628" s="61">
        <v>205</v>
      </c>
      <c r="I1628" s="61">
        <v>208</v>
      </c>
      <c r="J1628" s="61">
        <v>211</v>
      </c>
      <c r="K1628" s="61">
        <v>205</v>
      </c>
      <c r="L1628" s="65">
        <f t="shared" si="391"/>
        <v>495.0495049504951</v>
      </c>
      <c r="M1628" s="66">
        <f t="shared" si="392"/>
        <v>1485.1485148514853</v>
      </c>
      <c r="N1628" s="79">
        <f t="shared" si="393"/>
        <v>1.4851485148514851</v>
      </c>
    </row>
    <row r="1629" spans="1:14" ht="16.5" customHeight="1">
      <c r="A1629" s="63">
        <v>13</v>
      </c>
      <c r="B1629" s="64">
        <v>43034</v>
      </c>
      <c r="C1629" s="60" t="s">
        <v>20</v>
      </c>
      <c r="D1629" s="60" t="s">
        <v>21</v>
      </c>
      <c r="E1629" s="60" t="s">
        <v>380</v>
      </c>
      <c r="F1629" s="61">
        <v>955</v>
      </c>
      <c r="G1629" s="61">
        <v>937</v>
      </c>
      <c r="H1629" s="61">
        <v>964</v>
      </c>
      <c r="I1629" s="61">
        <v>973</v>
      </c>
      <c r="J1629" s="61">
        <v>982</v>
      </c>
      <c r="K1629" s="61">
        <v>937</v>
      </c>
      <c r="L1629" s="65">
        <f t="shared" si="391"/>
        <v>104.71204188481676</v>
      </c>
      <c r="M1629" s="66">
        <f t="shared" si="392"/>
        <v>-1884.8167539267015</v>
      </c>
      <c r="N1629" s="58">
        <f t="shared" si="393"/>
        <v>-1.8848167539267013</v>
      </c>
    </row>
    <row r="1630" spans="1:14" ht="16.5" customHeight="1">
      <c r="A1630" s="63">
        <v>14</v>
      </c>
      <c r="B1630" s="64">
        <v>43034</v>
      </c>
      <c r="C1630" s="60" t="s">
        <v>20</v>
      </c>
      <c r="D1630" s="60" t="s">
        <v>21</v>
      </c>
      <c r="E1630" s="60" t="s">
        <v>373</v>
      </c>
      <c r="F1630" s="61">
        <v>156</v>
      </c>
      <c r="G1630" s="61">
        <v>160</v>
      </c>
      <c r="H1630" s="61">
        <v>159</v>
      </c>
      <c r="I1630" s="61">
        <v>162</v>
      </c>
      <c r="J1630" s="61">
        <v>165</v>
      </c>
      <c r="K1630" s="61">
        <v>159</v>
      </c>
      <c r="L1630" s="65">
        <f aca="true" t="shared" si="394" ref="L1630:L1643">100000/F1630</f>
        <v>641.025641025641</v>
      </c>
      <c r="M1630" s="66">
        <f aca="true" t="shared" si="395" ref="M1630:M1638">IF(D1630="BUY",(K1630-F1630)*(L1630),(F1630-K1630)*(L1630))</f>
        <v>1923.0769230769229</v>
      </c>
      <c r="N1630" s="79">
        <f aca="true" t="shared" si="396" ref="N1630:N1638">M1630/(L1630)/F1630%</f>
        <v>1.923076923076923</v>
      </c>
    </row>
    <row r="1631" spans="1:14" ht="16.5" customHeight="1">
      <c r="A1631" s="63">
        <v>15</v>
      </c>
      <c r="B1631" s="64">
        <v>43034</v>
      </c>
      <c r="C1631" s="60" t="s">
        <v>20</v>
      </c>
      <c r="D1631" s="60" t="s">
        <v>21</v>
      </c>
      <c r="E1631" s="60" t="s">
        <v>370</v>
      </c>
      <c r="F1631" s="61">
        <v>518</v>
      </c>
      <c r="G1631" s="61">
        <v>508</v>
      </c>
      <c r="H1631" s="61">
        <v>523</v>
      </c>
      <c r="I1631" s="61">
        <v>528</v>
      </c>
      <c r="J1631" s="61">
        <v>533</v>
      </c>
      <c r="K1631" s="61">
        <v>508</v>
      </c>
      <c r="L1631" s="65">
        <f t="shared" si="394"/>
        <v>193.05019305019306</v>
      </c>
      <c r="M1631" s="66">
        <f t="shared" si="395"/>
        <v>-1930.5019305019305</v>
      </c>
      <c r="N1631" s="58">
        <f t="shared" si="396"/>
        <v>-1.9305019305019306</v>
      </c>
    </row>
    <row r="1632" spans="1:14" ht="16.5" customHeight="1">
      <c r="A1632" s="63">
        <v>16</v>
      </c>
      <c r="B1632" s="64">
        <v>43033</v>
      </c>
      <c r="C1632" s="60" t="s">
        <v>20</v>
      </c>
      <c r="D1632" s="60" t="s">
        <v>21</v>
      </c>
      <c r="E1632" s="60" t="s">
        <v>379</v>
      </c>
      <c r="F1632" s="61">
        <v>136</v>
      </c>
      <c r="G1632" s="61">
        <v>130</v>
      </c>
      <c r="H1632" s="61">
        <v>139</v>
      </c>
      <c r="I1632" s="61">
        <v>142</v>
      </c>
      <c r="J1632" s="61">
        <v>145</v>
      </c>
      <c r="K1632" s="61">
        <v>139</v>
      </c>
      <c r="L1632" s="65">
        <f t="shared" si="394"/>
        <v>735.2941176470588</v>
      </c>
      <c r="M1632" s="66">
        <f t="shared" si="395"/>
        <v>2205.8823529411766</v>
      </c>
      <c r="N1632" s="79">
        <f t="shared" si="396"/>
        <v>2.2058823529411766</v>
      </c>
    </row>
    <row r="1633" spans="1:14" ht="16.5" customHeight="1">
      <c r="A1633" s="63">
        <v>17</v>
      </c>
      <c r="B1633" s="64">
        <v>43033</v>
      </c>
      <c r="C1633" s="60" t="s">
        <v>20</v>
      </c>
      <c r="D1633" s="60" t="s">
        <v>21</v>
      </c>
      <c r="E1633" s="60" t="s">
        <v>374</v>
      </c>
      <c r="F1633" s="61">
        <v>107</v>
      </c>
      <c r="G1633" s="61">
        <v>103</v>
      </c>
      <c r="H1633" s="61">
        <v>109</v>
      </c>
      <c r="I1633" s="61">
        <v>111</v>
      </c>
      <c r="J1633" s="61">
        <v>113</v>
      </c>
      <c r="K1633" s="61">
        <v>109</v>
      </c>
      <c r="L1633" s="65">
        <f t="shared" si="394"/>
        <v>934.5794392523364</v>
      </c>
      <c r="M1633" s="66">
        <f t="shared" si="395"/>
        <v>1869.1588785046729</v>
      </c>
      <c r="N1633" s="79">
        <f t="shared" si="396"/>
        <v>1.8691588785046729</v>
      </c>
    </row>
    <row r="1634" spans="1:14" ht="16.5" customHeight="1">
      <c r="A1634" s="63">
        <v>18</v>
      </c>
      <c r="B1634" s="64">
        <v>43033</v>
      </c>
      <c r="C1634" s="60" t="s">
        <v>20</v>
      </c>
      <c r="D1634" s="60" t="s">
        <v>21</v>
      </c>
      <c r="E1634" s="60" t="s">
        <v>66</v>
      </c>
      <c r="F1634" s="61">
        <v>267</v>
      </c>
      <c r="G1634" s="61">
        <v>260</v>
      </c>
      <c r="H1634" s="61">
        <v>270</v>
      </c>
      <c r="I1634" s="61">
        <v>273</v>
      </c>
      <c r="J1634" s="61">
        <v>276</v>
      </c>
      <c r="K1634" s="61">
        <v>270</v>
      </c>
      <c r="L1634" s="65">
        <f t="shared" si="394"/>
        <v>374.53183520599254</v>
      </c>
      <c r="M1634" s="66">
        <f t="shared" si="395"/>
        <v>1123.5955056179776</v>
      </c>
      <c r="N1634" s="79">
        <f t="shared" si="396"/>
        <v>1.1235955056179776</v>
      </c>
    </row>
    <row r="1635" spans="1:14" ht="16.5" customHeight="1">
      <c r="A1635" s="63">
        <v>19</v>
      </c>
      <c r="B1635" s="64">
        <v>43033</v>
      </c>
      <c r="C1635" s="60" t="s">
        <v>20</v>
      </c>
      <c r="D1635" s="60" t="s">
        <v>21</v>
      </c>
      <c r="E1635" s="60" t="s">
        <v>145</v>
      </c>
      <c r="F1635" s="61">
        <v>255</v>
      </c>
      <c r="G1635" s="61">
        <v>248</v>
      </c>
      <c r="H1635" s="61">
        <v>258</v>
      </c>
      <c r="I1635" s="61">
        <v>261</v>
      </c>
      <c r="J1635" s="61">
        <v>264</v>
      </c>
      <c r="K1635" s="61">
        <v>248</v>
      </c>
      <c r="L1635" s="65">
        <f t="shared" si="394"/>
        <v>392.15686274509807</v>
      </c>
      <c r="M1635" s="66">
        <f t="shared" si="395"/>
        <v>-2745.0980392156866</v>
      </c>
      <c r="N1635" s="58">
        <f t="shared" si="396"/>
        <v>-2.7450980392156863</v>
      </c>
    </row>
    <row r="1636" spans="1:14" ht="16.5" customHeight="1">
      <c r="A1636" s="63">
        <v>20</v>
      </c>
      <c r="B1636" s="64">
        <v>43033</v>
      </c>
      <c r="C1636" s="60" t="s">
        <v>20</v>
      </c>
      <c r="D1636" s="60" t="s">
        <v>21</v>
      </c>
      <c r="E1636" s="60" t="s">
        <v>378</v>
      </c>
      <c r="F1636" s="61">
        <v>900</v>
      </c>
      <c r="G1636" s="61">
        <v>880</v>
      </c>
      <c r="H1636" s="61">
        <v>910</v>
      </c>
      <c r="I1636" s="61">
        <v>920</v>
      </c>
      <c r="J1636" s="61">
        <v>930</v>
      </c>
      <c r="K1636" s="61">
        <v>920</v>
      </c>
      <c r="L1636" s="65">
        <f t="shared" si="394"/>
        <v>111.11111111111111</v>
      </c>
      <c r="M1636" s="66">
        <f t="shared" si="395"/>
        <v>2222.222222222222</v>
      </c>
      <c r="N1636" s="79">
        <f t="shared" si="396"/>
        <v>2.2222222222222223</v>
      </c>
    </row>
    <row r="1637" spans="1:14" ht="16.5" customHeight="1">
      <c r="A1637" s="63">
        <v>21</v>
      </c>
      <c r="B1637" s="64">
        <v>43032</v>
      </c>
      <c r="C1637" s="60" t="s">
        <v>20</v>
      </c>
      <c r="D1637" s="60" t="s">
        <v>21</v>
      </c>
      <c r="E1637" s="60" t="s">
        <v>376</v>
      </c>
      <c r="F1637" s="61">
        <v>404</v>
      </c>
      <c r="G1637" s="61">
        <v>394</v>
      </c>
      <c r="H1637" s="61">
        <v>409</v>
      </c>
      <c r="I1637" s="61">
        <v>414</v>
      </c>
      <c r="J1637" s="61">
        <v>419</v>
      </c>
      <c r="K1637" s="61">
        <v>409</v>
      </c>
      <c r="L1637" s="65">
        <f t="shared" si="394"/>
        <v>247.52475247524754</v>
      </c>
      <c r="M1637" s="66">
        <f t="shared" si="395"/>
        <v>1237.6237623762377</v>
      </c>
      <c r="N1637" s="79">
        <f t="shared" si="396"/>
        <v>1.2376237623762376</v>
      </c>
    </row>
    <row r="1638" spans="1:14" ht="16.5" customHeight="1">
      <c r="A1638" s="63">
        <v>22</v>
      </c>
      <c r="B1638" s="64">
        <v>43032</v>
      </c>
      <c r="C1638" s="60" t="s">
        <v>20</v>
      </c>
      <c r="D1638" s="60" t="s">
        <v>21</v>
      </c>
      <c r="E1638" s="60" t="s">
        <v>289</v>
      </c>
      <c r="F1638" s="61">
        <v>153</v>
      </c>
      <c r="G1638" s="61">
        <v>148</v>
      </c>
      <c r="H1638" s="61">
        <v>156</v>
      </c>
      <c r="I1638" s="61">
        <v>159</v>
      </c>
      <c r="J1638" s="61">
        <v>162</v>
      </c>
      <c r="K1638" s="61">
        <v>148</v>
      </c>
      <c r="L1638" s="65">
        <f t="shared" si="394"/>
        <v>653.59477124183</v>
      </c>
      <c r="M1638" s="66">
        <f t="shared" si="395"/>
        <v>-3267.97385620915</v>
      </c>
      <c r="N1638" s="58">
        <f t="shared" si="396"/>
        <v>-3.2679738562091503</v>
      </c>
    </row>
    <row r="1639" spans="1:14" ht="16.5" customHeight="1">
      <c r="A1639" s="63">
        <v>23</v>
      </c>
      <c r="B1639" s="64">
        <v>43032</v>
      </c>
      <c r="C1639" s="60" t="s">
        <v>20</v>
      </c>
      <c r="D1639" s="60" t="s">
        <v>21</v>
      </c>
      <c r="E1639" s="60" t="s">
        <v>375</v>
      </c>
      <c r="F1639" s="61">
        <v>111</v>
      </c>
      <c r="G1639" s="61">
        <v>107</v>
      </c>
      <c r="H1639" s="61">
        <v>113</v>
      </c>
      <c r="I1639" s="61">
        <v>115</v>
      </c>
      <c r="J1639" s="61">
        <v>117</v>
      </c>
      <c r="K1639" s="61">
        <v>113</v>
      </c>
      <c r="L1639" s="65">
        <f t="shared" si="394"/>
        <v>900.9009009009009</v>
      </c>
      <c r="M1639" s="66">
        <f>IF(D1639="BUY",(K1639-F1639)*(L1639),(F1639-K1639)*(L1639))</f>
        <v>1801.8018018018017</v>
      </c>
      <c r="N1639" s="79">
        <f>M1639/(L1639)/F1639%</f>
        <v>1.8018018018018016</v>
      </c>
    </row>
    <row r="1640" spans="1:14" ht="16.5" customHeight="1">
      <c r="A1640" s="63">
        <v>24</v>
      </c>
      <c r="B1640" s="64">
        <v>43032</v>
      </c>
      <c r="C1640" s="60" t="s">
        <v>20</v>
      </c>
      <c r="D1640" s="60" t="s">
        <v>21</v>
      </c>
      <c r="E1640" s="60" t="s">
        <v>145</v>
      </c>
      <c r="F1640" s="61">
        <v>233</v>
      </c>
      <c r="G1640" s="61">
        <v>227</v>
      </c>
      <c r="H1640" s="61">
        <v>236</v>
      </c>
      <c r="I1640" s="61">
        <v>239</v>
      </c>
      <c r="J1640" s="61">
        <v>242</v>
      </c>
      <c r="K1640" s="61">
        <v>242</v>
      </c>
      <c r="L1640" s="65">
        <f t="shared" si="394"/>
        <v>429.18454935622316</v>
      </c>
      <c r="M1640" s="66">
        <f>IF(D1640="BUY",(K1640-F1640)*(L1640),(F1640-K1640)*(L1640))</f>
        <v>3862.6609442060085</v>
      </c>
      <c r="N1640" s="79">
        <f>M1640/(L1640)/F1640%</f>
        <v>3.8626609442060085</v>
      </c>
    </row>
    <row r="1641" spans="1:14" ht="16.5" customHeight="1">
      <c r="A1641" s="63">
        <v>25</v>
      </c>
      <c r="B1641" s="64">
        <v>43032</v>
      </c>
      <c r="C1641" s="60" t="s">
        <v>20</v>
      </c>
      <c r="D1641" s="60" t="s">
        <v>21</v>
      </c>
      <c r="E1641" s="60" t="s">
        <v>374</v>
      </c>
      <c r="F1641" s="61">
        <v>100</v>
      </c>
      <c r="G1641" s="61">
        <v>97</v>
      </c>
      <c r="H1641" s="61">
        <v>102</v>
      </c>
      <c r="I1641" s="61">
        <v>104</v>
      </c>
      <c r="J1641" s="61">
        <v>106</v>
      </c>
      <c r="K1641" s="61">
        <v>102</v>
      </c>
      <c r="L1641" s="65">
        <f t="shared" si="394"/>
        <v>1000</v>
      </c>
      <c r="M1641" s="66">
        <f>IF(D1641="BUY",(K1641-F1641)*(L1641),(F1641-K1641)*(L1641))</f>
        <v>2000</v>
      </c>
      <c r="N1641" s="79">
        <f>M1641/(L1641)/F1641%</f>
        <v>2</v>
      </c>
    </row>
    <row r="1642" spans="1:14" ht="16.5" customHeight="1">
      <c r="A1642" s="63">
        <v>26</v>
      </c>
      <c r="B1642" s="64">
        <v>43032</v>
      </c>
      <c r="C1642" s="60" t="s">
        <v>20</v>
      </c>
      <c r="D1642" s="60" t="s">
        <v>21</v>
      </c>
      <c r="E1642" s="60" t="s">
        <v>373</v>
      </c>
      <c r="F1642" s="61">
        <v>145</v>
      </c>
      <c r="G1642" s="61">
        <v>140</v>
      </c>
      <c r="H1642" s="61">
        <v>148</v>
      </c>
      <c r="I1642" s="61">
        <v>151</v>
      </c>
      <c r="J1642" s="61">
        <v>154</v>
      </c>
      <c r="K1642" s="61">
        <v>148</v>
      </c>
      <c r="L1642" s="65">
        <f t="shared" si="394"/>
        <v>689.6551724137931</v>
      </c>
      <c r="M1642" s="66">
        <f>IF(D1642="BUY",(K1642-F1642)*(L1642),(F1642-K1642)*(L1642))</f>
        <v>2068.9655172413795</v>
      </c>
      <c r="N1642" s="79">
        <f>M1642/(L1642)/F1642%</f>
        <v>2.0689655172413794</v>
      </c>
    </row>
    <row r="1643" spans="1:14" ht="16.5" customHeight="1">
      <c r="A1643" s="63">
        <v>27</v>
      </c>
      <c r="B1643" s="64">
        <v>43031</v>
      </c>
      <c r="C1643" s="60" t="s">
        <v>20</v>
      </c>
      <c r="D1643" s="60" t="s">
        <v>21</v>
      </c>
      <c r="E1643" s="60" t="s">
        <v>373</v>
      </c>
      <c r="F1643" s="61">
        <v>140</v>
      </c>
      <c r="G1643" s="61">
        <v>135</v>
      </c>
      <c r="H1643" s="61">
        <v>143</v>
      </c>
      <c r="I1643" s="61">
        <v>146</v>
      </c>
      <c r="J1643" s="61">
        <v>149</v>
      </c>
      <c r="K1643" s="61">
        <v>143</v>
      </c>
      <c r="L1643" s="65">
        <f t="shared" si="394"/>
        <v>714.2857142857143</v>
      </c>
      <c r="M1643" s="66">
        <f>IF(D1643="BUY",(K1643-F1643)*(L1643),(F1643-K1643)*(L1643))</f>
        <v>2142.857142857143</v>
      </c>
      <c r="N1643" s="79">
        <f>M1643/(L1643)/F1643%</f>
        <v>2.142857142857143</v>
      </c>
    </row>
    <row r="1644" spans="1:14" ht="16.5" customHeight="1">
      <c r="A1644" s="63">
        <v>28</v>
      </c>
      <c r="B1644" s="64">
        <v>43031</v>
      </c>
      <c r="C1644" s="60" t="s">
        <v>20</v>
      </c>
      <c r="D1644" s="60" t="s">
        <v>21</v>
      </c>
      <c r="E1644" s="60" t="s">
        <v>372</v>
      </c>
      <c r="F1644" s="61">
        <v>172</v>
      </c>
      <c r="G1644" s="61">
        <v>168</v>
      </c>
      <c r="H1644" s="61">
        <v>174</v>
      </c>
      <c r="I1644" s="61">
        <v>176</v>
      </c>
      <c r="J1644" s="61">
        <v>178</v>
      </c>
      <c r="K1644" s="61">
        <v>176</v>
      </c>
      <c r="L1644" s="65">
        <f aca="true" t="shared" si="397" ref="L1644:L1649">100000/F1644</f>
        <v>581.3953488372093</v>
      </c>
      <c r="M1644" s="66">
        <f aca="true" t="shared" si="398" ref="M1644:M1649">IF(D1644="BUY",(K1644-F1644)*(L1644),(F1644-K1644)*(L1644))</f>
        <v>2325.5813953488373</v>
      </c>
      <c r="N1644" s="79">
        <f aca="true" t="shared" si="399" ref="N1644:N1649">M1644/(L1644)/F1644%</f>
        <v>2.3255813953488373</v>
      </c>
    </row>
    <row r="1645" spans="1:14" ht="16.5" customHeight="1">
      <c r="A1645" s="63">
        <v>29</v>
      </c>
      <c r="B1645" s="64">
        <v>43031</v>
      </c>
      <c r="C1645" s="60" t="s">
        <v>20</v>
      </c>
      <c r="D1645" s="60" t="s">
        <v>21</v>
      </c>
      <c r="E1645" s="60" t="s">
        <v>145</v>
      </c>
      <c r="F1645" s="61">
        <v>226</v>
      </c>
      <c r="G1645" s="61">
        <v>220</v>
      </c>
      <c r="H1645" s="61">
        <v>229</v>
      </c>
      <c r="I1645" s="61">
        <v>232</v>
      </c>
      <c r="J1645" s="61">
        <v>235</v>
      </c>
      <c r="K1645" s="61">
        <v>220</v>
      </c>
      <c r="L1645" s="65">
        <f t="shared" si="397"/>
        <v>442.4778761061947</v>
      </c>
      <c r="M1645" s="66">
        <f t="shared" si="398"/>
        <v>-2654.867256637168</v>
      </c>
      <c r="N1645" s="58">
        <f t="shared" si="399"/>
        <v>-2.654867256637168</v>
      </c>
    </row>
    <row r="1646" spans="1:14" ht="16.5" customHeight="1">
      <c r="A1646" s="63">
        <v>30</v>
      </c>
      <c r="B1646" s="64">
        <v>43031</v>
      </c>
      <c r="C1646" s="60" t="s">
        <v>20</v>
      </c>
      <c r="D1646" s="60" t="s">
        <v>21</v>
      </c>
      <c r="E1646" s="60" t="s">
        <v>371</v>
      </c>
      <c r="F1646" s="61">
        <v>265</v>
      </c>
      <c r="G1646" s="61">
        <v>258</v>
      </c>
      <c r="H1646" s="61">
        <v>269</v>
      </c>
      <c r="I1646" s="61">
        <v>273</v>
      </c>
      <c r="J1646" s="61">
        <v>277</v>
      </c>
      <c r="K1646" s="61">
        <v>258</v>
      </c>
      <c r="L1646" s="65">
        <f t="shared" si="397"/>
        <v>377.35849056603774</v>
      </c>
      <c r="M1646" s="66">
        <f t="shared" si="398"/>
        <v>-2641.509433962264</v>
      </c>
      <c r="N1646" s="58">
        <f t="shared" si="399"/>
        <v>-2.6415094339622645</v>
      </c>
    </row>
    <row r="1647" spans="1:14" ht="16.5" customHeight="1">
      <c r="A1647" s="63">
        <v>31</v>
      </c>
      <c r="B1647" s="64">
        <v>43031</v>
      </c>
      <c r="C1647" s="60" t="s">
        <v>20</v>
      </c>
      <c r="D1647" s="60" t="s">
        <v>21</v>
      </c>
      <c r="E1647" s="60" t="s">
        <v>370</v>
      </c>
      <c r="F1647" s="61">
        <v>490</v>
      </c>
      <c r="G1647" s="61">
        <v>480</v>
      </c>
      <c r="H1647" s="61">
        <v>495</v>
      </c>
      <c r="I1647" s="61">
        <v>500</v>
      </c>
      <c r="J1647" s="61">
        <v>505</v>
      </c>
      <c r="K1647" s="61">
        <v>500</v>
      </c>
      <c r="L1647" s="65">
        <f t="shared" si="397"/>
        <v>204.08163265306123</v>
      </c>
      <c r="M1647" s="66">
        <f t="shared" si="398"/>
        <v>2040.8163265306123</v>
      </c>
      <c r="N1647" s="79">
        <f t="shared" si="399"/>
        <v>2.0408163265306123</v>
      </c>
    </row>
    <row r="1648" spans="1:14" ht="16.5" customHeight="1">
      <c r="A1648" s="63">
        <v>32</v>
      </c>
      <c r="B1648" s="64">
        <v>43031</v>
      </c>
      <c r="C1648" s="60" t="s">
        <v>20</v>
      </c>
      <c r="D1648" s="60" t="s">
        <v>21</v>
      </c>
      <c r="E1648" s="60" t="s">
        <v>369</v>
      </c>
      <c r="F1648" s="61">
        <v>280</v>
      </c>
      <c r="G1648" s="61">
        <v>273</v>
      </c>
      <c r="H1648" s="61">
        <v>284</v>
      </c>
      <c r="I1648" s="61">
        <v>288</v>
      </c>
      <c r="J1648" s="61">
        <v>292</v>
      </c>
      <c r="K1648" s="61">
        <v>284</v>
      </c>
      <c r="L1648" s="65">
        <f t="shared" si="397"/>
        <v>357.14285714285717</v>
      </c>
      <c r="M1648" s="66">
        <f t="shared" si="398"/>
        <v>1428.5714285714287</v>
      </c>
      <c r="N1648" s="79">
        <f t="shared" si="399"/>
        <v>1.4285714285714286</v>
      </c>
    </row>
    <row r="1649" spans="1:14" ht="16.5" customHeight="1">
      <c r="A1649" s="63">
        <v>33</v>
      </c>
      <c r="B1649" s="64">
        <v>43026</v>
      </c>
      <c r="C1649" s="60" t="s">
        <v>20</v>
      </c>
      <c r="D1649" s="60" t="s">
        <v>21</v>
      </c>
      <c r="E1649" s="60" t="s">
        <v>368</v>
      </c>
      <c r="F1649" s="61">
        <v>256</v>
      </c>
      <c r="G1649" s="61">
        <v>260</v>
      </c>
      <c r="H1649" s="61">
        <v>260</v>
      </c>
      <c r="I1649" s="61">
        <v>263</v>
      </c>
      <c r="J1649" s="61">
        <v>266</v>
      </c>
      <c r="K1649" s="61">
        <v>263</v>
      </c>
      <c r="L1649" s="65">
        <f t="shared" si="397"/>
        <v>390.625</v>
      </c>
      <c r="M1649" s="66">
        <f t="shared" si="398"/>
        <v>2734.375</v>
      </c>
      <c r="N1649" s="79">
        <f t="shared" si="399"/>
        <v>2.734375</v>
      </c>
    </row>
    <row r="1650" spans="1:14" ht="16.5" customHeight="1">
      <c r="A1650" s="63">
        <v>34</v>
      </c>
      <c r="B1650" s="64">
        <v>43026</v>
      </c>
      <c r="C1650" s="60" t="s">
        <v>20</v>
      </c>
      <c r="D1650" s="60" t="s">
        <v>21</v>
      </c>
      <c r="E1650" s="60" t="s">
        <v>367</v>
      </c>
      <c r="F1650" s="61">
        <v>418</v>
      </c>
      <c r="G1650" s="61">
        <v>409</v>
      </c>
      <c r="H1650" s="61">
        <v>423</v>
      </c>
      <c r="I1650" s="61">
        <v>428</v>
      </c>
      <c r="J1650" s="61">
        <v>433</v>
      </c>
      <c r="K1650" s="61">
        <v>428</v>
      </c>
      <c r="L1650" s="65">
        <f aca="true" t="shared" si="400" ref="L1650:L1655">100000/F1650</f>
        <v>239.23444976076556</v>
      </c>
      <c r="M1650" s="66">
        <f aca="true" t="shared" si="401" ref="M1650:M1655">IF(D1650="BUY",(K1650-F1650)*(L1650),(F1650-K1650)*(L1650))</f>
        <v>2392.3444976076557</v>
      </c>
      <c r="N1650" s="79">
        <f aca="true" t="shared" si="402" ref="N1650:N1655">M1650/(L1650)/F1650%</f>
        <v>2.3923444976076556</v>
      </c>
    </row>
    <row r="1651" spans="1:14" ht="16.5" customHeight="1">
      <c r="A1651" s="63">
        <v>35</v>
      </c>
      <c r="B1651" s="64">
        <v>43025</v>
      </c>
      <c r="C1651" s="60" t="s">
        <v>20</v>
      </c>
      <c r="D1651" s="60" t="s">
        <v>21</v>
      </c>
      <c r="E1651" s="60" t="s">
        <v>365</v>
      </c>
      <c r="F1651" s="61">
        <v>633</v>
      </c>
      <c r="G1651" s="61">
        <v>617</v>
      </c>
      <c r="H1651" s="61">
        <v>641</v>
      </c>
      <c r="I1651" s="61">
        <v>650</v>
      </c>
      <c r="J1651" s="61">
        <v>658</v>
      </c>
      <c r="K1651" s="61">
        <v>617</v>
      </c>
      <c r="L1651" s="65">
        <f t="shared" si="400"/>
        <v>157.9778830963665</v>
      </c>
      <c r="M1651" s="66">
        <f t="shared" si="401"/>
        <v>-2527.646129541864</v>
      </c>
      <c r="N1651" s="58">
        <f t="shared" si="402"/>
        <v>-2.527646129541864</v>
      </c>
    </row>
    <row r="1652" spans="1:14" ht="16.5" customHeight="1">
      <c r="A1652" s="63">
        <v>36</v>
      </c>
      <c r="B1652" s="64">
        <v>43025</v>
      </c>
      <c r="C1652" s="60" t="s">
        <v>20</v>
      </c>
      <c r="D1652" s="60" t="s">
        <v>21</v>
      </c>
      <c r="E1652" s="60" t="s">
        <v>161</v>
      </c>
      <c r="F1652" s="61">
        <v>480</v>
      </c>
      <c r="G1652" s="61">
        <v>470</v>
      </c>
      <c r="H1652" s="61">
        <v>485</v>
      </c>
      <c r="I1652" s="61">
        <v>490</v>
      </c>
      <c r="J1652" s="61">
        <v>495</v>
      </c>
      <c r="K1652" s="61">
        <v>470</v>
      </c>
      <c r="L1652" s="65">
        <f t="shared" si="400"/>
        <v>208.33333333333334</v>
      </c>
      <c r="M1652" s="66">
        <f t="shared" si="401"/>
        <v>-2083.3333333333335</v>
      </c>
      <c r="N1652" s="58">
        <f t="shared" si="402"/>
        <v>-2.0833333333333335</v>
      </c>
    </row>
    <row r="1653" spans="1:14" ht="16.5" customHeight="1">
      <c r="A1653" s="63">
        <v>37</v>
      </c>
      <c r="B1653" s="64">
        <v>43025</v>
      </c>
      <c r="C1653" s="60" t="s">
        <v>20</v>
      </c>
      <c r="D1653" s="60" t="s">
        <v>21</v>
      </c>
      <c r="E1653" s="60" t="s">
        <v>364</v>
      </c>
      <c r="F1653" s="61">
        <v>205</v>
      </c>
      <c r="G1653" s="61">
        <v>200</v>
      </c>
      <c r="H1653" s="61">
        <v>208</v>
      </c>
      <c r="I1653" s="61">
        <v>211</v>
      </c>
      <c r="J1653" s="61">
        <v>214</v>
      </c>
      <c r="K1653" s="61">
        <v>211</v>
      </c>
      <c r="L1653" s="65">
        <f t="shared" si="400"/>
        <v>487.8048780487805</v>
      </c>
      <c r="M1653" s="66">
        <f t="shared" si="401"/>
        <v>2926.829268292683</v>
      </c>
      <c r="N1653" s="79">
        <f t="shared" si="402"/>
        <v>2.9268292682926833</v>
      </c>
    </row>
    <row r="1654" spans="1:14" ht="16.5" customHeight="1">
      <c r="A1654" s="63">
        <v>38</v>
      </c>
      <c r="B1654" s="64">
        <v>43025</v>
      </c>
      <c r="C1654" s="60" t="s">
        <v>20</v>
      </c>
      <c r="D1654" s="60" t="s">
        <v>21</v>
      </c>
      <c r="E1654" s="60" t="s">
        <v>59</v>
      </c>
      <c r="F1654" s="61">
        <v>461.5</v>
      </c>
      <c r="G1654" s="61">
        <v>452</v>
      </c>
      <c r="H1654" s="61">
        <v>466</v>
      </c>
      <c r="I1654" s="61">
        <v>471</v>
      </c>
      <c r="J1654" s="61">
        <v>476</v>
      </c>
      <c r="K1654" s="61">
        <v>466</v>
      </c>
      <c r="L1654" s="65">
        <f t="shared" si="400"/>
        <v>216.68472372697724</v>
      </c>
      <c r="M1654" s="66">
        <f t="shared" si="401"/>
        <v>975.0812567713975</v>
      </c>
      <c r="N1654" s="79">
        <f t="shared" si="402"/>
        <v>0.9750812567713976</v>
      </c>
    </row>
    <row r="1655" spans="1:14" ht="16.5" customHeight="1">
      <c r="A1655" s="63">
        <v>39</v>
      </c>
      <c r="B1655" s="64">
        <v>43024</v>
      </c>
      <c r="C1655" s="60" t="s">
        <v>20</v>
      </c>
      <c r="D1655" s="60" t="s">
        <v>21</v>
      </c>
      <c r="E1655" s="60" t="s">
        <v>218</v>
      </c>
      <c r="F1655" s="61">
        <v>1555</v>
      </c>
      <c r="G1655" s="61">
        <v>1524</v>
      </c>
      <c r="H1655" s="61">
        <v>1570</v>
      </c>
      <c r="I1655" s="61">
        <v>1585</v>
      </c>
      <c r="J1655" s="61">
        <v>1600</v>
      </c>
      <c r="K1655" s="61">
        <v>1570</v>
      </c>
      <c r="L1655" s="65">
        <f t="shared" si="400"/>
        <v>64.30868167202573</v>
      </c>
      <c r="M1655" s="66">
        <f t="shared" si="401"/>
        <v>964.6302250803859</v>
      </c>
      <c r="N1655" s="79">
        <f t="shared" si="402"/>
        <v>0.9646302250803858</v>
      </c>
    </row>
    <row r="1656" spans="1:14" ht="16.5" customHeight="1">
      <c r="A1656" s="63">
        <v>40</v>
      </c>
      <c r="B1656" s="64">
        <v>43024</v>
      </c>
      <c r="C1656" s="60" t="s">
        <v>20</v>
      </c>
      <c r="D1656" s="60" t="s">
        <v>21</v>
      </c>
      <c r="E1656" s="60" t="s">
        <v>363</v>
      </c>
      <c r="F1656" s="61">
        <v>452</v>
      </c>
      <c r="G1656" s="61">
        <v>441</v>
      </c>
      <c r="H1656" s="61">
        <v>458</v>
      </c>
      <c r="I1656" s="61">
        <v>464</v>
      </c>
      <c r="J1656" s="61">
        <v>470</v>
      </c>
      <c r="K1656" s="61">
        <v>458</v>
      </c>
      <c r="L1656" s="65">
        <f aca="true" t="shared" si="403" ref="L1656:L1664">100000/F1656</f>
        <v>221.23893805309734</v>
      </c>
      <c r="M1656" s="66">
        <f aca="true" t="shared" si="404" ref="M1656:M1662">IF(D1656="BUY",(K1656-F1656)*(L1656),(F1656-K1656)*(L1656))</f>
        <v>1327.433628318584</v>
      </c>
      <c r="N1656" s="79">
        <f aca="true" t="shared" si="405" ref="N1656:N1662">M1656/(L1656)/F1656%</f>
        <v>1.327433628318584</v>
      </c>
    </row>
    <row r="1657" spans="1:14" ht="16.5" customHeight="1">
      <c r="A1657" s="63">
        <v>41</v>
      </c>
      <c r="B1657" s="64">
        <v>43024</v>
      </c>
      <c r="C1657" s="60" t="s">
        <v>20</v>
      </c>
      <c r="D1657" s="60" t="s">
        <v>21</v>
      </c>
      <c r="E1657" s="60" t="s">
        <v>363</v>
      </c>
      <c r="F1657" s="61">
        <v>443</v>
      </c>
      <c r="G1657" s="61">
        <v>433</v>
      </c>
      <c r="H1657" s="61">
        <v>448</v>
      </c>
      <c r="I1657" s="61">
        <v>453</v>
      </c>
      <c r="J1657" s="61">
        <v>458</v>
      </c>
      <c r="K1657" s="61">
        <v>458</v>
      </c>
      <c r="L1657" s="65">
        <f t="shared" si="403"/>
        <v>225.73363431151242</v>
      </c>
      <c r="M1657" s="66">
        <f t="shared" si="404"/>
        <v>3386.004514672686</v>
      </c>
      <c r="N1657" s="79">
        <f t="shared" si="405"/>
        <v>3.3860045146726865</v>
      </c>
    </row>
    <row r="1658" spans="1:14" ht="16.5" customHeight="1">
      <c r="A1658" s="63">
        <v>42</v>
      </c>
      <c r="B1658" s="64">
        <v>43024</v>
      </c>
      <c r="C1658" s="60" t="s">
        <v>20</v>
      </c>
      <c r="D1658" s="60" t="s">
        <v>21</v>
      </c>
      <c r="E1658" s="60" t="s">
        <v>362</v>
      </c>
      <c r="F1658" s="61">
        <v>600</v>
      </c>
      <c r="G1658" s="61">
        <v>589</v>
      </c>
      <c r="H1658" s="61">
        <v>606</v>
      </c>
      <c r="I1658" s="61">
        <v>612</v>
      </c>
      <c r="J1658" s="61">
        <v>618</v>
      </c>
      <c r="K1658" s="61">
        <v>606</v>
      </c>
      <c r="L1658" s="65">
        <f t="shared" si="403"/>
        <v>166.66666666666666</v>
      </c>
      <c r="M1658" s="66">
        <f t="shared" si="404"/>
        <v>1000</v>
      </c>
      <c r="N1658" s="79">
        <f t="shared" si="405"/>
        <v>1</v>
      </c>
    </row>
    <row r="1659" spans="1:14" ht="16.5" customHeight="1">
      <c r="A1659" s="63">
        <v>43</v>
      </c>
      <c r="B1659" s="64">
        <v>43024</v>
      </c>
      <c r="C1659" s="60" t="s">
        <v>20</v>
      </c>
      <c r="D1659" s="60" t="s">
        <v>21</v>
      </c>
      <c r="E1659" s="60" t="s">
        <v>361</v>
      </c>
      <c r="F1659" s="61">
        <v>195</v>
      </c>
      <c r="G1659" s="61">
        <v>190</v>
      </c>
      <c r="H1659" s="61">
        <v>198</v>
      </c>
      <c r="I1659" s="61">
        <v>202</v>
      </c>
      <c r="J1659" s="61">
        <v>205</v>
      </c>
      <c r="K1659" s="61">
        <v>205</v>
      </c>
      <c r="L1659" s="65">
        <f t="shared" si="403"/>
        <v>512.8205128205128</v>
      </c>
      <c r="M1659" s="66">
        <f t="shared" si="404"/>
        <v>5128.205128205128</v>
      </c>
      <c r="N1659" s="79">
        <f t="shared" si="405"/>
        <v>5.128205128205129</v>
      </c>
    </row>
    <row r="1660" spans="1:14" ht="16.5" customHeight="1">
      <c r="A1660" s="63">
        <v>44</v>
      </c>
      <c r="B1660" s="64">
        <v>43024</v>
      </c>
      <c r="C1660" s="60" t="s">
        <v>20</v>
      </c>
      <c r="D1660" s="60" t="s">
        <v>21</v>
      </c>
      <c r="E1660" s="60" t="s">
        <v>360</v>
      </c>
      <c r="F1660" s="61">
        <v>217</v>
      </c>
      <c r="G1660" s="61">
        <v>211</v>
      </c>
      <c r="H1660" s="61">
        <v>220</v>
      </c>
      <c r="I1660" s="61">
        <v>223</v>
      </c>
      <c r="J1660" s="61">
        <v>226</v>
      </c>
      <c r="K1660" s="61">
        <v>226</v>
      </c>
      <c r="L1660" s="65">
        <f t="shared" si="403"/>
        <v>460.8294930875576</v>
      </c>
      <c r="M1660" s="66">
        <f t="shared" si="404"/>
        <v>4147.465437788018</v>
      </c>
      <c r="N1660" s="79">
        <f t="shared" si="405"/>
        <v>4.147465437788019</v>
      </c>
    </row>
    <row r="1661" spans="1:14" ht="16.5" customHeight="1">
      <c r="A1661" s="63">
        <v>45</v>
      </c>
      <c r="B1661" s="64">
        <v>43021</v>
      </c>
      <c r="C1661" s="60" t="s">
        <v>20</v>
      </c>
      <c r="D1661" s="60" t="s">
        <v>21</v>
      </c>
      <c r="E1661" s="60" t="s">
        <v>359</v>
      </c>
      <c r="F1661" s="61">
        <v>287</v>
      </c>
      <c r="G1661" s="61">
        <v>280</v>
      </c>
      <c r="H1661" s="61">
        <v>290</v>
      </c>
      <c r="I1661" s="61">
        <v>293</v>
      </c>
      <c r="J1661" s="61">
        <v>296</v>
      </c>
      <c r="K1661" s="61">
        <v>290</v>
      </c>
      <c r="L1661" s="65">
        <f t="shared" si="403"/>
        <v>348.4320557491289</v>
      </c>
      <c r="M1661" s="66">
        <f t="shared" si="404"/>
        <v>1045.2961672473866</v>
      </c>
      <c r="N1661" s="79">
        <f t="shared" si="405"/>
        <v>1.0452961672473868</v>
      </c>
    </row>
    <row r="1662" spans="1:14" ht="16.5" customHeight="1">
      <c r="A1662" s="63">
        <v>46</v>
      </c>
      <c r="B1662" s="64">
        <v>43021</v>
      </c>
      <c r="C1662" s="60" t="s">
        <v>20</v>
      </c>
      <c r="D1662" s="60" t="s">
        <v>21</v>
      </c>
      <c r="E1662" s="60" t="s">
        <v>161</v>
      </c>
      <c r="F1662" s="61">
        <v>451.4</v>
      </c>
      <c r="G1662" s="61">
        <v>442</v>
      </c>
      <c r="H1662" s="61">
        <v>457</v>
      </c>
      <c r="I1662" s="61">
        <v>462</v>
      </c>
      <c r="J1662" s="61">
        <v>467</v>
      </c>
      <c r="K1662" s="61">
        <v>467</v>
      </c>
      <c r="L1662" s="65">
        <f t="shared" si="403"/>
        <v>221.53300841825433</v>
      </c>
      <c r="M1662" s="66">
        <f t="shared" si="404"/>
        <v>3455.9149313247726</v>
      </c>
      <c r="N1662" s="79">
        <f t="shared" si="405"/>
        <v>3.455914931324773</v>
      </c>
    </row>
    <row r="1663" spans="1:14" ht="16.5" customHeight="1">
      <c r="A1663" s="63">
        <v>47</v>
      </c>
      <c r="B1663" s="64">
        <v>43021</v>
      </c>
      <c r="C1663" s="60" t="s">
        <v>20</v>
      </c>
      <c r="D1663" s="60" t="s">
        <v>21</v>
      </c>
      <c r="E1663" s="60" t="s">
        <v>145</v>
      </c>
      <c r="F1663" s="61">
        <v>206</v>
      </c>
      <c r="G1663" s="61">
        <v>200</v>
      </c>
      <c r="H1663" s="61">
        <v>209</v>
      </c>
      <c r="I1663" s="61">
        <v>212</v>
      </c>
      <c r="J1663" s="61">
        <v>215</v>
      </c>
      <c r="K1663" s="61">
        <v>208.75</v>
      </c>
      <c r="L1663" s="65">
        <f t="shared" si="403"/>
        <v>485.43689320388347</v>
      </c>
      <c r="M1663" s="66">
        <f aca="true" t="shared" si="406" ref="M1663:M1669">IF(D1663="BUY",(K1663-F1663)*(L1663),(F1663-K1663)*(L1663))</f>
        <v>1334.9514563106795</v>
      </c>
      <c r="N1663" s="79">
        <f aca="true" t="shared" si="407" ref="N1663:N1669">M1663/(L1663)/F1663%</f>
        <v>1.3349514563106797</v>
      </c>
    </row>
    <row r="1664" spans="1:14" ht="16.5" customHeight="1">
      <c r="A1664" s="63">
        <v>48</v>
      </c>
      <c r="B1664" s="64">
        <v>43020</v>
      </c>
      <c r="C1664" s="60" t="s">
        <v>20</v>
      </c>
      <c r="D1664" s="60" t="s">
        <v>21</v>
      </c>
      <c r="E1664" s="60" t="s">
        <v>357</v>
      </c>
      <c r="F1664" s="61">
        <v>1240</v>
      </c>
      <c r="G1664" s="61">
        <v>1217</v>
      </c>
      <c r="H1664" s="61">
        <v>1252</v>
      </c>
      <c r="I1664" s="61">
        <v>1264</v>
      </c>
      <c r="J1664" s="61">
        <v>1276</v>
      </c>
      <c r="K1664" s="61">
        <v>1252</v>
      </c>
      <c r="L1664" s="65">
        <f t="shared" si="403"/>
        <v>80.64516129032258</v>
      </c>
      <c r="M1664" s="66">
        <f t="shared" si="406"/>
        <v>967.741935483871</v>
      </c>
      <c r="N1664" s="79">
        <f t="shared" si="407"/>
        <v>0.9677419354838709</v>
      </c>
    </row>
    <row r="1665" spans="1:14" ht="16.5" customHeight="1">
      <c r="A1665" s="63">
        <v>49</v>
      </c>
      <c r="B1665" s="64">
        <v>43020</v>
      </c>
      <c r="C1665" s="60" t="s">
        <v>20</v>
      </c>
      <c r="D1665" s="60" t="s">
        <v>21</v>
      </c>
      <c r="E1665" s="60" t="s">
        <v>82</v>
      </c>
      <c r="F1665" s="61">
        <v>1001</v>
      </c>
      <c r="G1665" s="61">
        <v>980</v>
      </c>
      <c r="H1665" s="61">
        <v>1012</v>
      </c>
      <c r="I1665" s="61">
        <v>1023</v>
      </c>
      <c r="J1665" s="61">
        <v>1034</v>
      </c>
      <c r="K1665" s="61">
        <v>1010</v>
      </c>
      <c r="L1665" s="65">
        <f aca="true" t="shared" si="408" ref="L1665:L1673">100000/F1665</f>
        <v>99.9000999000999</v>
      </c>
      <c r="M1665" s="66">
        <f t="shared" si="406"/>
        <v>899.1008991008991</v>
      </c>
      <c r="N1665" s="79">
        <f t="shared" si="407"/>
        <v>0.8991008991008991</v>
      </c>
    </row>
    <row r="1666" spans="1:14" ht="16.5" customHeight="1">
      <c r="A1666" s="63">
        <v>50</v>
      </c>
      <c r="B1666" s="64">
        <v>43020</v>
      </c>
      <c r="C1666" s="60" t="s">
        <v>20</v>
      </c>
      <c r="D1666" s="60" t="s">
        <v>21</v>
      </c>
      <c r="E1666" s="60" t="s">
        <v>66</v>
      </c>
      <c r="F1666" s="61">
        <v>232</v>
      </c>
      <c r="G1666" s="61">
        <v>225</v>
      </c>
      <c r="H1666" s="61">
        <v>236</v>
      </c>
      <c r="I1666" s="61">
        <v>240</v>
      </c>
      <c r="J1666" s="61">
        <v>244</v>
      </c>
      <c r="K1666" s="61">
        <v>240</v>
      </c>
      <c r="L1666" s="65">
        <f t="shared" si="408"/>
        <v>431.0344827586207</v>
      </c>
      <c r="M1666" s="66">
        <f t="shared" si="406"/>
        <v>3448.2758620689656</v>
      </c>
      <c r="N1666" s="79">
        <f t="shared" si="407"/>
        <v>3.4482758620689657</v>
      </c>
    </row>
    <row r="1667" spans="1:14" ht="16.5" customHeight="1">
      <c r="A1667" s="63">
        <v>51</v>
      </c>
      <c r="B1667" s="64">
        <v>43020</v>
      </c>
      <c r="C1667" s="60" t="s">
        <v>20</v>
      </c>
      <c r="D1667" s="60" t="s">
        <v>21</v>
      </c>
      <c r="E1667" s="60" t="s">
        <v>195</v>
      </c>
      <c r="F1667" s="61">
        <v>1470</v>
      </c>
      <c r="G1667" s="61">
        <v>1440</v>
      </c>
      <c r="H1667" s="61">
        <v>1485</v>
      </c>
      <c r="I1667" s="61">
        <v>1500</v>
      </c>
      <c r="J1667" s="61">
        <v>1515</v>
      </c>
      <c r="K1667" s="61">
        <v>1485</v>
      </c>
      <c r="L1667" s="65">
        <f t="shared" si="408"/>
        <v>68.02721088435374</v>
      </c>
      <c r="M1667" s="66">
        <f t="shared" si="406"/>
        <v>1020.408163265306</v>
      </c>
      <c r="N1667" s="79">
        <f t="shared" si="407"/>
        <v>1.0204081632653061</v>
      </c>
    </row>
    <row r="1668" spans="1:14" ht="16.5" customHeight="1">
      <c r="A1668" s="63">
        <v>52</v>
      </c>
      <c r="B1668" s="64">
        <v>43020</v>
      </c>
      <c r="C1668" s="60" t="s">
        <v>20</v>
      </c>
      <c r="D1668" s="60" t="s">
        <v>21</v>
      </c>
      <c r="E1668" s="60" t="s">
        <v>356</v>
      </c>
      <c r="F1668" s="61">
        <v>84</v>
      </c>
      <c r="G1668" s="61">
        <v>81</v>
      </c>
      <c r="H1668" s="61">
        <v>86</v>
      </c>
      <c r="I1668" s="61">
        <v>88</v>
      </c>
      <c r="J1668" s="61">
        <v>90</v>
      </c>
      <c r="K1668" s="61">
        <v>86</v>
      </c>
      <c r="L1668" s="65">
        <f t="shared" si="408"/>
        <v>1190.4761904761904</v>
      </c>
      <c r="M1668" s="66">
        <f t="shared" si="406"/>
        <v>2380.9523809523807</v>
      </c>
      <c r="N1668" s="79">
        <f t="shared" si="407"/>
        <v>2.380952380952381</v>
      </c>
    </row>
    <row r="1669" spans="1:14" ht="16.5" customHeight="1">
      <c r="A1669" s="63">
        <v>53</v>
      </c>
      <c r="B1669" s="64">
        <v>43019</v>
      </c>
      <c r="C1669" s="60" t="s">
        <v>20</v>
      </c>
      <c r="D1669" s="60" t="s">
        <v>21</v>
      </c>
      <c r="E1669" s="60" t="s">
        <v>22</v>
      </c>
      <c r="F1669" s="61">
        <v>256.5</v>
      </c>
      <c r="G1669" s="61">
        <v>250</v>
      </c>
      <c r="H1669" s="61">
        <v>260</v>
      </c>
      <c r="I1669" s="61">
        <v>264</v>
      </c>
      <c r="J1669" s="61">
        <v>268</v>
      </c>
      <c r="K1669" s="61">
        <v>260</v>
      </c>
      <c r="L1669" s="65">
        <f t="shared" si="408"/>
        <v>389.8635477582846</v>
      </c>
      <c r="M1669" s="66">
        <f t="shared" si="406"/>
        <v>1364.522417153996</v>
      </c>
      <c r="N1669" s="79">
        <f t="shared" si="407"/>
        <v>1.364522417153996</v>
      </c>
    </row>
    <row r="1670" spans="1:14" ht="16.5" customHeight="1">
      <c r="A1670" s="63">
        <v>54</v>
      </c>
      <c r="B1670" s="64">
        <v>43019</v>
      </c>
      <c r="C1670" s="60" t="s">
        <v>20</v>
      </c>
      <c r="D1670" s="60" t="s">
        <v>21</v>
      </c>
      <c r="E1670" s="60" t="s">
        <v>46</v>
      </c>
      <c r="F1670" s="61">
        <v>1105</v>
      </c>
      <c r="G1670" s="61">
        <v>1084</v>
      </c>
      <c r="H1670" s="61">
        <v>1117</v>
      </c>
      <c r="I1670" s="61">
        <v>1129</v>
      </c>
      <c r="J1670" s="61">
        <v>1140</v>
      </c>
      <c r="K1670" s="61">
        <v>1117</v>
      </c>
      <c r="L1670" s="65">
        <f t="shared" si="408"/>
        <v>90.49773755656109</v>
      </c>
      <c r="M1670" s="66">
        <f aca="true" t="shared" si="409" ref="M1670:M1675">IF(D1670="BUY",(K1670-F1670)*(L1670),(F1670-K1670)*(L1670))</f>
        <v>1085.972850678733</v>
      </c>
      <c r="N1670" s="79">
        <f aca="true" t="shared" si="410" ref="N1670:N1675">M1670/(L1670)/F1670%</f>
        <v>1.085972850678733</v>
      </c>
    </row>
    <row r="1671" spans="1:14" ht="16.5" customHeight="1">
      <c r="A1671" s="63">
        <v>55</v>
      </c>
      <c r="B1671" s="64">
        <v>43019</v>
      </c>
      <c r="C1671" s="60" t="s">
        <v>20</v>
      </c>
      <c r="D1671" s="60" t="s">
        <v>21</v>
      </c>
      <c r="E1671" s="60" t="s">
        <v>355</v>
      </c>
      <c r="F1671" s="61">
        <v>1780</v>
      </c>
      <c r="G1671" s="61">
        <v>1750</v>
      </c>
      <c r="H1671" s="61">
        <v>1795</v>
      </c>
      <c r="I1671" s="61">
        <v>1810</v>
      </c>
      <c r="J1671" s="61">
        <v>1825</v>
      </c>
      <c r="K1671" s="61">
        <v>1750</v>
      </c>
      <c r="L1671" s="65">
        <f t="shared" si="408"/>
        <v>56.17977528089887</v>
      </c>
      <c r="M1671" s="66">
        <f t="shared" si="409"/>
        <v>-1685.3932584269662</v>
      </c>
      <c r="N1671" s="58">
        <f t="shared" si="410"/>
        <v>-1.6853932584269662</v>
      </c>
    </row>
    <row r="1672" spans="1:14" ht="16.5" customHeight="1">
      <c r="A1672" s="63">
        <v>56</v>
      </c>
      <c r="B1672" s="64">
        <v>43019</v>
      </c>
      <c r="C1672" s="60" t="s">
        <v>20</v>
      </c>
      <c r="D1672" s="60" t="s">
        <v>21</v>
      </c>
      <c r="E1672" s="60" t="s">
        <v>110</v>
      </c>
      <c r="F1672" s="61">
        <v>700</v>
      </c>
      <c r="G1672" s="61">
        <v>686</v>
      </c>
      <c r="H1672" s="61">
        <v>708</v>
      </c>
      <c r="I1672" s="61">
        <v>716</v>
      </c>
      <c r="J1672" s="61">
        <v>724</v>
      </c>
      <c r="K1672" s="61">
        <v>686</v>
      </c>
      <c r="L1672" s="65">
        <f t="shared" si="408"/>
        <v>142.85714285714286</v>
      </c>
      <c r="M1672" s="66">
        <f t="shared" si="409"/>
        <v>-2000</v>
      </c>
      <c r="N1672" s="58">
        <f t="shared" si="410"/>
        <v>-2</v>
      </c>
    </row>
    <row r="1673" spans="1:14" ht="16.5" customHeight="1">
      <c r="A1673" s="63">
        <v>57</v>
      </c>
      <c r="B1673" s="64">
        <v>43018</v>
      </c>
      <c r="C1673" s="60" t="s">
        <v>20</v>
      </c>
      <c r="D1673" s="60" t="s">
        <v>21</v>
      </c>
      <c r="E1673" s="60" t="s">
        <v>140</v>
      </c>
      <c r="F1673" s="61">
        <v>140</v>
      </c>
      <c r="G1673" s="61">
        <v>146.5</v>
      </c>
      <c r="H1673" s="61">
        <v>142</v>
      </c>
      <c r="I1673" s="61">
        <v>144</v>
      </c>
      <c r="J1673" s="61">
        <v>146</v>
      </c>
      <c r="K1673" s="61">
        <v>146</v>
      </c>
      <c r="L1673" s="65">
        <f t="shared" si="408"/>
        <v>714.2857142857143</v>
      </c>
      <c r="M1673" s="66">
        <f t="shared" si="409"/>
        <v>4285.714285714286</v>
      </c>
      <c r="N1673" s="79">
        <f t="shared" si="410"/>
        <v>4.285714285714286</v>
      </c>
    </row>
    <row r="1674" spans="1:14" ht="15.75">
      <c r="A1674" s="63">
        <v>58</v>
      </c>
      <c r="B1674" s="64">
        <v>43018</v>
      </c>
      <c r="C1674" s="60" t="s">
        <v>20</v>
      </c>
      <c r="D1674" s="60" t="s">
        <v>21</v>
      </c>
      <c r="E1674" s="60" t="s">
        <v>354</v>
      </c>
      <c r="F1674" s="61">
        <v>345</v>
      </c>
      <c r="G1674" s="61">
        <v>337</v>
      </c>
      <c r="H1674" s="61">
        <v>349</v>
      </c>
      <c r="I1674" s="61">
        <v>353</v>
      </c>
      <c r="J1674" s="61">
        <v>357</v>
      </c>
      <c r="K1674" s="61">
        <v>337</v>
      </c>
      <c r="L1674" s="65">
        <f aca="true" t="shared" si="411" ref="L1674:L1686">100000/F1674</f>
        <v>289.8550724637681</v>
      </c>
      <c r="M1674" s="66">
        <f t="shared" si="409"/>
        <v>-2318.840579710145</v>
      </c>
      <c r="N1674" s="58">
        <f t="shared" si="410"/>
        <v>-2.318840579710145</v>
      </c>
    </row>
    <row r="1675" spans="1:14" ht="15.75">
      <c r="A1675" s="63">
        <v>59</v>
      </c>
      <c r="B1675" s="64">
        <v>43018</v>
      </c>
      <c r="C1675" s="60" t="s">
        <v>20</v>
      </c>
      <c r="D1675" s="60" t="s">
        <v>21</v>
      </c>
      <c r="E1675" s="60" t="s">
        <v>68</v>
      </c>
      <c r="F1675" s="61">
        <v>367</v>
      </c>
      <c r="G1675" s="61">
        <v>357</v>
      </c>
      <c r="H1675" s="61">
        <v>372</v>
      </c>
      <c r="I1675" s="61">
        <v>377</v>
      </c>
      <c r="J1675" s="61">
        <v>382</v>
      </c>
      <c r="K1675" s="61">
        <v>372</v>
      </c>
      <c r="L1675" s="65">
        <f aca="true" t="shared" si="412" ref="L1675:L1680">100000/F1675</f>
        <v>272.47956403269757</v>
      </c>
      <c r="M1675" s="66">
        <f t="shared" si="409"/>
        <v>1362.3978201634877</v>
      </c>
      <c r="N1675" s="79">
        <f t="shared" si="410"/>
        <v>1.3623978201634879</v>
      </c>
    </row>
    <row r="1676" spans="1:14" ht="15.75">
      <c r="A1676" s="63">
        <v>60</v>
      </c>
      <c r="B1676" s="64">
        <v>43018</v>
      </c>
      <c r="C1676" s="60" t="s">
        <v>20</v>
      </c>
      <c r="D1676" s="60" t="s">
        <v>21</v>
      </c>
      <c r="E1676" s="60" t="s">
        <v>352</v>
      </c>
      <c r="F1676" s="61">
        <v>228</v>
      </c>
      <c r="G1676" s="61">
        <v>222</v>
      </c>
      <c r="H1676" s="61">
        <v>231</v>
      </c>
      <c r="I1676" s="61">
        <v>234</v>
      </c>
      <c r="J1676" s="61">
        <v>237</v>
      </c>
      <c r="K1676" s="61">
        <v>234</v>
      </c>
      <c r="L1676" s="65">
        <f t="shared" si="412"/>
        <v>438.5964912280702</v>
      </c>
      <c r="M1676" s="66">
        <f>IF(D1676="BUY",(K1676-F1676)*(L1676),(F1676-K1676)*(L1676))</f>
        <v>2631.5789473684213</v>
      </c>
      <c r="N1676" s="79">
        <f>M1676/(L1676)/F1676%</f>
        <v>2.6315789473684212</v>
      </c>
    </row>
    <row r="1677" spans="1:14" ht="15.75">
      <c r="A1677" s="63">
        <v>61</v>
      </c>
      <c r="B1677" s="64">
        <v>43018</v>
      </c>
      <c r="C1677" s="60" t="s">
        <v>20</v>
      </c>
      <c r="D1677" s="60" t="s">
        <v>21</v>
      </c>
      <c r="E1677" s="60" t="s">
        <v>290</v>
      </c>
      <c r="F1677" s="61">
        <v>1180</v>
      </c>
      <c r="G1677" s="61">
        <v>1159</v>
      </c>
      <c r="H1677" s="61">
        <v>1192</v>
      </c>
      <c r="I1677" s="61">
        <v>1204</v>
      </c>
      <c r="J1677" s="61">
        <v>1216</v>
      </c>
      <c r="K1677" s="61">
        <v>1192</v>
      </c>
      <c r="L1677" s="65">
        <f t="shared" si="412"/>
        <v>84.7457627118644</v>
      </c>
      <c r="M1677" s="66">
        <f>IF(D1677="BUY",(K1677-F1677)*(L1677),(F1677-K1677)*(L1677))</f>
        <v>1016.9491525423728</v>
      </c>
      <c r="N1677" s="79">
        <f>M1677/(L1677)/F1677%</f>
        <v>1.0169491525423728</v>
      </c>
    </row>
    <row r="1678" spans="1:14" ht="15.75">
      <c r="A1678" s="63">
        <v>62</v>
      </c>
      <c r="B1678" s="64">
        <v>43018</v>
      </c>
      <c r="C1678" s="60" t="s">
        <v>20</v>
      </c>
      <c r="D1678" s="60" t="s">
        <v>21</v>
      </c>
      <c r="E1678" s="60" t="s">
        <v>52</v>
      </c>
      <c r="F1678" s="61">
        <v>1478</v>
      </c>
      <c r="G1678" s="61">
        <v>1454</v>
      </c>
      <c r="H1678" s="61">
        <v>1493</v>
      </c>
      <c r="I1678" s="61">
        <v>1508</v>
      </c>
      <c r="J1678" s="61">
        <v>1523</v>
      </c>
      <c r="K1678" s="61">
        <v>1493</v>
      </c>
      <c r="L1678" s="65">
        <f t="shared" si="412"/>
        <v>67.65899864682002</v>
      </c>
      <c r="M1678" s="66">
        <f>IF(D1678="BUY",(K1678-F1678)*(L1678),(F1678-K1678)*(L1678))</f>
        <v>1014.8849797023004</v>
      </c>
      <c r="N1678" s="79">
        <f>M1678/(L1678)/F1678%</f>
        <v>1.0148849797023005</v>
      </c>
    </row>
    <row r="1679" spans="1:14" ht="15.75">
      <c r="A1679" s="63">
        <v>63</v>
      </c>
      <c r="B1679" s="64">
        <v>43018</v>
      </c>
      <c r="C1679" s="60" t="s">
        <v>20</v>
      </c>
      <c r="D1679" s="60" t="s">
        <v>21</v>
      </c>
      <c r="E1679" s="60" t="s">
        <v>336</v>
      </c>
      <c r="F1679" s="61">
        <v>586</v>
      </c>
      <c r="G1679" s="61">
        <v>575</v>
      </c>
      <c r="H1679" s="61">
        <v>592</v>
      </c>
      <c r="I1679" s="61">
        <v>598</v>
      </c>
      <c r="J1679" s="61">
        <v>604</v>
      </c>
      <c r="K1679" s="61">
        <v>604</v>
      </c>
      <c r="L1679" s="65">
        <f t="shared" si="412"/>
        <v>170.64846416382252</v>
      </c>
      <c r="M1679" s="66">
        <f>IF(D1679="BUY",(K1679-F1679)*(L1679),(F1679-K1679)*(L1679))</f>
        <v>3071.6723549488056</v>
      </c>
      <c r="N1679" s="79">
        <f>M1679/(L1679)/F1679%</f>
        <v>3.0716723549488054</v>
      </c>
    </row>
    <row r="1680" spans="1:14" ht="15.75">
      <c r="A1680" s="63">
        <v>64</v>
      </c>
      <c r="B1680" s="64">
        <v>43017</v>
      </c>
      <c r="C1680" s="60" t="s">
        <v>20</v>
      </c>
      <c r="D1680" s="60" t="s">
        <v>21</v>
      </c>
      <c r="E1680" s="60" t="s">
        <v>336</v>
      </c>
      <c r="F1680" s="61">
        <v>568</v>
      </c>
      <c r="G1680" s="61">
        <v>558</v>
      </c>
      <c r="H1680" s="61">
        <v>573</v>
      </c>
      <c r="I1680" s="61">
        <v>578</v>
      </c>
      <c r="J1680" s="61">
        <v>583</v>
      </c>
      <c r="K1680" s="61">
        <v>583</v>
      </c>
      <c r="L1680" s="65">
        <f t="shared" si="412"/>
        <v>176.05633802816902</v>
      </c>
      <c r="M1680" s="66">
        <f>IF(D1680="BUY",(K1680-F1680)*(L1680),(F1680-K1680)*(L1680))</f>
        <v>2640.845070422535</v>
      </c>
      <c r="N1680" s="79">
        <f>M1680/(L1680)/F1680%</f>
        <v>2.640845070422535</v>
      </c>
    </row>
    <row r="1681" spans="1:14" ht="15.75">
      <c r="A1681" s="63">
        <v>65</v>
      </c>
      <c r="B1681" s="64">
        <v>43017</v>
      </c>
      <c r="C1681" s="60" t="s">
        <v>20</v>
      </c>
      <c r="D1681" s="60" t="s">
        <v>21</v>
      </c>
      <c r="E1681" s="60" t="s">
        <v>351</v>
      </c>
      <c r="F1681" s="61">
        <v>63</v>
      </c>
      <c r="G1681" s="61">
        <v>59</v>
      </c>
      <c r="H1681" s="61">
        <v>65</v>
      </c>
      <c r="I1681" s="61">
        <v>67</v>
      </c>
      <c r="J1681" s="61">
        <v>69</v>
      </c>
      <c r="K1681" s="61">
        <v>64.5</v>
      </c>
      <c r="L1681" s="65">
        <f t="shared" si="411"/>
        <v>1587.3015873015872</v>
      </c>
      <c r="M1681" s="66">
        <f aca="true" t="shared" si="413" ref="M1681:M1686">IF(D1681="BUY",(K1681-F1681)*(L1681),(F1681-K1681)*(L1681))</f>
        <v>2380.9523809523807</v>
      </c>
      <c r="N1681" s="79">
        <f aca="true" t="shared" si="414" ref="N1681:N1686">M1681/(L1681)/F1681%</f>
        <v>2.380952380952381</v>
      </c>
    </row>
    <row r="1682" spans="1:14" ht="15.75">
      <c r="A1682" s="63">
        <v>66</v>
      </c>
      <c r="B1682" s="64">
        <v>43017</v>
      </c>
      <c r="C1682" s="60" t="s">
        <v>20</v>
      </c>
      <c r="D1682" s="60" t="s">
        <v>21</v>
      </c>
      <c r="E1682" s="60" t="s">
        <v>348</v>
      </c>
      <c r="F1682" s="61">
        <v>194</v>
      </c>
      <c r="G1682" s="61">
        <v>190</v>
      </c>
      <c r="H1682" s="61">
        <v>196</v>
      </c>
      <c r="I1682" s="61">
        <v>198</v>
      </c>
      <c r="J1682" s="61">
        <v>200</v>
      </c>
      <c r="K1682" s="61">
        <v>190</v>
      </c>
      <c r="L1682" s="65">
        <f t="shared" si="411"/>
        <v>515.4639175257732</v>
      </c>
      <c r="M1682" s="66">
        <f t="shared" si="413"/>
        <v>-2061.855670103093</v>
      </c>
      <c r="N1682" s="58">
        <f t="shared" si="414"/>
        <v>-2.061855670103093</v>
      </c>
    </row>
    <row r="1683" spans="1:14" ht="15.75">
      <c r="A1683" s="63">
        <v>67</v>
      </c>
      <c r="B1683" s="64">
        <v>43017</v>
      </c>
      <c r="C1683" s="60" t="s">
        <v>20</v>
      </c>
      <c r="D1683" s="60" t="s">
        <v>21</v>
      </c>
      <c r="E1683" s="60" t="s">
        <v>296</v>
      </c>
      <c r="F1683" s="61">
        <v>163</v>
      </c>
      <c r="G1683" s="61">
        <v>157</v>
      </c>
      <c r="H1683" s="61">
        <v>166</v>
      </c>
      <c r="I1683" s="61">
        <v>170</v>
      </c>
      <c r="J1683" s="61">
        <v>173</v>
      </c>
      <c r="K1683" s="61">
        <v>166</v>
      </c>
      <c r="L1683" s="65">
        <f t="shared" si="411"/>
        <v>613.4969325153374</v>
      </c>
      <c r="M1683" s="66">
        <f t="shared" si="413"/>
        <v>1840.4907975460123</v>
      </c>
      <c r="N1683" s="79">
        <f t="shared" si="414"/>
        <v>1.8404907975460123</v>
      </c>
    </row>
    <row r="1684" spans="1:14" ht="15.75">
      <c r="A1684" s="63">
        <v>68</v>
      </c>
      <c r="B1684" s="64">
        <v>43017</v>
      </c>
      <c r="C1684" s="60" t="s">
        <v>20</v>
      </c>
      <c r="D1684" s="60" t="s">
        <v>21</v>
      </c>
      <c r="E1684" s="60" t="s">
        <v>239</v>
      </c>
      <c r="F1684" s="61">
        <v>670</v>
      </c>
      <c r="G1684" s="61">
        <v>656</v>
      </c>
      <c r="H1684" s="61">
        <v>677</v>
      </c>
      <c r="I1684" s="61">
        <v>684</v>
      </c>
      <c r="J1684" s="61">
        <v>691</v>
      </c>
      <c r="K1684" s="61">
        <v>677</v>
      </c>
      <c r="L1684" s="65">
        <f t="shared" si="411"/>
        <v>149.2537313432836</v>
      </c>
      <c r="M1684" s="66">
        <f t="shared" si="413"/>
        <v>1044.7761194029852</v>
      </c>
      <c r="N1684" s="79">
        <f t="shared" si="414"/>
        <v>1.044776119402985</v>
      </c>
    </row>
    <row r="1685" spans="1:14" ht="15.75">
      <c r="A1685" s="63">
        <v>69</v>
      </c>
      <c r="B1685" s="64">
        <v>43017</v>
      </c>
      <c r="C1685" s="60" t="s">
        <v>20</v>
      </c>
      <c r="D1685" s="60" t="s">
        <v>21</v>
      </c>
      <c r="E1685" s="60" t="s">
        <v>350</v>
      </c>
      <c r="F1685" s="61">
        <v>125</v>
      </c>
      <c r="G1685" s="61">
        <v>120</v>
      </c>
      <c r="H1685" s="61">
        <v>128</v>
      </c>
      <c r="I1685" s="61">
        <v>131</v>
      </c>
      <c r="J1685" s="61">
        <v>134</v>
      </c>
      <c r="K1685" s="61">
        <v>127.5</v>
      </c>
      <c r="L1685" s="65">
        <f t="shared" si="411"/>
        <v>800</v>
      </c>
      <c r="M1685" s="66">
        <f t="shared" si="413"/>
        <v>2000</v>
      </c>
      <c r="N1685" s="79">
        <f t="shared" si="414"/>
        <v>2</v>
      </c>
    </row>
    <row r="1686" spans="1:14" ht="15.75">
      <c r="A1686" s="63">
        <v>70</v>
      </c>
      <c r="B1686" s="64">
        <v>43014</v>
      </c>
      <c r="C1686" s="60" t="s">
        <v>20</v>
      </c>
      <c r="D1686" s="60" t="s">
        <v>21</v>
      </c>
      <c r="E1686" s="60" t="s">
        <v>348</v>
      </c>
      <c r="F1686" s="61">
        <v>184</v>
      </c>
      <c r="G1686" s="61">
        <v>178</v>
      </c>
      <c r="H1686" s="61">
        <v>187</v>
      </c>
      <c r="I1686" s="61">
        <v>190</v>
      </c>
      <c r="J1686" s="61">
        <v>193</v>
      </c>
      <c r="K1686" s="61">
        <v>193</v>
      </c>
      <c r="L1686" s="65">
        <f t="shared" si="411"/>
        <v>543.4782608695652</v>
      </c>
      <c r="M1686" s="66">
        <f t="shared" si="413"/>
        <v>4891.304347826087</v>
      </c>
      <c r="N1686" s="79">
        <f t="shared" si="414"/>
        <v>4.891304347826087</v>
      </c>
    </row>
    <row r="1687" spans="1:14" ht="15.75">
      <c r="A1687" s="63">
        <v>71</v>
      </c>
      <c r="B1687" s="64">
        <v>43014</v>
      </c>
      <c r="C1687" s="60" t="s">
        <v>20</v>
      </c>
      <c r="D1687" s="60" t="s">
        <v>21</v>
      </c>
      <c r="E1687" s="60" t="s">
        <v>349</v>
      </c>
      <c r="F1687" s="61">
        <v>608</v>
      </c>
      <c r="G1687" s="61">
        <v>596</v>
      </c>
      <c r="H1687" s="61">
        <v>615</v>
      </c>
      <c r="I1687" s="61">
        <v>622</v>
      </c>
      <c r="J1687" s="61">
        <v>629</v>
      </c>
      <c r="K1687" s="61">
        <v>622</v>
      </c>
      <c r="L1687" s="65">
        <f aca="true" t="shared" si="415" ref="L1687:L1695">100000/F1687</f>
        <v>164.47368421052633</v>
      </c>
      <c r="M1687" s="66">
        <f aca="true" t="shared" si="416" ref="M1687:M1695">IF(D1687="BUY",(K1687-F1687)*(L1687),(F1687-K1687)*(L1687))</f>
        <v>2302.631578947369</v>
      </c>
      <c r="N1687" s="79">
        <f aca="true" t="shared" si="417" ref="N1687:N1695">M1687/(L1687)/F1687%</f>
        <v>2.3026315789473686</v>
      </c>
    </row>
    <row r="1688" spans="1:14" ht="15.75">
      <c r="A1688" s="63">
        <v>72</v>
      </c>
      <c r="B1688" s="64">
        <v>43014</v>
      </c>
      <c r="C1688" s="60" t="s">
        <v>20</v>
      </c>
      <c r="D1688" s="60" t="s">
        <v>21</v>
      </c>
      <c r="E1688" s="60" t="s">
        <v>336</v>
      </c>
      <c r="F1688" s="61">
        <v>104</v>
      </c>
      <c r="G1688" s="61">
        <v>100</v>
      </c>
      <c r="H1688" s="61">
        <v>106</v>
      </c>
      <c r="I1688" s="61">
        <v>108</v>
      </c>
      <c r="J1688" s="61">
        <v>110</v>
      </c>
      <c r="K1688" s="61">
        <v>110</v>
      </c>
      <c r="L1688" s="65">
        <f t="shared" si="415"/>
        <v>961.5384615384615</v>
      </c>
      <c r="M1688" s="66">
        <f t="shared" si="416"/>
        <v>5769.2307692307695</v>
      </c>
      <c r="N1688" s="79">
        <f t="shared" si="417"/>
        <v>5.769230769230769</v>
      </c>
    </row>
    <row r="1689" spans="1:14" ht="15.75">
      <c r="A1689" s="63">
        <v>73</v>
      </c>
      <c r="B1689" s="64">
        <v>43014</v>
      </c>
      <c r="C1689" s="60" t="s">
        <v>20</v>
      </c>
      <c r="D1689" s="60" t="s">
        <v>21</v>
      </c>
      <c r="E1689" s="60" t="s">
        <v>23</v>
      </c>
      <c r="F1689" s="61">
        <v>1030</v>
      </c>
      <c r="G1689" s="61">
        <v>1010</v>
      </c>
      <c r="H1689" s="61">
        <v>1040</v>
      </c>
      <c r="I1689" s="61">
        <v>1050</v>
      </c>
      <c r="J1689" s="61">
        <v>1060</v>
      </c>
      <c r="K1689" s="61">
        <v>1040</v>
      </c>
      <c r="L1689" s="65">
        <f t="shared" si="415"/>
        <v>97.0873786407767</v>
      </c>
      <c r="M1689" s="66">
        <f t="shared" si="416"/>
        <v>970.873786407767</v>
      </c>
      <c r="N1689" s="79">
        <f t="shared" si="417"/>
        <v>0.9708737864077669</v>
      </c>
    </row>
    <row r="1690" spans="1:14" ht="15.75">
      <c r="A1690" s="63">
        <v>74</v>
      </c>
      <c r="B1690" s="64">
        <v>43014</v>
      </c>
      <c r="C1690" s="60" t="s">
        <v>20</v>
      </c>
      <c r="D1690" s="60" t="s">
        <v>21</v>
      </c>
      <c r="E1690" s="60" t="s">
        <v>238</v>
      </c>
      <c r="F1690" s="61">
        <v>945</v>
      </c>
      <c r="G1690" s="61">
        <v>930</v>
      </c>
      <c r="H1690" s="61">
        <v>955</v>
      </c>
      <c r="I1690" s="61">
        <v>965</v>
      </c>
      <c r="J1690" s="61">
        <v>975</v>
      </c>
      <c r="K1690" s="61">
        <v>955</v>
      </c>
      <c r="L1690" s="65">
        <f t="shared" si="415"/>
        <v>105.82010582010582</v>
      </c>
      <c r="M1690" s="66">
        <f t="shared" si="416"/>
        <v>1058.2010582010582</v>
      </c>
      <c r="N1690" s="79">
        <f t="shared" si="417"/>
        <v>1.0582010582010584</v>
      </c>
    </row>
    <row r="1691" spans="1:14" ht="15.75">
      <c r="A1691" s="63">
        <v>75</v>
      </c>
      <c r="B1691" s="64">
        <v>43013</v>
      </c>
      <c r="C1691" s="60" t="s">
        <v>20</v>
      </c>
      <c r="D1691" s="60" t="s">
        <v>21</v>
      </c>
      <c r="E1691" s="60" t="s">
        <v>126</v>
      </c>
      <c r="F1691" s="61">
        <v>838</v>
      </c>
      <c r="G1691" s="61">
        <v>819</v>
      </c>
      <c r="H1691" s="61">
        <v>848</v>
      </c>
      <c r="I1691" s="61">
        <v>858</v>
      </c>
      <c r="J1691" s="61">
        <v>868</v>
      </c>
      <c r="K1691" s="61">
        <v>858</v>
      </c>
      <c r="L1691" s="65">
        <f t="shared" si="415"/>
        <v>119.33174224343675</v>
      </c>
      <c r="M1691" s="66">
        <f t="shared" si="416"/>
        <v>2386.634844868735</v>
      </c>
      <c r="N1691" s="79">
        <f t="shared" si="417"/>
        <v>2.386634844868735</v>
      </c>
    </row>
    <row r="1692" spans="1:14" ht="15.75">
      <c r="A1692" s="63">
        <v>76</v>
      </c>
      <c r="B1692" s="64">
        <v>43013</v>
      </c>
      <c r="C1692" s="60" t="s">
        <v>20</v>
      </c>
      <c r="D1692" s="60" t="s">
        <v>21</v>
      </c>
      <c r="E1692" s="60" t="s">
        <v>345</v>
      </c>
      <c r="F1692" s="61">
        <v>370</v>
      </c>
      <c r="G1692" s="61">
        <v>360</v>
      </c>
      <c r="H1692" s="61">
        <v>375</v>
      </c>
      <c r="I1692" s="61">
        <v>380</v>
      </c>
      <c r="J1692" s="61">
        <v>385</v>
      </c>
      <c r="K1692" s="61">
        <v>360</v>
      </c>
      <c r="L1692" s="65">
        <f t="shared" si="415"/>
        <v>270.27027027027026</v>
      </c>
      <c r="M1692" s="66">
        <f t="shared" si="416"/>
        <v>-2702.7027027027025</v>
      </c>
      <c r="N1692" s="58">
        <f t="shared" si="417"/>
        <v>-2.7027027027027026</v>
      </c>
    </row>
    <row r="1693" spans="1:14" ht="15.75">
      <c r="A1693" s="63">
        <v>77</v>
      </c>
      <c r="B1693" s="64">
        <v>43013</v>
      </c>
      <c r="C1693" s="60" t="s">
        <v>20</v>
      </c>
      <c r="D1693" s="60" t="s">
        <v>21</v>
      </c>
      <c r="E1693" s="60" t="s">
        <v>294</v>
      </c>
      <c r="F1693" s="61">
        <v>246</v>
      </c>
      <c r="G1693" s="61">
        <v>239</v>
      </c>
      <c r="H1693" s="61">
        <v>250</v>
      </c>
      <c r="I1693" s="61">
        <v>254</v>
      </c>
      <c r="J1693" s="61">
        <v>258</v>
      </c>
      <c r="K1693" s="61">
        <v>258</v>
      </c>
      <c r="L1693" s="65">
        <f t="shared" si="415"/>
        <v>406.5040650406504</v>
      </c>
      <c r="M1693" s="66">
        <f t="shared" si="416"/>
        <v>4878.048780487805</v>
      </c>
      <c r="N1693" s="79">
        <f t="shared" si="417"/>
        <v>4.878048780487805</v>
      </c>
    </row>
    <row r="1694" spans="1:14" ht="15.75">
      <c r="A1694" s="63">
        <v>78</v>
      </c>
      <c r="B1694" s="64">
        <v>43013</v>
      </c>
      <c r="C1694" s="60" t="s">
        <v>20</v>
      </c>
      <c r="D1694" s="60" t="s">
        <v>21</v>
      </c>
      <c r="E1694" s="60" t="s">
        <v>81</v>
      </c>
      <c r="F1694" s="61">
        <v>148</v>
      </c>
      <c r="G1694" s="61">
        <v>144</v>
      </c>
      <c r="H1694" s="61">
        <v>150</v>
      </c>
      <c r="I1694" s="61">
        <v>152</v>
      </c>
      <c r="J1694" s="61">
        <v>154</v>
      </c>
      <c r="K1694" s="61">
        <v>150</v>
      </c>
      <c r="L1694" s="65">
        <f t="shared" si="415"/>
        <v>675.6756756756756</v>
      </c>
      <c r="M1694" s="66">
        <f t="shared" si="416"/>
        <v>1351.3513513513512</v>
      </c>
      <c r="N1694" s="79">
        <f t="shared" si="417"/>
        <v>1.3513513513513513</v>
      </c>
    </row>
    <row r="1695" spans="1:14" ht="15.75">
      <c r="A1695" s="63">
        <v>79</v>
      </c>
      <c r="B1695" s="64">
        <v>43012</v>
      </c>
      <c r="C1695" s="60" t="s">
        <v>20</v>
      </c>
      <c r="D1695" s="60" t="s">
        <v>21</v>
      </c>
      <c r="E1695" s="60" t="s">
        <v>346</v>
      </c>
      <c r="F1695" s="61">
        <v>123</v>
      </c>
      <c r="G1695" s="61">
        <v>119</v>
      </c>
      <c r="H1695" s="61">
        <v>125</v>
      </c>
      <c r="I1695" s="61">
        <v>127</v>
      </c>
      <c r="J1695" s="61">
        <v>129</v>
      </c>
      <c r="K1695" s="61">
        <v>124</v>
      </c>
      <c r="L1695" s="65">
        <f t="shared" si="415"/>
        <v>813.0081300813008</v>
      </c>
      <c r="M1695" s="66">
        <f t="shared" si="416"/>
        <v>813.0081300813008</v>
      </c>
      <c r="N1695" s="79">
        <f t="shared" si="417"/>
        <v>0.8130081300813008</v>
      </c>
    </row>
    <row r="1696" spans="1:14" ht="15.75">
      <c r="A1696" s="63">
        <v>80</v>
      </c>
      <c r="B1696" s="64">
        <v>43012</v>
      </c>
      <c r="C1696" s="60" t="s">
        <v>20</v>
      </c>
      <c r="D1696" s="60" t="s">
        <v>21</v>
      </c>
      <c r="E1696" s="60" t="s">
        <v>67</v>
      </c>
      <c r="F1696" s="61">
        <v>220</v>
      </c>
      <c r="G1696" s="61">
        <v>212</v>
      </c>
      <c r="H1696" s="61">
        <v>224</v>
      </c>
      <c r="I1696" s="61">
        <v>228</v>
      </c>
      <c r="J1696" s="61">
        <v>232</v>
      </c>
      <c r="K1696" s="61">
        <v>224</v>
      </c>
      <c r="L1696" s="65">
        <f aca="true" t="shared" si="418" ref="L1696:L1705">100000/F1696</f>
        <v>454.54545454545456</v>
      </c>
      <c r="M1696" s="66">
        <f aca="true" t="shared" si="419" ref="M1696:M1701">IF(D1696="BUY",(K1696-F1696)*(L1696),(F1696-K1696)*(L1696))</f>
        <v>1818.1818181818182</v>
      </c>
      <c r="N1696" s="79">
        <f aca="true" t="shared" si="420" ref="N1696:N1702">M1696/(L1696)/F1696%</f>
        <v>1.8181818181818181</v>
      </c>
    </row>
    <row r="1697" spans="1:14" ht="15.75">
      <c r="A1697" s="63">
        <v>81</v>
      </c>
      <c r="B1697" s="64">
        <v>43012</v>
      </c>
      <c r="C1697" s="60" t="s">
        <v>20</v>
      </c>
      <c r="D1697" s="60" t="s">
        <v>21</v>
      </c>
      <c r="E1697" s="60" t="s">
        <v>272</v>
      </c>
      <c r="F1697" s="61">
        <v>515</v>
      </c>
      <c r="G1697" s="61">
        <v>505</v>
      </c>
      <c r="H1697" s="61">
        <v>520</v>
      </c>
      <c r="I1697" s="61">
        <v>525</v>
      </c>
      <c r="J1697" s="61">
        <v>530</v>
      </c>
      <c r="K1697" s="61">
        <v>520</v>
      </c>
      <c r="L1697" s="65">
        <f t="shared" si="418"/>
        <v>194.1747572815534</v>
      </c>
      <c r="M1697" s="66">
        <f t="shared" si="419"/>
        <v>970.873786407767</v>
      </c>
      <c r="N1697" s="79">
        <f t="shared" si="420"/>
        <v>0.9708737864077669</v>
      </c>
    </row>
    <row r="1698" spans="1:14" ht="15.75">
      <c r="A1698" s="63">
        <v>82</v>
      </c>
      <c r="B1698" s="64">
        <v>43012</v>
      </c>
      <c r="C1698" s="60" t="s">
        <v>20</v>
      </c>
      <c r="D1698" s="60" t="s">
        <v>21</v>
      </c>
      <c r="E1698" s="60" t="s">
        <v>345</v>
      </c>
      <c r="F1698" s="61">
        <v>457</v>
      </c>
      <c r="G1698" s="61">
        <v>447</v>
      </c>
      <c r="H1698" s="61">
        <v>462</v>
      </c>
      <c r="I1698" s="61">
        <v>467</v>
      </c>
      <c r="J1698" s="61">
        <v>472</v>
      </c>
      <c r="K1698" s="61">
        <v>447</v>
      </c>
      <c r="L1698" s="65">
        <f t="shared" si="418"/>
        <v>218.8183807439825</v>
      </c>
      <c r="M1698" s="66">
        <f t="shared" si="419"/>
        <v>-2188.1838074398247</v>
      </c>
      <c r="N1698" s="58">
        <f t="shared" si="420"/>
        <v>-2.1881838074398248</v>
      </c>
    </row>
    <row r="1699" spans="1:14" ht="15.75">
      <c r="A1699" s="63">
        <v>83</v>
      </c>
      <c r="B1699" s="64">
        <v>43012</v>
      </c>
      <c r="C1699" s="60" t="s">
        <v>20</v>
      </c>
      <c r="D1699" s="60" t="s">
        <v>21</v>
      </c>
      <c r="E1699" s="60" t="s">
        <v>329</v>
      </c>
      <c r="F1699" s="61">
        <v>444.5</v>
      </c>
      <c r="G1699" s="61">
        <v>435</v>
      </c>
      <c r="H1699" s="61">
        <v>449.5</v>
      </c>
      <c r="I1699" s="61">
        <v>455</v>
      </c>
      <c r="J1699" s="61">
        <v>460</v>
      </c>
      <c r="K1699" s="61">
        <v>449.5</v>
      </c>
      <c r="L1699" s="65">
        <f t="shared" si="418"/>
        <v>224.9718785151856</v>
      </c>
      <c r="M1699" s="66">
        <f t="shared" si="419"/>
        <v>1124.859392575928</v>
      </c>
      <c r="N1699" s="79">
        <f t="shared" si="420"/>
        <v>1.124859392575928</v>
      </c>
    </row>
    <row r="1700" spans="1:14" ht="15.75">
      <c r="A1700" s="63">
        <v>84</v>
      </c>
      <c r="B1700" s="64">
        <v>43012</v>
      </c>
      <c r="C1700" s="60" t="s">
        <v>20</v>
      </c>
      <c r="D1700" s="60" t="s">
        <v>21</v>
      </c>
      <c r="E1700" s="60" t="s">
        <v>140</v>
      </c>
      <c r="F1700" s="61">
        <v>132</v>
      </c>
      <c r="G1700" s="61">
        <v>126</v>
      </c>
      <c r="H1700" s="61">
        <v>135</v>
      </c>
      <c r="I1700" s="61">
        <v>138</v>
      </c>
      <c r="J1700" s="61">
        <v>141</v>
      </c>
      <c r="K1700" s="61">
        <v>134.8</v>
      </c>
      <c r="L1700" s="65">
        <f t="shared" si="418"/>
        <v>757.5757575757576</v>
      </c>
      <c r="M1700" s="66">
        <f t="shared" si="419"/>
        <v>2121.21212121213</v>
      </c>
      <c r="N1700" s="79">
        <f t="shared" si="420"/>
        <v>2.1212121212121295</v>
      </c>
    </row>
    <row r="1701" spans="1:14" ht="15.75">
      <c r="A1701" s="63">
        <v>85</v>
      </c>
      <c r="B1701" s="64">
        <v>43012</v>
      </c>
      <c r="C1701" s="60" t="s">
        <v>20</v>
      </c>
      <c r="D1701" s="60" t="s">
        <v>21</v>
      </c>
      <c r="E1701" s="60" t="s">
        <v>345</v>
      </c>
      <c r="F1701" s="61">
        <v>341</v>
      </c>
      <c r="G1701" s="61">
        <v>331</v>
      </c>
      <c r="H1701" s="61">
        <v>346</v>
      </c>
      <c r="I1701" s="61">
        <v>351</v>
      </c>
      <c r="J1701" s="61">
        <v>356</v>
      </c>
      <c r="K1701" s="61">
        <v>356</v>
      </c>
      <c r="L1701" s="65">
        <f t="shared" si="418"/>
        <v>293.2551319648094</v>
      </c>
      <c r="M1701" s="66">
        <f t="shared" si="419"/>
        <v>4398.826979472141</v>
      </c>
      <c r="N1701" s="79">
        <f t="shared" si="420"/>
        <v>4.39882697947214</v>
      </c>
    </row>
    <row r="1702" spans="1:14" ht="15.75">
      <c r="A1702" s="63">
        <v>86</v>
      </c>
      <c r="B1702" s="64">
        <v>43011</v>
      </c>
      <c r="C1702" s="60" t="s">
        <v>20</v>
      </c>
      <c r="D1702" s="60" t="s">
        <v>21</v>
      </c>
      <c r="E1702" s="60" t="s">
        <v>192</v>
      </c>
      <c r="F1702" s="61">
        <v>465</v>
      </c>
      <c r="G1702" s="61">
        <v>456</v>
      </c>
      <c r="H1702" s="61">
        <v>470</v>
      </c>
      <c r="I1702" s="61">
        <v>475</v>
      </c>
      <c r="J1702" s="61">
        <v>480</v>
      </c>
      <c r="K1702" s="61">
        <v>456</v>
      </c>
      <c r="L1702" s="65">
        <f t="shared" si="418"/>
        <v>215.05376344086022</v>
      </c>
      <c r="M1702" s="66">
        <f>IF(D1702="BUY",(K1702-F1702)*(L1702),(F1702-K1702)*(L1702))</f>
        <v>-1935.483870967742</v>
      </c>
      <c r="N1702" s="58">
        <f t="shared" si="420"/>
        <v>-1.9354838709677418</v>
      </c>
    </row>
    <row r="1703" spans="1:14" ht="15.75">
      <c r="A1703" s="63">
        <v>87</v>
      </c>
      <c r="B1703" s="64">
        <v>43011</v>
      </c>
      <c r="C1703" s="60" t="s">
        <v>20</v>
      </c>
      <c r="D1703" s="60" t="s">
        <v>21</v>
      </c>
      <c r="E1703" s="60" t="s">
        <v>345</v>
      </c>
      <c r="F1703" s="61">
        <v>324</v>
      </c>
      <c r="G1703" s="61">
        <v>316</v>
      </c>
      <c r="H1703" s="61">
        <v>328</v>
      </c>
      <c r="I1703" s="61">
        <v>330</v>
      </c>
      <c r="J1703" s="61">
        <v>334</v>
      </c>
      <c r="K1703" s="61">
        <v>328</v>
      </c>
      <c r="L1703" s="65">
        <f t="shared" si="418"/>
        <v>308.641975308642</v>
      </c>
      <c r="M1703" s="66">
        <f>IF(D1703="BUY",(K1703-F1703)*(L1703),(F1703-K1703)*(L1703))</f>
        <v>1234.567901234568</v>
      </c>
      <c r="N1703" s="79">
        <f>M1703/(L1703)/F1703%</f>
        <v>1.2345679012345678</v>
      </c>
    </row>
    <row r="1704" spans="1:14" ht="15.75">
      <c r="A1704" s="63">
        <v>88</v>
      </c>
      <c r="B1704" s="64">
        <v>43011</v>
      </c>
      <c r="C1704" s="60" t="s">
        <v>20</v>
      </c>
      <c r="D1704" s="60" t="s">
        <v>21</v>
      </c>
      <c r="E1704" s="60" t="s">
        <v>283</v>
      </c>
      <c r="F1704" s="61">
        <v>392</v>
      </c>
      <c r="G1704" s="61">
        <v>384</v>
      </c>
      <c r="H1704" s="61">
        <v>396</v>
      </c>
      <c r="I1704" s="61">
        <v>400</v>
      </c>
      <c r="J1704" s="61">
        <v>404</v>
      </c>
      <c r="K1704" s="61">
        <v>404</v>
      </c>
      <c r="L1704" s="65">
        <f t="shared" si="418"/>
        <v>255.10204081632654</v>
      </c>
      <c r="M1704" s="66">
        <f>IF(D1704="BUY",(K1704-F1704)*(L1704),(F1704-K1704)*(L1704))</f>
        <v>3061.2244897959185</v>
      </c>
      <c r="N1704" s="79">
        <f>M1704/(L1704)/F1704%</f>
        <v>3.061224489795918</v>
      </c>
    </row>
    <row r="1705" spans="1:14" ht="15.75">
      <c r="A1705" s="63">
        <v>89</v>
      </c>
      <c r="B1705" s="64">
        <v>43011</v>
      </c>
      <c r="C1705" s="60" t="s">
        <v>20</v>
      </c>
      <c r="D1705" s="60" t="s">
        <v>21</v>
      </c>
      <c r="E1705" s="60" t="s">
        <v>238</v>
      </c>
      <c r="F1705" s="61">
        <v>830</v>
      </c>
      <c r="G1705" s="61">
        <v>812</v>
      </c>
      <c r="H1705" s="61">
        <v>840</v>
      </c>
      <c r="I1705" s="61">
        <v>850</v>
      </c>
      <c r="J1705" s="61">
        <v>860</v>
      </c>
      <c r="K1705" s="61">
        <v>860</v>
      </c>
      <c r="L1705" s="65">
        <f t="shared" si="418"/>
        <v>120.48192771084338</v>
      </c>
      <c r="M1705" s="66">
        <f>IF(D1705="BUY",(K1705-F1705)*(L1705),(F1705-K1705)*(L1705))</f>
        <v>3614.4578313253014</v>
      </c>
      <c r="N1705" s="79">
        <f>M1705/(L1705)/F1705%</f>
        <v>3.614457831325301</v>
      </c>
    </row>
    <row r="1707" spans="1:14" ht="15.75">
      <c r="A1707" s="82" t="s">
        <v>26</v>
      </c>
      <c r="B1707" s="23"/>
      <c r="C1707" s="24"/>
      <c r="D1707" s="25"/>
      <c r="E1707" s="26"/>
      <c r="F1707" s="26"/>
      <c r="G1707" s="27"/>
      <c r="H1707" s="35"/>
      <c r="I1707" s="35"/>
      <c r="J1707" s="35"/>
      <c r="K1707" s="26"/>
      <c r="L1707" s="21"/>
      <c r="N1707" s="91"/>
    </row>
    <row r="1708" spans="1:12" ht="15.75">
      <c r="A1708" s="82" t="s">
        <v>27</v>
      </c>
      <c r="B1708" s="23"/>
      <c r="C1708" s="24"/>
      <c r="D1708" s="25"/>
      <c r="E1708" s="26"/>
      <c r="F1708" s="26"/>
      <c r="G1708" s="27"/>
      <c r="H1708" s="26"/>
      <c r="I1708" s="26"/>
      <c r="J1708" s="26"/>
      <c r="K1708" s="26"/>
      <c r="L1708" s="21"/>
    </row>
    <row r="1709" spans="1:14" ht="15.75">
      <c r="A1709" s="82" t="s">
        <v>27</v>
      </c>
      <c r="B1709" s="23"/>
      <c r="C1709" s="24"/>
      <c r="D1709" s="25"/>
      <c r="E1709" s="26"/>
      <c r="F1709" s="26"/>
      <c r="G1709" s="27"/>
      <c r="H1709" s="26"/>
      <c r="I1709" s="26"/>
      <c r="J1709" s="26"/>
      <c r="K1709" s="26"/>
      <c r="L1709" s="21"/>
      <c r="M1709" s="21"/>
      <c r="N1709" s="21"/>
    </row>
    <row r="1710" spans="1:14" ht="16.5" thickBot="1">
      <c r="A1710" s="68"/>
      <c r="B1710" s="69"/>
      <c r="C1710" s="26"/>
      <c r="D1710" s="26"/>
      <c r="E1710" s="26"/>
      <c r="F1710" s="29"/>
      <c r="G1710" s="30"/>
      <c r="H1710" s="31" t="s">
        <v>28</v>
      </c>
      <c r="I1710" s="31"/>
      <c r="J1710" s="29"/>
      <c r="K1710" s="29"/>
      <c r="L1710" s="70"/>
      <c r="M1710" s="71"/>
      <c r="N1710" s="90"/>
    </row>
    <row r="1711" spans="1:14" ht="15.75">
      <c r="A1711" s="68"/>
      <c r="B1711" s="69"/>
      <c r="C1711" s="96" t="s">
        <v>29</v>
      </c>
      <c r="D1711" s="96"/>
      <c r="E1711" s="33">
        <v>89</v>
      </c>
      <c r="F1711" s="34">
        <f>F1712+F1713+F1714+F1715+F1716+F1717</f>
        <v>100</v>
      </c>
      <c r="G1711" s="35">
        <v>89</v>
      </c>
      <c r="H1711" s="36">
        <f>G1712/G1711%</f>
        <v>80.89887640449439</v>
      </c>
      <c r="I1711" s="36"/>
      <c r="J1711" s="29"/>
      <c r="K1711" s="29"/>
      <c r="L1711" s="70"/>
      <c r="M1711" s="71"/>
      <c r="N1711" s="90"/>
    </row>
    <row r="1712" spans="1:14" ht="15.75">
      <c r="A1712" s="68"/>
      <c r="B1712" s="69"/>
      <c r="C1712" s="92" t="s">
        <v>30</v>
      </c>
      <c r="D1712" s="92"/>
      <c r="E1712" s="37">
        <v>72</v>
      </c>
      <c r="F1712" s="38">
        <f>(E1712/E1711)*100</f>
        <v>80.89887640449437</v>
      </c>
      <c r="G1712" s="35">
        <v>72</v>
      </c>
      <c r="H1712" s="32"/>
      <c r="I1712" s="32"/>
      <c r="J1712" s="29"/>
      <c r="K1712" s="29"/>
      <c r="L1712" s="70"/>
      <c r="M1712" s="71"/>
      <c r="N1712" s="90"/>
    </row>
    <row r="1713" spans="1:14" ht="15.75">
      <c r="A1713" s="68"/>
      <c r="B1713" s="69"/>
      <c r="C1713" s="92" t="s">
        <v>32</v>
      </c>
      <c r="D1713" s="92"/>
      <c r="E1713" s="37">
        <v>0</v>
      </c>
      <c r="F1713" s="38">
        <f>(E1713/E1711)*100</f>
        <v>0</v>
      </c>
      <c r="G1713" s="40"/>
      <c r="H1713" s="35"/>
      <c r="I1713" s="35"/>
      <c r="J1713" s="29"/>
      <c r="L1713" s="70"/>
      <c r="M1713" s="71"/>
      <c r="N1713" s="90"/>
    </row>
    <row r="1714" spans="1:14" ht="15.75">
      <c r="A1714" s="68"/>
      <c r="B1714" s="69"/>
      <c r="C1714" s="92" t="s">
        <v>33</v>
      </c>
      <c r="D1714" s="92"/>
      <c r="E1714" s="37">
        <v>0</v>
      </c>
      <c r="F1714" s="38">
        <f>(E1714/E1711)*100</f>
        <v>0</v>
      </c>
      <c r="G1714" s="40"/>
      <c r="H1714" s="35"/>
      <c r="I1714" s="35"/>
      <c r="J1714" s="29"/>
      <c r="K1714" s="29"/>
      <c r="L1714" s="29"/>
      <c r="M1714" s="71"/>
      <c r="N1714" s="90"/>
    </row>
    <row r="1715" spans="1:14" ht="15.75">
      <c r="A1715" s="68"/>
      <c r="B1715" s="69"/>
      <c r="C1715" s="92" t="s">
        <v>34</v>
      </c>
      <c r="D1715" s="92"/>
      <c r="E1715" s="37">
        <v>16</v>
      </c>
      <c r="F1715" s="38">
        <f>(E1715/E1711)*100</f>
        <v>17.97752808988764</v>
      </c>
      <c r="G1715" s="40"/>
      <c r="H1715" s="26" t="s">
        <v>35</v>
      </c>
      <c r="I1715" s="26"/>
      <c r="J1715" s="29"/>
      <c r="K1715" s="29"/>
      <c r="L1715" s="70"/>
      <c r="M1715" s="71"/>
      <c r="N1715" s="90"/>
    </row>
    <row r="1716" spans="1:14" ht="15.75">
      <c r="A1716" s="68"/>
      <c r="B1716" s="69"/>
      <c r="C1716" s="92" t="s">
        <v>36</v>
      </c>
      <c r="D1716" s="92"/>
      <c r="E1716" s="37">
        <v>1</v>
      </c>
      <c r="F1716" s="38">
        <f>(E1716/E1711)*100</f>
        <v>1.1235955056179776</v>
      </c>
      <c r="G1716" s="40"/>
      <c r="H1716" s="26"/>
      <c r="I1716" s="26"/>
      <c r="J1716" s="29"/>
      <c r="K1716" s="29"/>
      <c r="L1716" s="70"/>
      <c r="M1716" s="71"/>
      <c r="N1716" s="90"/>
    </row>
    <row r="1717" spans="1:14" ht="16.5" thickBot="1">
      <c r="A1717" s="68"/>
      <c r="B1717" s="69"/>
      <c r="C1717" s="93" t="s">
        <v>37</v>
      </c>
      <c r="D1717" s="93"/>
      <c r="E1717" s="42"/>
      <c r="F1717" s="43">
        <f>(E1717/E1711)*100</f>
        <v>0</v>
      </c>
      <c r="G1717" s="40"/>
      <c r="H1717" s="26"/>
      <c r="I1717" s="26"/>
      <c r="J1717" s="29"/>
      <c r="K1717" s="29"/>
      <c r="L1717" s="70"/>
      <c r="M1717" s="71"/>
      <c r="N1717" s="90"/>
    </row>
    <row r="1718" spans="1:14" ht="15.75">
      <c r="A1718" s="83" t="s">
        <v>38</v>
      </c>
      <c r="B1718" s="23"/>
      <c r="C1718" s="24"/>
      <c r="D1718" s="24"/>
      <c r="E1718" s="26"/>
      <c r="F1718" s="26"/>
      <c r="G1718" s="84"/>
      <c r="H1718" s="85"/>
      <c r="I1718" s="85"/>
      <c r="J1718" s="85"/>
      <c r="K1718" s="26"/>
      <c r="L1718" s="21"/>
      <c r="M1718" s="44"/>
      <c r="N1718" s="44"/>
    </row>
    <row r="1719" spans="1:14" ht="15.75">
      <c r="A1719" s="25" t="s">
        <v>39</v>
      </c>
      <c r="B1719" s="23"/>
      <c r="C1719" s="86"/>
      <c r="D1719" s="87"/>
      <c r="E1719" s="28"/>
      <c r="F1719" s="85"/>
      <c r="G1719" s="84"/>
      <c r="H1719" s="85"/>
      <c r="I1719" s="85"/>
      <c r="J1719" s="85"/>
      <c r="K1719" s="26"/>
      <c r="L1719" s="21"/>
      <c r="M1719" s="28"/>
      <c r="N1719" s="28"/>
    </row>
    <row r="1720" spans="1:14" ht="15.75">
      <c r="A1720" s="25" t="s">
        <v>40</v>
      </c>
      <c r="B1720" s="23"/>
      <c r="C1720" s="24"/>
      <c r="D1720" s="87"/>
      <c r="E1720" s="28"/>
      <c r="F1720" s="85"/>
      <c r="G1720" s="84"/>
      <c r="H1720" s="32"/>
      <c r="I1720" s="32"/>
      <c r="J1720" s="32"/>
      <c r="K1720" s="26"/>
      <c r="L1720" s="21"/>
      <c r="M1720" s="21"/>
      <c r="N1720" s="21"/>
    </row>
    <row r="1721" spans="1:14" ht="15.75">
      <c r="A1721" s="25" t="s">
        <v>41</v>
      </c>
      <c r="B1721" s="86"/>
      <c r="C1721" s="24"/>
      <c r="D1721" s="87"/>
      <c r="E1721" s="28"/>
      <c r="F1721" s="85"/>
      <c r="G1721" s="30"/>
      <c r="H1721" s="32"/>
      <c r="I1721" s="32"/>
      <c r="J1721" s="32"/>
      <c r="K1721" s="26"/>
      <c r="L1721" s="21"/>
      <c r="M1721" s="21"/>
      <c r="N1721" s="21"/>
    </row>
    <row r="1722" spans="1:14" ht="15.75">
      <c r="A1722" s="25" t="s">
        <v>42</v>
      </c>
      <c r="B1722" s="39"/>
      <c r="C1722" s="24"/>
      <c r="D1722" s="88"/>
      <c r="E1722" s="85"/>
      <c r="F1722" s="85"/>
      <c r="G1722" s="30"/>
      <c r="H1722" s="32"/>
      <c r="I1722" s="32"/>
      <c r="J1722" s="32"/>
      <c r="K1722" s="85"/>
      <c r="L1722" s="21"/>
      <c r="M1722" s="21"/>
      <c r="N1722" s="21"/>
    </row>
    <row r="1723" ht="16.5" thickBot="1"/>
    <row r="1724" spans="1:14" ht="16.5" thickBot="1">
      <c r="A1724" s="101" t="s">
        <v>0</v>
      </c>
      <c r="B1724" s="101"/>
      <c r="C1724" s="101"/>
      <c r="D1724" s="101"/>
      <c r="E1724" s="101"/>
      <c r="F1724" s="101"/>
      <c r="G1724" s="101"/>
      <c r="H1724" s="101"/>
      <c r="I1724" s="101"/>
      <c r="J1724" s="101"/>
      <c r="K1724" s="101"/>
      <c r="L1724" s="101"/>
      <c r="M1724" s="101"/>
      <c r="N1724" s="101"/>
    </row>
    <row r="1725" spans="1:14" ht="16.5" thickBot="1">
      <c r="A1725" s="101"/>
      <c r="B1725" s="101"/>
      <c r="C1725" s="101"/>
      <c r="D1725" s="101"/>
      <c r="E1725" s="101"/>
      <c r="F1725" s="101"/>
      <c r="G1725" s="101"/>
      <c r="H1725" s="101"/>
      <c r="I1725" s="101"/>
      <c r="J1725" s="101"/>
      <c r="K1725" s="101"/>
      <c r="L1725" s="101"/>
      <c r="M1725" s="101"/>
      <c r="N1725" s="101"/>
    </row>
    <row r="1726" spans="1:14" ht="15.75">
      <c r="A1726" s="101"/>
      <c r="B1726" s="101"/>
      <c r="C1726" s="101"/>
      <c r="D1726" s="101"/>
      <c r="E1726" s="101"/>
      <c r="F1726" s="101"/>
      <c r="G1726" s="101"/>
      <c r="H1726" s="101"/>
      <c r="I1726" s="101"/>
      <c r="J1726" s="101"/>
      <c r="K1726" s="101"/>
      <c r="L1726" s="101"/>
      <c r="M1726" s="101"/>
      <c r="N1726" s="101"/>
    </row>
    <row r="1727" spans="1:14" ht="15.75">
      <c r="A1727" s="102" t="s">
        <v>1</v>
      </c>
      <c r="B1727" s="102"/>
      <c r="C1727" s="102"/>
      <c r="D1727" s="102"/>
      <c r="E1727" s="102"/>
      <c r="F1727" s="102"/>
      <c r="G1727" s="102"/>
      <c r="H1727" s="102"/>
      <c r="I1727" s="102"/>
      <c r="J1727" s="102"/>
      <c r="K1727" s="102"/>
      <c r="L1727" s="102"/>
      <c r="M1727" s="102"/>
      <c r="N1727" s="102"/>
    </row>
    <row r="1728" spans="1:14" ht="15.75">
      <c r="A1728" s="102" t="s">
        <v>2</v>
      </c>
      <c r="B1728" s="102"/>
      <c r="C1728" s="102"/>
      <c r="D1728" s="102"/>
      <c r="E1728" s="102"/>
      <c r="F1728" s="102"/>
      <c r="G1728" s="102"/>
      <c r="H1728" s="102"/>
      <c r="I1728" s="102"/>
      <c r="J1728" s="102"/>
      <c r="K1728" s="102"/>
      <c r="L1728" s="102"/>
      <c r="M1728" s="102"/>
      <c r="N1728" s="102"/>
    </row>
    <row r="1729" spans="1:14" ht="16.5" thickBot="1">
      <c r="A1729" s="103" t="s">
        <v>3</v>
      </c>
      <c r="B1729" s="103"/>
      <c r="C1729" s="103"/>
      <c r="D1729" s="103"/>
      <c r="E1729" s="103"/>
      <c r="F1729" s="103"/>
      <c r="G1729" s="103"/>
      <c r="H1729" s="103"/>
      <c r="I1729" s="103"/>
      <c r="J1729" s="103"/>
      <c r="K1729" s="103"/>
      <c r="L1729" s="103"/>
      <c r="M1729" s="103"/>
      <c r="N1729" s="103"/>
    </row>
    <row r="1730" spans="1:14" ht="15.75">
      <c r="A1730" s="104" t="s">
        <v>300</v>
      </c>
      <c r="B1730" s="104"/>
      <c r="C1730" s="104"/>
      <c r="D1730" s="104"/>
      <c r="E1730" s="104"/>
      <c r="F1730" s="104"/>
      <c r="G1730" s="104"/>
      <c r="H1730" s="104"/>
      <c r="I1730" s="104"/>
      <c r="J1730" s="104"/>
      <c r="K1730" s="104"/>
      <c r="L1730" s="104"/>
      <c r="M1730" s="104"/>
      <c r="N1730" s="104"/>
    </row>
    <row r="1731" spans="1:14" ht="15.75">
      <c r="A1731" s="104" t="s">
        <v>5</v>
      </c>
      <c r="B1731" s="104"/>
      <c r="C1731" s="104"/>
      <c r="D1731" s="104"/>
      <c r="E1731" s="104"/>
      <c r="F1731" s="104"/>
      <c r="G1731" s="104"/>
      <c r="H1731" s="104"/>
      <c r="I1731" s="104"/>
      <c r="J1731" s="104"/>
      <c r="K1731" s="104"/>
      <c r="L1731" s="104"/>
      <c r="M1731" s="104"/>
      <c r="N1731" s="104"/>
    </row>
    <row r="1732" spans="1:14" ht="15.75">
      <c r="A1732" s="99" t="s">
        <v>6</v>
      </c>
      <c r="B1732" s="94" t="s">
        <v>7</v>
      </c>
      <c r="C1732" s="94" t="s">
        <v>8</v>
      </c>
      <c r="D1732" s="99" t="s">
        <v>9</v>
      </c>
      <c r="E1732" s="94" t="s">
        <v>10</v>
      </c>
      <c r="F1732" s="94" t="s">
        <v>11</v>
      </c>
      <c r="G1732" s="94" t="s">
        <v>12</v>
      </c>
      <c r="H1732" s="94" t="s">
        <v>13</v>
      </c>
      <c r="I1732" s="94" t="s">
        <v>14</v>
      </c>
      <c r="J1732" s="94" t="s">
        <v>15</v>
      </c>
      <c r="K1732" s="97" t="s">
        <v>16</v>
      </c>
      <c r="L1732" s="94" t="s">
        <v>17</v>
      </c>
      <c r="M1732" s="94" t="s">
        <v>18</v>
      </c>
      <c r="N1732" s="94" t="s">
        <v>19</v>
      </c>
    </row>
    <row r="1733" spans="1:14" ht="15.75">
      <c r="A1733" s="100"/>
      <c r="B1733" s="95"/>
      <c r="C1733" s="95"/>
      <c r="D1733" s="100"/>
      <c r="E1733" s="95"/>
      <c r="F1733" s="95"/>
      <c r="G1733" s="95"/>
      <c r="H1733" s="95"/>
      <c r="I1733" s="95"/>
      <c r="J1733" s="95"/>
      <c r="K1733" s="98"/>
      <c r="L1733" s="95"/>
      <c r="M1733" s="95"/>
      <c r="N1733" s="95"/>
    </row>
    <row r="1734" spans="1:14" ht="16.5" customHeight="1">
      <c r="A1734" s="63">
        <v>1</v>
      </c>
      <c r="B1734" s="64">
        <v>43007</v>
      </c>
      <c r="C1734" s="60" t="s">
        <v>20</v>
      </c>
      <c r="D1734" s="60" t="s">
        <v>21</v>
      </c>
      <c r="E1734" s="60" t="s">
        <v>341</v>
      </c>
      <c r="F1734" s="61">
        <v>166</v>
      </c>
      <c r="G1734" s="61">
        <v>164</v>
      </c>
      <c r="H1734" s="61">
        <v>168</v>
      </c>
      <c r="I1734" s="61">
        <v>170</v>
      </c>
      <c r="J1734" s="61">
        <v>172</v>
      </c>
      <c r="K1734" s="61">
        <v>172</v>
      </c>
      <c r="L1734" s="65">
        <f aca="true" t="shared" si="421" ref="L1734:L1747">100000/F1734</f>
        <v>602.4096385542168</v>
      </c>
      <c r="M1734" s="66">
        <f aca="true" t="shared" si="422" ref="M1734:M1739">IF(D1734="BUY",(K1734-F1734)*(L1734),(F1734-K1734)*(L1734))</f>
        <v>3614.457831325301</v>
      </c>
      <c r="N1734" s="79">
        <f>M1734/(L1734)/F1734%</f>
        <v>3.6144578313253013</v>
      </c>
    </row>
    <row r="1735" spans="1:14" ht="16.5" customHeight="1">
      <c r="A1735" s="63">
        <v>2</v>
      </c>
      <c r="B1735" s="64">
        <v>43007</v>
      </c>
      <c r="C1735" s="60" t="s">
        <v>20</v>
      </c>
      <c r="D1735" s="60" t="s">
        <v>21</v>
      </c>
      <c r="E1735" s="60" t="s">
        <v>55</v>
      </c>
      <c r="F1735" s="61">
        <v>128</v>
      </c>
      <c r="G1735" s="61">
        <v>124.5</v>
      </c>
      <c r="H1735" s="61">
        <v>130</v>
      </c>
      <c r="I1735" s="61">
        <v>132</v>
      </c>
      <c r="J1735" s="61">
        <v>134</v>
      </c>
      <c r="K1735" s="61">
        <v>130</v>
      </c>
      <c r="L1735" s="65">
        <f>100000/F1735</f>
        <v>781.25</v>
      </c>
      <c r="M1735" s="66">
        <f t="shared" si="422"/>
        <v>1562.5</v>
      </c>
      <c r="N1735" s="79">
        <f>M1735/(L1735)/F1735%</f>
        <v>1.5625</v>
      </c>
    </row>
    <row r="1736" spans="1:14" ht="16.5" customHeight="1">
      <c r="A1736" s="63">
        <v>3</v>
      </c>
      <c r="B1736" s="64">
        <v>43007</v>
      </c>
      <c r="C1736" s="60" t="s">
        <v>20</v>
      </c>
      <c r="D1736" s="60" t="s">
        <v>21</v>
      </c>
      <c r="E1736" s="60" t="s">
        <v>289</v>
      </c>
      <c r="F1736" s="61">
        <v>155</v>
      </c>
      <c r="G1736" s="61">
        <v>149.5</v>
      </c>
      <c r="H1736" s="61">
        <v>158</v>
      </c>
      <c r="I1736" s="61">
        <v>161</v>
      </c>
      <c r="J1736" s="61">
        <v>164</v>
      </c>
      <c r="K1736" s="61">
        <v>149.5</v>
      </c>
      <c r="L1736" s="65">
        <f>100000/F1736</f>
        <v>645.1612903225806</v>
      </c>
      <c r="M1736" s="66">
        <f t="shared" si="422"/>
        <v>-3548.387096774193</v>
      </c>
      <c r="N1736" s="58">
        <f>M1736/(L1736)/F1736%</f>
        <v>-3.5483870967741935</v>
      </c>
    </row>
    <row r="1737" spans="1:14" ht="16.5" customHeight="1">
      <c r="A1737" s="63">
        <v>4</v>
      </c>
      <c r="B1737" s="64">
        <v>43007</v>
      </c>
      <c r="C1737" s="60" t="s">
        <v>20</v>
      </c>
      <c r="D1737" s="60" t="s">
        <v>21</v>
      </c>
      <c r="E1737" s="60" t="s">
        <v>195</v>
      </c>
      <c r="F1737" s="61">
        <v>1320</v>
      </c>
      <c r="G1737" s="61">
        <v>1295</v>
      </c>
      <c r="H1737" s="61">
        <v>1335</v>
      </c>
      <c r="I1737" s="61">
        <v>1350</v>
      </c>
      <c r="J1737" s="61">
        <v>1365</v>
      </c>
      <c r="K1737" s="61">
        <v>1335</v>
      </c>
      <c r="L1737" s="65">
        <f>100000/F1737</f>
        <v>75.75757575757575</v>
      </c>
      <c r="M1737" s="66">
        <f t="shared" si="422"/>
        <v>1136.3636363636363</v>
      </c>
      <c r="N1737" s="79">
        <f>M1737/(L1737)/F1737%</f>
        <v>1.1363636363636365</v>
      </c>
    </row>
    <row r="1738" spans="1:14" ht="16.5" customHeight="1">
      <c r="A1738" s="63">
        <v>5</v>
      </c>
      <c r="B1738" s="64">
        <v>43007</v>
      </c>
      <c r="C1738" s="60" t="s">
        <v>20</v>
      </c>
      <c r="D1738" s="60" t="s">
        <v>21</v>
      </c>
      <c r="E1738" s="61" t="s">
        <v>340</v>
      </c>
      <c r="F1738" s="61">
        <v>401</v>
      </c>
      <c r="G1738" s="61">
        <v>394</v>
      </c>
      <c r="H1738" s="61">
        <v>405</v>
      </c>
      <c r="I1738" s="61">
        <v>409</v>
      </c>
      <c r="J1738" s="61">
        <v>413</v>
      </c>
      <c r="K1738" s="61">
        <v>413</v>
      </c>
      <c r="L1738" s="65">
        <v>413</v>
      </c>
      <c r="M1738" s="66">
        <f t="shared" si="422"/>
        <v>4956</v>
      </c>
      <c r="N1738" s="79">
        <f>M1738/(L1738)/F1738%</f>
        <v>2.9925187032418954</v>
      </c>
    </row>
    <row r="1739" spans="1:14" ht="16.5" customHeight="1">
      <c r="A1739" s="63">
        <v>6</v>
      </c>
      <c r="B1739" s="64">
        <v>43006</v>
      </c>
      <c r="C1739" s="60" t="s">
        <v>20</v>
      </c>
      <c r="D1739" s="60" t="s">
        <v>21</v>
      </c>
      <c r="E1739" s="60" t="s">
        <v>339</v>
      </c>
      <c r="F1739" s="61">
        <v>502</v>
      </c>
      <c r="G1739" s="61">
        <v>493</v>
      </c>
      <c r="H1739" s="61">
        <v>507</v>
      </c>
      <c r="I1739" s="61">
        <v>512</v>
      </c>
      <c r="J1739" s="61">
        <v>517</v>
      </c>
      <c r="K1739" s="61">
        <v>493</v>
      </c>
      <c r="L1739" s="65">
        <f>100000/F1739</f>
        <v>199.20318725099602</v>
      </c>
      <c r="M1739" s="66">
        <f t="shared" si="422"/>
        <v>-1792.8286852589642</v>
      </c>
      <c r="N1739" s="58">
        <f aca="true" t="shared" si="423" ref="N1739:N1748">M1739/(L1739)/F1739%</f>
        <v>-1.7928286852589643</v>
      </c>
    </row>
    <row r="1740" spans="1:14" ht="16.5" customHeight="1">
      <c r="A1740" s="63">
        <v>7</v>
      </c>
      <c r="B1740" s="64">
        <v>43006</v>
      </c>
      <c r="C1740" s="60" t="s">
        <v>20</v>
      </c>
      <c r="D1740" s="60" t="s">
        <v>21</v>
      </c>
      <c r="E1740" s="60" t="s">
        <v>337</v>
      </c>
      <c r="F1740" s="61">
        <v>232</v>
      </c>
      <c r="G1740" s="61">
        <v>227</v>
      </c>
      <c r="H1740" s="61">
        <v>235</v>
      </c>
      <c r="I1740" s="61">
        <v>238</v>
      </c>
      <c r="J1740" s="61">
        <v>241</v>
      </c>
      <c r="K1740" s="61">
        <v>235</v>
      </c>
      <c r="L1740" s="65">
        <f t="shared" si="421"/>
        <v>431.0344827586207</v>
      </c>
      <c r="M1740" s="66">
        <f aca="true" t="shared" si="424" ref="M1740:M1748">IF(D1740="BUY",(K1740-F1740)*(L1740),(F1740-K1740)*(L1740))</f>
        <v>1293.103448275862</v>
      </c>
      <c r="N1740" s="79">
        <f t="shared" si="423"/>
        <v>1.293103448275862</v>
      </c>
    </row>
    <row r="1741" spans="1:14" ht="16.5" customHeight="1">
      <c r="A1741" s="63">
        <v>8</v>
      </c>
      <c r="B1741" s="64">
        <v>43006</v>
      </c>
      <c r="C1741" s="60" t="s">
        <v>20</v>
      </c>
      <c r="D1741" s="60" t="s">
        <v>21</v>
      </c>
      <c r="E1741" s="60" t="s">
        <v>336</v>
      </c>
      <c r="F1741" s="61">
        <v>556</v>
      </c>
      <c r="G1741" s="61">
        <v>546</v>
      </c>
      <c r="H1741" s="61">
        <v>561</v>
      </c>
      <c r="I1741" s="61">
        <v>566</v>
      </c>
      <c r="J1741" s="61">
        <v>571</v>
      </c>
      <c r="K1741" s="61">
        <v>566</v>
      </c>
      <c r="L1741" s="65">
        <f t="shared" si="421"/>
        <v>179.85611510791367</v>
      </c>
      <c r="M1741" s="66">
        <f t="shared" si="424"/>
        <v>1798.5611510791366</v>
      </c>
      <c r="N1741" s="79">
        <f t="shared" si="423"/>
        <v>1.7985611510791368</v>
      </c>
    </row>
    <row r="1742" spans="1:14" ht="16.5" customHeight="1">
      <c r="A1742" s="63">
        <v>9</v>
      </c>
      <c r="B1742" s="64">
        <v>43006</v>
      </c>
      <c r="C1742" s="60" t="s">
        <v>20</v>
      </c>
      <c r="D1742" s="60" t="s">
        <v>21</v>
      </c>
      <c r="E1742" s="60" t="s">
        <v>335</v>
      </c>
      <c r="F1742" s="61">
        <v>393</v>
      </c>
      <c r="G1742" s="61">
        <v>385</v>
      </c>
      <c r="H1742" s="61">
        <v>397</v>
      </c>
      <c r="I1742" s="61">
        <v>401</v>
      </c>
      <c r="J1742" s="61">
        <v>405</v>
      </c>
      <c r="K1742" s="61">
        <v>397</v>
      </c>
      <c r="L1742" s="65">
        <f t="shared" si="421"/>
        <v>254.4529262086514</v>
      </c>
      <c r="M1742" s="66">
        <f t="shared" si="424"/>
        <v>1017.8117048346056</v>
      </c>
      <c r="N1742" s="79">
        <f t="shared" si="423"/>
        <v>1.0178117048346056</v>
      </c>
    </row>
    <row r="1743" spans="1:14" ht="16.5" customHeight="1">
      <c r="A1743" s="63">
        <v>10</v>
      </c>
      <c r="B1743" s="64">
        <v>43006</v>
      </c>
      <c r="C1743" s="60" t="s">
        <v>20</v>
      </c>
      <c r="D1743" s="60" t="s">
        <v>21</v>
      </c>
      <c r="E1743" s="60" t="s">
        <v>334</v>
      </c>
      <c r="F1743" s="61">
        <v>261</v>
      </c>
      <c r="G1743" s="61">
        <v>255</v>
      </c>
      <c r="H1743" s="61">
        <v>264</v>
      </c>
      <c r="I1743" s="61">
        <v>267</v>
      </c>
      <c r="J1743" s="61">
        <v>270</v>
      </c>
      <c r="K1743" s="61">
        <v>270</v>
      </c>
      <c r="L1743" s="65">
        <f t="shared" si="421"/>
        <v>383.1417624521073</v>
      </c>
      <c r="M1743" s="66">
        <f t="shared" si="424"/>
        <v>3448.2758620689656</v>
      </c>
      <c r="N1743" s="79">
        <f t="shared" si="423"/>
        <v>3.4482758620689657</v>
      </c>
    </row>
    <row r="1744" spans="1:14" ht="16.5" customHeight="1">
      <c r="A1744" s="63">
        <v>11</v>
      </c>
      <c r="B1744" s="64">
        <v>43005</v>
      </c>
      <c r="C1744" s="60" t="s">
        <v>20</v>
      </c>
      <c r="D1744" s="60" t="s">
        <v>21</v>
      </c>
      <c r="E1744" s="60" t="s">
        <v>82</v>
      </c>
      <c r="F1744" s="61">
        <v>945</v>
      </c>
      <c r="G1744" s="61">
        <v>928</v>
      </c>
      <c r="H1744" s="61">
        <v>955</v>
      </c>
      <c r="I1744" s="61">
        <v>965</v>
      </c>
      <c r="J1744" s="61">
        <v>975</v>
      </c>
      <c r="K1744" s="61">
        <v>928</v>
      </c>
      <c r="L1744" s="65">
        <f t="shared" si="421"/>
        <v>105.82010582010582</v>
      </c>
      <c r="M1744" s="66">
        <f t="shared" si="424"/>
        <v>-1798.9417989417989</v>
      </c>
      <c r="N1744" s="58">
        <f t="shared" si="423"/>
        <v>-1.798941798941799</v>
      </c>
    </row>
    <row r="1745" spans="1:14" ht="16.5" customHeight="1">
      <c r="A1745" s="63">
        <v>12</v>
      </c>
      <c r="B1745" s="64">
        <v>43005</v>
      </c>
      <c r="C1745" s="60" t="s">
        <v>20</v>
      </c>
      <c r="D1745" s="60" t="s">
        <v>21</v>
      </c>
      <c r="E1745" s="60" t="s">
        <v>239</v>
      </c>
      <c r="F1745" s="61">
        <v>660</v>
      </c>
      <c r="G1745" s="61">
        <v>648</v>
      </c>
      <c r="H1745" s="61">
        <v>666</v>
      </c>
      <c r="I1745" s="61">
        <v>672</v>
      </c>
      <c r="J1745" s="61">
        <v>724</v>
      </c>
      <c r="K1745" s="61">
        <v>648</v>
      </c>
      <c r="L1745" s="65">
        <f t="shared" si="421"/>
        <v>151.5151515151515</v>
      </c>
      <c r="M1745" s="66">
        <f t="shared" si="424"/>
        <v>-1818.181818181818</v>
      </c>
      <c r="N1745" s="58">
        <f t="shared" si="423"/>
        <v>-1.8181818181818183</v>
      </c>
    </row>
    <row r="1746" spans="1:14" ht="16.5" customHeight="1">
      <c r="A1746" s="63">
        <v>13</v>
      </c>
      <c r="B1746" s="64">
        <v>43005</v>
      </c>
      <c r="C1746" s="60" t="s">
        <v>20</v>
      </c>
      <c r="D1746" s="60" t="s">
        <v>94</v>
      </c>
      <c r="E1746" s="60" t="s">
        <v>324</v>
      </c>
      <c r="F1746" s="61">
        <v>458</v>
      </c>
      <c r="G1746" s="61">
        <v>467</v>
      </c>
      <c r="H1746" s="61">
        <v>453</v>
      </c>
      <c r="I1746" s="61">
        <v>448</v>
      </c>
      <c r="J1746" s="61">
        <v>443</v>
      </c>
      <c r="K1746" s="61">
        <v>453</v>
      </c>
      <c r="L1746" s="65">
        <f t="shared" si="421"/>
        <v>218.34061135371178</v>
      </c>
      <c r="M1746" s="66">
        <f t="shared" si="424"/>
        <v>1091.7030567685588</v>
      </c>
      <c r="N1746" s="79">
        <f t="shared" si="423"/>
        <v>1.0917030567685588</v>
      </c>
    </row>
    <row r="1747" spans="1:14" ht="16.5" customHeight="1">
      <c r="A1747" s="63">
        <v>14</v>
      </c>
      <c r="B1747" s="64">
        <v>43004</v>
      </c>
      <c r="C1747" s="60" t="s">
        <v>20</v>
      </c>
      <c r="D1747" s="60" t="s">
        <v>21</v>
      </c>
      <c r="E1747" s="60" t="s">
        <v>333</v>
      </c>
      <c r="F1747" s="61">
        <v>700</v>
      </c>
      <c r="G1747" s="61">
        <v>685</v>
      </c>
      <c r="H1747" s="61">
        <v>708</v>
      </c>
      <c r="I1747" s="61">
        <v>716</v>
      </c>
      <c r="J1747" s="61">
        <v>724</v>
      </c>
      <c r="K1747" s="61">
        <v>685</v>
      </c>
      <c r="L1747" s="65">
        <f t="shared" si="421"/>
        <v>142.85714285714286</v>
      </c>
      <c r="M1747" s="66">
        <f t="shared" si="424"/>
        <v>-2142.857142857143</v>
      </c>
      <c r="N1747" s="58">
        <f t="shared" si="423"/>
        <v>-2.1428571428571432</v>
      </c>
    </row>
    <row r="1748" spans="1:14" ht="16.5" customHeight="1">
      <c r="A1748" s="63">
        <v>15</v>
      </c>
      <c r="B1748" s="64">
        <v>43004</v>
      </c>
      <c r="C1748" s="60" t="s">
        <v>20</v>
      </c>
      <c r="D1748" s="60" t="s">
        <v>21</v>
      </c>
      <c r="E1748" s="60" t="s">
        <v>145</v>
      </c>
      <c r="F1748" s="61">
        <v>178</v>
      </c>
      <c r="G1748" s="61">
        <v>173</v>
      </c>
      <c r="H1748" s="61">
        <v>181</v>
      </c>
      <c r="I1748" s="61">
        <v>184</v>
      </c>
      <c r="J1748" s="61">
        <v>187</v>
      </c>
      <c r="K1748" s="61">
        <v>173</v>
      </c>
      <c r="L1748" s="65">
        <f aca="true" t="shared" si="425" ref="L1748:L1756">100000/F1748</f>
        <v>561.7977528089888</v>
      </c>
      <c r="M1748" s="66">
        <f t="shared" si="424"/>
        <v>-2808.9887640449438</v>
      </c>
      <c r="N1748" s="58">
        <f t="shared" si="423"/>
        <v>-2.8089887640449436</v>
      </c>
    </row>
    <row r="1749" spans="1:14" ht="16.5" customHeight="1">
      <c r="A1749" s="63">
        <v>16</v>
      </c>
      <c r="B1749" s="64">
        <v>43004</v>
      </c>
      <c r="C1749" s="60" t="s">
        <v>20</v>
      </c>
      <c r="D1749" s="60" t="s">
        <v>21</v>
      </c>
      <c r="E1749" s="60" t="s">
        <v>331</v>
      </c>
      <c r="F1749" s="61">
        <v>1150</v>
      </c>
      <c r="G1749" s="61">
        <v>1125</v>
      </c>
      <c r="H1749" s="61">
        <v>1165</v>
      </c>
      <c r="I1749" s="61">
        <v>1180</v>
      </c>
      <c r="J1749" s="61">
        <v>1195</v>
      </c>
      <c r="K1749" s="61">
        <v>1195</v>
      </c>
      <c r="L1749" s="65">
        <f t="shared" si="425"/>
        <v>86.95652173913044</v>
      </c>
      <c r="M1749" s="66">
        <f aca="true" t="shared" si="426" ref="M1749:M1756">IF(D1749="BUY",(K1749-F1749)*(L1749),(F1749-K1749)*(L1749))</f>
        <v>3913.0434782608695</v>
      </c>
      <c r="N1749" s="79">
        <f aca="true" t="shared" si="427" ref="N1749:N1756">M1749/(L1749)/F1749%</f>
        <v>3.9130434782608696</v>
      </c>
    </row>
    <row r="1750" spans="1:14" ht="16.5" customHeight="1">
      <c r="A1750" s="63">
        <v>17</v>
      </c>
      <c r="B1750" s="64">
        <v>43004</v>
      </c>
      <c r="C1750" s="60" t="s">
        <v>20</v>
      </c>
      <c r="D1750" s="60" t="s">
        <v>21</v>
      </c>
      <c r="E1750" s="60" t="s">
        <v>330</v>
      </c>
      <c r="F1750" s="61">
        <v>258</v>
      </c>
      <c r="G1750" s="61">
        <v>252</v>
      </c>
      <c r="H1750" s="61">
        <v>261</v>
      </c>
      <c r="I1750" s="61">
        <v>264</v>
      </c>
      <c r="J1750" s="61">
        <v>267</v>
      </c>
      <c r="K1750" s="61">
        <v>261</v>
      </c>
      <c r="L1750" s="65">
        <f t="shared" si="425"/>
        <v>387.5968992248062</v>
      </c>
      <c r="M1750" s="66">
        <f t="shared" si="426"/>
        <v>1162.7906976744184</v>
      </c>
      <c r="N1750" s="79">
        <f t="shared" si="427"/>
        <v>1.1627906976744184</v>
      </c>
    </row>
    <row r="1751" spans="1:14" ht="16.5" customHeight="1">
      <c r="A1751" s="63">
        <v>18</v>
      </c>
      <c r="B1751" s="64">
        <v>43004</v>
      </c>
      <c r="C1751" s="60" t="s">
        <v>20</v>
      </c>
      <c r="D1751" s="60" t="s">
        <v>21</v>
      </c>
      <c r="E1751" s="60" t="s">
        <v>329</v>
      </c>
      <c r="F1751" s="61">
        <v>354</v>
      </c>
      <c r="G1751" s="61">
        <v>346</v>
      </c>
      <c r="H1751" s="61">
        <v>360</v>
      </c>
      <c r="I1751" s="61">
        <v>364</v>
      </c>
      <c r="J1751" s="61">
        <v>368</v>
      </c>
      <c r="K1751" s="61">
        <v>360</v>
      </c>
      <c r="L1751" s="65">
        <f t="shared" si="425"/>
        <v>282.4858757062147</v>
      </c>
      <c r="M1751" s="66">
        <f t="shared" si="426"/>
        <v>1694.915254237288</v>
      </c>
      <c r="N1751" s="79">
        <f t="shared" si="427"/>
        <v>1.694915254237288</v>
      </c>
    </row>
    <row r="1752" spans="1:14" ht="16.5" customHeight="1">
      <c r="A1752" s="63">
        <v>19</v>
      </c>
      <c r="B1752" s="64">
        <v>43003</v>
      </c>
      <c r="C1752" s="60" t="s">
        <v>20</v>
      </c>
      <c r="D1752" s="60" t="s">
        <v>21</v>
      </c>
      <c r="E1752" s="60" t="s">
        <v>328</v>
      </c>
      <c r="F1752" s="61">
        <v>95</v>
      </c>
      <c r="G1752" s="61">
        <v>91</v>
      </c>
      <c r="H1752" s="61">
        <v>97</v>
      </c>
      <c r="I1752" s="61">
        <v>99</v>
      </c>
      <c r="J1752" s="61">
        <v>101</v>
      </c>
      <c r="K1752" s="61">
        <v>99</v>
      </c>
      <c r="L1752" s="65">
        <f t="shared" si="425"/>
        <v>1052.6315789473683</v>
      </c>
      <c r="M1752" s="66">
        <f t="shared" si="426"/>
        <v>4210.526315789473</v>
      </c>
      <c r="N1752" s="79">
        <f t="shared" si="427"/>
        <v>4.2105263157894735</v>
      </c>
    </row>
    <row r="1753" spans="1:14" ht="16.5" customHeight="1">
      <c r="A1753" s="63">
        <v>20</v>
      </c>
      <c r="B1753" s="64">
        <v>43003</v>
      </c>
      <c r="C1753" s="60" t="s">
        <v>20</v>
      </c>
      <c r="D1753" s="60" t="s">
        <v>21</v>
      </c>
      <c r="E1753" s="60" t="s">
        <v>102</v>
      </c>
      <c r="F1753" s="61">
        <v>1220</v>
      </c>
      <c r="G1753" s="61">
        <v>1197</v>
      </c>
      <c r="H1753" s="61">
        <v>1232</v>
      </c>
      <c r="I1753" s="61">
        <v>1244</v>
      </c>
      <c r="J1753" s="61">
        <v>1256</v>
      </c>
      <c r="K1753" s="61">
        <v>1232</v>
      </c>
      <c r="L1753" s="65">
        <f t="shared" si="425"/>
        <v>81.9672131147541</v>
      </c>
      <c r="M1753" s="66">
        <f t="shared" si="426"/>
        <v>983.6065573770493</v>
      </c>
      <c r="N1753" s="79">
        <f t="shared" si="427"/>
        <v>0.9836065573770493</v>
      </c>
    </row>
    <row r="1754" spans="1:14" ht="16.5" customHeight="1">
      <c r="A1754" s="63">
        <v>21</v>
      </c>
      <c r="B1754" s="64">
        <v>43003</v>
      </c>
      <c r="C1754" s="60" t="s">
        <v>20</v>
      </c>
      <c r="D1754" s="60" t="s">
        <v>21</v>
      </c>
      <c r="E1754" s="60" t="s">
        <v>327</v>
      </c>
      <c r="F1754" s="61">
        <v>382</v>
      </c>
      <c r="G1754" s="61">
        <v>372</v>
      </c>
      <c r="H1754" s="61">
        <v>387</v>
      </c>
      <c r="I1754" s="61">
        <v>392</v>
      </c>
      <c r="J1754" s="61">
        <v>397</v>
      </c>
      <c r="K1754" s="61">
        <v>397</v>
      </c>
      <c r="L1754" s="65">
        <f t="shared" si="425"/>
        <v>261.78010471204186</v>
      </c>
      <c r="M1754" s="66">
        <f t="shared" si="426"/>
        <v>3926.701570680628</v>
      </c>
      <c r="N1754" s="79">
        <f t="shared" si="427"/>
        <v>3.9267015706806285</v>
      </c>
    </row>
    <row r="1755" spans="1:14" ht="16.5" customHeight="1">
      <c r="A1755" s="63">
        <v>22</v>
      </c>
      <c r="B1755" s="64">
        <v>43000</v>
      </c>
      <c r="C1755" s="60" t="s">
        <v>20</v>
      </c>
      <c r="D1755" s="60" t="s">
        <v>94</v>
      </c>
      <c r="E1755" s="60" t="s">
        <v>286</v>
      </c>
      <c r="F1755" s="61">
        <v>132</v>
      </c>
      <c r="G1755" s="61">
        <v>137</v>
      </c>
      <c r="H1755" s="61">
        <v>129</v>
      </c>
      <c r="I1755" s="61">
        <v>126</v>
      </c>
      <c r="J1755" s="61">
        <v>123</v>
      </c>
      <c r="K1755" s="61">
        <v>129</v>
      </c>
      <c r="L1755" s="65">
        <f t="shared" si="425"/>
        <v>757.5757575757576</v>
      </c>
      <c r="M1755" s="66">
        <f t="shared" si="426"/>
        <v>2272.727272727273</v>
      </c>
      <c r="N1755" s="79">
        <f t="shared" si="427"/>
        <v>2.2727272727272725</v>
      </c>
    </row>
    <row r="1756" spans="1:14" ht="16.5" customHeight="1">
      <c r="A1756" s="63">
        <v>23</v>
      </c>
      <c r="B1756" s="64">
        <v>42999</v>
      </c>
      <c r="C1756" s="60" t="s">
        <v>20</v>
      </c>
      <c r="D1756" s="60" t="s">
        <v>21</v>
      </c>
      <c r="E1756" s="60" t="s">
        <v>325</v>
      </c>
      <c r="F1756" s="61">
        <v>458</v>
      </c>
      <c r="G1756" s="61">
        <v>449</v>
      </c>
      <c r="H1756" s="61">
        <v>463</v>
      </c>
      <c r="I1756" s="61">
        <v>468</v>
      </c>
      <c r="J1756" s="61">
        <v>476</v>
      </c>
      <c r="K1756" s="61">
        <v>463</v>
      </c>
      <c r="L1756" s="65">
        <f t="shared" si="425"/>
        <v>218.34061135371178</v>
      </c>
      <c r="M1756" s="66">
        <f t="shared" si="426"/>
        <v>1091.7030567685588</v>
      </c>
      <c r="N1756" s="79">
        <f t="shared" si="427"/>
        <v>1.0917030567685588</v>
      </c>
    </row>
    <row r="1757" spans="1:14" ht="16.5" customHeight="1">
      <c r="A1757" s="63">
        <v>24</v>
      </c>
      <c r="B1757" s="64">
        <v>42999</v>
      </c>
      <c r="C1757" s="60" t="s">
        <v>20</v>
      </c>
      <c r="D1757" s="60" t="s">
        <v>21</v>
      </c>
      <c r="E1757" s="60" t="s">
        <v>289</v>
      </c>
      <c r="F1757" s="61">
        <v>171</v>
      </c>
      <c r="G1757" s="61">
        <v>168</v>
      </c>
      <c r="H1757" s="61">
        <v>173</v>
      </c>
      <c r="I1757" s="61">
        <v>175</v>
      </c>
      <c r="J1757" s="61">
        <v>177</v>
      </c>
      <c r="K1757" s="61">
        <v>175</v>
      </c>
      <c r="L1757" s="65">
        <f aca="true" t="shared" si="428" ref="L1757:L1764">100000/F1757</f>
        <v>584.7953216374269</v>
      </c>
      <c r="M1757" s="66">
        <f aca="true" t="shared" si="429" ref="M1757:M1763">IF(D1757="BUY",(K1757-F1757)*(L1757),(F1757-K1757)*(L1757))</f>
        <v>2339.1812865497077</v>
      </c>
      <c r="N1757" s="79">
        <f aca="true" t="shared" si="430" ref="N1757:N1763">M1757/(L1757)/F1757%</f>
        <v>2.3391812865497075</v>
      </c>
    </row>
    <row r="1758" spans="1:14" ht="16.5" customHeight="1">
      <c r="A1758" s="63">
        <v>25</v>
      </c>
      <c r="B1758" s="64">
        <v>42999</v>
      </c>
      <c r="C1758" s="60" t="s">
        <v>20</v>
      </c>
      <c r="D1758" s="60" t="s">
        <v>21</v>
      </c>
      <c r="E1758" s="60" t="s">
        <v>326</v>
      </c>
      <c r="F1758" s="61">
        <v>575</v>
      </c>
      <c r="G1758" s="61">
        <v>565</v>
      </c>
      <c r="H1758" s="61">
        <v>580</v>
      </c>
      <c r="I1758" s="61">
        <v>585</v>
      </c>
      <c r="J1758" s="61">
        <v>890</v>
      </c>
      <c r="K1758" s="61">
        <v>585</v>
      </c>
      <c r="L1758" s="65">
        <f t="shared" si="428"/>
        <v>173.91304347826087</v>
      </c>
      <c r="M1758" s="66">
        <f t="shared" si="429"/>
        <v>1739.1304347826087</v>
      </c>
      <c r="N1758" s="79">
        <f t="shared" si="430"/>
        <v>1.7391304347826086</v>
      </c>
    </row>
    <row r="1759" spans="1:14" ht="16.5" customHeight="1">
      <c r="A1759" s="63">
        <v>26</v>
      </c>
      <c r="B1759" s="64">
        <v>42999</v>
      </c>
      <c r="C1759" s="60" t="s">
        <v>20</v>
      </c>
      <c r="D1759" s="60" t="s">
        <v>21</v>
      </c>
      <c r="E1759" s="60" t="s">
        <v>324</v>
      </c>
      <c r="F1759" s="61">
        <v>496</v>
      </c>
      <c r="G1759" s="61">
        <v>486</v>
      </c>
      <c r="H1759" s="61">
        <v>501</v>
      </c>
      <c r="I1759" s="61">
        <v>506</v>
      </c>
      <c r="J1759" s="61">
        <v>511</v>
      </c>
      <c r="K1759" s="61">
        <v>506</v>
      </c>
      <c r="L1759" s="65">
        <f t="shared" si="428"/>
        <v>201.61290322580646</v>
      </c>
      <c r="M1759" s="66">
        <f t="shared" si="429"/>
        <v>2016.1290322580646</v>
      </c>
      <c r="N1759" s="79">
        <f t="shared" si="430"/>
        <v>2.0161290322580645</v>
      </c>
    </row>
    <row r="1760" spans="1:14" ht="16.5" customHeight="1">
      <c r="A1760" s="63">
        <v>27</v>
      </c>
      <c r="B1760" s="64">
        <v>42999</v>
      </c>
      <c r="C1760" s="60" t="s">
        <v>20</v>
      </c>
      <c r="D1760" s="60" t="s">
        <v>21</v>
      </c>
      <c r="E1760" s="60" t="s">
        <v>79</v>
      </c>
      <c r="F1760" s="61">
        <v>1030</v>
      </c>
      <c r="G1760" s="61">
        <v>1020</v>
      </c>
      <c r="H1760" s="61">
        <v>1040</v>
      </c>
      <c r="I1760" s="61">
        <v>1050</v>
      </c>
      <c r="J1760" s="61">
        <v>1060</v>
      </c>
      <c r="K1760" s="61">
        <v>1039</v>
      </c>
      <c r="L1760" s="65">
        <f t="shared" si="428"/>
        <v>97.0873786407767</v>
      </c>
      <c r="M1760" s="66">
        <f t="shared" si="429"/>
        <v>873.7864077669904</v>
      </c>
      <c r="N1760" s="79">
        <f t="shared" si="430"/>
        <v>0.8737864077669902</v>
      </c>
    </row>
    <row r="1761" spans="1:14" ht="16.5" customHeight="1">
      <c r="A1761" s="63">
        <v>28</v>
      </c>
      <c r="B1761" s="64">
        <v>42998</v>
      </c>
      <c r="C1761" s="60" t="s">
        <v>20</v>
      </c>
      <c r="D1761" s="60" t="s">
        <v>21</v>
      </c>
      <c r="E1761" s="60" t="s">
        <v>145</v>
      </c>
      <c r="F1761" s="61">
        <v>188</v>
      </c>
      <c r="G1761" s="61">
        <v>182</v>
      </c>
      <c r="H1761" s="61">
        <v>191</v>
      </c>
      <c r="I1761" s="61">
        <v>194</v>
      </c>
      <c r="J1761" s="61">
        <v>197</v>
      </c>
      <c r="K1761" s="61">
        <v>182</v>
      </c>
      <c r="L1761" s="65">
        <f t="shared" si="428"/>
        <v>531.9148936170212</v>
      </c>
      <c r="M1761" s="66">
        <f t="shared" si="429"/>
        <v>-3191.489361702127</v>
      </c>
      <c r="N1761" s="79">
        <f t="shared" si="430"/>
        <v>-3.191489361702128</v>
      </c>
    </row>
    <row r="1762" spans="1:16" ht="16.5" customHeight="1">
      <c r="A1762" s="63">
        <v>29</v>
      </c>
      <c r="B1762" s="64">
        <v>42998</v>
      </c>
      <c r="C1762" s="60" t="s">
        <v>20</v>
      </c>
      <c r="D1762" s="60" t="s">
        <v>21</v>
      </c>
      <c r="E1762" s="60" t="s">
        <v>323</v>
      </c>
      <c r="F1762" s="61">
        <v>127</v>
      </c>
      <c r="G1762" s="61">
        <v>123</v>
      </c>
      <c r="H1762" s="61">
        <v>129</v>
      </c>
      <c r="I1762" s="61">
        <v>131</v>
      </c>
      <c r="J1762" s="61">
        <v>133</v>
      </c>
      <c r="K1762" s="61">
        <v>133</v>
      </c>
      <c r="L1762" s="65">
        <f t="shared" si="428"/>
        <v>787.4015748031496</v>
      </c>
      <c r="M1762" s="66">
        <f t="shared" si="429"/>
        <v>4724.4094488188975</v>
      </c>
      <c r="N1762" s="79">
        <f t="shared" si="430"/>
        <v>4.724409448818897</v>
      </c>
      <c r="P1762" s="1" t="s">
        <v>31</v>
      </c>
    </row>
    <row r="1763" spans="1:14" ht="16.5" customHeight="1">
      <c r="A1763" s="63">
        <v>30</v>
      </c>
      <c r="B1763" s="64">
        <v>42998</v>
      </c>
      <c r="C1763" s="60" t="s">
        <v>20</v>
      </c>
      <c r="D1763" s="60" t="s">
        <v>21</v>
      </c>
      <c r="E1763" s="60" t="s">
        <v>322</v>
      </c>
      <c r="F1763" s="61">
        <v>237</v>
      </c>
      <c r="G1763" s="61">
        <v>232</v>
      </c>
      <c r="H1763" s="61">
        <v>240</v>
      </c>
      <c r="I1763" s="61">
        <v>243</v>
      </c>
      <c r="J1763" s="61">
        <v>246</v>
      </c>
      <c r="K1763" s="61">
        <v>240</v>
      </c>
      <c r="L1763" s="65">
        <f t="shared" si="428"/>
        <v>421.9409282700422</v>
      </c>
      <c r="M1763" s="66">
        <f t="shared" si="429"/>
        <v>1265.8227848101267</v>
      </c>
      <c r="N1763" s="79">
        <f t="shared" si="430"/>
        <v>1.2658227848101264</v>
      </c>
    </row>
    <row r="1764" spans="1:14" ht="16.5" customHeight="1">
      <c r="A1764" s="63">
        <v>31</v>
      </c>
      <c r="B1764" s="64">
        <v>42997</v>
      </c>
      <c r="C1764" s="60" t="s">
        <v>20</v>
      </c>
      <c r="D1764" s="60" t="s">
        <v>21</v>
      </c>
      <c r="E1764" s="60" t="s">
        <v>296</v>
      </c>
      <c r="F1764" s="61">
        <v>154</v>
      </c>
      <c r="G1764" s="61">
        <v>149</v>
      </c>
      <c r="H1764" s="61">
        <v>157</v>
      </c>
      <c r="I1764" s="61">
        <v>160</v>
      </c>
      <c r="J1764" s="61">
        <v>163</v>
      </c>
      <c r="K1764" s="61">
        <v>149</v>
      </c>
      <c r="L1764" s="65">
        <f t="shared" si="428"/>
        <v>649.3506493506494</v>
      </c>
      <c r="M1764" s="66">
        <f aca="true" t="shared" si="431" ref="M1764:M1770">IF(D1764="BUY",(K1764-F1764)*(L1764),(F1764-K1764)*(L1764))</f>
        <v>-3246.753246753247</v>
      </c>
      <c r="N1764" s="58">
        <f aca="true" t="shared" si="432" ref="N1764:N1770">M1764/(L1764)/F1764%</f>
        <v>-3.2467532467532467</v>
      </c>
    </row>
    <row r="1765" spans="1:14" ht="16.5" customHeight="1">
      <c r="A1765" s="63">
        <v>32</v>
      </c>
      <c r="B1765" s="64">
        <v>42997</v>
      </c>
      <c r="C1765" s="60" t="s">
        <v>20</v>
      </c>
      <c r="D1765" s="60" t="s">
        <v>21</v>
      </c>
      <c r="E1765" s="60" t="s">
        <v>320</v>
      </c>
      <c r="F1765" s="61">
        <v>650</v>
      </c>
      <c r="G1765" s="61">
        <v>639</v>
      </c>
      <c r="H1765" s="61">
        <v>656</v>
      </c>
      <c r="I1765" s="61">
        <v>662</v>
      </c>
      <c r="J1765" s="61">
        <v>668</v>
      </c>
      <c r="K1765" s="61">
        <v>639</v>
      </c>
      <c r="L1765" s="65">
        <f aca="true" t="shared" si="433" ref="L1765:L1774">100000/F1765</f>
        <v>153.84615384615384</v>
      </c>
      <c r="M1765" s="66">
        <f t="shared" si="431"/>
        <v>-1692.3076923076922</v>
      </c>
      <c r="N1765" s="58">
        <f t="shared" si="432"/>
        <v>-1.6923076923076923</v>
      </c>
    </row>
    <row r="1766" spans="1:14" ht="16.5" customHeight="1">
      <c r="A1766" s="63">
        <v>33</v>
      </c>
      <c r="B1766" s="64">
        <v>42997</v>
      </c>
      <c r="C1766" s="60" t="s">
        <v>20</v>
      </c>
      <c r="D1766" s="60" t="s">
        <v>21</v>
      </c>
      <c r="E1766" s="60" t="s">
        <v>63</v>
      </c>
      <c r="F1766" s="61">
        <v>203</v>
      </c>
      <c r="G1766" s="61">
        <v>198</v>
      </c>
      <c r="H1766" s="61">
        <v>206</v>
      </c>
      <c r="I1766" s="61">
        <v>209</v>
      </c>
      <c r="J1766" s="61">
        <v>212</v>
      </c>
      <c r="K1766" s="61">
        <v>206</v>
      </c>
      <c r="L1766" s="65">
        <f t="shared" si="433"/>
        <v>492.61083743842363</v>
      </c>
      <c r="M1766" s="66">
        <f t="shared" si="431"/>
        <v>1477.8325123152708</v>
      </c>
      <c r="N1766" s="79">
        <f t="shared" si="432"/>
        <v>1.4778325123152711</v>
      </c>
    </row>
    <row r="1767" spans="1:14" ht="16.5" customHeight="1">
      <c r="A1767" s="63">
        <v>34</v>
      </c>
      <c r="B1767" s="64">
        <v>42997</v>
      </c>
      <c r="C1767" s="60" t="s">
        <v>20</v>
      </c>
      <c r="D1767" s="60" t="s">
        <v>21</v>
      </c>
      <c r="E1767" s="60" t="s">
        <v>321</v>
      </c>
      <c r="F1767" s="61">
        <v>130</v>
      </c>
      <c r="G1767" s="61">
        <v>125</v>
      </c>
      <c r="H1767" s="61">
        <v>132.9</v>
      </c>
      <c r="I1767" s="61">
        <v>136</v>
      </c>
      <c r="J1767" s="61">
        <v>139</v>
      </c>
      <c r="K1767" s="61">
        <v>132.9</v>
      </c>
      <c r="L1767" s="65">
        <f t="shared" si="433"/>
        <v>769.2307692307693</v>
      </c>
      <c r="M1767" s="66">
        <f t="shared" si="431"/>
        <v>2230.7692307692355</v>
      </c>
      <c r="N1767" s="79">
        <f t="shared" si="432"/>
        <v>2.2307692307692353</v>
      </c>
    </row>
    <row r="1768" spans="1:14" ht="16.5" customHeight="1">
      <c r="A1768" s="63">
        <v>35</v>
      </c>
      <c r="B1768" s="64">
        <v>42997</v>
      </c>
      <c r="C1768" s="60" t="s">
        <v>20</v>
      </c>
      <c r="D1768" s="60" t="s">
        <v>21</v>
      </c>
      <c r="E1768" s="60" t="s">
        <v>291</v>
      </c>
      <c r="F1768" s="61">
        <v>107</v>
      </c>
      <c r="G1768" s="61">
        <v>104</v>
      </c>
      <c r="H1768" s="61">
        <v>108.8</v>
      </c>
      <c r="I1768" s="61">
        <v>111</v>
      </c>
      <c r="J1768" s="61">
        <v>113</v>
      </c>
      <c r="K1768" s="61">
        <v>108.8</v>
      </c>
      <c r="L1768" s="65">
        <f t="shared" si="433"/>
        <v>934.5794392523364</v>
      </c>
      <c r="M1768" s="66">
        <f t="shared" si="431"/>
        <v>1682.242990654203</v>
      </c>
      <c r="N1768" s="79">
        <f t="shared" si="432"/>
        <v>1.682242990654203</v>
      </c>
    </row>
    <row r="1769" spans="1:14" ht="16.5" customHeight="1">
      <c r="A1769" s="63">
        <v>36</v>
      </c>
      <c r="B1769" s="64">
        <v>42997</v>
      </c>
      <c r="C1769" s="60" t="s">
        <v>20</v>
      </c>
      <c r="D1769" s="60" t="s">
        <v>21</v>
      </c>
      <c r="E1769" s="60" t="s">
        <v>145</v>
      </c>
      <c r="F1769" s="61">
        <v>171</v>
      </c>
      <c r="G1769" s="61">
        <v>172</v>
      </c>
      <c r="H1769" s="61">
        <v>174</v>
      </c>
      <c r="I1769" s="61">
        <v>177</v>
      </c>
      <c r="J1769" s="61">
        <v>180</v>
      </c>
      <c r="K1769" s="61">
        <v>180</v>
      </c>
      <c r="L1769" s="65">
        <f t="shared" si="433"/>
        <v>584.7953216374269</v>
      </c>
      <c r="M1769" s="66">
        <f t="shared" si="431"/>
        <v>5263.1578947368425</v>
      </c>
      <c r="N1769" s="79">
        <f t="shared" si="432"/>
        <v>5.2631578947368425</v>
      </c>
    </row>
    <row r="1770" spans="1:14" ht="16.5" customHeight="1">
      <c r="A1770" s="63">
        <v>37</v>
      </c>
      <c r="B1770" s="64">
        <v>42996</v>
      </c>
      <c r="C1770" s="60" t="s">
        <v>20</v>
      </c>
      <c r="D1770" s="60" t="s">
        <v>21</v>
      </c>
      <c r="E1770" s="60" t="s">
        <v>276</v>
      </c>
      <c r="F1770" s="61">
        <v>730</v>
      </c>
      <c r="G1770" s="61">
        <v>715</v>
      </c>
      <c r="H1770" s="61">
        <v>738</v>
      </c>
      <c r="I1770" s="61">
        <v>746</v>
      </c>
      <c r="J1770" s="61">
        <v>754</v>
      </c>
      <c r="K1770" s="61">
        <v>738</v>
      </c>
      <c r="L1770" s="65">
        <f t="shared" si="433"/>
        <v>136.986301369863</v>
      </c>
      <c r="M1770" s="66">
        <f t="shared" si="431"/>
        <v>1095.890410958904</v>
      </c>
      <c r="N1770" s="79">
        <f t="shared" si="432"/>
        <v>1.095890410958904</v>
      </c>
    </row>
    <row r="1771" spans="1:14" ht="16.5" customHeight="1">
      <c r="A1771" s="63">
        <v>38</v>
      </c>
      <c r="B1771" s="64">
        <v>42996</v>
      </c>
      <c r="C1771" s="60" t="s">
        <v>20</v>
      </c>
      <c r="D1771" s="60" t="s">
        <v>21</v>
      </c>
      <c r="E1771" s="60" t="s">
        <v>82</v>
      </c>
      <c r="F1771" s="61">
        <v>950</v>
      </c>
      <c r="G1771" s="61">
        <v>935</v>
      </c>
      <c r="H1771" s="61">
        <v>960</v>
      </c>
      <c r="I1771" s="61">
        <v>970</v>
      </c>
      <c r="J1771" s="61">
        <v>980</v>
      </c>
      <c r="K1771" s="61">
        <v>958</v>
      </c>
      <c r="L1771" s="65">
        <f t="shared" si="433"/>
        <v>105.26315789473684</v>
      </c>
      <c r="M1771" s="66">
        <f aca="true" t="shared" si="434" ref="M1771:M1777">IF(D1771="BUY",(K1771-F1771)*(L1771),(F1771-K1771)*(L1771))</f>
        <v>842.1052631578947</v>
      </c>
      <c r="N1771" s="79">
        <f aca="true" t="shared" si="435" ref="N1771:N1777">M1771/(L1771)/F1771%</f>
        <v>0.8421052631578947</v>
      </c>
    </row>
    <row r="1772" spans="1:14" ht="16.5" customHeight="1">
      <c r="A1772" s="63">
        <v>39</v>
      </c>
      <c r="B1772" s="64">
        <v>42996</v>
      </c>
      <c r="C1772" s="60" t="s">
        <v>20</v>
      </c>
      <c r="D1772" s="60" t="s">
        <v>21</v>
      </c>
      <c r="E1772" s="60" t="s">
        <v>183</v>
      </c>
      <c r="F1772" s="61">
        <v>430</v>
      </c>
      <c r="G1772" s="61">
        <v>420</v>
      </c>
      <c r="H1772" s="61">
        <v>435</v>
      </c>
      <c r="I1772" s="61">
        <v>440</v>
      </c>
      <c r="J1772" s="61">
        <v>445</v>
      </c>
      <c r="K1772" s="61">
        <v>445</v>
      </c>
      <c r="L1772" s="65">
        <f t="shared" si="433"/>
        <v>232.5581395348837</v>
      </c>
      <c r="M1772" s="66">
        <f t="shared" si="434"/>
        <v>3488.3720930232557</v>
      </c>
      <c r="N1772" s="79">
        <f t="shared" si="435"/>
        <v>3.488372093023256</v>
      </c>
    </row>
    <row r="1773" spans="1:14" ht="16.5" customHeight="1">
      <c r="A1773" s="63">
        <v>40</v>
      </c>
      <c r="B1773" s="64">
        <v>42996</v>
      </c>
      <c r="C1773" s="60" t="s">
        <v>20</v>
      </c>
      <c r="D1773" s="60" t="s">
        <v>21</v>
      </c>
      <c r="E1773" s="60" t="s">
        <v>291</v>
      </c>
      <c r="F1773" s="61">
        <v>103</v>
      </c>
      <c r="G1773" s="61">
        <v>98</v>
      </c>
      <c r="H1773" s="61">
        <v>106</v>
      </c>
      <c r="I1773" s="61">
        <v>109</v>
      </c>
      <c r="J1773" s="61">
        <v>112</v>
      </c>
      <c r="K1773" s="61">
        <v>106</v>
      </c>
      <c r="L1773" s="65">
        <f t="shared" si="433"/>
        <v>970.8737864077669</v>
      </c>
      <c r="M1773" s="66">
        <f t="shared" si="434"/>
        <v>2912.6213592233007</v>
      </c>
      <c r="N1773" s="79">
        <f t="shared" si="435"/>
        <v>2.912621359223301</v>
      </c>
    </row>
    <row r="1774" spans="1:14" ht="16.5" customHeight="1">
      <c r="A1774" s="63">
        <v>41</v>
      </c>
      <c r="B1774" s="64">
        <v>42993</v>
      </c>
      <c r="C1774" s="60" t="s">
        <v>20</v>
      </c>
      <c r="D1774" s="60" t="s">
        <v>21</v>
      </c>
      <c r="E1774" s="60" t="s">
        <v>195</v>
      </c>
      <c r="F1774" s="61">
        <v>1140</v>
      </c>
      <c r="G1774" s="61">
        <v>1120</v>
      </c>
      <c r="H1774" s="61">
        <v>1150</v>
      </c>
      <c r="I1774" s="61">
        <v>1160</v>
      </c>
      <c r="J1774" s="61">
        <v>1170</v>
      </c>
      <c r="K1774" s="61">
        <v>1170</v>
      </c>
      <c r="L1774" s="65">
        <f t="shared" si="433"/>
        <v>87.71929824561404</v>
      </c>
      <c r="M1774" s="66">
        <f t="shared" si="434"/>
        <v>2631.5789473684213</v>
      </c>
      <c r="N1774" s="79">
        <f t="shared" si="435"/>
        <v>2.631578947368421</v>
      </c>
    </row>
    <row r="1775" spans="1:14" ht="16.5" customHeight="1">
      <c r="A1775" s="63">
        <v>42</v>
      </c>
      <c r="B1775" s="64">
        <v>42993</v>
      </c>
      <c r="C1775" s="60" t="s">
        <v>20</v>
      </c>
      <c r="D1775" s="60" t="s">
        <v>21</v>
      </c>
      <c r="E1775" s="60" t="s">
        <v>294</v>
      </c>
      <c r="F1775" s="61">
        <v>190</v>
      </c>
      <c r="G1775" s="61">
        <v>185</v>
      </c>
      <c r="H1775" s="61">
        <v>193</v>
      </c>
      <c r="I1775" s="61">
        <v>196</v>
      </c>
      <c r="J1775" s="61">
        <v>199</v>
      </c>
      <c r="K1775" s="61">
        <v>199</v>
      </c>
      <c r="L1775" s="65">
        <f aca="true" t="shared" si="436" ref="L1775:L1782">100000/F1775</f>
        <v>526.3157894736842</v>
      </c>
      <c r="M1775" s="66">
        <f t="shared" si="434"/>
        <v>4736.8421052631575</v>
      </c>
      <c r="N1775" s="79">
        <f t="shared" si="435"/>
        <v>4.736842105263158</v>
      </c>
    </row>
    <row r="1776" spans="1:14" ht="16.5" customHeight="1">
      <c r="A1776" s="63">
        <v>43</v>
      </c>
      <c r="B1776" s="64">
        <v>42993</v>
      </c>
      <c r="C1776" s="60" t="s">
        <v>20</v>
      </c>
      <c r="D1776" s="60" t="s">
        <v>21</v>
      </c>
      <c r="E1776" s="60" t="s">
        <v>288</v>
      </c>
      <c r="F1776" s="61">
        <v>800</v>
      </c>
      <c r="G1776" s="61">
        <v>784</v>
      </c>
      <c r="H1776" s="61">
        <v>810</v>
      </c>
      <c r="I1776" s="61">
        <v>820</v>
      </c>
      <c r="J1776" s="61">
        <v>830</v>
      </c>
      <c r="K1776" s="61">
        <v>810</v>
      </c>
      <c r="L1776" s="65">
        <f t="shared" si="436"/>
        <v>125</v>
      </c>
      <c r="M1776" s="66">
        <f t="shared" si="434"/>
        <v>1250</v>
      </c>
      <c r="N1776" s="79">
        <f t="shared" si="435"/>
        <v>1.25</v>
      </c>
    </row>
    <row r="1777" spans="1:14" ht="16.5" customHeight="1">
      <c r="A1777" s="63">
        <v>44</v>
      </c>
      <c r="B1777" s="64">
        <v>42993</v>
      </c>
      <c r="C1777" s="60" t="s">
        <v>20</v>
      </c>
      <c r="D1777" s="60" t="s">
        <v>21</v>
      </c>
      <c r="E1777" s="60" t="s">
        <v>195</v>
      </c>
      <c r="F1777" s="61">
        <v>1170</v>
      </c>
      <c r="G1777" s="61">
        <v>1150</v>
      </c>
      <c r="H1777" s="61">
        <v>1180</v>
      </c>
      <c r="I1777" s="61">
        <v>1190</v>
      </c>
      <c r="J1777" s="61">
        <v>1200</v>
      </c>
      <c r="K1777" s="61">
        <v>1200</v>
      </c>
      <c r="L1777" s="65">
        <f t="shared" si="436"/>
        <v>85.47008547008546</v>
      </c>
      <c r="M1777" s="66">
        <f t="shared" si="434"/>
        <v>2564.102564102564</v>
      </c>
      <c r="N1777" s="79">
        <f t="shared" si="435"/>
        <v>2.5641025641025643</v>
      </c>
    </row>
    <row r="1778" spans="1:14" ht="16.5" customHeight="1">
      <c r="A1778" s="63">
        <v>45</v>
      </c>
      <c r="B1778" s="64">
        <v>42992</v>
      </c>
      <c r="C1778" s="60" t="s">
        <v>20</v>
      </c>
      <c r="D1778" s="60" t="s">
        <v>21</v>
      </c>
      <c r="E1778" s="60" t="s">
        <v>66</v>
      </c>
      <c r="F1778" s="61">
        <v>216</v>
      </c>
      <c r="G1778" s="61">
        <v>210</v>
      </c>
      <c r="H1778" s="61">
        <v>219</v>
      </c>
      <c r="I1778" s="61">
        <v>222</v>
      </c>
      <c r="J1778" s="61">
        <v>225</v>
      </c>
      <c r="K1778" s="61">
        <v>219</v>
      </c>
      <c r="L1778" s="65">
        <f t="shared" si="436"/>
        <v>462.962962962963</v>
      </c>
      <c r="M1778" s="66">
        <f>IF(D1778="BUY",(K1778-F1778)*(L1778),(F1778-K1778)*(L1778))</f>
        <v>1388.888888888889</v>
      </c>
      <c r="N1778" s="79">
        <f>M1778/(L1778)/F1778%</f>
        <v>1.3888888888888888</v>
      </c>
    </row>
    <row r="1779" spans="1:14" ht="16.5" customHeight="1">
      <c r="A1779" s="63">
        <v>46</v>
      </c>
      <c r="B1779" s="64">
        <v>42992</v>
      </c>
      <c r="C1779" s="60" t="s">
        <v>20</v>
      </c>
      <c r="D1779" s="60" t="s">
        <v>21</v>
      </c>
      <c r="E1779" s="60" t="s">
        <v>304</v>
      </c>
      <c r="F1779" s="61">
        <v>114</v>
      </c>
      <c r="G1779" s="61">
        <v>109</v>
      </c>
      <c r="H1779" s="61">
        <v>117</v>
      </c>
      <c r="I1779" s="61">
        <v>120</v>
      </c>
      <c r="J1779" s="61">
        <v>123</v>
      </c>
      <c r="K1779" s="61">
        <v>117</v>
      </c>
      <c r="L1779" s="65">
        <f t="shared" si="436"/>
        <v>877.1929824561404</v>
      </c>
      <c r="M1779" s="66">
        <f>IF(D1779="BUY",(K1779-F1779)*(L1779),(F1779-K1779)*(L1779))</f>
        <v>2631.5789473684213</v>
      </c>
      <c r="N1779" s="79">
        <f>M1779/(L1779)/F1779%</f>
        <v>2.6315789473684212</v>
      </c>
    </row>
    <row r="1780" spans="1:14" ht="16.5" customHeight="1">
      <c r="A1780" s="63">
        <v>47</v>
      </c>
      <c r="B1780" s="64">
        <v>42992</v>
      </c>
      <c r="C1780" s="60" t="s">
        <v>20</v>
      </c>
      <c r="D1780" s="60" t="s">
        <v>21</v>
      </c>
      <c r="E1780" s="60" t="s">
        <v>104</v>
      </c>
      <c r="F1780" s="61">
        <v>554</v>
      </c>
      <c r="G1780" s="61">
        <v>543</v>
      </c>
      <c r="H1780" s="61">
        <v>560</v>
      </c>
      <c r="I1780" s="61">
        <v>566</v>
      </c>
      <c r="J1780" s="61">
        <v>562</v>
      </c>
      <c r="K1780" s="61">
        <v>560</v>
      </c>
      <c r="L1780" s="65">
        <f t="shared" si="436"/>
        <v>180.50541516245488</v>
      </c>
      <c r="M1780" s="66">
        <f>IF(D1780="BUY",(K1780-F1780)*(L1780),(F1780-K1780)*(L1780))</f>
        <v>1083.0324909747292</v>
      </c>
      <c r="N1780" s="79">
        <f>M1780/(L1780)/F1780%</f>
        <v>1.083032490974729</v>
      </c>
    </row>
    <row r="1781" spans="1:14" ht="16.5" customHeight="1">
      <c r="A1781" s="63">
        <v>48</v>
      </c>
      <c r="B1781" s="64">
        <v>42992</v>
      </c>
      <c r="C1781" s="60" t="s">
        <v>20</v>
      </c>
      <c r="D1781" s="60" t="s">
        <v>21</v>
      </c>
      <c r="E1781" s="60" t="s">
        <v>96</v>
      </c>
      <c r="F1781" s="61">
        <v>720</v>
      </c>
      <c r="G1781" s="61">
        <v>705</v>
      </c>
      <c r="H1781" s="61">
        <v>730</v>
      </c>
      <c r="I1781" s="61">
        <v>740</v>
      </c>
      <c r="J1781" s="61">
        <v>750</v>
      </c>
      <c r="K1781" s="61">
        <v>705</v>
      </c>
      <c r="L1781" s="65">
        <f t="shared" si="436"/>
        <v>138.88888888888889</v>
      </c>
      <c r="M1781" s="66">
        <f>IF(D1781="BUY",(K1781-F1781)*(L1781),(F1781-K1781)*(L1781))</f>
        <v>-2083.3333333333335</v>
      </c>
      <c r="N1781" s="58">
        <f aca="true" t="shared" si="437" ref="N1781:N1790">M1781/(L1781)/F1781%</f>
        <v>-2.0833333333333335</v>
      </c>
    </row>
    <row r="1782" spans="1:14" ht="16.5" customHeight="1">
      <c r="A1782" s="63">
        <v>49</v>
      </c>
      <c r="B1782" s="64">
        <v>42991</v>
      </c>
      <c r="C1782" s="60" t="s">
        <v>20</v>
      </c>
      <c r="D1782" s="60" t="s">
        <v>21</v>
      </c>
      <c r="E1782" s="60" t="s">
        <v>272</v>
      </c>
      <c r="F1782" s="61">
        <v>509</v>
      </c>
      <c r="G1782" s="61">
        <v>498</v>
      </c>
      <c r="H1782" s="61">
        <v>515</v>
      </c>
      <c r="I1782" s="61">
        <v>521</v>
      </c>
      <c r="J1782" s="61">
        <v>527</v>
      </c>
      <c r="K1782" s="61">
        <v>521</v>
      </c>
      <c r="L1782" s="65">
        <f t="shared" si="436"/>
        <v>196.46365422396858</v>
      </c>
      <c r="M1782" s="66">
        <f>IF(D1782="BUY",(K1782-F1782)*(L1782),(F1782-K1782)*(L1782))</f>
        <v>2357.563850687623</v>
      </c>
      <c r="N1782" s="79">
        <f>M1782/(L1782)/F1782%</f>
        <v>2.357563850687623</v>
      </c>
    </row>
    <row r="1783" spans="1:14" ht="16.5" customHeight="1">
      <c r="A1783" s="63">
        <v>50</v>
      </c>
      <c r="B1783" s="64">
        <v>42991</v>
      </c>
      <c r="C1783" s="60" t="s">
        <v>20</v>
      </c>
      <c r="D1783" s="60" t="s">
        <v>21</v>
      </c>
      <c r="E1783" s="60" t="s">
        <v>79</v>
      </c>
      <c r="F1783" s="61">
        <v>1000</v>
      </c>
      <c r="G1783" s="61">
        <v>982</v>
      </c>
      <c r="H1783" s="61">
        <v>1010</v>
      </c>
      <c r="I1783" s="61">
        <v>1020</v>
      </c>
      <c r="J1783" s="61">
        <v>1030</v>
      </c>
      <c r="K1783" s="61">
        <v>1010</v>
      </c>
      <c r="L1783" s="65">
        <f aca="true" t="shared" si="438" ref="L1783:L1797">100000/F1783</f>
        <v>100</v>
      </c>
      <c r="M1783" s="66">
        <f aca="true" t="shared" si="439" ref="M1783:M1790">IF(D1783="BUY",(K1783-F1783)*(L1783),(F1783-K1783)*(L1783))</f>
        <v>1000</v>
      </c>
      <c r="N1783" s="79">
        <f t="shared" si="437"/>
        <v>1</v>
      </c>
    </row>
    <row r="1784" spans="1:14" ht="16.5" customHeight="1">
      <c r="A1784" s="63">
        <v>51</v>
      </c>
      <c r="B1784" s="64">
        <v>42991</v>
      </c>
      <c r="C1784" s="60" t="s">
        <v>20</v>
      </c>
      <c r="D1784" s="60" t="s">
        <v>21</v>
      </c>
      <c r="E1784" s="60" t="s">
        <v>318</v>
      </c>
      <c r="F1784" s="61">
        <v>2656</v>
      </c>
      <c r="G1784" s="61">
        <v>2620</v>
      </c>
      <c r="H1784" s="61">
        <v>2680</v>
      </c>
      <c r="I1784" s="61">
        <v>2700</v>
      </c>
      <c r="J1784" s="61">
        <v>2725</v>
      </c>
      <c r="K1784" s="61">
        <v>2680</v>
      </c>
      <c r="L1784" s="65">
        <f t="shared" si="438"/>
        <v>37.65060240963855</v>
      </c>
      <c r="M1784" s="66">
        <f t="shared" si="439"/>
        <v>903.6144578313252</v>
      </c>
      <c r="N1784" s="79">
        <f t="shared" si="437"/>
        <v>0.9036144578313253</v>
      </c>
    </row>
    <row r="1785" spans="1:14" ht="16.5" customHeight="1">
      <c r="A1785" s="63">
        <v>52</v>
      </c>
      <c r="B1785" s="64">
        <v>42991</v>
      </c>
      <c r="C1785" s="60" t="s">
        <v>20</v>
      </c>
      <c r="D1785" s="60" t="s">
        <v>21</v>
      </c>
      <c r="E1785" s="60" t="s">
        <v>272</v>
      </c>
      <c r="F1785" s="61">
        <v>496</v>
      </c>
      <c r="G1785" s="61">
        <v>487</v>
      </c>
      <c r="H1785" s="61">
        <v>500</v>
      </c>
      <c r="I1785" s="61">
        <v>505</v>
      </c>
      <c r="J1785" s="61">
        <v>510</v>
      </c>
      <c r="K1785" s="61">
        <v>505</v>
      </c>
      <c r="L1785" s="65">
        <f t="shared" si="438"/>
        <v>201.61290322580646</v>
      </c>
      <c r="M1785" s="66">
        <f t="shared" si="439"/>
        <v>1814.516129032258</v>
      </c>
      <c r="N1785" s="79">
        <f t="shared" si="437"/>
        <v>1.814516129032258</v>
      </c>
    </row>
    <row r="1786" spans="1:14" ht="16.5" customHeight="1">
      <c r="A1786" s="63">
        <v>53</v>
      </c>
      <c r="B1786" s="64">
        <v>42991</v>
      </c>
      <c r="C1786" s="60" t="s">
        <v>20</v>
      </c>
      <c r="D1786" s="60" t="s">
        <v>21</v>
      </c>
      <c r="E1786" s="60" t="s">
        <v>317</v>
      </c>
      <c r="F1786" s="61">
        <v>182</v>
      </c>
      <c r="G1786" s="61">
        <v>177</v>
      </c>
      <c r="H1786" s="61">
        <v>185</v>
      </c>
      <c r="I1786" s="61">
        <v>188</v>
      </c>
      <c r="J1786" s="61">
        <v>191</v>
      </c>
      <c r="K1786" s="61">
        <v>177</v>
      </c>
      <c r="L1786" s="65">
        <f t="shared" si="438"/>
        <v>549.4505494505495</v>
      </c>
      <c r="M1786" s="66">
        <f t="shared" si="439"/>
        <v>-2747.252747252747</v>
      </c>
      <c r="N1786" s="58">
        <f t="shared" si="437"/>
        <v>-2.7472527472527473</v>
      </c>
    </row>
    <row r="1787" spans="1:14" ht="16.5" customHeight="1">
      <c r="A1787" s="63">
        <v>54</v>
      </c>
      <c r="B1787" s="64">
        <v>42991</v>
      </c>
      <c r="C1787" s="60" t="s">
        <v>20</v>
      </c>
      <c r="D1787" s="60" t="s">
        <v>21</v>
      </c>
      <c r="E1787" s="60" t="s">
        <v>90</v>
      </c>
      <c r="F1787" s="61">
        <v>590</v>
      </c>
      <c r="G1787" s="61">
        <v>578</v>
      </c>
      <c r="H1787" s="61">
        <v>596</v>
      </c>
      <c r="I1787" s="61">
        <v>602</v>
      </c>
      <c r="J1787" s="61">
        <v>608</v>
      </c>
      <c r="K1787" s="61">
        <v>578</v>
      </c>
      <c r="L1787" s="65">
        <f t="shared" si="438"/>
        <v>169.4915254237288</v>
      </c>
      <c r="M1787" s="66">
        <f t="shared" si="439"/>
        <v>-2033.8983050847455</v>
      </c>
      <c r="N1787" s="58">
        <f t="shared" si="437"/>
        <v>-2.0338983050847457</v>
      </c>
    </row>
    <row r="1788" spans="1:14" ht="16.5" customHeight="1">
      <c r="A1788" s="63">
        <v>55</v>
      </c>
      <c r="B1788" s="64">
        <v>42990</v>
      </c>
      <c r="C1788" s="60" t="s">
        <v>20</v>
      </c>
      <c r="D1788" s="60" t="s">
        <v>21</v>
      </c>
      <c r="E1788" s="60" t="s">
        <v>102</v>
      </c>
      <c r="F1788" s="61">
        <v>1200</v>
      </c>
      <c r="G1788" s="61">
        <v>1177</v>
      </c>
      <c r="H1788" s="61">
        <v>1212</v>
      </c>
      <c r="I1788" s="61">
        <v>1224</v>
      </c>
      <c r="J1788" s="61">
        <v>1236</v>
      </c>
      <c r="K1788" s="61">
        <v>1224</v>
      </c>
      <c r="L1788" s="65">
        <f t="shared" si="438"/>
        <v>83.33333333333333</v>
      </c>
      <c r="M1788" s="66">
        <f t="shared" si="439"/>
        <v>2000</v>
      </c>
      <c r="N1788" s="79">
        <f t="shared" si="437"/>
        <v>2</v>
      </c>
    </row>
    <row r="1789" spans="1:14" ht="16.5" customHeight="1">
      <c r="A1789" s="63">
        <v>56</v>
      </c>
      <c r="B1789" s="64">
        <v>42990</v>
      </c>
      <c r="C1789" s="60" t="s">
        <v>20</v>
      </c>
      <c r="D1789" s="60" t="s">
        <v>21</v>
      </c>
      <c r="E1789" s="60" t="s">
        <v>314</v>
      </c>
      <c r="F1789" s="61">
        <v>213</v>
      </c>
      <c r="G1789" s="61">
        <v>207</v>
      </c>
      <c r="H1789" s="61">
        <v>216</v>
      </c>
      <c r="I1789" s="61">
        <v>219</v>
      </c>
      <c r="J1789" s="61">
        <v>222</v>
      </c>
      <c r="K1789" s="61">
        <v>207</v>
      </c>
      <c r="L1789" s="65">
        <f t="shared" si="438"/>
        <v>469.4835680751174</v>
      </c>
      <c r="M1789" s="66">
        <f t="shared" si="439"/>
        <v>-2816.9014084507044</v>
      </c>
      <c r="N1789" s="58">
        <f t="shared" si="437"/>
        <v>-2.8169014084507045</v>
      </c>
    </row>
    <row r="1790" spans="1:14" ht="16.5" customHeight="1">
      <c r="A1790" s="63">
        <v>57</v>
      </c>
      <c r="B1790" s="64">
        <v>42990</v>
      </c>
      <c r="C1790" s="60" t="s">
        <v>20</v>
      </c>
      <c r="D1790" s="60" t="s">
        <v>21</v>
      </c>
      <c r="E1790" s="60" t="s">
        <v>315</v>
      </c>
      <c r="F1790" s="61">
        <v>338</v>
      </c>
      <c r="G1790" s="61">
        <v>328</v>
      </c>
      <c r="H1790" s="61">
        <v>343</v>
      </c>
      <c r="I1790" s="61">
        <v>348</v>
      </c>
      <c r="J1790" s="61">
        <v>353</v>
      </c>
      <c r="K1790" s="61">
        <v>328</v>
      </c>
      <c r="L1790" s="65">
        <f t="shared" si="438"/>
        <v>295.85798816568047</v>
      </c>
      <c r="M1790" s="66">
        <f t="shared" si="439"/>
        <v>-2958.579881656805</v>
      </c>
      <c r="N1790" s="58">
        <f t="shared" si="437"/>
        <v>-2.9585798816568047</v>
      </c>
    </row>
    <row r="1791" spans="1:14" ht="16.5" customHeight="1">
      <c r="A1791" s="63">
        <v>58</v>
      </c>
      <c r="B1791" s="64">
        <v>42989</v>
      </c>
      <c r="C1791" s="60" t="s">
        <v>20</v>
      </c>
      <c r="D1791" s="60" t="s">
        <v>21</v>
      </c>
      <c r="E1791" s="60" t="s">
        <v>316</v>
      </c>
      <c r="F1791" s="61">
        <v>222</v>
      </c>
      <c r="G1791" s="61">
        <v>216</v>
      </c>
      <c r="H1791" s="61">
        <v>225</v>
      </c>
      <c r="I1791" s="61">
        <v>228</v>
      </c>
      <c r="J1791" s="61">
        <v>231</v>
      </c>
      <c r="K1791" s="61">
        <v>225</v>
      </c>
      <c r="L1791" s="65">
        <f t="shared" si="438"/>
        <v>450.45045045045043</v>
      </c>
      <c r="M1791" s="66">
        <f>IF(D1791="BUY",(K1791-F1791)*(L1791),(F1791-K1791)*(L1791))</f>
        <v>1351.3513513513512</v>
      </c>
      <c r="N1791" s="79">
        <f>M1791/(L1791)/F1791%</f>
        <v>1.3513513513513513</v>
      </c>
    </row>
    <row r="1792" spans="1:14" ht="16.5" customHeight="1">
      <c r="A1792" s="63">
        <v>59</v>
      </c>
      <c r="B1792" s="64">
        <v>42989</v>
      </c>
      <c r="C1792" s="60" t="s">
        <v>20</v>
      </c>
      <c r="D1792" s="60" t="s">
        <v>21</v>
      </c>
      <c r="E1792" s="60" t="s">
        <v>313</v>
      </c>
      <c r="F1792" s="61">
        <v>956</v>
      </c>
      <c r="G1792" s="61">
        <v>940</v>
      </c>
      <c r="H1792" s="61">
        <v>966</v>
      </c>
      <c r="I1792" s="61">
        <v>976</v>
      </c>
      <c r="J1792" s="61">
        <v>986</v>
      </c>
      <c r="K1792" s="61">
        <v>976</v>
      </c>
      <c r="L1792" s="65">
        <f t="shared" si="438"/>
        <v>104.60251046025104</v>
      </c>
      <c r="M1792" s="66">
        <f>IF(D1792="BUY",(K1792-F1792)*(L1792),(F1792-K1792)*(L1792))</f>
        <v>2092.050209205021</v>
      </c>
      <c r="N1792" s="79">
        <f>M1792/(L1792)/F1792%</f>
        <v>2.0920502092050213</v>
      </c>
    </row>
    <row r="1793" spans="1:14" ht="16.5" customHeight="1">
      <c r="A1793" s="63">
        <v>60</v>
      </c>
      <c r="B1793" s="64">
        <v>42989</v>
      </c>
      <c r="C1793" s="60" t="s">
        <v>20</v>
      </c>
      <c r="D1793" s="60" t="s">
        <v>21</v>
      </c>
      <c r="E1793" s="60" t="s">
        <v>276</v>
      </c>
      <c r="F1793" s="61">
        <v>702</v>
      </c>
      <c r="G1793" s="61">
        <v>687</v>
      </c>
      <c r="H1793" s="61">
        <v>709</v>
      </c>
      <c r="I1793" s="61">
        <v>716</v>
      </c>
      <c r="J1793" s="61">
        <v>723</v>
      </c>
      <c r="K1793" s="61">
        <v>716</v>
      </c>
      <c r="L1793" s="65">
        <f t="shared" si="438"/>
        <v>142.45014245014244</v>
      </c>
      <c r="M1793" s="66">
        <f>IF(D1793="BUY",(K1793-F1793)*(L1793),(F1793-K1793)*(L1793))</f>
        <v>1994.301994301994</v>
      </c>
      <c r="N1793" s="79">
        <f>M1793/(L1793)/F1793%</f>
        <v>1.9943019943019944</v>
      </c>
    </row>
    <row r="1794" spans="1:14" ht="16.5" customHeight="1">
      <c r="A1794" s="63">
        <v>61</v>
      </c>
      <c r="B1794" s="64">
        <v>42986</v>
      </c>
      <c r="C1794" s="60" t="s">
        <v>20</v>
      </c>
      <c r="D1794" s="60" t="s">
        <v>21</v>
      </c>
      <c r="E1794" s="60" t="s">
        <v>312</v>
      </c>
      <c r="F1794" s="61">
        <v>407</v>
      </c>
      <c r="G1794" s="61">
        <v>398</v>
      </c>
      <c r="H1794" s="61">
        <v>412</v>
      </c>
      <c r="I1794" s="61">
        <v>417</v>
      </c>
      <c r="J1794" s="61">
        <v>422</v>
      </c>
      <c r="K1794" s="61">
        <v>412</v>
      </c>
      <c r="L1794" s="65">
        <f t="shared" si="438"/>
        <v>245.7002457002457</v>
      </c>
      <c r="M1794" s="66">
        <f>IF(D1794="BUY",(K1794-F1794)*(L1794),(F1794-K1794)*(L1794))</f>
        <v>1228.5012285012285</v>
      </c>
      <c r="N1794" s="79">
        <f>M1794/(L1794)/F1794%</f>
        <v>1.2285012285012284</v>
      </c>
    </row>
    <row r="1795" spans="1:14" ht="16.5" customHeight="1">
      <c r="A1795" s="63">
        <v>62</v>
      </c>
      <c r="B1795" s="64">
        <v>42986</v>
      </c>
      <c r="C1795" s="60" t="s">
        <v>20</v>
      </c>
      <c r="D1795" s="60" t="s">
        <v>21</v>
      </c>
      <c r="E1795" s="60" t="s">
        <v>90</v>
      </c>
      <c r="F1795" s="61">
        <v>575</v>
      </c>
      <c r="G1795" s="61">
        <v>574</v>
      </c>
      <c r="H1795" s="61">
        <v>581</v>
      </c>
      <c r="I1795" s="61">
        <v>588</v>
      </c>
      <c r="J1795" s="61">
        <v>594</v>
      </c>
      <c r="K1795" s="61">
        <v>581</v>
      </c>
      <c r="L1795" s="65">
        <f t="shared" si="438"/>
        <v>173.91304347826087</v>
      </c>
      <c r="M1795" s="66">
        <f aca="true" t="shared" si="440" ref="M1795:M1802">IF(D1795="BUY",(K1795-F1795)*(L1795),(F1795-K1795)*(L1795))</f>
        <v>1043.4782608695652</v>
      </c>
      <c r="N1795" s="79">
        <f aca="true" t="shared" si="441" ref="N1795:N1802">M1795/(L1795)/F1795%</f>
        <v>1.0434782608695652</v>
      </c>
    </row>
    <row r="1796" spans="1:14" ht="16.5" customHeight="1">
      <c r="A1796" s="63">
        <v>63</v>
      </c>
      <c r="B1796" s="64">
        <v>42986</v>
      </c>
      <c r="C1796" s="60" t="s">
        <v>20</v>
      </c>
      <c r="D1796" s="60" t="s">
        <v>21</v>
      </c>
      <c r="E1796" s="60" t="s">
        <v>311</v>
      </c>
      <c r="F1796" s="61">
        <v>545</v>
      </c>
      <c r="G1796" s="61">
        <v>535</v>
      </c>
      <c r="H1796" s="61">
        <v>550</v>
      </c>
      <c r="I1796" s="61">
        <v>555</v>
      </c>
      <c r="J1796" s="61">
        <v>560</v>
      </c>
      <c r="K1796" s="61">
        <v>560</v>
      </c>
      <c r="L1796" s="65">
        <f t="shared" si="438"/>
        <v>183.4862385321101</v>
      </c>
      <c r="M1796" s="66">
        <f t="shared" si="440"/>
        <v>2752.293577981651</v>
      </c>
      <c r="N1796" s="79">
        <f t="shared" si="441"/>
        <v>2.752293577981651</v>
      </c>
    </row>
    <row r="1797" spans="1:14" ht="16.5" customHeight="1">
      <c r="A1797" s="63">
        <v>64</v>
      </c>
      <c r="B1797" s="64">
        <v>42985</v>
      </c>
      <c r="C1797" s="60" t="s">
        <v>20</v>
      </c>
      <c r="D1797" s="60" t="s">
        <v>21</v>
      </c>
      <c r="E1797" s="60" t="s">
        <v>82</v>
      </c>
      <c r="F1797" s="61">
        <v>965</v>
      </c>
      <c r="G1797" s="61">
        <v>945</v>
      </c>
      <c r="H1797" s="61">
        <v>975</v>
      </c>
      <c r="I1797" s="61">
        <v>985</v>
      </c>
      <c r="J1797" s="61">
        <v>995</v>
      </c>
      <c r="K1797" s="61">
        <v>945</v>
      </c>
      <c r="L1797" s="65">
        <f t="shared" si="438"/>
        <v>103.62694300518135</v>
      </c>
      <c r="M1797" s="66">
        <f t="shared" si="440"/>
        <v>-2072.538860103627</v>
      </c>
      <c r="N1797" s="58">
        <f t="shared" si="441"/>
        <v>-2.0725388601036268</v>
      </c>
    </row>
    <row r="1798" spans="1:14" ht="16.5" customHeight="1">
      <c r="A1798" s="63">
        <v>65</v>
      </c>
      <c r="B1798" s="64">
        <v>42985</v>
      </c>
      <c r="C1798" s="60" t="s">
        <v>20</v>
      </c>
      <c r="D1798" s="60" t="s">
        <v>21</v>
      </c>
      <c r="E1798" s="60" t="s">
        <v>310</v>
      </c>
      <c r="F1798" s="61">
        <v>150</v>
      </c>
      <c r="G1798" s="61">
        <v>147</v>
      </c>
      <c r="H1798" s="61">
        <v>152</v>
      </c>
      <c r="I1798" s="61">
        <v>154</v>
      </c>
      <c r="J1798" s="61">
        <v>156</v>
      </c>
      <c r="K1798" s="61">
        <v>147</v>
      </c>
      <c r="L1798" s="65">
        <f aca="true" t="shared" si="442" ref="L1798:L1807">100000/F1798</f>
        <v>666.6666666666666</v>
      </c>
      <c r="M1798" s="66">
        <f t="shared" si="440"/>
        <v>-2000</v>
      </c>
      <c r="N1798" s="58">
        <f t="shared" si="441"/>
        <v>-2</v>
      </c>
    </row>
    <row r="1799" spans="1:14" ht="16.5" customHeight="1">
      <c r="A1799" s="63">
        <v>66</v>
      </c>
      <c r="B1799" s="64">
        <v>42985</v>
      </c>
      <c r="C1799" s="60" t="s">
        <v>20</v>
      </c>
      <c r="D1799" s="60" t="s">
        <v>21</v>
      </c>
      <c r="E1799" s="60" t="s">
        <v>309</v>
      </c>
      <c r="F1799" s="61">
        <v>195</v>
      </c>
      <c r="G1799" s="61">
        <v>191</v>
      </c>
      <c r="H1799" s="61">
        <v>198</v>
      </c>
      <c r="I1799" s="61">
        <v>200</v>
      </c>
      <c r="J1799" s="61">
        <v>203</v>
      </c>
      <c r="K1799" s="61">
        <v>191</v>
      </c>
      <c r="L1799" s="65">
        <f t="shared" si="442"/>
        <v>512.8205128205128</v>
      </c>
      <c r="M1799" s="66">
        <f t="shared" si="440"/>
        <v>-2051.2820512820513</v>
      </c>
      <c r="N1799" s="58">
        <f t="shared" si="441"/>
        <v>-2.0512820512820515</v>
      </c>
    </row>
    <row r="1800" spans="1:14" ht="16.5" customHeight="1">
      <c r="A1800" s="63">
        <v>67</v>
      </c>
      <c r="B1800" s="64">
        <v>42985</v>
      </c>
      <c r="C1800" s="60" t="s">
        <v>20</v>
      </c>
      <c r="D1800" s="60" t="s">
        <v>21</v>
      </c>
      <c r="E1800" s="60" t="s">
        <v>126</v>
      </c>
      <c r="F1800" s="61">
        <v>875</v>
      </c>
      <c r="G1800" s="61">
        <v>864</v>
      </c>
      <c r="H1800" s="61">
        <v>885</v>
      </c>
      <c r="I1800" s="61">
        <v>895</v>
      </c>
      <c r="J1800" s="61">
        <v>905</v>
      </c>
      <c r="K1800" s="61">
        <v>895</v>
      </c>
      <c r="L1800" s="65">
        <f t="shared" si="442"/>
        <v>114.28571428571429</v>
      </c>
      <c r="M1800" s="66">
        <f t="shared" si="440"/>
        <v>2285.714285714286</v>
      </c>
      <c r="N1800" s="79">
        <f t="shared" si="441"/>
        <v>2.2857142857142856</v>
      </c>
    </row>
    <row r="1801" spans="1:14" ht="15.75">
      <c r="A1801" s="63">
        <v>68</v>
      </c>
      <c r="B1801" s="64">
        <v>42984</v>
      </c>
      <c r="C1801" s="60" t="s">
        <v>20</v>
      </c>
      <c r="D1801" s="60" t="s">
        <v>21</v>
      </c>
      <c r="E1801" s="60" t="s">
        <v>75</v>
      </c>
      <c r="F1801" s="61">
        <v>372</v>
      </c>
      <c r="G1801" s="61">
        <v>365</v>
      </c>
      <c r="H1801" s="61">
        <v>377</v>
      </c>
      <c r="I1801" s="61">
        <v>382</v>
      </c>
      <c r="J1801" s="61">
        <v>387</v>
      </c>
      <c r="K1801" s="61">
        <v>377</v>
      </c>
      <c r="L1801" s="65">
        <f t="shared" si="442"/>
        <v>268.81720430107526</v>
      </c>
      <c r="M1801" s="66">
        <f t="shared" si="440"/>
        <v>1344.0860215053763</v>
      </c>
      <c r="N1801" s="79">
        <f t="shared" si="441"/>
        <v>1.3440860215053763</v>
      </c>
    </row>
    <row r="1802" spans="1:14" ht="15.75">
      <c r="A1802" s="63">
        <v>69</v>
      </c>
      <c r="B1802" s="64">
        <v>42984</v>
      </c>
      <c r="C1802" s="60" t="s">
        <v>20</v>
      </c>
      <c r="D1802" s="60" t="s">
        <v>21</v>
      </c>
      <c r="E1802" s="60" t="s">
        <v>308</v>
      </c>
      <c r="F1802" s="61">
        <v>342</v>
      </c>
      <c r="G1802" s="61">
        <v>335</v>
      </c>
      <c r="H1802" s="61">
        <v>346</v>
      </c>
      <c r="I1802" s="61">
        <v>350</v>
      </c>
      <c r="J1802" s="61">
        <v>354</v>
      </c>
      <c r="K1802" s="61">
        <v>346</v>
      </c>
      <c r="L1802" s="65">
        <f t="shared" si="442"/>
        <v>292.39766081871346</v>
      </c>
      <c r="M1802" s="66">
        <f t="shared" si="440"/>
        <v>1169.5906432748538</v>
      </c>
      <c r="N1802" s="79">
        <f t="shared" si="441"/>
        <v>1.1695906432748537</v>
      </c>
    </row>
    <row r="1803" spans="1:14" ht="15.75">
      <c r="A1803" s="63">
        <v>70</v>
      </c>
      <c r="B1803" s="64">
        <v>42984</v>
      </c>
      <c r="C1803" s="60" t="s">
        <v>20</v>
      </c>
      <c r="D1803" s="60" t="s">
        <v>21</v>
      </c>
      <c r="E1803" s="60" t="s">
        <v>307</v>
      </c>
      <c r="F1803" s="61">
        <v>102</v>
      </c>
      <c r="G1803" s="61">
        <v>99</v>
      </c>
      <c r="H1803" s="61">
        <v>104</v>
      </c>
      <c r="I1803" s="61">
        <v>106</v>
      </c>
      <c r="J1803" s="61">
        <v>108</v>
      </c>
      <c r="K1803" s="61">
        <v>104</v>
      </c>
      <c r="L1803" s="65">
        <f t="shared" si="442"/>
        <v>980.3921568627451</v>
      </c>
      <c r="M1803" s="66">
        <f aca="true" t="shared" si="443" ref="M1803:M1815">IF(D1803="BUY",(K1803-F1803)*(L1803),(F1803-K1803)*(L1803))</f>
        <v>1960.7843137254902</v>
      </c>
      <c r="N1803" s="79">
        <f aca="true" t="shared" si="444" ref="N1803:N1815">M1803/(L1803)/F1803%</f>
        <v>1.9607843137254901</v>
      </c>
    </row>
    <row r="1804" spans="1:14" ht="15.75">
      <c r="A1804" s="63">
        <v>71</v>
      </c>
      <c r="B1804" s="64">
        <v>42984</v>
      </c>
      <c r="C1804" s="60" t="s">
        <v>20</v>
      </c>
      <c r="D1804" s="60" t="s">
        <v>21</v>
      </c>
      <c r="E1804" s="60" t="s">
        <v>305</v>
      </c>
      <c r="F1804" s="61">
        <v>222</v>
      </c>
      <c r="G1804" s="61">
        <v>218</v>
      </c>
      <c r="H1804" s="61">
        <v>224</v>
      </c>
      <c r="I1804" s="61">
        <v>226</v>
      </c>
      <c r="J1804" s="61">
        <v>228</v>
      </c>
      <c r="K1804" s="61">
        <v>228</v>
      </c>
      <c r="L1804" s="65">
        <f t="shared" si="442"/>
        <v>450.45045045045043</v>
      </c>
      <c r="M1804" s="66">
        <f t="shared" si="443"/>
        <v>2702.7027027027025</v>
      </c>
      <c r="N1804" s="79">
        <f t="shared" si="444"/>
        <v>2.7027027027027026</v>
      </c>
    </row>
    <row r="1805" spans="1:14" ht="15.75">
      <c r="A1805" s="63">
        <v>72</v>
      </c>
      <c r="B1805" s="64">
        <v>42984</v>
      </c>
      <c r="C1805" s="60" t="s">
        <v>20</v>
      </c>
      <c r="D1805" s="60" t="s">
        <v>21</v>
      </c>
      <c r="E1805" s="60" t="s">
        <v>82</v>
      </c>
      <c r="F1805" s="61">
        <v>932</v>
      </c>
      <c r="G1805" s="61">
        <v>920</v>
      </c>
      <c r="H1805" s="61">
        <v>940</v>
      </c>
      <c r="I1805" s="61">
        <v>948</v>
      </c>
      <c r="J1805" s="61">
        <v>956</v>
      </c>
      <c r="K1805" s="61">
        <v>956</v>
      </c>
      <c r="L1805" s="65">
        <f t="shared" si="442"/>
        <v>107.29613733905579</v>
      </c>
      <c r="M1805" s="66">
        <f t="shared" si="443"/>
        <v>2575.107296137339</v>
      </c>
      <c r="N1805" s="79">
        <f t="shared" si="444"/>
        <v>2.575107296137339</v>
      </c>
    </row>
    <row r="1806" spans="1:14" ht="15.75">
      <c r="A1806" s="63">
        <v>73</v>
      </c>
      <c r="B1806" s="64">
        <v>42983</v>
      </c>
      <c r="C1806" s="60" t="s">
        <v>20</v>
      </c>
      <c r="D1806" s="60" t="s">
        <v>21</v>
      </c>
      <c r="E1806" s="60" t="s">
        <v>305</v>
      </c>
      <c r="F1806" s="61">
        <v>204</v>
      </c>
      <c r="G1806" s="61">
        <v>200</v>
      </c>
      <c r="H1806" s="61">
        <v>206</v>
      </c>
      <c r="I1806" s="61">
        <v>208</v>
      </c>
      <c r="J1806" s="61">
        <v>210</v>
      </c>
      <c r="K1806" s="61">
        <v>210</v>
      </c>
      <c r="L1806" s="65">
        <f t="shared" si="442"/>
        <v>490.19607843137254</v>
      </c>
      <c r="M1806" s="66">
        <f t="shared" si="443"/>
        <v>2941.176470588235</v>
      </c>
      <c r="N1806" s="79">
        <f t="shared" si="444"/>
        <v>2.941176470588235</v>
      </c>
    </row>
    <row r="1807" spans="1:14" ht="15.75">
      <c r="A1807" s="63">
        <v>74</v>
      </c>
      <c r="B1807" s="64">
        <v>42983</v>
      </c>
      <c r="C1807" s="60" t="s">
        <v>20</v>
      </c>
      <c r="D1807" s="60" t="s">
        <v>21</v>
      </c>
      <c r="E1807" s="60" t="s">
        <v>305</v>
      </c>
      <c r="F1807" s="61">
        <v>196</v>
      </c>
      <c r="G1807" s="61">
        <v>192</v>
      </c>
      <c r="H1807" s="61">
        <v>198</v>
      </c>
      <c r="I1807" s="61">
        <v>200</v>
      </c>
      <c r="J1807" s="61">
        <v>202</v>
      </c>
      <c r="K1807" s="61">
        <v>202</v>
      </c>
      <c r="L1807" s="65">
        <f t="shared" si="442"/>
        <v>510.2040816326531</v>
      </c>
      <c r="M1807" s="66">
        <f t="shared" si="443"/>
        <v>3061.2244897959185</v>
      </c>
      <c r="N1807" s="79">
        <f t="shared" si="444"/>
        <v>3.061224489795918</v>
      </c>
    </row>
    <row r="1808" spans="1:14" ht="15.75">
      <c r="A1808" s="63">
        <v>75</v>
      </c>
      <c r="B1808" s="64">
        <v>42983</v>
      </c>
      <c r="C1808" s="60" t="s">
        <v>20</v>
      </c>
      <c r="D1808" s="60" t="s">
        <v>21</v>
      </c>
      <c r="E1808" s="60" t="s">
        <v>289</v>
      </c>
      <c r="F1808" s="61">
        <v>130</v>
      </c>
      <c r="G1808" s="61">
        <v>127</v>
      </c>
      <c r="H1808" s="61">
        <v>132</v>
      </c>
      <c r="I1808" s="61">
        <v>134</v>
      </c>
      <c r="J1808" s="61">
        <v>136</v>
      </c>
      <c r="K1808" s="61">
        <v>124</v>
      </c>
      <c r="L1808" s="65">
        <f aca="true" t="shared" si="445" ref="L1808:L1815">100000/F1808</f>
        <v>769.2307692307693</v>
      </c>
      <c r="M1808" s="66">
        <f t="shared" si="443"/>
        <v>-4615.384615384615</v>
      </c>
      <c r="N1808" s="58">
        <f t="shared" si="444"/>
        <v>-4.615384615384615</v>
      </c>
    </row>
    <row r="1809" spans="1:14" ht="15.75">
      <c r="A1809" s="63">
        <v>76</v>
      </c>
      <c r="B1809" s="64">
        <v>42983</v>
      </c>
      <c r="C1809" s="60" t="s">
        <v>20</v>
      </c>
      <c r="D1809" s="60" t="s">
        <v>21</v>
      </c>
      <c r="E1809" s="60" t="s">
        <v>304</v>
      </c>
      <c r="F1809" s="61">
        <v>110</v>
      </c>
      <c r="G1809" s="61">
        <v>105</v>
      </c>
      <c r="H1809" s="61">
        <v>113</v>
      </c>
      <c r="I1809" s="61">
        <v>116</v>
      </c>
      <c r="J1809" s="61">
        <v>119</v>
      </c>
      <c r="K1809" s="61">
        <v>113</v>
      </c>
      <c r="L1809" s="65">
        <f t="shared" si="445"/>
        <v>909.0909090909091</v>
      </c>
      <c r="M1809" s="66">
        <f t="shared" si="443"/>
        <v>2727.2727272727275</v>
      </c>
      <c r="N1809" s="79">
        <f t="shared" si="444"/>
        <v>2.727272727272727</v>
      </c>
    </row>
    <row r="1810" spans="1:14" ht="15.75">
      <c r="A1810" s="63">
        <v>77</v>
      </c>
      <c r="B1810" s="64">
        <v>42982</v>
      </c>
      <c r="C1810" s="60" t="s">
        <v>20</v>
      </c>
      <c r="D1810" s="60" t="s">
        <v>21</v>
      </c>
      <c r="E1810" s="60" t="s">
        <v>126</v>
      </c>
      <c r="F1810" s="61">
        <v>860</v>
      </c>
      <c r="G1810" s="61">
        <v>845</v>
      </c>
      <c r="H1810" s="61">
        <v>870</v>
      </c>
      <c r="I1810" s="61">
        <v>880</v>
      </c>
      <c r="J1810" s="61">
        <v>890</v>
      </c>
      <c r="K1810" s="61">
        <v>845</v>
      </c>
      <c r="L1810" s="65">
        <f t="shared" si="445"/>
        <v>116.27906976744185</v>
      </c>
      <c r="M1810" s="66">
        <f t="shared" si="443"/>
        <v>-1744.1860465116279</v>
      </c>
      <c r="N1810" s="58">
        <f t="shared" si="444"/>
        <v>-1.744186046511628</v>
      </c>
    </row>
    <row r="1811" spans="1:14" ht="15.75">
      <c r="A1811" s="63">
        <v>78</v>
      </c>
      <c r="B1811" s="64">
        <v>42982</v>
      </c>
      <c r="C1811" s="60" t="s">
        <v>20</v>
      </c>
      <c r="D1811" s="60" t="s">
        <v>21</v>
      </c>
      <c r="E1811" s="60" t="s">
        <v>272</v>
      </c>
      <c r="F1811" s="61">
        <v>500</v>
      </c>
      <c r="G1811" s="61">
        <v>489</v>
      </c>
      <c r="H1811" s="61">
        <v>506</v>
      </c>
      <c r="I1811" s="61">
        <v>512</v>
      </c>
      <c r="J1811" s="61">
        <v>518</v>
      </c>
      <c r="K1811" s="61">
        <v>459</v>
      </c>
      <c r="L1811" s="65">
        <f t="shared" si="445"/>
        <v>200</v>
      </c>
      <c r="M1811" s="66">
        <f t="shared" si="443"/>
        <v>-8200</v>
      </c>
      <c r="N1811" s="58">
        <f t="shared" si="444"/>
        <v>-8.2</v>
      </c>
    </row>
    <row r="1812" spans="1:14" ht="15.75">
      <c r="A1812" s="63">
        <v>79</v>
      </c>
      <c r="B1812" s="64">
        <v>42982</v>
      </c>
      <c r="C1812" s="60" t="s">
        <v>20</v>
      </c>
      <c r="D1812" s="60" t="s">
        <v>21</v>
      </c>
      <c r="E1812" s="60" t="s">
        <v>295</v>
      </c>
      <c r="F1812" s="61">
        <v>130.7</v>
      </c>
      <c r="G1812" s="61">
        <v>127.8</v>
      </c>
      <c r="H1812" s="61">
        <v>132.5</v>
      </c>
      <c r="I1812" s="61">
        <v>134.5</v>
      </c>
      <c r="J1812" s="61">
        <v>136.5</v>
      </c>
      <c r="K1812" s="61">
        <v>134.5</v>
      </c>
      <c r="L1812" s="65">
        <f t="shared" si="445"/>
        <v>765.1109410864576</v>
      </c>
      <c r="M1812" s="66">
        <f t="shared" si="443"/>
        <v>2907.4215761285477</v>
      </c>
      <c r="N1812" s="79">
        <f t="shared" si="444"/>
        <v>2.9074215761285473</v>
      </c>
    </row>
    <row r="1813" spans="1:14" ht="15.75">
      <c r="A1813" s="63">
        <v>80</v>
      </c>
      <c r="B1813" s="64">
        <v>42982</v>
      </c>
      <c r="C1813" s="60" t="s">
        <v>20</v>
      </c>
      <c r="D1813" s="60" t="s">
        <v>21</v>
      </c>
      <c r="E1813" s="60" t="s">
        <v>303</v>
      </c>
      <c r="F1813" s="61">
        <v>362</v>
      </c>
      <c r="G1813" s="61">
        <v>354</v>
      </c>
      <c r="H1813" s="61">
        <v>367</v>
      </c>
      <c r="I1813" s="61">
        <v>372</v>
      </c>
      <c r="J1813" s="61">
        <v>377</v>
      </c>
      <c r="K1813" s="61">
        <v>354</v>
      </c>
      <c r="L1813" s="65">
        <f t="shared" si="445"/>
        <v>276.24309392265195</v>
      </c>
      <c r="M1813" s="66">
        <f t="shared" si="443"/>
        <v>-2209.9447513812156</v>
      </c>
      <c r="N1813" s="58">
        <f t="shared" si="444"/>
        <v>-2.2099447513812156</v>
      </c>
    </row>
    <row r="1814" spans="1:14" ht="15.75">
      <c r="A1814" s="63">
        <v>81</v>
      </c>
      <c r="B1814" s="64">
        <v>42982</v>
      </c>
      <c r="C1814" s="60" t="s">
        <v>20</v>
      </c>
      <c r="D1814" s="60" t="s">
        <v>21</v>
      </c>
      <c r="E1814" s="60" t="s">
        <v>126</v>
      </c>
      <c r="F1814" s="61">
        <v>850</v>
      </c>
      <c r="G1814" s="61">
        <v>830</v>
      </c>
      <c r="H1814" s="61">
        <v>860</v>
      </c>
      <c r="I1814" s="61">
        <v>870</v>
      </c>
      <c r="J1814" s="61">
        <v>880</v>
      </c>
      <c r="K1814" s="61">
        <v>860</v>
      </c>
      <c r="L1814" s="65">
        <f t="shared" si="445"/>
        <v>117.6470588235294</v>
      </c>
      <c r="M1814" s="66">
        <f t="shared" si="443"/>
        <v>1176.4705882352941</v>
      </c>
      <c r="N1814" s="79">
        <f t="shared" si="444"/>
        <v>1.1764705882352942</v>
      </c>
    </row>
    <row r="1815" spans="1:14" ht="15.75">
      <c r="A1815" s="63">
        <v>82</v>
      </c>
      <c r="B1815" s="64">
        <v>42979</v>
      </c>
      <c r="C1815" s="60" t="s">
        <v>20</v>
      </c>
      <c r="D1815" s="60" t="s">
        <v>21</v>
      </c>
      <c r="E1815" s="60" t="s">
        <v>159</v>
      </c>
      <c r="F1815" s="61">
        <v>760</v>
      </c>
      <c r="G1815" s="61">
        <v>745</v>
      </c>
      <c r="H1815" s="61">
        <v>770</v>
      </c>
      <c r="I1815" s="61">
        <v>780</v>
      </c>
      <c r="J1815" s="61">
        <v>790</v>
      </c>
      <c r="K1815" s="61">
        <v>770</v>
      </c>
      <c r="L1815" s="65">
        <f t="shared" si="445"/>
        <v>131.57894736842104</v>
      </c>
      <c r="M1815" s="66">
        <f t="shared" si="443"/>
        <v>1315.7894736842104</v>
      </c>
      <c r="N1815" s="79">
        <f t="shared" si="444"/>
        <v>1.3157894736842106</v>
      </c>
    </row>
    <row r="1816" spans="1:14" ht="15.75">
      <c r="A1816" s="68"/>
      <c r="B1816" s="69"/>
      <c r="C1816" s="44"/>
      <c r="D1816" s="44"/>
      <c r="E1816" s="44"/>
      <c r="F1816" s="29"/>
      <c r="G1816" s="29"/>
      <c r="H1816" s="29"/>
      <c r="I1816" s="29"/>
      <c r="J1816" s="29"/>
      <c r="K1816" s="29"/>
      <c r="L1816" s="70"/>
      <c r="M1816" s="71"/>
      <c r="N1816" s="90"/>
    </row>
    <row r="1817" spans="1:14" ht="15.75">
      <c r="A1817" s="82" t="s">
        <v>26</v>
      </c>
      <c r="B1817" s="23"/>
      <c r="C1817" s="24"/>
      <c r="D1817" s="25"/>
      <c r="E1817" s="26"/>
      <c r="F1817" s="26"/>
      <c r="G1817" s="27"/>
      <c r="H1817" s="35"/>
      <c r="I1817" s="35"/>
      <c r="J1817" s="35"/>
      <c r="K1817" s="26"/>
      <c r="L1817" s="21"/>
      <c r="N1817" s="91"/>
    </row>
    <row r="1818" spans="1:12" ht="15.75">
      <c r="A1818" s="82" t="s">
        <v>27</v>
      </c>
      <c r="B1818" s="23"/>
      <c r="C1818" s="24"/>
      <c r="D1818" s="25"/>
      <c r="E1818" s="26"/>
      <c r="F1818" s="26"/>
      <c r="G1818" s="27"/>
      <c r="H1818" s="26"/>
      <c r="I1818" s="26"/>
      <c r="J1818" s="26"/>
      <c r="K1818" s="26"/>
      <c r="L1818" s="21"/>
    </row>
    <row r="1819" spans="1:14" ht="15.75">
      <c r="A1819" s="82" t="s">
        <v>27</v>
      </c>
      <c r="B1819" s="23"/>
      <c r="C1819" s="24"/>
      <c r="D1819" s="25"/>
      <c r="E1819" s="26"/>
      <c r="F1819" s="26"/>
      <c r="G1819" s="27"/>
      <c r="H1819" s="26"/>
      <c r="I1819" s="26"/>
      <c r="J1819" s="26"/>
      <c r="K1819" s="26"/>
      <c r="L1819" s="21"/>
      <c r="M1819" s="21"/>
      <c r="N1819" s="21"/>
    </row>
    <row r="1820" spans="1:14" ht="16.5" thickBot="1">
      <c r="A1820" s="68"/>
      <c r="B1820" s="69"/>
      <c r="C1820" s="26"/>
      <c r="D1820" s="26"/>
      <c r="E1820" s="26"/>
      <c r="F1820" s="29"/>
      <c r="G1820" s="30"/>
      <c r="H1820" s="31" t="s">
        <v>28</v>
      </c>
      <c r="I1820" s="31"/>
      <c r="J1820" s="29"/>
      <c r="K1820" s="29"/>
      <c r="L1820" s="70"/>
      <c r="M1820" s="71"/>
      <c r="N1820" s="90"/>
    </row>
    <row r="1821" spans="1:14" ht="15.75">
      <c r="A1821" s="68"/>
      <c r="B1821" s="69"/>
      <c r="C1821" s="96" t="s">
        <v>29</v>
      </c>
      <c r="D1821" s="96"/>
      <c r="E1821" s="33">
        <v>82</v>
      </c>
      <c r="F1821" s="34">
        <f>F1822+F1823+F1824+F1825+F1826+F1827</f>
        <v>100</v>
      </c>
      <c r="G1821" s="35">
        <v>82</v>
      </c>
      <c r="H1821" s="36">
        <f>G1822/G1821%</f>
        <v>73.17073170731707</v>
      </c>
      <c r="I1821" s="36"/>
      <c r="J1821" s="29"/>
      <c r="K1821" s="29"/>
      <c r="L1821" s="70"/>
      <c r="M1821" s="71"/>
      <c r="N1821" s="90"/>
    </row>
    <row r="1822" spans="1:14" ht="15.75">
      <c r="A1822" s="68"/>
      <c r="B1822" s="69"/>
      <c r="C1822" s="92" t="s">
        <v>30</v>
      </c>
      <c r="D1822" s="92"/>
      <c r="E1822" s="37">
        <v>60</v>
      </c>
      <c r="F1822" s="38">
        <f>(E1822/E1821)*100</f>
        <v>73.17073170731707</v>
      </c>
      <c r="G1822" s="35">
        <v>60</v>
      </c>
      <c r="H1822" s="32"/>
      <c r="I1822" s="32"/>
      <c r="J1822" s="29"/>
      <c r="K1822" s="29"/>
      <c r="L1822" s="70"/>
      <c r="M1822" s="71"/>
      <c r="N1822" s="90"/>
    </row>
    <row r="1823" spans="1:14" ht="15.75">
      <c r="A1823" s="68"/>
      <c r="B1823" s="69"/>
      <c r="C1823" s="92" t="s">
        <v>32</v>
      </c>
      <c r="D1823" s="92"/>
      <c r="E1823" s="37">
        <v>0</v>
      </c>
      <c r="F1823" s="38">
        <f>(E1823/E1821)*100</f>
        <v>0</v>
      </c>
      <c r="G1823" s="40"/>
      <c r="H1823" s="35"/>
      <c r="I1823" s="35"/>
      <c r="J1823" s="29"/>
      <c r="K1823" s="29"/>
      <c r="L1823" s="70"/>
      <c r="M1823" s="71"/>
      <c r="N1823" s="90"/>
    </row>
    <row r="1824" spans="1:14" ht="15.75">
      <c r="A1824" s="68"/>
      <c r="B1824" s="69"/>
      <c r="C1824" s="92" t="s">
        <v>33</v>
      </c>
      <c r="D1824" s="92"/>
      <c r="E1824" s="37">
        <v>0</v>
      </c>
      <c r="F1824" s="38">
        <f>(E1824/E1821)*100</f>
        <v>0</v>
      </c>
      <c r="G1824" s="40"/>
      <c r="H1824" s="35"/>
      <c r="I1824" s="35"/>
      <c r="J1824" s="29"/>
      <c r="K1824" s="29"/>
      <c r="L1824" s="70"/>
      <c r="M1824" s="71"/>
      <c r="N1824" s="90"/>
    </row>
    <row r="1825" spans="1:14" ht="15.75">
      <c r="A1825" s="68"/>
      <c r="B1825" s="69"/>
      <c r="C1825" s="92" t="s">
        <v>34</v>
      </c>
      <c r="D1825" s="92"/>
      <c r="E1825" s="37">
        <v>21</v>
      </c>
      <c r="F1825" s="38">
        <f>(E1825/E1821)*100</f>
        <v>25.609756097560975</v>
      </c>
      <c r="G1825" s="40"/>
      <c r="H1825" s="26" t="s">
        <v>35</v>
      </c>
      <c r="I1825" s="26"/>
      <c r="J1825" s="29"/>
      <c r="K1825" s="29"/>
      <c r="L1825" s="70"/>
      <c r="M1825" s="71"/>
      <c r="N1825" s="90"/>
    </row>
    <row r="1826" spans="1:14" ht="15.75">
      <c r="A1826" s="68"/>
      <c r="B1826" s="69"/>
      <c r="C1826" s="92" t="s">
        <v>36</v>
      </c>
      <c r="D1826" s="92"/>
      <c r="E1826" s="37">
        <v>1</v>
      </c>
      <c r="F1826" s="38">
        <f>(E1826/E1821)*100</f>
        <v>1.2195121951219512</v>
      </c>
      <c r="G1826" s="40"/>
      <c r="H1826" s="26"/>
      <c r="I1826" s="26"/>
      <c r="J1826" s="29"/>
      <c r="K1826" s="29"/>
      <c r="L1826" s="70"/>
      <c r="M1826" s="71"/>
      <c r="N1826" s="90"/>
    </row>
    <row r="1827" spans="1:14" ht="16.5" thickBot="1">
      <c r="A1827" s="68"/>
      <c r="B1827" s="69"/>
      <c r="C1827" s="93" t="s">
        <v>37</v>
      </c>
      <c r="D1827" s="93"/>
      <c r="E1827" s="42"/>
      <c r="F1827" s="43">
        <f>(E1827/E1821)*100</f>
        <v>0</v>
      </c>
      <c r="G1827" s="40"/>
      <c r="H1827" s="26"/>
      <c r="I1827" s="26"/>
      <c r="J1827" s="29"/>
      <c r="K1827" s="29"/>
      <c r="L1827" s="70"/>
      <c r="M1827" s="71"/>
      <c r="N1827" s="90"/>
    </row>
    <row r="1828" spans="1:14" ht="15.75">
      <c r="A1828" s="83" t="s">
        <v>38</v>
      </c>
      <c r="B1828" s="23"/>
      <c r="C1828" s="24"/>
      <c r="D1828" s="24"/>
      <c r="E1828" s="26"/>
      <c r="F1828" s="26"/>
      <c r="G1828" s="84"/>
      <c r="H1828" s="85"/>
      <c r="I1828" s="85"/>
      <c r="J1828" s="85"/>
      <c r="K1828" s="26"/>
      <c r="L1828" s="21"/>
      <c r="M1828" s="44"/>
      <c r="N1828" s="44"/>
    </row>
    <row r="1829" spans="1:14" ht="15" customHeight="1">
      <c r="A1829" s="25" t="s">
        <v>39</v>
      </c>
      <c r="B1829" s="23"/>
      <c r="C1829" s="86"/>
      <c r="D1829" s="87"/>
      <c r="E1829" s="28"/>
      <c r="F1829" s="85"/>
      <c r="G1829" s="84"/>
      <c r="H1829" s="85"/>
      <c r="I1829" s="85"/>
      <c r="J1829" s="85"/>
      <c r="K1829" s="26"/>
      <c r="L1829" s="21"/>
      <c r="M1829" s="28"/>
      <c r="N1829" s="28"/>
    </row>
    <row r="1830" spans="1:14" ht="15" customHeight="1">
      <c r="A1830" s="25" t="s">
        <v>40</v>
      </c>
      <c r="B1830" s="23"/>
      <c r="C1830" s="24"/>
      <c r="D1830" s="87"/>
      <c r="E1830" s="28"/>
      <c r="F1830" s="85"/>
      <c r="G1830" s="84"/>
      <c r="H1830" s="32"/>
      <c r="I1830" s="32"/>
      <c r="J1830" s="32"/>
      <c r="K1830" s="26"/>
      <c r="L1830" s="21"/>
      <c r="M1830" s="21"/>
      <c r="N1830" s="21"/>
    </row>
    <row r="1831" spans="1:14" ht="15" customHeight="1">
      <c r="A1831" s="25" t="s">
        <v>41</v>
      </c>
      <c r="B1831" s="86"/>
      <c r="C1831" s="24"/>
      <c r="D1831" s="87"/>
      <c r="E1831" s="28"/>
      <c r="F1831" s="85"/>
      <c r="G1831" s="30"/>
      <c r="H1831" s="32"/>
      <c r="I1831" s="32"/>
      <c r="J1831" s="32"/>
      <c r="K1831" s="26"/>
      <c r="L1831" s="21"/>
      <c r="M1831" s="21"/>
      <c r="N1831" s="21"/>
    </row>
    <row r="1832" spans="1:14" s="5" customFormat="1" ht="15.75">
      <c r="A1832" s="25" t="s">
        <v>42</v>
      </c>
      <c r="B1832" s="39"/>
      <c r="C1832" s="24"/>
      <c r="D1832" s="88"/>
      <c r="E1832" s="85"/>
      <c r="F1832" s="85"/>
      <c r="G1832" s="30"/>
      <c r="H1832" s="32"/>
      <c r="I1832" s="32"/>
      <c r="J1832" s="32"/>
      <c r="K1832" s="85"/>
      <c r="L1832" s="21"/>
      <c r="M1832" s="21"/>
      <c r="N1832" s="21"/>
    </row>
    <row r="1833" ht="15" customHeight="1" thickBot="1"/>
    <row r="1834" spans="1:14" ht="16.5" thickBot="1">
      <c r="A1834" s="101" t="s">
        <v>0</v>
      </c>
      <c r="B1834" s="101"/>
      <c r="C1834" s="101"/>
      <c r="D1834" s="101"/>
      <c r="E1834" s="101"/>
      <c r="F1834" s="101"/>
      <c r="G1834" s="101"/>
      <c r="H1834" s="101"/>
      <c r="I1834" s="101"/>
      <c r="J1834" s="101"/>
      <c r="K1834" s="101"/>
      <c r="L1834" s="101"/>
      <c r="M1834" s="101"/>
      <c r="N1834" s="101"/>
    </row>
    <row r="1835" spans="1:14" ht="16.5" thickBot="1">
      <c r="A1835" s="101"/>
      <c r="B1835" s="101"/>
      <c r="C1835" s="101"/>
      <c r="D1835" s="101"/>
      <c r="E1835" s="101"/>
      <c r="F1835" s="101"/>
      <c r="G1835" s="101"/>
      <c r="H1835" s="101"/>
      <c r="I1835" s="101"/>
      <c r="J1835" s="101"/>
      <c r="K1835" s="101"/>
      <c r="L1835" s="101"/>
      <c r="M1835" s="101"/>
      <c r="N1835" s="101"/>
    </row>
    <row r="1836" spans="1:14" ht="15.75" customHeight="1">
      <c r="A1836" s="101"/>
      <c r="B1836" s="101"/>
      <c r="C1836" s="101"/>
      <c r="D1836" s="101"/>
      <c r="E1836" s="101"/>
      <c r="F1836" s="101"/>
      <c r="G1836" s="101"/>
      <c r="H1836" s="101"/>
      <c r="I1836" s="101"/>
      <c r="J1836" s="101"/>
      <c r="K1836" s="101"/>
      <c r="L1836" s="101"/>
      <c r="M1836" s="101"/>
      <c r="N1836" s="101"/>
    </row>
    <row r="1837" spans="1:14" ht="15.75" customHeight="1">
      <c r="A1837" s="102" t="s">
        <v>1</v>
      </c>
      <c r="B1837" s="102"/>
      <c r="C1837" s="102"/>
      <c r="D1837" s="102"/>
      <c r="E1837" s="102"/>
      <c r="F1837" s="102"/>
      <c r="G1837" s="102"/>
      <c r="H1837" s="102"/>
      <c r="I1837" s="102"/>
      <c r="J1837" s="102"/>
      <c r="K1837" s="102"/>
      <c r="L1837" s="102"/>
      <c r="M1837" s="102"/>
      <c r="N1837" s="102"/>
    </row>
    <row r="1838" spans="1:14" s="4" customFormat="1" ht="15.75">
      <c r="A1838" s="102" t="s">
        <v>2</v>
      </c>
      <c r="B1838" s="102"/>
      <c r="C1838" s="102"/>
      <c r="D1838" s="102"/>
      <c r="E1838" s="102"/>
      <c r="F1838" s="102"/>
      <c r="G1838" s="102"/>
      <c r="H1838" s="102"/>
      <c r="I1838" s="102"/>
      <c r="J1838" s="102"/>
      <c r="K1838" s="102"/>
      <c r="L1838" s="102"/>
      <c r="M1838" s="102"/>
      <c r="N1838" s="102"/>
    </row>
    <row r="1839" spans="1:14" s="5" customFormat="1" ht="16.5" thickBot="1">
      <c r="A1839" s="103" t="s">
        <v>3</v>
      </c>
      <c r="B1839" s="103"/>
      <c r="C1839" s="103"/>
      <c r="D1839" s="103"/>
      <c r="E1839" s="103"/>
      <c r="F1839" s="103"/>
      <c r="G1839" s="103"/>
      <c r="H1839" s="103"/>
      <c r="I1839" s="103"/>
      <c r="J1839" s="103"/>
      <c r="K1839" s="103"/>
      <c r="L1839" s="103"/>
      <c r="M1839" s="103"/>
      <c r="N1839" s="103"/>
    </row>
    <row r="1840" spans="1:14" s="5" customFormat="1" ht="16.5" customHeight="1">
      <c r="A1840" s="104" t="s">
        <v>4</v>
      </c>
      <c r="B1840" s="104"/>
      <c r="C1840" s="104"/>
      <c r="D1840" s="104"/>
      <c r="E1840" s="104"/>
      <c r="F1840" s="104"/>
      <c r="G1840" s="104"/>
      <c r="H1840" s="104"/>
      <c r="I1840" s="104"/>
      <c r="J1840" s="104"/>
      <c r="K1840" s="104"/>
      <c r="L1840" s="104"/>
      <c r="M1840" s="104"/>
      <c r="N1840" s="104"/>
    </row>
    <row r="1841" spans="1:14" s="6" customFormat="1" ht="15.75">
      <c r="A1841" s="104" t="s">
        <v>5</v>
      </c>
      <c r="B1841" s="104"/>
      <c r="C1841" s="104"/>
      <c r="D1841" s="104"/>
      <c r="E1841" s="104"/>
      <c r="F1841" s="104"/>
      <c r="G1841" s="104"/>
      <c r="H1841" s="104"/>
      <c r="I1841" s="104"/>
      <c r="J1841" s="104"/>
      <c r="K1841" s="104"/>
      <c r="L1841" s="104"/>
      <c r="M1841" s="104"/>
      <c r="N1841" s="104"/>
    </row>
    <row r="1842" spans="1:14" s="6" customFormat="1" ht="16.5" customHeight="1">
      <c r="A1842" s="99" t="s">
        <v>6</v>
      </c>
      <c r="B1842" s="94" t="s">
        <v>7</v>
      </c>
      <c r="C1842" s="94" t="s">
        <v>8</v>
      </c>
      <c r="D1842" s="99" t="s">
        <v>9</v>
      </c>
      <c r="E1842" s="94" t="s">
        <v>10</v>
      </c>
      <c r="F1842" s="94" t="s">
        <v>11</v>
      </c>
      <c r="G1842" s="94" t="s">
        <v>12</v>
      </c>
      <c r="H1842" s="94" t="s">
        <v>13</v>
      </c>
      <c r="I1842" s="94" t="s">
        <v>14</v>
      </c>
      <c r="J1842" s="94" t="s">
        <v>15</v>
      </c>
      <c r="K1842" s="97" t="s">
        <v>16</v>
      </c>
      <c r="L1842" s="94" t="s">
        <v>17</v>
      </c>
      <c r="M1842" s="94" t="s">
        <v>18</v>
      </c>
      <c r="N1842" s="94" t="s">
        <v>19</v>
      </c>
    </row>
    <row r="1843" spans="1:14" s="6" customFormat="1" ht="15.75">
      <c r="A1843" s="100"/>
      <c r="B1843" s="95"/>
      <c r="C1843" s="95"/>
      <c r="D1843" s="100"/>
      <c r="E1843" s="95"/>
      <c r="F1843" s="95"/>
      <c r="G1843" s="95"/>
      <c r="H1843" s="95"/>
      <c r="I1843" s="95"/>
      <c r="J1843" s="95"/>
      <c r="K1843" s="98"/>
      <c r="L1843" s="95"/>
      <c r="M1843" s="95"/>
      <c r="N1843" s="95"/>
    </row>
    <row r="1844" spans="1:14" ht="15.75">
      <c r="A1844" s="60"/>
      <c r="B1844" s="60"/>
      <c r="C1844" s="60"/>
      <c r="D1844" s="60"/>
      <c r="E1844" s="60"/>
      <c r="F1844" s="61"/>
      <c r="G1844" s="62"/>
      <c r="H1844" s="61"/>
      <c r="I1844" s="61"/>
      <c r="J1844" s="61"/>
      <c r="K1844" s="61"/>
      <c r="L1844" s="60"/>
      <c r="M1844" s="60"/>
      <c r="N1844" s="60"/>
    </row>
    <row r="1845" spans="1:14" ht="15.75">
      <c r="A1845" s="7">
        <v>1</v>
      </c>
      <c r="B1845" s="8">
        <v>42978</v>
      </c>
      <c r="C1845" s="6" t="s">
        <v>20</v>
      </c>
      <c r="D1845" s="6" t="s">
        <v>21</v>
      </c>
      <c r="E1845" s="6" t="s">
        <v>295</v>
      </c>
      <c r="F1845" s="9">
        <v>110</v>
      </c>
      <c r="G1845" s="9">
        <v>107</v>
      </c>
      <c r="H1845" s="9">
        <v>112</v>
      </c>
      <c r="I1845" s="9">
        <v>114</v>
      </c>
      <c r="J1845" s="9">
        <v>116</v>
      </c>
      <c r="K1845" s="9">
        <v>114</v>
      </c>
      <c r="L1845" s="10">
        <f aca="true" t="shared" si="446" ref="L1845:L1851">100000/F1845</f>
        <v>909.0909090909091</v>
      </c>
      <c r="M1845" s="11">
        <f aca="true" t="shared" si="447" ref="M1845:M1851">IF(D1845="BUY",(K1845-F1845)*(L1845),(F1845-K1845)*(L1845))</f>
        <v>3636.3636363636365</v>
      </c>
      <c r="N1845" s="58">
        <f aca="true" t="shared" si="448" ref="N1845:N1851">M1845/(L1845)/F1845%</f>
        <v>3.6363636363636362</v>
      </c>
    </row>
    <row r="1846" spans="1:14" ht="15.75">
      <c r="A1846" s="7">
        <v>2</v>
      </c>
      <c r="B1846" s="8">
        <v>42978</v>
      </c>
      <c r="C1846" s="6" t="s">
        <v>20</v>
      </c>
      <c r="D1846" s="6" t="s">
        <v>21</v>
      </c>
      <c r="E1846" s="6" t="s">
        <v>296</v>
      </c>
      <c r="F1846" s="9">
        <v>140.6</v>
      </c>
      <c r="G1846" s="9">
        <v>137</v>
      </c>
      <c r="H1846" s="9">
        <v>142.5</v>
      </c>
      <c r="I1846" s="9">
        <v>144.5</v>
      </c>
      <c r="J1846" s="9">
        <v>146.5</v>
      </c>
      <c r="K1846" s="9">
        <v>144.5</v>
      </c>
      <c r="L1846" s="10">
        <f t="shared" si="446"/>
        <v>711.2375533428166</v>
      </c>
      <c r="M1846" s="11">
        <f t="shared" si="447"/>
        <v>2773.8264580369887</v>
      </c>
      <c r="N1846" s="58">
        <f t="shared" si="448"/>
        <v>2.7738264580369885</v>
      </c>
    </row>
    <row r="1847" spans="1:14" ht="15.75">
      <c r="A1847" s="7">
        <v>3</v>
      </c>
      <c r="B1847" s="8">
        <v>42978</v>
      </c>
      <c r="C1847" s="6" t="s">
        <v>20</v>
      </c>
      <c r="D1847" s="6" t="s">
        <v>21</v>
      </c>
      <c r="E1847" s="6" t="s">
        <v>297</v>
      </c>
      <c r="F1847" s="9">
        <v>720</v>
      </c>
      <c r="G1847" s="9">
        <v>705</v>
      </c>
      <c r="H1847" s="9">
        <v>728</v>
      </c>
      <c r="I1847" s="9">
        <v>736</v>
      </c>
      <c r="J1847" s="9">
        <v>744</v>
      </c>
      <c r="K1847" s="9">
        <v>728</v>
      </c>
      <c r="L1847" s="10">
        <f t="shared" si="446"/>
        <v>138.88888888888889</v>
      </c>
      <c r="M1847" s="11">
        <f t="shared" si="447"/>
        <v>1111.111111111111</v>
      </c>
      <c r="N1847" s="58">
        <f t="shared" si="448"/>
        <v>1.1111111111111112</v>
      </c>
    </row>
    <row r="1848" spans="1:14" ht="15.75">
      <c r="A1848" s="7">
        <v>4</v>
      </c>
      <c r="B1848" s="8">
        <v>42977</v>
      </c>
      <c r="C1848" s="6" t="s">
        <v>20</v>
      </c>
      <c r="D1848" s="6" t="s">
        <v>21</v>
      </c>
      <c r="E1848" s="6" t="s">
        <v>299</v>
      </c>
      <c r="F1848" s="9">
        <v>134</v>
      </c>
      <c r="G1848" s="9">
        <v>131</v>
      </c>
      <c r="H1848" s="9">
        <v>136</v>
      </c>
      <c r="I1848" s="9">
        <v>138</v>
      </c>
      <c r="J1848" s="9">
        <v>140</v>
      </c>
      <c r="K1848" s="9">
        <v>136</v>
      </c>
      <c r="L1848" s="10">
        <f t="shared" si="446"/>
        <v>746.2686567164179</v>
      </c>
      <c r="M1848" s="11">
        <f t="shared" si="447"/>
        <v>1492.5373134328358</v>
      </c>
      <c r="N1848" s="58">
        <f t="shared" si="448"/>
        <v>1.4925373134328357</v>
      </c>
    </row>
    <row r="1849" spans="1:14" s="6" customFormat="1" ht="15.75">
      <c r="A1849" s="7">
        <v>5</v>
      </c>
      <c r="B1849" s="8">
        <v>42977</v>
      </c>
      <c r="C1849" s="6" t="s">
        <v>20</v>
      </c>
      <c r="D1849" s="6" t="s">
        <v>21</v>
      </c>
      <c r="E1849" s="6" t="s">
        <v>295</v>
      </c>
      <c r="F1849" s="9">
        <v>97.5</v>
      </c>
      <c r="G1849" s="9">
        <v>94.5</v>
      </c>
      <c r="H1849" s="9">
        <v>99.5</v>
      </c>
      <c r="I1849" s="9">
        <v>101.5</v>
      </c>
      <c r="J1849" s="9">
        <v>103.5</v>
      </c>
      <c r="K1849" s="9">
        <v>103.5</v>
      </c>
      <c r="L1849" s="10">
        <f t="shared" si="446"/>
        <v>1025.6410256410256</v>
      </c>
      <c r="M1849" s="11">
        <f t="shared" si="447"/>
        <v>6153.846153846154</v>
      </c>
      <c r="N1849" s="58">
        <f t="shared" si="448"/>
        <v>6.153846153846154</v>
      </c>
    </row>
    <row r="1850" spans="1:14" s="6" customFormat="1" ht="15.75">
      <c r="A1850" s="7">
        <v>6</v>
      </c>
      <c r="B1850" s="8">
        <v>42977</v>
      </c>
      <c r="C1850" s="6" t="s">
        <v>20</v>
      </c>
      <c r="D1850" s="6" t="s">
        <v>21</v>
      </c>
      <c r="E1850" s="6" t="s">
        <v>297</v>
      </c>
      <c r="F1850" s="9">
        <v>674</v>
      </c>
      <c r="G1850" s="9">
        <v>662</v>
      </c>
      <c r="H1850" s="9">
        <v>680</v>
      </c>
      <c r="I1850" s="9">
        <v>686</v>
      </c>
      <c r="J1850" s="9">
        <v>692</v>
      </c>
      <c r="K1850" s="9">
        <v>686</v>
      </c>
      <c r="L1850" s="10">
        <f t="shared" si="446"/>
        <v>148.3679525222552</v>
      </c>
      <c r="M1850" s="11">
        <f t="shared" si="447"/>
        <v>1780.4154302670622</v>
      </c>
      <c r="N1850" s="58">
        <f t="shared" si="448"/>
        <v>1.7804154302670623</v>
      </c>
    </row>
    <row r="1851" spans="1:14" s="6" customFormat="1" ht="15.75">
      <c r="A1851" s="7">
        <v>7</v>
      </c>
      <c r="B1851" s="8">
        <v>42976</v>
      </c>
      <c r="C1851" s="6" t="s">
        <v>20</v>
      </c>
      <c r="D1851" s="6" t="s">
        <v>21</v>
      </c>
      <c r="E1851" s="6" t="s">
        <v>286</v>
      </c>
      <c r="F1851" s="9">
        <v>142</v>
      </c>
      <c r="G1851" s="9">
        <v>136</v>
      </c>
      <c r="H1851" s="9">
        <v>145</v>
      </c>
      <c r="I1851" s="9">
        <v>148</v>
      </c>
      <c r="J1851" s="9">
        <v>151</v>
      </c>
      <c r="K1851" s="9">
        <v>148</v>
      </c>
      <c r="L1851" s="10">
        <f t="shared" si="446"/>
        <v>704.2253521126761</v>
      </c>
      <c r="M1851" s="11">
        <f t="shared" si="447"/>
        <v>4225.352112676057</v>
      </c>
      <c r="N1851" s="58">
        <f t="shared" si="448"/>
        <v>4.225352112676057</v>
      </c>
    </row>
    <row r="1852" spans="1:14" s="6" customFormat="1" ht="15.75">
      <c r="A1852" s="7">
        <v>8</v>
      </c>
      <c r="B1852" s="8">
        <v>42976</v>
      </c>
      <c r="C1852" s="6" t="s">
        <v>20</v>
      </c>
      <c r="D1852" s="6" t="s">
        <v>21</v>
      </c>
      <c r="E1852" s="6" t="s">
        <v>293</v>
      </c>
      <c r="F1852" s="9">
        <v>113.6</v>
      </c>
      <c r="G1852" s="9">
        <v>110.5</v>
      </c>
      <c r="H1852" s="9">
        <v>115.5</v>
      </c>
      <c r="I1852" s="9">
        <v>117.5</v>
      </c>
      <c r="J1852" s="9">
        <v>119.5</v>
      </c>
      <c r="K1852" s="9">
        <v>115.4</v>
      </c>
      <c r="L1852" s="10">
        <f aca="true" t="shared" si="449" ref="L1852:L1873">100000/F1852</f>
        <v>880.2816901408451</v>
      </c>
      <c r="M1852" s="11">
        <f aca="true" t="shared" si="450" ref="M1852:M1908">IF(D1852="BUY",(K1852-F1852)*(L1852),(F1852-K1852)*(L1852))</f>
        <v>1584.5070422535312</v>
      </c>
      <c r="N1852" s="58">
        <f aca="true" t="shared" si="451" ref="N1852:N1864">M1852/(L1852)/F1852%</f>
        <v>1.5845070422535312</v>
      </c>
    </row>
    <row r="1853" spans="1:14" s="6" customFormat="1" ht="15.75">
      <c r="A1853" s="7">
        <v>9</v>
      </c>
      <c r="B1853" s="8">
        <v>42976</v>
      </c>
      <c r="C1853" s="6" t="s">
        <v>20</v>
      </c>
      <c r="D1853" s="6" t="s">
        <v>21</v>
      </c>
      <c r="E1853" s="6" t="s">
        <v>292</v>
      </c>
      <c r="F1853" s="9">
        <v>433</v>
      </c>
      <c r="G1853" s="9">
        <v>423</v>
      </c>
      <c r="H1853" s="9">
        <v>438</v>
      </c>
      <c r="I1853" s="9">
        <v>443</v>
      </c>
      <c r="J1853" s="9">
        <v>448</v>
      </c>
      <c r="K1853" s="9">
        <v>423</v>
      </c>
      <c r="L1853" s="10">
        <f t="shared" si="449"/>
        <v>230.94688221709006</v>
      </c>
      <c r="M1853" s="11">
        <f t="shared" si="450"/>
        <v>-2309.4688221709007</v>
      </c>
      <c r="N1853" s="58">
        <f t="shared" si="451"/>
        <v>-2.3094688221709005</v>
      </c>
    </row>
    <row r="1854" spans="1:14" s="6" customFormat="1" ht="15.75">
      <c r="A1854" s="7">
        <v>10</v>
      </c>
      <c r="B1854" s="8">
        <v>42976</v>
      </c>
      <c r="C1854" s="6" t="s">
        <v>20</v>
      </c>
      <c r="D1854" s="6" t="s">
        <v>21</v>
      </c>
      <c r="E1854" s="6" t="s">
        <v>289</v>
      </c>
      <c r="F1854" s="9">
        <v>118</v>
      </c>
      <c r="G1854" s="9">
        <v>115</v>
      </c>
      <c r="H1854" s="9">
        <v>120</v>
      </c>
      <c r="I1854" s="9">
        <v>122</v>
      </c>
      <c r="J1854" s="9">
        <v>124</v>
      </c>
      <c r="K1854" s="9">
        <v>120</v>
      </c>
      <c r="L1854" s="10">
        <f t="shared" si="449"/>
        <v>847.457627118644</v>
      </c>
      <c r="M1854" s="11">
        <f t="shared" si="450"/>
        <v>1694.915254237288</v>
      </c>
      <c r="N1854" s="58">
        <f t="shared" si="451"/>
        <v>1.6949152542372883</v>
      </c>
    </row>
    <row r="1855" spans="1:14" s="6" customFormat="1" ht="15.75">
      <c r="A1855" s="7">
        <v>11</v>
      </c>
      <c r="B1855" s="8">
        <v>42975</v>
      </c>
      <c r="C1855" s="6" t="s">
        <v>20</v>
      </c>
      <c r="D1855" s="6" t="s">
        <v>21</v>
      </c>
      <c r="E1855" s="6" t="s">
        <v>23</v>
      </c>
      <c r="F1855" s="9">
        <v>1024</v>
      </c>
      <c r="G1855" s="9">
        <v>1006</v>
      </c>
      <c r="H1855" s="9">
        <v>1034</v>
      </c>
      <c r="I1855" s="9">
        <v>1044</v>
      </c>
      <c r="J1855" s="9">
        <v>1054</v>
      </c>
      <c r="K1855" s="9">
        <v>1034</v>
      </c>
      <c r="L1855" s="10">
        <f t="shared" si="449"/>
        <v>97.65625</v>
      </c>
      <c r="M1855" s="11">
        <f t="shared" si="450"/>
        <v>976.5625</v>
      </c>
      <c r="N1855" s="58">
        <f t="shared" si="451"/>
        <v>0.9765625</v>
      </c>
    </row>
    <row r="1856" spans="1:14" s="6" customFormat="1" ht="15.75">
      <c r="A1856" s="7">
        <v>12</v>
      </c>
      <c r="B1856" s="8">
        <v>42975</v>
      </c>
      <c r="C1856" s="6" t="s">
        <v>20</v>
      </c>
      <c r="D1856" s="6" t="s">
        <v>21</v>
      </c>
      <c r="E1856" s="6" t="s">
        <v>59</v>
      </c>
      <c r="F1856" s="9">
        <v>435</v>
      </c>
      <c r="G1856" s="9">
        <v>425</v>
      </c>
      <c r="H1856" s="9">
        <v>440</v>
      </c>
      <c r="I1856" s="9">
        <v>445</v>
      </c>
      <c r="J1856" s="9">
        <v>450</v>
      </c>
      <c r="K1856" s="9">
        <v>425</v>
      </c>
      <c r="L1856" s="10">
        <f t="shared" si="449"/>
        <v>229.88505747126436</v>
      </c>
      <c r="M1856" s="11">
        <f t="shared" si="450"/>
        <v>-2298.8505747126437</v>
      </c>
      <c r="N1856" s="58">
        <f t="shared" si="451"/>
        <v>-2.298850574712644</v>
      </c>
    </row>
    <row r="1857" spans="1:14" s="6" customFormat="1" ht="15.75">
      <c r="A1857" s="7">
        <v>13</v>
      </c>
      <c r="B1857" s="8">
        <v>42975</v>
      </c>
      <c r="C1857" s="6" t="s">
        <v>20</v>
      </c>
      <c r="D1857" s="6" t="s">
        <v>21</v>
      </c>
      <c r="E1857" s="6" t="s">
        <v>288</v>
      </c>
      <c r="F1857" s="9">
        <v>592</v>
      </c>
      <c r="G1857" s="9">
        <v>580</v>
      </c>
      <c r="H1857" s="9">
        <v>598</v>
      </c>
      <c r="I1857" s="9">
        <v>604</v>
      </c>
      <c r="J1857" s="9">
        <v>610</v>
      </c>
      <c r="K1857" s="9">
        <v>598</v>
      </c>
      <c r="L1857" s="10">
        <f t="shared" si="449"/>
        <v>168.9189189189189</v>
      </c>
      <c r="M1857" s="11">
        <f t="shared" si="450"/>
        <v>1013.5135135135134</v>
      </c>
      <c r="N1857" s="58">
        <f t="shared" si="451"/>
        <v>1.0135135135135136</v>
      </c>
    </row>
    <row r="1858" spans="1:14" s="6" customFormat="1" ht="15.75">
      <c r="A1858" s="7">
        <v>14</v>
      </c>
      <c r="B1858" s="8">
        <v>42975</v>
      </c>
      <c r="C1858" s="6" t="s">
        <v>20</v>
      </c>
      <c r="D1858" s="6" t="s">
        <v>21</v>
      </c>
      <c r="E1858" s="6" t="s">
        <v>290</v>
      </c>
      <c r="F1858" s="9">
        <v>1020</v>
      </c>
      <c r="G1858" s="9">
        <v>1005</v>
      </c>
      <c r="H1858" s="9">
        <v>1030</v>
      </c>
      <c r="I1858" s="9">
        <v>1040</v>
      </c>
      <c r="J1858" s="9">
        <v>1050</v>
      </c>
      <c r="K1858" s="9">
        <v>1050</v>
      </c>
      <c r="L1858" s="10">
        <f t="shared" si="449"/>
        <v>98.03921568627452</v>
      </c>
      <c r="M1858" s="11">
        <f t="shared" si="450"/>
        <v>2941.1764705882356</v>
      </c>
      <c r="N1858" s="58">
        <f t="shared" si="451"/>
        <v>2.9411764705882355</v>
      </c>
    </row>
    <row r="1859" spans="1:14" s="6" customFormat="1" ht="15.75">
      <c r="A1859" s="7">
        <v>15</v>
      </c>
      <c r="B1859" s="8">
        <v>42975</v>
      </c>
      <c r="C1859" s="6" t="s">
        <v>20</v>
      </c>
      <c r="D1859" s="6" t="s">
        <v>21</v>
      </c>
      <c r="E1859" s="6" t="s">
        <v>289</v>
      </c>
      <c r="F1859" s="9">
        <v>105</v>
      </c>
      <c r="G1859" s="9">
        <v>101</v>
      </c>
      <c r="H1859" s="9">
        <v>108</v>
      </c>
      <c r="I1859" s="9">
        <v>111</v>
      </c>
      <c r="J1859" s="9">
        <v>114</v>
      </c>
      <c r="K1859" s="9">
        <v>114</v>
      </c>
      <c r="L1859" s="10">
        <f t="shared" si="449"/>
        <v>952.3809523809524</v>
      </c>
      <c r="M1859" s="11">
        <f t="shared" si="450"/>
        <v>8571.428571428572</v>
      </c>
      <c r="N1859" s="58">
        <f t="shared" si="451"/>
        <v>8.571428571428571</v>
      </c>
    </row>
    <row r="1860" spans="1:14" s="6" customFormat="1" ht="15.75">
      <c r="A1860" s="7">
        <v>16</v>
      </c>
      <c r="B1860" s="8">
        <v>42971</v>
      </c>
      <c r="C1860" s="6" t="s">
        <v>20</v>
      </c>
      <c r="D1860" s="6" t="s">
        <v>21</v>
      </c>
      <c r="E1860" s="6" t="s">
        <v>159</v>
      </c>
      <c r="F1860" s="9">
        <v>728</v>
      </c>
      <c r="G1860" s="9">
        <v>714</v>
      </c>
      <c r="H1860" s="9">
        <v>735</v>
      </c>
      <c r="I1860" s="9">
        <v>742</v>
      </c>
      <c r="J1860" s="9">
        <v>749</v>
      </c>
      <c r="K1860" s="9">
        <v>733</v>
      </c>
      <c r="L1860" s="10">
        <f t="shared" si="449"/>
        <v>137.36263736263737</v>
      </c>
      <c r="M1860" s="11">
        <f t="shared" si="450"/>
        <v>686.8131868131868</v>
      </c>
      <c r="N1860" s="58">
        <f t="shared" si="451"/>
        <v>0.6868131868131868</v>
      </c>
    </row>
    <row r="1861" spans="1:14" s="6" customFormat="1" ht="15.75">
      <c r="A1861" s="7">
        <v>17</v>
      </c>
      <c r="B1861" s="8">
        <v>42971</v>
      </c>
      <c r="C1861" s="6" t="s">
        <v>20</v>
      </c>
      <c r="D1861" s="6" t="s">
        <v>21</v>
      </c>
      <c r="E1861" s="6" t="s">
        <v>287</v>
      </c>
      <c r="F1861" s="9">
        <v>122</v>
      </c>
      <c r="G1861" s="9">
        <v>117</v>
      </c>
      <c r="H1861" s="9">
        <v>125</v>
      </c>
      <c r="I1861" s="9">
        <v>128</v>
      </c>
      <c r="J1861" s="9">
        <v>131</v>
      </c>
      <c r="K1861" s="9">
        <v>128</v>
      </c>
      <c r="L1861" s="10">
        <f t="shared" si="449"/>
        <v>819.672131147541</v>
      </c>
      <c r="M1861" s="11">
        <f t="shared" si="450"/>
        <v>4918.0327868852455</v>
      </c>
      <c r="N1861" s="58">
        <f t="shared" si="451"/>
        <v>4.918032786885245</v>
      </c>
    </row>
    <row r="1862" spans="1:14" s="6" customFormat="1" ht="15.75">
      <c r="A1862" s="7">
        <v>18</v>
      </c>
      <c r="B1862" s="8">
        <v>42971</v>
      </c>
      <c r="C1862" s="6" t="s">
        <v>20</v>
      </c>
      <c r="D1862" s="6" t="s">
        <v>21</v>
      </c>
      <c r="E1862" s="6" t="s">
        <v>248</v>
      </c>
      <c r="F1862" s="9">
        <v>285</v>
      </c>
      <c r="G1862" s="9">
        <v>279</v>
      </c>
      <c r="H1862" s="9">
        <v>288</v>
      </c>
      <c r="I1862" s="9">
        <v>301</v>
      </c>
      <c r="J1862" s="9">
        <v>305</v>
      </c>
      <c r="K1862" s="9">
        <v>305</v>
      </c>
      <c r="L1862" s="10">
        <f t="shared" si="449"/>
        <v>350.87719298245617</v>
      </c>
      <c r="M1862" s="11">
        <f t="shared" si="450"/>
        <v>7017.543859649123</v>
      </c>
      <c r="N1862" s="58">
        <f t="shared" si="451"/>
        <v>7.017543859649122</v>
      </c>
    </row>
    <row r="1863" spans="1:14" s="6" customFormat="1" ht="15.75">
      <c r="A1863" s="7">
        <v>19</v>
      </c>
      <c r="B1863" s="8">
        <v>42970</v>
      </c>
      <c r="C1863" s="6" t="s">
        <v>20</v>
      </c>
      <c r="D1863" s="6" t="s">
        <v>21</v>
      </c>
      <c r="E1863" s="6" t="s">
        <v>286</v>
      </c>
      <c r="F1863" s="9">
        <v>137</v>
      </c>
      <c r="G1863" s="9">
        <v>132</v>
      </c>
      <c r="H1863" s="9">
        <v>140</v>
      </c>
      <c r="I1863" s="9">
        <v>143</v>
      </c>
      <c r="J1863" s="9">
        <v>146</v>
      </c>
      <c r="K1863" s="9">
        <v>140</v>
      </c>
      <c r="L1863" s="10">
        <f t="shared" si="449"/>
        <v>729.92700729927</v>
      </c>
      <c r="M1863" s="11">
        <f t="shared" si="450"/>
        <v>2189.78102189781</v>
      </c>
      <c r="N1863" s="58">
        <f t="shared" si="451"/>
        <v>2.18978102189781</v>
      </c>
    </row>
    <row r="1864" spans="1:14" s="6" customFormat="1" ht="15.75">
      <c r="A1864" s="7">
        <v>20</v>
      </c>
      <c r="B1864" s="8">
        <v>42970</v>
      </c>
      <c r="C1864" s="6" t="s">
        <v>20</v>
      </c>
      <c r="D1864" s="6" t="s">
        <v>21</v>
      </c>
      <c r="E1864" s="6" t="s">
        <v>63</v>
      </c>
      <c r="F1864" s="9">
        <v>182</v>
      </c>
      <c r="G1864" s="9">
        <v>178</v>
      </c>
      <c r="H1864" s="9">
        <v>185</v>
      </c>
      <c r="I1864" s="9">
        <v>188</v>
      </c>
      <c r="J1864" s="9">
        <v>191</v>
      </c>
      <c r="K1864" s="9">
        <v>185</v>
      </c>
      <c r="L1864" s="10">
        <f t="shared" si="449"/>
        <v>549.4505494505495</v>
      </c>
      <c r="M1864" s="11">
        <f t="shared" si="450"/>
        <v>1648.3516483516485</v>
      </c>
      <c r="N1864" s="58">
        <f t="shared" si="451"/>
        <v>1.6483516483516483</v>
      </c>
    </row>
    <row r="1865" spans="1:14" s="6" customFormat="1" ht="15.75">
      <c r="A1865" s="7">
        <v>21</v>
      </c>
      <c r="B1865" s="8">
        <v>42970</v>
      </c>
      <c r="C1865" s="6" t="s">
        <v>20</v>
      </c>
      <c r="D1865" s="6" t="s">
        <v>21</v>
      </c>
      <c r="E1865" s="6" t="s">
        <v>248</v>
      </c>
      <c r="F1865" s="9">
        <v>276</v>
      </c>
      <c r="G1865" s="9">
        <v>271</v>
      </c>
      <c r="H1865" s="9">
        <v>279</v>
      </c>
      <c r="I1865" s="9">
        <v>282</v>
      </c>
      <c r="J1865" s="9">
        <v>285</v>
      </c>
      <c r="K1865" s="9">
        <v>279</v>
      </c>
      <c r="L1865" s="10">
        <f t="shared" si="449"/>
        <v>362.3188405797101</v>
      </c>
      <c r="M1865" s="11">
        <f t="shared" si="450"/>
        <v>1086.9565217391305</v>
      </c>
      <c r="N1865" s="58">
        <f aca="true" t="shared" si="452" ref="N1865:N1878">M1865/(L1865)/F1865%</f>
        <v>1.0869565217391306</v>
      </c>
    </row>
    <row r="1866" spans="1:14" s="6" customFormat="1" ht="15.75">
      <c r="A1866" s="7">
        <v>22</v>
      </c>
      <c r="B1866" s="8">
        <v>42969</v>
      </c>
      <c r="C1866" s="6" t="s">
        <v>20</v>
      </c>
      <c r="D1866" s="6" t="s">
        <v>94</v>
      </c>
      <c r="E1866" s="6" t="s">
        <v>285</v>
      </c>
      <c r="F1866" s="9">
        <v>310</v>
      </c>
      <c r="G1866" s="9">
        <v>316</v>
      </c>
      <c r="H1866" s="9">
        <v>306</v>
      </c>
      <c r="I1866" s="9">
        <v>302</v>
      </c>
      <c r="J1866" s="9">
        <v>298</v>
      </c>
      <c r="K1866" s="9">
        <v>306</v>
      </c>
      <c r="L1866" s="10">
        <f t="shared" si="449"/>
        <v>322.5806451612903</v>
      </c>
      <c r="M1866" s="11">
        <f t="shared" si="450"/>
        <v>1290.3225806451612</v>
      </c>
      <c r="N1866" s="58">
        <f t="shared" si="452"/>
        <v>1.2903225806451613</v>
      </c>
    </row>
    <row r="1867" spans="1:14" s="6" customFormat="1" ht="15.75">
      <c r="A1867" s="7">
        <v>23</v>
      </c>
      <c r="B1867" s="8">
        <v>42969</v>
      </c>
      <c r="C1867" s="6" t="s">
        <v>20</v>
      </c>
      <c r="D1867" s="6" t="s">
        <v>21</v>
      </c>
      <c r="E1867" s="6" t="s">
        <v>248</v>
      </c>
      <c r="F1867" s="9">
        <v>242</v>
      </c>
      <c r="G1867" s="9">
        <v>237</v>
      </c>
      <c r="H1867" s="9">
        <v>245</v>
      </c>
      <c r="I1867" s="9">
        <v>248</v>
      </c>
      <c r="J1867" s="9">
        <v>251</v>
      </c>
      <c r="K1867" s="9">
        <v>251</v>
      </c>
      <c r="L1867" s="10">
        <f t="shared" si="449"/>
        <v>413.22314049586777</v>
      </c>
      <c r="M1867" s="11">
        <f t="shared" si="450"/>
        <v>3719.00826446281</v>
      </c>
      <c r="N1867" s="58">
        <f t="shared" si="452"/>
        <v>3.71900826446281</v>
      </c>
    </row>
    <row r="1868" spans="1:14" s="6" customFormat="1" ht="15.75">
      <c r="A1868" s="7">
        <v>24</v>
      </c>
      <c r="B1868" s="8">
        <v>42968</v>
      </c>
      <c r="C1868" s="6" t="s">
        <v>20</v>
      </c>
      <c r="D1868" s="6" t="s">
        <v>21</v>
      </c>
      <c r="E1868" s="6" t="s">
        <v>248</v>
      </c>
      <c r="F1868" s="9">
        <v>238</v>
      </c>
      <c r="G1868" s="9">
        <v>232</v>
      </c>
      <c r="H1868" s="9">
        <v>241</v>
      </c>
      <c r="I1868" s="9">
        <v>244</v>
      </c>
      <c r="J1868" s="9">
        <v>247</v>
      </c>
      <c r="K1868" s="9">
        <v>232</v>
      </c>
      <c r="L1868" s="10">
        <f t="shared" si="449"/>
        <v>420.16806722689074</v>
      </c>
      <c r="M1868" s="11">
        <f t="shared" si="450"/>
        <v>-2521.0084033613443</v>
      </c>
      <c r="N1868" s="58">
        <f t="shared" si="452"/>
        <v>-2.5210084033613445</v>
      </c>
    </row>
    <row r="1869" spans="1:14" s="6" customFormat="1" ht="15.75">
      <c r="A1869" s="7">
        <v>25</v>
      </c>
      <c r="B1869" s="8">
        <v>42968</v>
      </c>
      <c r="C1869" s="6" t="s">
        <v>20</v>
      </c>
      <c r="D1869" s="6" t="s">
        <v>21</v>
      </c>
      <c r="E1869" s="6" t="s">
        <v>53</v>
      </c>
      <c r="F1869" s="9">
        <v>188</v>
      </c>
      <c r="G1869" s="9">
        <v>183</v>
      </c>
      <c r="H1869" s="9">
        <v>191</v>
      </c>
      <c r="I1869" s="9">
        <v>194</v>
      </c>
      <c r="J1869" s="9">
        <v>197</v>
      </c>
      <c r="K1869" s="9">
        <v>191</v>
      </c>
      <c r="L1869" s="10">
        <f t="shared" si="449"/>
        <v>531.9148936170212</v>
      </c>
      <c r="M1869" s="11">
        <f t="shared" si="450"/>
        <v>1595.7446808510635</v>
      </c>
      <c r="N1869" s="58">
        <f t="shared" si="452"/>
        <v>1.595744680851064</v>
      </c>
    </row>
    <row r="1870" spans="1:14" s="6" customFormat="1" ht="15.75">
      <c r="A1870" s="7">
        <v>26</v>
      </c>
      <c r="B1870" s="8">
        <v>42965</v>
      </c>
      <c r="C1870" s="6" t="s">
        <v>20</v>
      </c>
      <c r="D1870" s="6" t="s">
        <v>21</v>
      </c>
      <c r="E1870" s="6" t="s">
        <v>82</v>
      </c>
      <c r="F1870" s="9">
        <v>860</v>
      </c>
      <c r="G1870" s="9">
        <v>842</v>
      </c>
      <c r="H1870" s="9">
        <v>870</v>
      </c>
      <c r="I1870" s="9">
        <v>880</v>
      </c>
      <c r="J1870" s="9">
        <v>890</v>
      </c>
      <c r="K1870" s="9">
        <v>880</v>
      </c>
      <c r="L1870" s="10">
        <f t="shared" si="449"/>
        <v>116.27906976744185</v>
      </c>
      <c r="M1870" s="11">
        <f t="shared" si="450"/>
        <v>2325.581395348837</v>
      </c>
      <c r="N1870" s="58">
        <f t="shared" si="452"/>
        <v>2.325581395348837</v>
      </c>
    </row>
    <row r="1871" spans="1:14" s="6" customFormat="1" ht="15.75">
      <c r="A1871" s="7">
        <v>27</v>
      </c>
      <c r="B1871" s="8">
        <v>42965</v>
      </c>
      <c r="C1871" s="6" t="s">
        <v>20</v>
      </c>
      <c r="D1871" s="6" t="s">
        <v>21</v>
      </c>
      <c r="E1871" s="6" t="s">
        <v>248</v>
      </c>
      <c r="F1871" s="9">
        <v>225</v>
      </c>
      <c r="G1871" s="9">
        <v>219</v>
      </c>
      <c r="H1871" s="9">
        <v>228</v>
      </c>
      <c r="I1871" s="9">
        <v>231</v>
      </c>
      <c r="J1871" s="9">
        <v>234</v>
      </c>
      <c r="K1871" s="9">
        <v>231</v>
      </c>
      <c r="L1871" s="10">
        <f t="shared" si="449"/>
        <v>444.44444444444446</v>
      </c>
      <c r="M1871" s="11">
        <f t="shared" si="450"/>
        <v>2666.666666666667</v>
      </c>
      <c r="N1871" s="58">
        <f t="shared" si="452"/>
        <v>2.666666666666667</v>
      </c>
    </row>
    <row r="1872" spans="1:14" s="6" customFormat="1" ht="15.75">
      <c r="A1872" s="7">
        <v>28</v>
      </c>
      <c r="B1872" s="8">
        <v>42964</v>
      </c>
      <c r="C1872" s="6" t="s">
        <v>20</v>
      </c>
      <c r="D1872" s="6" t="s">
        <v>21</v>
      </c>
      <c r="E1872" s="6" t="s">
        <v>47</v>
      </c>
      <c r="F1872" s="9">
        <v>1880</v>
      </c>
      <c r="G1872" s="9">
        <v>1850</v>
      </c>
      <c r="H1872" s="9">
        <v>1900</v>
      </c>
      <c r="I1872" s="9">
        <v>1920</v>
      </c>
      <c r="J1872" s="9">
        <v>1940</v>
      </c>
      <c r="K1872" s="9">
        <v>1850</v>
      </c>
      <c r="L1872" s="10">
        <f t="shared" si="449"/>
        <v>53.191489361702125</v>
      </c>
      <c r="M1872" s="11">
        <f t="shared" si="450"/>
        <v>-1595.7446808510638</v>
      </c>
      <c r="N1872" s="58">
        <f t="shared" si="452"/>
        <v>-1.5957446808510638</v>
      </c>
    </row>
    <row r="1873" spans="1:14" s="6" customFormat="1" ht="15.75">
      <c r="A1873" s="7">
        <v>29</v>
      </c>
      <c r="B1873" s="8">
        <v>42964</v>
      </c>
      <c r="C1873" s="6" t="s">
        <v>20</v>
      </c>
      <c r="D1873" s="6" t="s">
        <v>21</v>
      </c>
      <c r="E1873" s="6" t="s">
        <v>283</v>
      </c>
      <c r="F1873" s="9">
        <v>260</v>
      </c>
      <c r="G1873" s="9">
        <v>253</v>
      </c>
      <c r="H1873" s="9">
        <v>264</v>
      </c>
      <c r="I1873" s="9">
        <v>268</v>
      </c>
      <c r="J1873" s="9">
        <v>272</v>
      </c>
      <c r="K1873" s="9">
        <v>272</v>
      </c>
      <c r="L1873" s="10">
        <f t="shared" si="449"/>
        <v>384.61538461538464</v>
      </c>
      <c r="M1873" s="11">
        <f t="shared" si="450"/>
        <v>4615.384615384615</v>
      </c>
      <c r="N1873" s="58">
        <f t="shared" si="452"/>
        <v>4.615384615384615</v>
      </c>
    </row>
    <row r="1874" spans="1:14" s="6" customFormat="1" ht="15.75">
      <c r="A1874" s="7">
        <v>30</v>
      </c>
      <c r="B1874" s="8">
        <v>42964</v>
      </c>
      <c r="C1874" s="6" t="s">
        <v>20</v>
      </c>
      <c r="D1874" s="6" t="s">
        <v>21</v>
      </c>
      <c r="E1874" s="6" t="s">
        <v>209</v>
      </c>
      <c r="F1874" s="9">
        <v>487</v>
      </c>
      <c r="G1874" s="9">
        <v>477</v>
      </c>
      <c r="H1874" s="9">
        <v>492</v>
      </c>
      <c r="I1874" s="9">
        <v>497</v>
      </c>
      <c r="J1874" s="9">
        <v>502</v>
      </c>
      <c r="K1874" s="9">
        <v>477</v>
      </c>
      <c r="L1874" s="10">
        <f aca="true" t="shared" si="453" ref="L1874:L1883">100000/F1874</f>
        <v>205.3388090349076</v>
      </c>
      <c r="M1874" s="11">
        <f t="shared" si="450"/>
        <v>-2053.388090349076</v>
      </c>
      <c r="N1874" s="58">
        <f t="shared" si="452"/>
        <v>-2.0533880903490758</v>
      </c>
    </row>
    <row r="1875" spans="1:14" s="6" customFormat="1" ht="15.75">
      <c r="A1875" s="7">
        <v>31</v>
      </c>
      <c r="B1875" s="8">
        <v>42963</v>
      </c>
      <c r="C1875" s="6" t="s">
        <v>20</v>
      </c>
      <c r="D1875" s="6" t="s">
        <v>21</v>
      </c>
      <c r="E1875" s="6" t="s">
        <v>55</v>
      </c>
      <c r="F1875" s="9">
        <v>125</v>
      </c>
      <c r="G1875" s="9">
        <v>120</v>
      </c>
      <c r="H1875" s="9">
        <v>128</v>
      </c>
      <c r="I1875" s="9">
        <v>131</v>
      </c>
      <c r="J1875" s="9">
        <v>134</v>
      </c>
      <c r="K1875" s="9">
        <v>120</v>
      </c>
      <c r="L1875" s="10">
        <f t="shared" si="453"/>
        <v>800</v>
      </c>
      <c r="M1875" s="11">
        <f t="shared" si="450"/>
        <v>-4000</v>
      </c>
      <c r="N1875" s="58">
        <f t="shared" si="452"/>
        <v>-4</v>
      </c>
    </row>
    <row r="1876" spans="1:14" s="6" customFormat="1" ht="15.75">
      <c r="A1876" s="7">
        <v>32</v>
      </c>
      <c r="B1876" s="8">
        <v>42963</v>
      </c>
      <c r="C1876" s="6" t="s">
        <v>20</v>
      </c>
      <c r="D1876" s="6" t="s">
        <v>21</v>
      </c>
      <c r="E1876" s="6" t="s">
        <v>246</v>
      </c>
      <c r="F1876" s="9">
        <v>293</v>
      </c>
      <c r="G1876" s="9">
        <v>287</v>
      </c>
      <c r="H1876" s="9">
        <v>296</v>
      </c>
      <c r="I1876" s="9">
        <v>300</v>
      </c>
      <c r="J1876" s="9">
        <v>303</v>
      </c>
      <c r="K1876" s="9">
        <v>300</v>
      </c>
      <c r="L1876" s="10">
        <f t="shared" si="453"/>
        <v>341.29692832764505</v>
      </c>
      <c r="M1876" s="11">
        <f t="shared" si="450"/>
        <v>2389.078498293515</v>
      </c>
      <c r="N1876" s="58">
        <f t="shared" si="452"/>
        <v>2.389078498293515</v>
      </c>
    </row>
    <row r="1877" spans="1:14" s="6" customFormat="1" ht="15.75">
      <c r="A1877" s="7">
        <v>33</v>
      </c>
      <c r="B1877" s="8">
        <v>42963</v>
      </c>
      <c r="C1877" s="6" t="s">
        <v>20</v>
      </c>
      <c r="D1877" s="6" t="s">
        <v>21</v>
      </c>
      <c r="E1877" s="6" t="s">
        <v>118</v>
      </c>
      <c r="F1877" s="9">
        <v>190</v>
      </c>
      <c r="G1877" s="9">
        <v>185</v>
      </c>
      <c r="H1877" s="9">
        <v>193</v>
      </c>
      <c r="I1877" s="9">
        <v>196</v>
      </c>
      <c r="J1877" s="9">
        <v>199</v>
      </c>
      <c r="K1877" s="9">
        <v>196</v>
      </c>
      <c r="L1877" s="10">
        <f t="shared" si="453"/>
        <v>526.3157894736842</v>
      </c>
      <c r="M1877" s="11">
        <f t="shared" si="450"/>
        <v>3157.894736842105</v>
      </c>
      <c r="N1877" s="58">
        <f t="shared" si="452"/>
        <v>3.1578947368421053</v>
      </c>
    </row>
    <row r="1878" spans="1:14" s="6" customFormat="1" ht="15.75">
      <c r="A1878" s="7">
        <v>34</v>
      </c>
      <c r="B1878" s="8">
        <v>42963</v>
      </c>
      <c r="C1878" s="6" t="s">
        <v>20</v>
      </c>
      <c r="D1878" s="6" t="s">
        <v>21</v>
      </c>
      <c r="E1878" s="6" t="s">
        <v>284</v>
      </c>
      <c r="F1878" s="9">
        <v>472</v>
      </c>
      <c r="G1878" s="9">
        <v>460</v>
      </c>
      <c r="H1878" s="9">
        <v>477</v>
      </c>
      <c r="I1878" s="9">
        <v>483</v>
      </c>
      <c r="J1878" s="9">
        <v>489</v>
      </c>
      <c r="K1878" s="9">
        <v>489</v>
      </c>
      <c r="L1878" s="10">
        <f t="shared" si="453"/>
        <v>211.864406779661</v>
      </c>
      <c r="M1878" s="11">
        <f t="shared" si="450"/>
        <v>3601.694915254237</v>
      </c>
      <c r="N1878" s="58">
        <f t="shared" si="452"/>
        <v>3.6016949152542375</v>
      </c>
    </row>
    <row r="1879" spans="1:14" s="6" customFormat="1" ht="15.75">
      <c r="A1879" s="7">
        <v>35</v>
      </c>
      <c r="B1879" s="8">
        <v>42961</v>
      </c>
      <c r="C1879" s="6" t="s">
        <v>20</v>
      </c>
      <c r="D1879" s="6" t="s">
        <v>21</v>
      </c>
      <c r="E1879" s="6" t="s">
        <v>222</v>
      </c>
      <c r="F1879" s="9">
        <v>654</v>
      </c>
      <c r="G1879" s="9">
        <v>642</v>
      </c>
      <c r="H1879" s="9">
        <v>660</v>
      </c>
      <c r="I1879" s="9">
        <v>666</v>
      </c>
      <c r="J1879" s="9">
        <v>672</v>
      </c>
      <c r="K1879" s="9">
        <v>660</v>
      </c>
      <c r="L1879" s="10">
        <f t="shared" si="453"/>
        <v>152.9051987767584</v>
      </c>
      <c r="M1879" s="11">
        <f t="shared" si="450"/>
        <v>917.4311926605503</v>
      </c>
      <c r="N1879" s="58">
        <f>M1879/(L1879)/F1879%</f>
        <v>0.9174311926605504</v>
      </c>
    </row>
    <row r="1880" spans="1:14" s="6" customFormat="1" ht="15.75">
      <c r="A1880" s="7">
        <v>36</v>
      </c>
      <c r="B1880" s="8">
        <v>42961</v>
      </c>
      <c r="C1880" s="6" t="s">
        <v>20</v>
      </c>
      <c r="D1880" s="6" t="s">
        <v>21</v>
      </c>
      <c r="E1880" s="6" t="s">
        <v>69</v>
      </c>
      <c r="F1880" s="9">
        <v>1350</v>
      </c>
      <c r="G1880" s="9">
        <v>1320</v>
      </c>
      <c r="H1880" s="9">
        <v>1365</v>
      </c>
      <c r="I1880" s="9">
        <v>1380</v>
      </c>
      <c r="J1880" s="9">
        <v>1395</v>
      </c>
      <c r="K1880" s="9">
        <v>1380</v>
      </c>
      <c r="L1880" s="10">
        <f t="shared" si="453"/>
        <v>74.07407407407408</v>
      </c>
      <c r="M1880" s="11">
        <f t="shared" si="450"/>
        <v>2222.222222222222</v>
      </c>
      <c r="N1880" s="58">
        <f>M1880/(L1880)/F1880%</f>
        <v>2.2222222222222223</v>
      </c>
    </row>
    <row r="1881" spans="1:14" s="6" customFormat="1" ht="15.75">
      <c r="A1881" s="7">
        <v>37</v>
      </c>
      <c r="B1881" s="8">
        <v>42961</v>
      </c>
      <c r="C1881" s="6" t="s">
        <v>20</v>
      </c>
      <c r="D1881" s="6" t="s">
        <v>21</v>
      </c>
      <c r="E1881" s="6" t="s">
        <v>276</v>
      </c>
      <c r="F1881" s="9">
        <v>650</v>
      </c>
      <c r="G1881" s="9">
        <v>638</v>
      </c>
      <c r="H1881" s="9">
        <v>656</v>
      </c>
      <c r="I1881" s="9">
        <v>662</v>
      </c>
      <c r="J1881" s="9">
        <v>668</v>
      </c>
      <c r="K1881" s="9">
        <v>662</v>
      </c>
      <c r="L1881" s="10">
        <f t="shared" si="453"/>
        <v>153.84615384615384</v>
      </c>
      <c r="M1881" s="11">
        <f t="shared" si="450"/>
        <v>1846.1538461538462</v>
      </c>
      <c r="N1881" s="58">
        <f>M1881/(L1881)/F1881%</f>
        <v>1.8461538461538463</v>
      </c>
    </row>
    <row r="1882" spans="1:14" s="6" customFormat="1" ht="15.75">
      <c r="A1882" s="7">
        <v>38</v>
      </c>
      <c r="B1882" s="8">
        <v>42957</v>
      </c>
      <c r="C1882" s="6" t="s">
        <v>20</v>
      </c>
      <c r="D1882" s="6" t="s">
        <v>21</v>
      </c>
      <c r="E1882" s="6" t="s">
        <v>192</v>
      </c>
      <c r="F1882" s="9">
        <v>413</v>
      </c>
      <c r="G1882" s="9">
        <v>405</v>
      </c>
      <c r="H1882" s="9">
        <v>416</v>
      </c>
      <c r="I1882" s="9">
        <v>420</v>
      </c>
      <c r="J1882" s="9">
        <v>424</v>
      </c>
      <c r="K1882" s="9">
        <v>405</v>
      </c>
      <c r="L1882" s="10">
        <f t="shared" si="453"/>
        <v>242.13075060532688</v>
      </c>
      <c r="M1882" s="11">
        <f t="shared" si="450"/>
        <v>-1937.046004842615</v>
      </c>
      <c r="N1882" s="58">
        <f>M1882/(L1882)/F1882%</f>
        <v>-1.937046004842615</v>
      </c>
    </row>
    <row r="1883" spans="1:14" s="6" customFormat="1" ht="15.75">
      <c r="A1883" s="7">
        <v>39</v>
      </c>
      <c r="B1883" s="8">
        <v>42957</v>
      </c>
      <c r="C1883" s="6" t="s">
        <v>20</v>
      </c>
      <c r="D1883" s="6" t="s">
        <v>21</v>
      </c>
      <c r="E1883" s="6" t="s">
        <v>283</v>
      </c>
      <c r="F1883" s="9">
        <v>240</v>
      </c>
      <c r="G1883" s="9">
        <v>234</v>
      </c>
      <c r="H1883" s="9">
        <v>243</v>
      </c>
      <c r="I1883" s="9">
        <v>246</v>
      </c>
      <c r="J1883" s="9">
        <v>249</v>
      </c>
      <c r="K1883" s="9">
        <v>243</v>
      </c>
      <c r="L1883" s="10">
        <f t="shared" si="453"/>
        <v>416.6666666666667</v>
      </c>
      <c r="M1883" s="11">
        <f t="shared" si="450"/>
        <v>1250</v>
      </c>
      <c r="N1883" s="58">
        <f>M1883/(L1883)/F1883%</f>
        <v>1.25</v>
      </c>
    </row>
    <row r="1884" spans="1:14" s="6" customFormat="1" ht="15.75">
      <c r="A1884" s="7">
        <v>40</v>
      </c>
      <c r="B1884" s="8">
        <v>42956</v>
      </c>
      <c r="C1884" s="6" t="s">
        <v>20</v>
      </c>
      <c r="D1884" s="6" t="s">
        <v>21</v>
      </c>
      <c r="E1884" s="6" t="s">
        <v>226</v>
      </c>
      <c r="F1884" s="9">
        <v>1150</v>
      </c>
      <c r="G1884" s="9">
        <v>1130</v>
      </c>
      <c r="H1884" s="9">
        <v>1160</v>
      </c>
      <c r="I1884" s="9">
        <v>1170</v>
      </c>
      <c r="J1884" s="9">
        <v>1180</v>
      </c>
      <c r="K1884" s="9">
        <v>1160</v>
      </c>
      <c r="L1884" s="10">
        <f aca="true" t="shared" si="454" ref="L1884:L1908">100000/F1884</f>
        <v>86.95652173913044</v>
      </c>
      <c r="M1884" s="11">
        <f t="shared" si="450"/>
        <v>869.5652173913044</v>
      </c>
      <c r="N1884" s="58">
        <f aca="true" t="shared" si="455" ref="N1884:N1908">M1884/(L1884)/F1884%</f>
        <v>0.8695652173913043</v>
      </c>
    </row>
    <row r="1885" spans="1:14" s="6" customFormat="1" ht="15.75">
      <c r="A1885" s="7">
        <v>41</v>
      </c>
      <c r="B1885" s="8">
        <v>42956</v>
      </c>
      <c r="C1885" s="6" t="s">
        <v>20</v>
      </c>
      <c r="D1885" s="6" t="s">
        <v>21</v>
      </c>
      <c r="E1885" s="6" t="s">
        <v>282</v>
      </c>
      <c r="F1885" s="9">
        <v>500</v>
      </c>
      <c r="G1885" s="9">
        <v>488</v>
      </c>
      <c r="H1885" s="9">
        <v>506</v>
      </c>
      <c r="I1885" s="9">
        <v>512</v>
      </c>
      <c r="J1885" s="9">
        <v>518</v>
      </c>
      <c r="K1885" s="9">
        <v>488</v>
      </c>
      <c r="L1885" s="10">
        <f t="shared" si="454"/>
        <v>200</v>
      </c>
      <c r="M1885" s="11">
        <f t="shared" si="450"/>
        <v>-2400</v>
      </c>
      <c r="N1885" s="58">
        <f t="shared" si="455"/>
        <v>-2.4</v>
      </c>
    </row>
    <row r="1886" spans="1:14" s="6" customFormat="1" ht="15.75">
      <c r="A1886" s="7">
        <v>42</v>
      </c>
      <c r="B1886" s="8">
        <v>42956</v>
      </c>
      <c r="C1886" s="6" t="s">
        <v>20</v>
      </c>
      <c r="D1886" s="6" t="s">
        <v>21</v>
      </c>
      <c r="E1886" s="6" t="s">
        <v>279</v>
      </c>
      <c r="F1886" s="9">
        <v>300</v>
      </c>
      <c r="G1886" s="9">
        <v>294</v>
      </c>
      <c r="H1886" s="9">
        <v>303</v>
      </c>
      <c r="I1886" s="9">
        <v>306</v>
      </c>
      <c r="J1886" s="9">
        <v>309</v>
      </c>
      <c r="K1886" s="9">
        <v>303</v>
      </c>
      <c r="L1886" s="10">
        <f t="shared" si="454"/>
        <v>333.3333333333333</v>
      </c>
      <c r="M1886" s="11">
        <f t="shared" si="450"/>
        <v>1000</v>
      </c>
      <c r="N1886" s="58">
        <f t="shared" si="455"/>
        <v>1</v>
      </c>
    </row>
    <row r="1887" spans="1:14" s="6" customFormat="1" ht="15.75">
      <c r="A1887" s="7">
        <v>43</v>
      </c>
      <c r="B1887" s="8">
        <v>42955</v>
      </c>
      <c r="C1887" s="6" t="s">
        <v>20</v>
      </c>
      <c r="D1887" s="6" t="s">
        <v>21</v>
      </c>
      <c r="E1887" s="6" t="s">
        <v>280</v>
      </c>
      <c r="F1887" s="9">
        <v>1290</v>
      </c>
      <c r="G1887" s="9">
        <v>1260</v>
      </c>
      <c r="H1887" s="9">
        <v>1305</v>
      </c>
      <c r="I1887" s="9">
        <v>1320</v>
      </c>
      <c r="J1887" s="9">
        <v>1335</v>
      </c>
      <c r="K1887" s="9">
        <v>1260</v>
      </c>
      <c r="L1887" s="10">
        <f t="shared" si="454"/>
        <v>77.51937984496124</v>
      </c>
      <c r="M1887" s="11">
        <f t="shared" si="450"/>
        <v>-2325.581395348837</v>
      </c>
      <c r="N1887" s="58">
        <f t="shared" si="455"/>
        <v>-2.325581395348837</v>
      </c>
    </row>
    <row r="1888" spans="1:14" s="6" customFormat="1" ht="15.75">
      <c r="A1888" s="7">
        <v>44</v>
      </c>
      <c r="B1888" s="8">
        <v>42955</v>
      </c>
      <c r="C1888" s="6" t="s">
        <v>20</v>
      </c>
      <c r="D1888" s="6" t="s">
        <v>21</v>
      </c>
      <c r="E1888" s="6" t="s">
        <v>145</v>
      </c>
      <c r="F1888" s="9">
        <v>135</v>
      </c>
      <c r="G1888" s="9">
        <v>129</v>
      </c>
      <c r="H1888" s="9">
        <v>137</v>
      </c>
      <c r="I1888" s="9">
        <v>140</v>
      </c>
      <c r="J1888" s="9">
        <v>143</v>
      </c>
      <c r="K1888" s="9">
        <v>129</v>
      </c>
      <c r="L1888" s="10">
        <f t="shared" si="454"/>
        <v>740.7407407407408</v>
      </c>
      <c r="M1888" s="11">
        <f t="shared" si="450"/>
        <v>-4444.444444444444</v>
      </c>
      <c r="N1888" s="58">
        <f t="shared" si="455"/>
        <v>-4.444444444444444</v>
      </c>
    </row>
    <row r="1889" spans="1:14" s="6" customFormat="1" ht="15.75">
      <c r="A1889" s="7">
        <v>45</v>
      </c>
      <c r="B1889" s="8">
        <v>42955</v>
      </c>
      <c r="C1889" s="6" t="s">
        <v>20</v>
      </c>
      <c r="D1889" s="6" t="s">
        <v>21</v>
      </c>
      <c r="E1889" s="6" t="s">
        <v>47</v>
      </c>
      <c r="F1889" s="9">
        <v>1705</v>
      </c>
      <c r="G1889" s="9">
        <v>1675</v>
      </c>
      <c r="H1889" s="9">
        <v>1720</v>
      </c>
      <c r="I1889" s="9">
        <v>1735</v>
      </c>
      <c r="J1889" s="9">
        <v>1750</v>
      </c>
      <c r="K1889" s="9">
        <v>1720</v>
      </c>
      <c r="L1889" s="10">
        <f t="shared" si="454"/>
        <v>58.651026392961874</v>
      </c>
      <c r="M1889" s="11">
        <f t="shared" si="450"/>
        <v>879.7653958944281</v>
      </c>
      <c r="N1889" s="58">
        <f t="shared" si="455"/>
        <v>0.8797653958944281</v>
      </c>
    </row>
    <row r="1890" spans="1:14" s="6" customFormat="1" ht="15.75">
      <c r="A1890" s="7">
        <v>46</v>
      </c>
      <c r="B1890" s="8">
        <v>42955</v>
      </c>
      <c r="C1890" s="6" t="s">
        <v>20</v>
      </c>
      <c r="D1890" s="6" t="s">
        <v>21</v>
      </c>
      <c r="E1890" s="6" t="s">
        <v>279</v>
      </c>
      <c r="F1890" s="9">
        <v>288</v>
      </c>
      <c r="G1890" s="9">
        <v>280</v>
      </c>
      <c r="H1890" s="9">
        <v>292</v>
      </c>
      <c r="I1890" s="9">
        <v>296</v>
      </c>
      <c r="J1890" s="9">
        <v>300</v>
      </c>
      <c r="K1890" s="9">
        <v>292</v>
      </c>
      <c r="L1890" s="10">
        <f t="shared" si="454"/>
        <v>347.22222222222223</v>
      </c>
      <c r="M1890" s="11">
        <f t="shared" si="450"/>
        <v>1388.888888888889</v>
      </c>
      <c r="N1890" s="58">
        <f t="shared" si="455"/>
        <v>1.3888888888888888</v>
      </c>
    </row>
    <row r="1891" spans="1:14" s="6" customFormat="1" ht="15.75">
      <c r="A1891" s="7">
        <v>47</v>
      </c>
      <c r="B1891" s="8">
        <v>42955</v>
      </c>
      <c r="C1891" s="6" t="s">
        <v>20</v>
      </c>
      <c r="D1891" s="6" t="s">
        <v>21</v>
      </c>
      <c r="E1891" s="6" t="s">
        <v>69</v>
      </c>
      <c r="F1891" s="9">
        <v>1287</v>
      </c>
      <c r="G1891" s="9">
        <v>1262</v>
      </c>
      <c r="H1891" s="9">
        <v>1299</v>
      </c>
      <c r="I1891" s="9">
        <v>1312</v>
      </c>
      <c r="J1891" s="9">
        <v>1324</v>
      </c>
      <c r="K1891" s="9">
        <v>1324</v>
      </c>
      <c r="L1891" s="10">
        <f t="shared" si="454"/>
        <v>77.7000777000777</v>
      </c>
      <c r="M1891" s="11">
        <f t="shared" si="450"/>
        <v>2874.902874902875</v>
      </c>
      <c r="N1891" s="58">
        <f t="shared" si="455"/>
        <v>2.874902874902875</v>
      </c>
    </row>
    <row r="1892" spans="1:14" s="6" customFormat="1" ht="15.75">
      <c r="A1892" s="7">
        <v>48</v>
      </c>
      <c r="B1892" s="8">
        <v>42954</v>
      </c>
      <c r="C1892" s="6" t="s">
        <v>20</v>
      </c>
      <c r="D1892" s="6" t="s">
        <v>21</v>
      </c>
      <c r="E1892" s="6" t="s">
        <v>279</v>
      </c>
      <c r="F1892" s="9">
        <v>265</v>
      </c>
      <c r="G1892" s="9">
        <v>259</v>
      </c>
      <c r="H1892" s="9">
        <v>268</v>
      </c>
      <c r="I1892" s="9">
        <v>271</v>
      </c>
      <c r="J1892" s="9">
        <v>274</v>
      </c>
      <c r="K1892" s="9">
        <v>271</v>
      </c>
      <c r="L1892" s="10">
        <f t="shared" si="454"/>
        <v>377.35849056603774</v>
      </c>
      <c r="M1892" s="11">
        <f t="shared" si="450"/>
        <v>2264.1509433962265</v>
      </c>
      <c r="N1892" s="58">
        <f t="shared" si="455"/>
        <v>2.2641509433962264</v>
      </c>
    </row>
    <row r="1893" spans="1:14" s="6" customFormat="1" ht="15.75">
      <c r="A1893" s="7">
        <v>49</v>
      </c>
      <c r="B1893" s="8">
        <v>42954</v>
      </c>
      <c r="C1893" s="6" t="s">
        <v>20</v>
      </c>
      <c r="D1893" s="6" t="s">
        <v>21</v>
      </c>
      <c r="E1893" s="6" t="s">
        <v>80</v>
      </c>
      <c r="F1893" s="9">
        <v>1730</v>
      </c>
      <c r="G1893" s="9">
        <v>1694</v>
      </c>
      <c r="H1893" s="9">
        <v>1748</v>
      </c>
      <c r="I1893" s="9">
        <v>1766</v>
      </c>
      <c r="J1893" s="9">
        <v>1784</v>
      </c>
      <c r="K1893" s="9">
        <v>1748</v>
      </c>
      <c r="L1893" s="10">
        <f t="shared" si="454"/>
        <v>57.80346820809248</v>
      </c>
      <c r="M1893" s="11">
        <f t="shared" si="450"/>
        <v>1040.4624277456646</v>
      </c>
      <c r="N1893" s="58">
        <f t="shared" si="455"/>
        <v>1.0404624277456647</v>
      </c>
    </row>
    <row r="1894" spans="1:14" s="6" customFormat="1" ht="15.75">
      <c r="A1894" s="7">
        <v>50</v>
      </c>
      <c r="B1894" s="8">
        <v>42954</v>
      </c>
      <c r="C1894" s="6" t="s">
        <v>20</v>
      </c>
      <c r="D1894" s="6" t="s">
        <v>21</v>
      </c>
      <c r="E1894" s="6" t="s">
        <v>281</v>
      </c>
      <c r="F1894" s="9">
        <v>180</v>
      </c>
      <c r="G1894" s="9">
        <v>174</v>
      </c>
      <c r="H1894" s="9">
        <v>183</v>
      </c>
      <c r="I1894" s="9">
        <v>186</v>
      </c>
      <c r="J1894" s="9">
        <v>189</v>
      </c>
      <c r="K1894" s="9">
        <v>183</v>
      </c>
      <c r="L1894" s="10">
        <f t="shared" si="454"/>
        <v>555.5555555555555</v>
      </c>
      <c r="M1894" s="11">
        <f t="shared" si="450"/>
        <v>1666.6666666666665</v>
      </c>
      <c r="N1894" s="58">
        <f t="shared" si="455"/>
        <v>1.6666666666666665</v>
      </c>
    </row>
    <row r="1895" spans="1:14" s="6" customFormat="1" ht="15.75">
      <c r="A1895" s="7">
        <v>51</v>
      </c>
      <c r="B1895" s="8">
        <v>42954</v>
      </c>
      <c r="C1895" s="6" t="s">
        <v>20</v>
      </c>
      <c r="D1895" s="6" t="s">
        <v>21</v>
      </c>
      <c r="E1895" s="6" t="s">
        <v>23</v>
      </c>
      <c r="F1895" s="9">
        <v>980</v>
      </c>
      <c r="G1895" s="9">
        <v>960</v>
      </c>
      <c r="H1895" s="9">
        <v>990</v>
      </c>
      <c r="I1895" s="9">
        <v>1000</v>
      </c>
      <c r="J1895" s="9">
        <v>1010</v>
      </c>
      <c r="K1895" s="9">
        <v>960</v>
      </c>
      <c r="L1895" s="10">
        <f t="shared" si="454"/>
        <v>102.04081632653062</v>
      </c>
      <c r="M1895" s="11">
        <f t="shared" si="450"/>
        <v>-2040.8163265306123</v>
      </c>
      <c r="N1895" s="58">
        <f t="shared" si="455"/>
        <v>-2.0408163265306123</v>
      </c>
    </row>
    <row r="1896" spans="1:14" s="6" customFormat="1" ht="15.75">
      <c r="A1896" s="7">
        <v>52</v>
      </c>
      <c r="B1896" s="8">
        <v>42954</v>
      </c>
      <c r="C1896" s="6" t="s">
        <v>20</v>
      </c>
      <c r="D1896" s="6" t="s">
        <v>21</v>
      </c>
      <c r="E1896" s="6" t="s">
        <v>274</v>
      </c>
      <c r="F1896" s="9">
        <v>178</v>
      </c>
      <c r="G1896" s="9">
        <v>174</v>
      </c>
      <c r="H1896" s="9">
        <v>180</v>
      </c>
      <c r="I1896" s="9">
        <v>182</v>
      </c>
      <c r="J1896" s="9">
        <v>184</v>
      </c>
      <c r="K1896" s="9">
        <v>180</v>
      </c>
      <c r="L1896" s="10">
        <f t="shared" si="454"/>
        <v>561.7977528089888</v>
      </c>
      <c r="M1896" s="11">
        <f t="shared" si="450"/>
        <v>1123.5955056179776</v>
      </c>
      <c r="N1896" s="58">
        <f t="shared" si="455"/>
        <v>1.1235955056179776</v>
      </c>
    </row>
    <row r="1897" spans="1:14" s="6" customFormat="1" ht="15.75">
      <c r="A1897" s="7">
        <v>53</v>
      </c>
      <c r="B1897" s="8">
        <v>42951</v>
      </c>
      <c r="C1897" s="6" t="s">
        <v>20</v>
      </c>
      <c r="D1897" s="6" t="s">
        <v>21</v>
      </c>
      <c r="E1897" s="6" t="s">
        <v>81</v>
      </c>
      <c r="F1897" s="9">
        <v>166</v>
      </c>
      <c r="G1897" s="9">
        <v>160</v>
      </c>
      <c r="H1897" s="9">
        <v>169</v>
      </c>
      <c r="I1897" s="9">
        <v>172</v>
      </c>
      <c r="J1897" s="9">
        <v>175</v>
      </c>
      <c r="K1897" s="9">
        <v>160</v>
      </c>
      <c r="L1897" s="10">
        <f t="shared" si="454"/>
        <v>602.4096385542168</v>
      </c>
      <c r="M1897" s="11">
        <f t="shared" si="450"/>
        <v>-3614.457831325301</v>
      </c>
      <c r="N1897" s="58">
        <f t="shared" si="455"/>
        <v>-3.6144578313253013</v>
      </c>
    </row>
    <row r="1898" spans="1:14" s="6" customFormat="1" ht="15.75">
      <c r="A1898" s="7">
        <v>54</v>
      </c>
      <c r="B1898" s="8">
        <v>42951</v>
      </c>
      <c r="C1898" s="6" t="s">
        <v>20</v>
      </c>
      <c r="D1898" s="6" t="s">
        <v>21</v>
      </c>
      <c r="E1898" s="6" t="s">
        <v>276</v>
      </c>
      <c r="F1898" s="9">
        <v>633</v>
      </c>
      <c r="G1898" s="9">
        <v>619</v>
      </c>
      <c r="H1898" s="9">
        <v>640</v>
      </c>
      <c r="I1898" s="9">
        <v>647</v>
      </c>
      <c r="J1898" s="9">
        <v>654</v>
      </c>
      <c r="K1898" s="9">
        <v>640</v>
      </c>
      <c r="L1898" s="10">
        <f t="shared" si="454"/>
        <v>157.9778830963665</v>
      </c>
      <c r="M1898" s="11">
        <f t="shared" si="450"/>
        <v>1105.8451816745655</v>
      </c>
      <c r="N1898" s="58">
        <f t="shared" si="455"/>
        <v>1.1058451816745656</v>
      </c>
    </row>
    <row r="1899" spans="1:14" s="6" customFormat="1" ht="15.75">
      <c r="A1899" s="7">
        <v>55</v>
      </c>
      <c r="B1899" s="8">
        <v>42950</v>
      </c>
      <c r="C1899" s="6" t="s">
        <v>20</v>
      </c>
      <c r="D1899" s="6" t="s">
        <v>21</v>
      </c>
      <c r="E1899" s="6" t="s">
        <v>23</v>
      </c>
      <c r="F1899" s="9">
        <v>963</v>
      </c>
      <c r="G1899" s="9">
        <v>943</v>
      </c>
      <c r="H1899" s="9">
        <v>973</v>
      </c>
      <c r="I1899" s="9">
        <v>983</v>
      </c>
      <c r="J1899" s="9">
        <v>993</v>
      </c>
      <c r="K1899" s="9">
        <v>983</v>
      </c>
      <c r="L1899" s="10">
        <f t="shared" si="454"/>
        <v>103.84215991692628</v>
      </c>
      <c r="M1899" s="11">
        <f t="shared" si="450"/>
        <v>2076.8431983385253</v>
      </c>
      <c r="N1899" s="58">
        <f t="shared" si="455"/>
        <v>2.076843198338525</v>
      </c>
    </row>
    <row r="1900" spans="1:14" s="6" customFormat="1" ht="15.75">
      <c r="A1900" s="7">
        <v>56</v>
      </c>
      <c r="B1900" s="8">
        <v>42950</v>
      </c>
      <c r="C1900" s="6" t="s">
        <v>20</v>
      </c>
      <c r="D1900" s="6" t="s">
        <v>21</v>
      </c>
      <c r="E1900" s="6" t="s">
        <v>65</v>
      </c>
      <c r="F1900" s="9">
        <v>225</v>
      </c>
      <c r="G1900" s="9">
        <v>219</v>
      </c>
      <c r="H1900" s="9">
        <v>228</v>
      </c>
      <c r="I1900" s="9">
        <v>231</v>
      </c>
      <c r="J1900" s="9">
        <v>234</v>
      </c>
      <c r="K1900" s="9">
        <v>219</v>
      </c>
      <c r="L1900" s="10">
        <f t="shared" si="454"/>
        <v>444.44444444444446</v>
      </c>
      <c r="M1900" s="11">
        <f t="shared" si="450"/>
        <v>-2666.666666666667</v>
      </c>
      <c r="N1900" s="58">
        <f t="shared" si="455"/>
        <v>-2.666666666666667</v>
      </c>
    </row>
    <row r="1901" spans="1:14" s="6" customFormat="1" ht="15.75">
      <c r="A1901" s="7">
        <v>57</v>
      </c>
      <c r="B1901" s="8">
        <v>42950</v>
      </c>
      <c r="C1901" s="6" t="s">
        <v>20</v>
      </c>
      <c r="D1901" s="6" t="s">
        <v>21</v>
      </c>
      <c r="E1901" s="6" t="s">
        <v>276</v>
      </c>
      <c r="F1901" s="9">
        <v>617</v>
      </c>
      <c r="G1901" s="9">
        <v>605</v>
      </c>
      <c r="H1901" s="9">
        <v>623</v>
      </c>
      <c r="I1901" s="9">
        <v>629</v>
      </c>
      <c r="J1901" s="9">
        <v>635</v>
      </c>
      <c r="K1901" s="9">
        <v>623</v>
      </c>
      <c r="L1901" s="10">
        <f t="shared" si="454"/>
        <v>162.07455429497568</v>
      </c>
      <c r="M1901" s="11">
        <f t="shared" si="450"/>
        <v>972.4473257698542</v>
      </c>
      <c r="N1901" s="58">
        <f t="shared" si="455"/>
        <v>0.9724473257698542</v>
      </c>
    </row>
    <row r="1902" spans="1:14" s="6" customFormat="1" ht="15.75">
      <c r="A1902" s="7">
        <v>58</v>
      </c>
      <c r="B1902" s="8">
        <v>42950</v>
      </c>
      <c r="C1902" s="6" t="s">
        <v>20</v>
      </c>
      <c r="D1902" s="6" t="s">
        <v>21</v>
      </c>
      <c r="E1902" s="6" t="s">
        <v>275</v>
      </c>
      <c r="F1902" s="9">
        <v>587</v>
      </c>
      <c r="G1902" s="9">
        <v>575</v>
      </c>
      <c r="H1902" s="9">
        <v>593</v>
      </c>
      <c r="I1902" s="9">
        <v>599</v>
      </c>
      <c r="J1902" s="9">
        <v>605</v>
      </c>
      <c r="K1902" s="9">
        <v>575</v>
      </c>
      <c r="L1902" s="10">
        <f t="shared" si="454"/>
        <v>170.35775127768312</v>
      </c>
      <c r="M1902" s="11">
        <f t="shared" si="450"/>
        <v>-2044.2930153321975</v>
      </c>
      <c r="N1902" s="58">
        <f t="shared" si="455"/>
        <v>-2.0442930153321974</v>
      </c>
    </row>
    <row r="1903" spans="1:14" s="6" customFormat="1" ht="15.75">
      <c r="A1903" s="7">
        <v>59</v>
      </c>
      <c r="B1903" s="8">
        <v>42949</v>
      </c>
      <c r="C1903" s="6" t="s">
        <v>20</v>
      </c>
      <c r="D1903" s="6" t="s">
        <v>21</v>
      </c>
      <c r="E1903" s="6" t="s">
        <v>274</v>
      </c>
      <c r="F1903" s="9">
        <v>170</v>
      </c>
      <c r="G1903" s="9">
        <v>164</v>
      </c>
      <c r="H1903" s="9">
        <v>173</v>
      </c>
      <c r="I1903" s="9">
        <v>176</v>
      </c>
      <c r="J1903" s="9">
        <v>179</v>
      </c>
      <c r="K1903" s="9">
        <v>173</v>
      </c>
      <c r="L1903" s="10">
        <f t="shared" si="454"/>
        <v>588.2352941176471</v>
      </c>
      <c r="M1903" s="11">
        <f t="shared" si="450"/>
        <v>1764.7058823529412</v>
      </c>
      <c r="N1903" s="58">
        <f t="shared" si="455"/>
        <v>1.7647058823529411</v>
      </c>
    </row>
    <row r="1904" spans="1:14" s="6" customFormat="1" ht="15.75">
      <c r="A1904" s="7">
        <v>60</v>
      </c>
      <c r="B1904" s="8">
        <v>42949</v>
      </c>
      <c r="C1904" s="6" t="s">
        <v>20</v>
      </c>
      <c r="D1904" s="6" t="s">
        <v>21</v>
      </c>
      <c r="E1904" s="6" t="s">
        <v>273</v>
      </c>
      <c r="F1904" s="9">
        <v>271</v>
      </c>
      <c r="G1904" s="9">
        <v>264</v>
      </c>
      <c r="H1904" s="9">
        <v>275</v>
      </c>
      <c r="I1904" s="9">
        <v>279</v>
      </c>
      <c r="J1904" s="9">
        <v>283</v>
      </c>
      <c r="K1904" s="9">
        <v>279</v>
      </c>
      <c r="L1904" s="10">
        <f t="shared" si="454"/>
        <v>369.00369003690037</v>
      </c>
      <c r="M1904" s="11">
        <f t="shared" si="450"/>
        <v>2952.029520295203</v>
      </c>
      <c r="N1904" s="58">
        <f t="shared" si="455"/>
        <v>2.952029520295203</v>
      </c>
    </row>
    <row r="1905" spans="1:14" s="6" customFormat="1" ht="15.75">
      <c r="A1905" s="7">
        <v>61</v>
      </c>
      <c r="B1905" s="8">
        <v>42948</v>
      </c>
      <c r="C1905" s="6" t="s">
        <v>20</v>
      </c>
      <c r="D1905" s="6" t="s">
        <v>21</v>
      </c>
      <c r="E1905" s="6" t="s">
        <v>22</v>
      </c>
      <c r="F1905" s="9">
        <v>211</v>
      </c>
      <c r="G1905" s="9">
        <v>203</v>
      </c>
      <c r="H1905" s="9">
        <v>215</v>
      </c>
      <c r="I1905" s="9">
        <v>219</v>
      </c>
      <c r="J1905" s="9">
        <v>223</v>
      </c>
      <c r="K1905" s="9">
        <v>214</v>
      </c>
      <c r="L1905" s="10">
        <f t="shared" si="454"/>
        <v>473.93364928909955</v>
      </c>
      <c r="M1905" s="11">
        <f t="shared" si="450"/>
        <v>1421.8009478672986</v>
      </c>
      <c r="N1905" s="58">
        <f t="shared" si="455"/>
        <v>1.4218009478672986</v>
      </c>
    </row>
    <row r="1906" spans="1:14" s="6" customFormat="1" ht="15.75">
      <c r="A1906" s="7">
        <v>62</v>
      </c>
      <c r="B1906" s="8">
        <v>42948</v>
      </c>
      <c r="C1906" s="6" t="s">
        <v>20</v>
      </c>
      <c r="D1906" s="6" t="s">
        <v>21</v>
      </c>
      <c r="E1906" s="6" t="s">
        <v>23</v>
      </c>
      <c r="F1906" s="9">
        <v>950</v>
      </c>
      <c r="G1906" s="9">
        <v>930</v>
      </c>
      <c r="H1906" s="9">
        <v>960</v>
      </c>
      <c r="I1906" s="9">
        <v>970</v>
      </c>
      <c r="J1906" s="9">
        <v>980</v>
      </c>
      <c r="K1906" s="9">
        <v>960</v>
      </c>
      <c r="L1906" s="10">
        <f t="shared" si="454"/>
        <v>105.26315789473684</v>
      </c>
      <c r="M1906" s="11">
        <f t="shared" si="450"/>
        <v>1052.6315789473683</v>
      </c>
      <c r="N1906" s="58">
        <f t="shared" si="455"/>
        <v>1.0526315789473684</v>
      </c>
    </row>
    <row r="1907" spans="1:14" s="6" customFormat="1" ht="15.75">
      <c r="A1907" s="7">
        <v>63</v>
      </c>
      <c r="B1907" s="8">
        <v>42948</v>
      </c>
      <c r="C1907" s="6" t="s">
        <v>20</v>
      </c>
      <c r="D1907" s="6" t="s">
        <v>21</v>
      </c>
      <c r="E1907" s="6" t="s">
        <v>24</v>
      </c>
      <c r="F1907" s="9">
        <v>1890</v>
      </c>
      <c r="G1907" s="9">
        <v>1850</v>
      </c>
      <c r="H1907" s="9">
        <v>1910</v>
      </c>
      <c r="I1907" s="9">
        <v>1930</v>
      </c>
      <c r="J1907" s="9">
        <v>1950</v>
      </c>
      <c r="K1907" s="9">
        <v>1930</v>
      </c>
      <c r="L1907" s="10">
        <f t="shared" si="454"/>
        <v>52.91005291005291</v>
      </c>
      <c r="M1907" s="11">
        <f t="shared" si="450"/>
        <v>2116.4021164021165</v>
      </c>
      <c r="N1907" s="58">
        <f t="shared" si="455"/>
        <v>2.1164021164021167</v>
      </c>
    </row>
    <row r="1908" spans="1:14" s="6" customFormat="1" ht="15.75">
      <c r="A1908" s="7">
        <v>64</v>
      </c>
      <c r="B1908" s="8">
        <v>42948</v>
      </c>
      <c r="C1908" s="6" t="s">
        <v>20</v>
      </c>
      <c r="D1908" s="6" t="s">
        <v>21</v>
      </c>
      <c r="E1908" s="6" t="s">
        <v>25</v>
      </c>
      <c r="F1908" s="9">
        <v>692</v>
      </c>
      <c r="G1908" s="9">
        <v>676</v>
      </c>
      <c r="H1908" s="9">
        <v>700</v>
      </c>
      <c r="I1908" s="9">
        <v>708</v>
      </c>
      <c r="J1908" s="9">
        <v>716</v>
      </c>
      <c r="K1908" s="9">
        <v>700</v>
      </c>
      <c r="L1908" s="10">
        <f t="shared" si="454"/>
        <v>144.50867052023122</v>
      </c>
      <c r="M1908" s="11">
        <f t="shared" si="450"/>
        <v>1156.0693641618498</v>
      </c>
      <c r="N1908" s="58">
        <f t="shared" si="455"/>
        <v>1.1560693641618498</v>
      </c>
    </row>
    <row r="1909" spans="1:14" ht="15.75">
      <c r="A1909" s="7"/>
      <c r="B1909" s="8"/>
      <c r="C1909" s="6"/>
      <c r="D1909" s="6"/>
      <c r="E1909" s="6"/>
      <c r="F1909" s="9"/>
      <c r="G1909" s="9"/>
      <c r="H1909" s="9"/>
      <c r="I1909" s="9"/>
      <c r="J1909" s="9"/>
      <c r="K1909" s="9"/>
      <c r="L1909" s="10"/>
      <c r="M1909" s="11"/>
      <c r="N1909" s="58"/>
    </row>
    <row r="1910" spans="1:14" ht="15.75">
      <c r="A1910" s="82" t="s">
        <v>26</v>
      </c>
      <c r="B1910" s="23"/>
      <c r="C1910" s="24"/>
      <c r="D1910" s="25"/>
      <c r="E1910" s="26"/>
      <c r="F1910" s="26"/>
      <c r="G1910" s="27"/>
      <c r="H1910" s="35"/>
      <c r="I1910" s="35"/>
      <c r="J1910" s="35"/>
      <c r="K1910" s="26"/>
      <c r="L1910" s="21"/>
      <c r="N1910" s="91"/>
    </row>
    <row r="1911" spans="1:12" ht="15.75">
      <c r="A1911" s="82" t="s">
        <v>27</v>
      </c>
      <c r="B1911" s="23"/>
      <c r="C1911" s="24"/>
      <c r="D1911" s="25"/>
      <c r="E1911" s="26"/>
      <c r="F1911" s="26"/>
      <c r="G1911" s="27"/>
      <c r="H1911" s="26"/>
      <c r="I1911" s="26"/>
      <c r="J1911" s="26"/>
      <c r="K1911" s="26"/>
      <c r="L1911" s="21"/>
    </row>
    <row r="1912" spans="1:14" ht="15.75">
      <c r="A1912" s="82" t="s">
        <v>27</v>
      </c>
      <c r="B1912" s="23"/>
      <c r="C1912" s="24"/>
      <c r="D1912" s="25"/>
      <c r="E1912" s="26"/>
      <c r="F1912" s="26"/>
      <c r="G1912" s="27"/>
      <c r="H1912" s="26"/>
      <c r="I1912" s="26"/>
      <c r="J1912" s="26"/>
      <c r="K1912" s="26"/>
      <c r="L1912" s="21"/>
      <c r="M1912" s="21"/>
      <c r="N1912" s="21"/>
    </row>
    <row r="1913" spans="1:14" ht="16.5" thickBot="1">
      <c r="A1913" s="28"/>
      <c r="B1913" s="23"/>
      <c r="C1913" s="26"/>
      <c r="D1913" s="26"/>
      <c r="E1913" s="26"/>
      <c r="F1913" s="29"/>
      <c r="G1913" s="30"/>
      <c r="H1913" s="31" t="s">
        <v>28</v>
      </c>
      <c r="I1913" s="31"/>
      <c r="J1913" s="32"/>
      <c r="K1913" s="32"/>
      <c r="L1913" s="21"/>
      <c r="M1913" s="21"/>
      <c r="N1913" s="21"/>
    </row>
    <row r="1914" spans="1:12" ht="15.75">
      <c r="A1914" s="28"/>
      <c r="B1914" s="23"/>
      <c r="C1914" s="96" t="s">
        <v>29</v>
      </c>
      <c r="D1914" s="96"/>
      <c r="E1914" s="33">
        <v>64</v>
      </c>
      <c r="F1914" s="34">
        <f>F1915+F1916+F1917+F1918+F1919+F1920</f>
        <v>100</v>
      </c>
      <c r="G1914" s="35">
        <v>64</v>
      </c>
      <c r="H1914" s="36">
        <f>G1915/G1914%</f>
        <v>78.125</v>
      </c>
      <c r="I1914" s="36"/>
      <c r="J1914" s="36"/>
      <c r="L1914" s="21"/>
    </row>
    <row r="1915" spans="1:14" ht="15.75">
      <c r="A1915" s="28"/>
      <c r="B1915" s="23"/>
      <c r="C1915" s="92" t="s">
        <v>30</v>
      </c>
      <c r="D1915" s="92"/>
      <c r="E1915" s="37">
        <v>50</v>
      </c>
      <c r="F1915" s="38">
        <f>(E1915/E1914)*100</f>
        <v>78.125</v>
      </c>
      <c r="G1915" s="35">
        <v>50</v>
      </c>
      <c r="H1915" s="32"/>
      <c r="I1915" s="32"/>
      <c r="J1915" s="26"/>
      <c r="K1915" s="32"/>
      <c r="M1915" s="26" t="s">
        <v>31</v>
      </c>
      <c r="N1915" s="26"/>
    </row>
    <row r="1916" spans="1:14" ht="15.75">
      <c r="A1916" s="39"/>
      <c r="B1916" s="23"/>
      <c r="C1916" s="92" t="s">
        <v>32</v>
      </c>
      <c r="D1916" s="92"/>
      <c r="E1916" s="37">
        <v>1</v>
      </c>
      <c r="F1916" s="38">
        <f>(E1916/E1914)*100</f>
        <v>1.5625</v>
      </c>
      <c r="G1916" s="40"/>
      <c r="H1916" s="35"/>
      <c r="I1916" s="35"/>
      <c r="J1916" s="26"/>
      <c r="K1916" s="32"/>
      <c r="L1916" s="21"/>
      <c r="M1916" s="24"/>
      <c r="N1916" s="24"/>
    </row>
    <row r="1917" spans="1:14" ht="15.75">
      <c r="A1917" s="39"/>
      <c r="B1917" s="23"/>
      <c r="C1917" s="92" t="s">
        <v>33</v>
      </c>
      <c r="D1917" s="92"/>
      <c r="E1917" s="37">
        <v>0</v>
      </c>
      <c r="F1917" s="38">
        <f>(E1917/E1914)*100</f>
        <v>0</v>
      </c>
      <c r="G1917" s="40"/>
      <c r="H1917" s="35"/>
      <c r="I1917" s="35"/>
      <c r="J1917" s="26"/>
      <c r="K1917" s="32"/>
      <c r="L1917" s="21"/>
      <c r="M1917" s="21"/>
      <c r="N1917" s="21"/>
    </row>
    <row r="1918" spans="1:14" ht="15.75">
      <c r="A1918" s="39"/>
      <c r="B1918" s="23"/>
      <c r="C1918" s="92" t="s">
        <v>34</v>
      </c>
      <c r="D1918" s="92"/>
      <c r="E1918" s="37">
        <v>13</v>
      </c>
      <c r="F1918" s="38">
        <f>(E1918/E1914)*100</f>
        <v>20.3125</v>
      </c>
      <c r="G1918" s="40"/>
      <c r="H1918" s="26" t="s">
        <v>35</v>
      </c>
      <c r="I1918" s="26"/>
      <c r="J1918" s="41"/>
      <c r="K1918" s="32"/>
      <c r="L1918" s="21"/>
      <c r="M1918" s="21"/>
      <c r="N1918" s="21"/>
    </row>
    <row r="1919" spans="1:14" ht="15.75">
      <c r="A1919" s="39"/>
      <c r="B1919" s="23"/>
      <c r="C1919" s="92" t="s">
        <v>36</v>
      </c>
      <c r="D1919" s="92"/>
      <c r="E1919" s="37">
        <v>0</v>
      </c>
      <c r="F1919" s="38">
        <v>0</v>
      </c>
      <c r="G1919" s="40"/>
      <c r="H1919" s="26"/>
      <c r="I1919" s="26"/>
      <c r="J1919" s="41"/>
      <c r="K1919" s="32"/>
      <c r="L1919" s="21"/>
      <c r="M1919" s="21"/>
      <c r="N1919" s="21"/>
    </row>
    <row r="1920" spans="1:14" ht="16.5" thickBot="1">
      <c r="A1920" s="39"/>
      <c r="B1920" s="23"/>
      <c r="C1920" s="93" t="s">
        <v>37</v>
      </c>
      <c r="D1920" s="93"/>
      <c r="E1920" s="42"/>
      <c r="F1920" s="43">
        <f>(E1920/E1914)*100</f>
        <v>0</v>
      </c>
      <c r="G1920" s="40"/>
      <c r="H1920" s="26"/>
      <c r="I1920" s="26"/>
      <c r="M1920" s="21"/>
      <c r="N1920" s="21"/>
    </row>
    <row r="1921" spans="1:14" ht="15.75">
      <c r="A1921" s="83" t="s">
        <v>38</v>
      </c>
      <c r="B1921" s="23"/>
      <c r="C1921" s="24"/>
      <c r="D1921" s="24"/>
      <c r="E1921" s="26"/>
      <c r="F1921" s="26"/>
      <c r="G1921" s="84"/>
      <c r="H1921" s="85"/>
      <c r="I1921" s="85"/>
      <c r="J1921" s="85"/>
      <c r="K1921" s="26"/>
      <c r="L1921" s="21"/>
      <c r="M1921" s="44"/>
      <c r="N1921" s="44"/>
    </row>
    <row r="1922" spans="1:14" ht="15" customHeight="1">
      <c r="A1922" s="25" t="s">
        <v>39</v>
      </c>
      <c r="B1922" s="23"/>
      <c r="C1922" s="86"/>
      <c r="D1922" s="87"/>
      <c r="E1922" s="28"/>
      <c r="F1922" s="85"/>
      <c r="G1922" s="84"/>
      <c r="H1922" s="85"/>
      <c r="I1922" s="85"/>
      <c r="J1922" s="85"/>
      <c r="K1922" s="26"/>
      <c r="L1922" s="21"/>
      <c r="M1922" s="28"/>
      <c r="N1922" s="28"/>
    </row>
    <row r="1923" spans="1:14" ht="15" customHeight="1">
      <c r="A1923" s="25" t="s">
        <v>40</v>
      </c>
      <c r="B1923" s="23"/>
      <c r="C1923" s="24"/>
      <c r="D1923" s="87"/>
      <c r="E1923" s="28"/>
      <c r="F1923" s="85"/>
      <c r="G1923" s="84"/>
      <c r="H1923" s="32"/>
      <c r="I1923" s="32"/>
      <c r="J1923" s="32"/>
      <c r="K1923" s="26"/>
      <c r="L1923" s="21"/>
      <c r="M1923" s="21"/>
      <c r="N1923" s="21"/>
    </row>
    <row r="1924" spans="1:14" ht="15" customHeight="1">
      <c r="A1924" s="25" t="s">
        <v>41</v>
      </c>
      <c r="B1924" s="86"/>
      <c r="C1924" s="24"/>
      <c r="D1924" s="87"/>
      <c r="E1924" s="28"/>
      <c r="F1924" s="85"/>
      <c r="G1924" s="30"/>
      <c r="H1924" s="32"/>
      <c r="I1924" s="32"/>
      <c r="J1924" s="32"/>
      <c r="K1924" s="26"/>
      <c r="L1924" s="21"/>
      <c r="M1924" s="21"/>
      <c r="N1924" s="21"/>
    </row>
    <row r="1925" spans="1:14" s="5" customFormat="1" ht="15.75">
      <c r="A1925" s="25" t="s">
        <v>42</v>
      </c>
      <c r="B1925" s="39"/>
      <c r="C1925" s="24"/>
      <c r="D1925" s="88"/>
      <c r="E1925" s="85"/>
      <c r="F1925" s="85"/>
      <c r="G1925" s="30"/>
      <c r="H1925" s="32"/>
      <c r="I1925" s="32"/>
      <c r="J1925" s="32"/>
      <c r="K1925" s="85"/>
      <c r="L1925" s="21"/>
      <c r="M1925" s="21"/>
      <c r="N1925" s="21"/>
    </row>
    <row r="1926" spans="1:14" s="6" customFormat="1" ht="16.5" thickBot="1">
      <c r="A1926" s="21"/>
      <c r="B1926" s="21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</row>
    <row r="1927" spans="1:14" s="6" customFormat="1" ht="16.5" thickBot="1">
      <c r="A1927" s="101" t="s">
        <v>0</v>
      </c>
      <c r="B1927" s="101"/>
      <c r="C1927" s="101"/>
      <c r="D1927" s="101"/>
      <c r="E1927" s="101"/>
      <c r="F1927" s="101"/>
      <c r="G1927" s="101"/>
      <c r="H1927" s="101"/>
      <c r="I1927" s="101"/>
      <c r="J1927" s="101"/>
      <c r="K1927" s="101"/>
      <c r="L1927" s="101"/>
      <c r="M1927" s="101"/>
      <c r="N1927" s="101"/>
    </row>
    <row r="1928" spans="1:14" s="6" customFormat="1" ht="16.5" thickBot="1">
      <c r="A1928" s="101"/>
      <c r="B1928" s="101"/>
      <c r="C1928" s="101"/>
      <c r="D1928" s="101"/>
      <c r="E1928" s="101"/>
      <c r="F1928" s="101"/>
      <c r="G1928" s="101"/>
      <c r="H1928" s="101"/>
      <c r="I1928" s="101"/>
      <c r="J1928" s="101"/>
      <c r="K1928" s="101"/>
      <c r="L1928" s="101"/>
      <c r="M1928" s="101"/>
      <c r="N1928" s="101"/>
    </row>
    <row r="1929" spans="1:14" s="6" customFormat="1" ht="15.75">
      <c r="A1929" s="101"/>
      <c r="B1929" s="101"/>
      <c r="C1929" s="101"/>
      <c r="D1929" s="101"/>
      <c r="E1929" s="101"/>
      <c r="F1929" s="101"/>
      <c r="G1929" s="101"/>
      <c r="H1929" s="101"/>
      <c r="I1929" s="101"/>
      <c r="J1929" s="101"/>
      <c r="K1929" s="101"/>
      <c r="L1929" s="101"/>
      <c r="M1929" s="101"/>
      <c r="N1929" s="101"/>
    </row>
    <row r="1930" spans="1:14" s="6" customFormat="1" ht="15.75">
      <c r="A1930" s="102" t="s">
        <v>1</v>
      </c>
      <c r="B1930" s="102"/>
      <c r="C1930" s="102"/>
      <c r="D1930" s="102"/>
      <c r="E1930" s="102"/>
      <c r="F1930" s="102"/>
      <c r="G1930" s="102"/>
      <c r="H1930" s="102"/>
      <c r="I1930" s="102"/>
      <c r="J1930" s="102"/>
      <c r="K1930" s="102"/>
      <c r="L1930" s="102"/>
      <c r="M1930" s="102"/>
      <c r="N1930" s="102"/>
    </row>
    <row r="1931" spans="1:14" s="6" customFormat="1" ht="15.75">
      <c r="A1931" s="102" t="s">
        <v>2</v>
      </c>
      <c r="B1931" s="102"/>
      <c r="C1931" s="102"/>
      <c r="D1931" s="102"/>
      <c r="E1931" s="102"/>
      <c r="F1931" s="102"/>
      <c r="G1931" s="102"/>
      <c r="H1931" s="102"/>
      <c r="I1931" s="102"/>
      <c r="J1931" s="102"/>
      <c r="K1931" s="102"/>
      <c r="L1931" s="102"/>
      <c r="M1931" s="102"/>
      <c r="N1931" s="102"/>
    </row>
    <row r="1932" spans="1:14" s="6" customFormat="1" ht="16.5" thickBot="1">
      <c r="A1932" s="103" t="s">
        <v>3</v>
      </c>
      <c r="B1932" s="103"/>
      <c r="C1932" s="103"/>
      <c r="D1932" s="103"/>
      <c r="E1932" s="103"/>
      <c r="F1932" s="103"/>
      <c r="G1932" s="103"/>
      <c r="H1932" s="103"/>
      <c r="I1932" s="103"/>
      <c r="J1932" s="103"/>
      <c r="K1932" s="103"/>
      <c r="L1932" s="103"/>
      <c r="M1932" s="103"/>
      <c r="N1932" s="103"/>
    </row>
    <row r="1933" spans="1:14" s="6" customFormat="1" ht="15.75">
      <c r="A1933" s="104" t="s">
        <v>43</v>
      </c>
      <c r="B1933" s="104"/>
      <c r="C1933" s="104"/>
      <c r="D1933" s="104"/>
      <c r="E1933" s="104"/>
      <c r="F1933" s="104"/>
      <c r="G1933" s="104"/>
      <c r="H1933" s="104"/>
      <c r="I1933" s="104"/>
      <c r="J1933" s="104"/>
      <c r="K1933" s="104"/>
      <c r="L1933" s="104"/>
      <c r="M1933" s="104"/>
      <c r="N1933" s="104"/>
    </row>
    <row r="1934" spans="1:14" s="6" customFormat="1" ht="15.75" customHeight="1">
      <c r="A1934" s="104" t="s">
        <v>5</v>
      </c>
      <c r="B1934" s="104"/>
      <c r="C1934" s="104"/>
      <c r="D1934" s="104"/>
      <c r="E1934" s="104"/>
      <c r="F1934" s="104"/>
      <c r="G1934" s="104"/>
      <c r="H1934" s="104"/>
      <c r="I1934" s="104"/>
      <c r="J1934" s="104"/>
      <c r="K1934" s="104"/>
      <c r="L1934" s="104"/>
      <c r="M1934" s="104"/>
      <c r="N1934" s="104"/>
    </row>
    <row r="1935" spans="1:14" s="6" customFormat="1" ht="16.5" customHeight="1">
      <c r="A1935" s="99" t="s">
        <v>6</v>
      </c>
      <c r="B1935" s="94" t="s">
        <v>7</v>
      </c>
      <c r="C1935" s="94" t="s">
        <v>8</v>
      </c>
      <c r="D1935" s="99" t="s">
        <v>9</v>
      </c>
      <c r="E1935" s="94" t="s">
        <v>10</v>
      </c>
      <c r="F1935" s="94" t="s">
        <v>11</v>
      </c>
      <c r="G1935" s="94" t="s">
        <v>12</v>
      </c>
      <c r="H1935" s="94" t="s">
        <v>13</v>
      </c>
      <c r="I1935" s="94" t="s">
        <v>14</v>
      </c>
      <c r="J1935" s="94" t="s">
        <v>15</v>
      </c>
      <c r="K1935" s="97" t="s">
        <v>16</v>
      </c>
      <c r="L1935" s="94" t="s">
        <v>17</v>
      </c>
      <c r="M1935" s="94" t="s">
        <v>18</v>
      </c>
      <c r="N1935" s="94" t="s">
        <v>19</v>
      </c>
    </row>
    <row r="1936" spans="1:14" s="6" customFormat="1" ht="15.75">
      <c r="A1936" s="99"/>
      <c r="B1936" s="94"/>
      <c r="C1936" s="94"/>
      <c r="D1936" s="99"/>
      <c r="E1936" s="94"/>
      <c r="F1936" s="94"/>
      <c r="G1936" s="94"/>
      <c r="H1936" s="94"/>
      <c r="I1936" s="94"/>
      <c r="J1936" s="94"/>
      <c r="K1936" s="97"/>
      <c r="L1936" s="94"/>
      <c r="M1936" s="94"/>
      <c r="N1936" s="94"/>
    </row>
    <row r="1937" spans="1:14" s="6" customFormat="1" ht="15.75">
      <c r="A1937" s="7">
        <v>1</v>
      </c>
      <c r="B1937" s="8">
        <v>42947</v>
      </c>
      <c r="C1937" s="6" t="s">
        <v>20</v>
      </c>
      <c r="D1937" s="6" t="s">
        <v>21</v>
      </c>
      <c r="E1937" s="6" t="s">
        <v>44</v>
      </c>
      <c r="F1937" s="9">
        <v>1030</v>
      </c>
      <c r="G1937" s="9">
        <v>1010</v>
      </c>
      <c r="H1937" s="9">
        <v>1040</v>
      </c>
      <c r="I1937" s="9">
        <v>1050</v>
      </c>
      <c r="J1937" s="9">
        <v>1060</v>
      </c>
      <c r="K1937" s="9">
        <v>1010</v>
      </c>
      <c r="L1937" s="10">
        <f aca="true" t="shared" si="456" ref="L1937:L1986">100000/F1937</f>
        <v>97.0873786407767</v>
      </c>
      <c r="M1937" s="11">
        <f aca="true" t="shared" si="457" ref="M1937:M1986">IF(D1937="BUY",(K1937-F1937)*(L1937),(F1937-K1937)*(L1937))</f>
        <v>-1941.747572815534</v>
      </c>
      <c r="N1937" s="58">
        <f>M1937/(L1937)/F1937%</f>
        <v>-1.9417475728155338</v>
      </c>
    </row>
    <row r="1938" spans="1:14" s="6" customFormat="1" ht="15.75">
      <c r="A1938" s="7">
        <v>2</v>
      </c>
      <c r="B1938" s="8">
        <v>42947</v>
      </c>
      <c r="C1938" s="6" t="s">
        <v>20</v>
      </c>
      <c r="D1938" s="6" t="s">
        <v>21</v>
      </c>
      <c r="E1938" s="6" t="s">
        <v>45</v>
      </c>
      <c r="F1938" s="9">
        <v>142</v>
      </c>
      <c r="G1938" s="9">
        <v>136</v>
      </c>
      <c r="H1938" s="9">
        <v>145</v>
      </c>
      <c r="I1938" s="9">
        <v>148</v>
      </c>
      <c r="J1938" s="9">
        <v>151</v>
      </c>
      <c r="K1938" s="9">
        <v>148</v>
      </c>
      <c r="L1938" s="10">
        <f t="shared" si="456"/>
        <v>704.2253521126761</v>
      </c>
      <c r="M1938" s="11">
        <f t="shared" si="457"/>
        <v>4225.352112676057</v>
      </c>
      <c r="N1938" s="58">
        <f aca="true" t="shared" si="458" ref="N1938:N1986">M1938/(L1938)/F1938%</f>
        <v>4.225352112676057</v>
      </c>
    </row>
    <row r="1939" spans="1:14" s="6" customFormat="1" ht="15.75">
      <c r="A1939" s="7">
        <v>3</v>
      </c>
      <c r="B1939" s="8">
        <v>42947</v>
      </c>
      <c r="C1939" s="6" t="s">
        <v>20</v>
      </c>
      <c r="D1939" s="6" t="s">
        <v>21</v>
      </c>
      <c r="E1939" s="6" t="s">
        <v>46</v>
      </c>
      <c r="F1939" s="9">
        <v>1010</v>
      </c>
      <c r="G1939" s="9">
        <v>988</v>
      </c>
      <c r="H1939" s="9">
        <v>1022</v>
      </c>
      <c r="I1939" s="9">
        <v>1034</v>
      </c>
      <c r="J1939" s="9">
        <v>1046</v>
      </c>
      <c r="K1939" s="9">
        <v>1022</v>
      </c>
      <c r="L1939" s="10">
        <f t="shared" si="456"/>
        <v>99.00990099009901</v>
      </c>
      <c r="M1939" s="11">
        <f t="shared" si="457"/>
        <v>1188.118811881188</v>
      </c>
      <c r="N1939" s="58">
        <f t="shared" si="458"/>
        <v>1.188118811881188</v>
      </c>
    </row>
    <row r="1940" spans="1:14" s="6" customFormat="1" ht="15.75">
      <c r="A1940" s="7">
        <v>4</v>
      </c>
      <c r="B1940" s="8">
        <v>42947</v>
      </c>
      <c r="C1940" s="6" t="s">
        <v>20</v>
      </c>
      <c r="D1940" s="6" t="s">
        <v>21</v>
      </c>
      <c r="E1940" s="6" t="s">
        <v>47</v>
      </c>
      <c r="F1940" s="9">
        <v>1700</v>
      </c>
      <c r="G1940" s="9">
        <v>1670</v>
      </c>
      <c r="H1940" s="9">
        <v>1718</v>
      </c>
      <c r="I1940" s="9">
        <v>1736</v>
      </c>
      <c r="J1940" s="9">
        <v>1754</v>
      </c>
      <c r="K1940" s="9">
        <v>1718</v>
      </c>
      <c r="L1940" s="10">
        <f t="shared" si="456"/>
        <v>58.8235294117647</v>
      </c>
      <c r="M1940" s="11">
        <f t="shared" si="457"/>
        <v>1058.8235294117646</v>
      </c>
      <c r="N1940" s="58">
        <f t="shared" si="458"/>
        <v>1.0588235294117647</v>
      </c>
    </row>
    <row r="1941" spans="1:14" s="6" customFormat="1" ht="15.75">
      <c r="A1941" s="7">
        <v>5</v>
      </c>
      <c r="B1941" s="8">
        <v>42944</v>
      </c>
      <c r="C1941" s="6" t="s">
        <v>20</v>
      </c>
      <c r="D1941" s="6" t="s">
        <v>21</v>
      </c>
      <c r="E1941" s="6" t="s">
        <v>48</v>
      </c>
      <c r="F1941" s="9">
        <v>1780</v>
      </c>
      <c r="G1941" s="9">
        <v>1748</v>
      </c>
      <c r="H1941" s="9">
        <v>1798</v>
      </c>
      <c r="I1941" s="9">
        <v>1816</v>
      </c>
      <c r="J1941" s="9">
        <v>1834</v>
      </c>
      <c r="K1941" s="9">
        <v>1798</v>
      </c>
      <c r="L1941" s="10">
        <f t="shared" si="456"/>
        <v>56.17977528089887</v>
      </c>
      <c r="M1941" s="11">
        <f t="shared" si="457"/>
        <v>1011.2359550561797</v>
      </c>
      <c r="N1941" s="58">
        <f t="shared" si="458"/>
        <v>1.0112359550561798</v>
      </c>
    </row>
    <row r="1942" spans="1:14" s="6" customFormat="1" ht="15.75">
      <c r="A1942" s="7">
        <v>6</v>
      </c>
      <c r="B1942" s="8">
        <v>42944</v>
      </c>
      <c r="C1942" s="6" t="s">
        <v>20</v>
      </c>
      <c r="D1942" s="6" t="s">
        <v>21</v>
      </c>
      <c r="E1942" s="6" t="s">
        <v>49</v>
      </c>
      <c r="F1942" s="9">
        <v>1815</v>
      </c>
      <c r="G1942" s="9">
        <v>1775</v>
      </c>
      <c r="H1942" s="9">
        <v>1835</v>
      </c>
      <c r="I1942" s="9">
        <v>1855</v>
      </c>
      <c r="J1942" s="9">
        <v>1875</v>
      </c>
      <c r="K1942" s="9">
        <v>1855</v>
      </c>
      <c r="L1942" s="10">
        <f t="shared" si="456"/>
        <v>55.09641873278237</v>
      </c>
      <c r="M1942" s="11">
        <f t="shared" si="457"/>
        <v>2203.8567493112946</v>
      </c>
      <c r="N1942" s="58">
        <f t="shared" si="458"/>
        <v>2.203856749311295</v>
      </c>
    </row>
    <row r="1943" spans="1:14" s="6" customFormat="1" ht="15.75">
      <c r="A1943" s="7">
        <v>7</v>
      </c>
      <c r="B1943" s="8">
        <v>42944</v>
      </c>
      <c r="C1943" s="6" t="s">
        <v>20</v>
      </c>
      <c r="D1943" s="6" t="s">
        <v>21</v>
      </c>
      <c r="E1943" s="6" t="s">
        <v>50</v>
      </c>
      <c r="F1943" s="9">
        <v>900</v>
      </c>
      <c r="G1943" s="9">
        <v>880</v>
      </c>
      <c r="H1943" s="9">
        <v>910</v>
      </c>
      <c r="I1943" s="9">
        <v>920</v>
      </c>
      <c r="J1943" s="9">
        <v>930</v>
      </c>
      <c r="K1943" s="9">
        <v>920</v>
      </c>
      <c r="L1943" s="10">
        <f t="shared" si="456"/>
        <v>111.11111111111111</v>
      </c>
      <c r="M1943" s="11">
        <f t="shared" si="457"/>
        <v>2222.222222222222</v>
      </c>
      <c r="N1943" s="58">
        <f t="shared" si="458"/>
        <v>2.2222222222222223</v>
      </c>
    </row>
    <row r="1944" spans="1:14" s="6" customFormat="1" ht="15.75">
      <c r="A1944" s="7">
        <v>8</v>
      </c>
      <c r="B1944" s="8">
        <v>42943</v>
      </c>
      <c r="C1944" s="6" t="s">
        <v>20</v>
      </c>
      <c r="D1944" s="6" t="s">
        <v>21</v>
      </c>
      <c r="E1944" s="6" t="s">
        <v>51</v>
      </c>
      <c r="F1944" s="9">
        <v>222</v>
      </c>
      <c r="G1944" s="9">
        <v>214</v>
      </c>
      <c r="H1944" s="9">
        <v>226</v>
      </c>
      <c r="I1944" s="9">
        <v>230</v>
      </c>
      <c r="J1944" s="9">
        <v>234</v>
      </c>
      <c r="K1944" s="9">
        <v>214</v>
      </c>
      <c r="L1944" s="10">
        <f t="shared" si="456"/>
        <v>450.45045045045043</v>
      </c>
      <c r="M1944" s="11">
        <f t="shared" si="457"/>
        <v>-3603.6036036036035</v>
      </c>
      <c r="N1944" s="58">
        <f t="shared" si="458"/>
        <v>-3.603603603603603</v>
      </c>
    </row>
    <row r="1945" spans="1:14" s="6" customFormat="1" ht="15.75">
      <c r="A1945" s="7">
        <v>9</v>
      </c>
      <c r="B1945" s="8">
        <v>42943</v>
      </c>
      <c r="C1945" s="6" t="s">
        <v>20</v>
      </c>
      <c r="D1945" s="6" t="s">
        <v>21</v>
      </c>
      <c r="E1945" s="6" t="s">
        <v>52</v>
      </c>
      <c r="F1945" s="9">
        <v>1185</v>
      </c>
      <c r="G1945" s="9">
        <v>1164</v>
      </c>
      <c r="H1945" s="9">
        <v>1196</v>
      </c>
      <c r="I1945" s="9">
        <v>1207</v>
      </c>
      <c r="J1945" s="9">
        <v>1218</v>
      </c>
      <c r="K1945" s="9">
        <v>1218</v>
      </c>
      <c r="L1945" s="10">
        <f t="shared" si="456"/>
        <v>84.38818565400844</v>
      </c>
      <c r="M1945" s="11">
        <f t="shared" si="457"/>
        <v>2784.8101265822784</v>
      </c>
      <c r="N1945" s="58">
        <f t="shared" si="458"/>
        <v>2.7848101265822787</v>
      </c>
    </row>
    <row r="1946" spans="1:14" s="6" customFormat="1" ht="15.75">
      <c r="A1946" s="7">
        <v>10</v>
      </c>
      <c r="B1946" s="8">
        <v>42943</v>
      </c>
      <c r="C1946" s="6" t="s">
        <v>20</v>
      </c>
      <c r="D1946" s="6" t="s">
        <v>21</v>
      </c>
      <c r="E1946" s="6" t="s">
        <v>53</v>
      </c>
      <c r="F1946" s="9">
        <v>192</v>
      </c>
      <c r="G1946" s="9">
        <v>186</v>
      </c>
      <c r="H1946" s="9">
        <v>195</v>
      </c>
      <c r="I1946" s="9">
        <v>198</v>
      </c>
      <c r="J1946" s="9">
        <v>201</v>
      </c>
      <c r="K1946" s="9">
        <v>195</v>
      </c>
      <c r="L1946" s="10">
        <f t="shared" si="456"/>
        <v>520.8333333333334</v>
      </c>
      <c r="M1946" s="11">
        <f t="shared" si="457"/>
        <v>1562.5</v>
      </c>
      <c r="N1946" s="58">
        <f t="shared" si="458"/>
        <v>1.5625</v>
      </c>
    </row>
    <row r="1947" spans="1:14" s="6" customFormat="1" ht="15.75">
      <c r="A1947" s="7">
        <v>11</v>
      </c>
      <c r="B1947" s="8">
        <v>42942</v>
      </c>
      <c r="C1947" s="6" t="s">
        <v>20</v>
      </c>
      <c r="D1947" s="6" t="s">
        <v>21</v>
      </c>
      <c r="E1947" s="6" t="s">
        <v>54</v>
      </c>
      <c r="F1947" s="9">
        <v>358</v>
      </c>
      <c r="G1947" s="9">
        <v>350</v>
      </c>
      <c r="H1947" s="9">
        <v>362</v>
      </c>
      <c r="I1947" s="9">
        <v>366</v>
      </c>
      <c r="J1947" s="9">
        <v>370</v>
      </c>
      <c r="K1947" s="9">
        <v>350</v>
      </c>
      <c r="L1947" s="10">
        <f t="shared" si="456"/>
        <v>279.3296089385475</v>
      </c>
      <c r="M1947" s="11">
        <f t="shared" si="457"/>
        <v>-2234.63687150838</v>
      </c>
      <c r="N1947" s="58">
        <f t="shared" si="458"/>
        <v>-2.2346368715083798</v>
      </c>
    </row>
    <row r="1948" spans="1:14" s="6" customFormat="1" ht="15.75">
      <c r="A1948" s="7">
        <v>12</v>
      </c>
      <c r="B1948" s="8">
        <v>42941</v>
      </c>
      <c r="C1948" s="6" t="s">
        <v>20</v>
      </c>
      <c r="D1948" s="6" t="s">
        <v>21</v>
      </c>
      <c r="E1948" s="6" t="s">
        <v>55</v>
      </c>
      <c r="F1948" s="9">
        <v>122</v>
      </c>
      <c r="G1948" s="9">
        <v>116</v>
      </c>
      <c r="H1948" s="9">
        <v>125</v>
      </c>
      <c r="I1948" s="9">
        <v>128</v>
      </c>
      <c r="J1948" s="9">
        <v>131</v>
      </c>
      <c r="K1948" s="9">
        <v>125</v>
      </c>
      <c r="L1948" s="10">
        <f t="shared" si="456"/>
        <v>819.672131147541</v>
      </c>
      <c r="M1948" s="11">
        <f t="shared" si="457"/>
        <v>2459.0163934426228</v>
      </c>
      <c r="N1948" s="58">
        <f t="shared" si="458"/>
        <v>2.4590163934426226</v>
      </c>
    </row>
    <row r="1949" spans="1:14" s="6" customFormat="1" ht="15.75">
      <c r="A1949" s="7">
        <v>13</v>
      </c>
      <c r="B1949" s="8">
        <v>42941</v>
      </c>
      <c r="C1949" s="6" t="s">
        <v>20</v>
      </c>
      <c r="D1949" s="6" t="s">
        <v>21</v>
      </c>
      <c r="E1949" s="6" t="s">
        <v>56</v>
      </c>
      <c r="F1949" s="9">
        <v>155</v>
      </c>
      <c r="G1949" s="9">
        <v>149</v>
      </c>
      <c r="H1949" s="9">
        <v>158</v>
      </c>
      <c r="I1949" s="9">
        <v>161</v>
      </c>
      <c r="J1949" s="9">
        <v>164</v>
      </c>
      <c r="K1949" s="9">
        <v>164</v>
      </c>
      <c r="L1949" s="10">
        <f t="shared" si="456"/>
        <v>645.1612903225806</v>
      </c>
      <c r="M1949" s="11">
        <f t="shared" si="457"/>
        <v>5806.451612903225</v>
      </c>
      <c r="N1949" s="58">
        <f t="shared" si="458"/>
        <v>5.806451612903226</v>
      </c>
    </row>
    <row r="1950" spans="1:14" s="6" customFormat="1" ht="15.75">
      <c r="A1950" s="7">
        <v>14</v>
      </c>
      <c r="B1950" s="8">
        <v>42941</v>
      </c>
      <c r="C1950" s="6" t="s">
        <v>20</v>
      </c>
      <c r="D1950" s="6" t="s">
        <v>21</v>
      </c>
      <c r="E1950" s="6" t="s">
        <v>57</v>
      </c>
      <c r="F1950" s="9">
        <v>883</v>
      </c>
      <c r="G1950" s="9">
        <v>865</v>
      </c>
      <c r="H1950" s="9">
        <v>891</v>
      </c>
      <c r="I1950" s="9">
        <v>900</v>
      </c>
      <c r="J1950" s="9">
        <v>908</v>
      </c>
      <c r="K1950" s="9">
        <v>891</v>
      </c>
      <c r="L1950" s="10">
        <f t="shared" si="456"/>
        <v>113.25028312570781</v>
      </c>
      <c r="M1950" s="11">
        <f t="shared" si="457"/>
        <v>906.0022650056625</v>
      </c>
      <c r="N1950" s="58">
        <f t="shared" si="458"/>
        <v>0.9060022650056625</v>
      </c>
    </row>
    <row r="1951" spans="1:14" s="6" customFormat="1" ht="15.75">
      <c r="A1951" s="7">
        <v>15</v>
      </c>
      <c r="B1951" s="8">
        <v>42941</v>
      </c>
      <c r="C1951" s="6" t="s">
        <v>20</v>
      </c>
      <c r="D1951" s="6" t="s">
        <v>21</v>
      </c>
      <c r="E1951" s="6" t="s">
        <v>58</v>
      </c>
      <c r="F1951" s="9">
        <v>237</v>
      </c>
      <c r="G1951" s="9">
        <v>231</v>
      </c>
      <c r="H1951" s="9">
        <v>240</v>
      </c>
      <c r="I1951" s="9">
        <v>243</v>
      </c>
      <c r="J1951" s="9">
        <v>246</v>
      </c>
      <c r="K1951" s="9">
        <v>243</v>
      </c>
      <c r="L1951" s="10">
        <f t="shared" si="456"/>
        <v>421.9409282700422</v>
      </c>
      <c r="M1951" s="11">
        <f t="shared" si="457"/>
        <v>2531.6455696202534</v>
      </c>
      <c r="N1951" s="58">
        <f t="shared" si="458"/>
        <v>2.531645569620253</v>
      </c>
    </row>
    <row r="1952" spans="1:14" s="6" customFormat="1" ht="15.75">
      <c r="A1952" s="7">
        <v>16</v>
      </c>
      <c r="B1952" s="8">
        <v>42940</v>
      </c>
      <c r="C1952" s="6" t="s">
        <v>20</v>
      </c>
      <c r="D1952" s="6" t="s">
        <v>21</v>
      </c>
      <c r="E1952" s="6" t="s">
        <v>59</v>
      </c>
      <c r="F1952" s="9">
        <v>417</v>
      </c>
      <c r="G1952" s="9">
        <v>408</v>
      </c>
      <c r="H1952" s="9">
        <v>423</v>
      </c>
      <c r="I1952" s="9">
        <v>428</v>
      </c>
      <c r="J1952" s="9">
        <v>432</v>
      </c>
      <c r="K1952" s="9">
        <v>422</v>
      </c>
      <c r="L1952" s="10">
        <f t="shared" si="456"/>
        <v>239.8081534772182</v>
      </c>
      <c r="M1952" s="11">
        <f t="shared" si="457"/>
        <v>1199.0407673860911</v>
      </c>
      <c r="N1952" s="58">
        <f t="shared" si="458"/>
        <v>1.1990407673860912</v>
      </c>
    </row>
    <row r="1953" spans="1:14" s="6" customFormat="1" ht="15.75">
      <c r="A1953" s="7">
        <v>17</v>
      </c>
      <c r="B1953" s="8">
        <v>42940</v>
      </c>
      <c r="C1953" s="6" t="s">
        <v>20</v>
      </c>
      <c r="D1953" s="6" t="s">
        <v>21</v>
      </c>
      <c r="E1953" s="6" t="s">
        <v>60</v>
      </c>
      <c r="F1953" s="9">
        <v>124</v>
      </c>
      <c r="G1953" s="9">
        <v>118</v>
      </c>
      <c r="H1953" s="9">
        <v>127</v>
      </c>
      <c r="I1953" s="9">
        <v>130</v>
      </c>
      <c r="J1953" s="9">
        <v>133</v>
      </c>
      <c r="K1953" s="9">
        <v>126.8</v>
      </c>
      <c r="L1953" s="10">
        <f t="shared" si="456"/>
        <v>806.4516129032259</v>
      </c>
      <c r="M1953" s="11">
        <f t="shared" si="457"/>
        <v>2258.06451612903</v>
      </c>
      <c r="N1953" s="58">
        <f t="shared" si="458"/>
        <v>2.25806451612903</v>
      </c>
    </row>
    <row r="1954" spans="1:14" s="6" customFormat="1" ht="15.75">
      <c r="A1954" s="7">
        <v>18</v>
      </c>
      <c r="B1954" s="8">
        <v>42940</v>
      </c>
      <c r="C1954" s="6" t="s">
        <v>20</v>
      </c>
      <c r="D1954" s="6" t="s">
        <v>21</v>
      </c>
      <c r="E1954" s="6" t="s">
        <v>61</v>
      </c>
      <c r="F1954" s="9">
        <v>700</v>
      </c>
      <c r="G1954" s="9">
        <v>686</v>
      </c>
      <c r="H1954" s="9">
        <v>707</v>
      </c>
      <c r="I1954" s="9">
        <v>714</v>
      </c>
      <c r="J1954" s="9">
        <v>721</v>
      </c>
      <c r="K1954" s="9">
        <v>714</v>
      </c>
      <c r="L1954" s="10">
        <f t="shared" si="456"/>
        <v>142.85714285714286</v>
      </c>
      <c r="M1954" s="11">
        <f t="shared" si="457"/>
        <v>2000</v>
      </c>
      <c r="N1954" s="58">
        <f t="shared" si="458"/>
        <v>2</v>
      </c>
    </row>
    <row r="1955" spans="1:14" s="6" customFormat="1" ht="15.75">
      <c r="A1955" s="7">
        <v>19</v>
      </c>
      <c r="B1955" s="8">
        <v>42937</v>
      </c>
      <c r="C1955" s="6" t="s">
        <v>20</v>
      </c>
      <c r="D1955" s="6" t="s">
        <v>21</v>
      </c>
      <c r="E1955" s="6" t="s">
        <v>62</v>
      </c>
      <c r="F1955" s="9">
        <v>1110</v>
      </c>
      <c r="G1955" s="9">
        <v>995</v>
      </c>
      <c r="H1955" s="9">
        <v>1120</v>
      </c>
      <c r="I1955" s="9">
        <v>1130</v>
      </c>
      <c r="J1955" s="9">
        <v>1140</v>
      </c>
      <c r="K1955" s="9">
        <v>1102</v>
      </c>
      <c r="L1955" s="10">
        <f t="shared" si="456"/>
        <v>90.09009009009009</v>
      </c>
      <c r="M1955" s="11">
        <f t="shared" si="457"/>
        <v>-720.7207207207207</v>
      </c>
      <c r="N1955" s="58">
        <f t="shared" si="458"/>
        <v>-0.7207207207207208</v>
      </c>
    </row>
    <row r="1956" spans="1:14" ht="15.75">
      <c r="A1956" s="7">
        <v>20</v>
      </c>
      <c r="B1956" s="8">
        <v>42937</v>
      </c>
      <c r="C1956" s="6" t="s">
        <v>20</v>
      </c>
      <c r="D1956" s="6" t="s">
        <v>21</v>
      </c>
      <c r="E1956" s="6" t="s">
        <v>63</v>
      </c>
      <c r="F1956" s="9">
        <v>173</v>
      </c>
      <c r="G1956" s="9">
        <v>167</v>
      </c>
      <c r="H1956" s="9">
        <v>176</v>
      </c>
      <c r="I1956" s="9">
        <v>179</v>
      </c>
      <c r="J1956" s="9">
        <v>182</v>
      </c>
      <c r="K1956" s="9">
        <v>170.8</v>
      </c>
      <c r="L1956" s="10">
        <f t="shared" si="456"/>
        <v>578.0346820809249</v>
      </c>
      <c r="M1956" s="11">
        <f t="shared" si="457"/>
        <v>-1271.676300578028</v>
      </c>
      <c r="N1956" s="58">
        <f t="shared" si="458"/>
        <v>-1.271676300578028</v>
      </c>
    </row>
    <row r="1957" spans="1:14" s="6" customFormat="1" ht="15.75">
      <c r="A1957" s="7">
        <v>21</v>
      </c>
      <c r="B1957" s="8">
        <v>42937</v>
      </c>
      <c r="C1957" s="6" t="s">
        <v>20</v>
      </c>
      <c r="D1957" s="6" t="s">
        <v>21</v>
      </c>
      <c r="E1957" s="6" t="s">
        <v>64</v>
      </c>
      <c r="F1957" s="9">
        <v>1267</v>
      </c>
      <c r="G1957" s="9">
        <v>1244</v>
      </c>
      <c r="H1957" s="9">
        <v>1279</v>
      </c>
      <c r="I1957" s="9">
        <v>1291</v>
      </c>
      <c r="J1957" s="9">
        <v>1303</v>
      </c>
      <c r="K1957" s="9">
        <v>1279</v>
      </c>
      <c r="L1957" s="10">
        <f t="shared" si="456"/>
        <v>78.92659826361484</v>
      </c>
      <c r="M1957" s="11">
        <f t="shared" si="457"/>
        <v>947.119179163378</v>
      </c>
      <c r="N1957" s="58">
        <f t="shared" si="458"/>
        <v>0.9471191791633781</v>
      </c>
    </row>
    <row r="1958" spans="1:14" s="6" customFormat="1" ht="15.75">
      <c r="A1958" s="7">
        <v>22</v>
      </c>
      <c r="B1958" s="8">
        <v>42937</v>
      </c>
      <c r="C1958" s="6" t="s">
        <v>20</v>
      </c>
      <c r="D1958" s="6" t="s">
        <v>21</v>
      </c>
      <c r="E1958" s="6" t="s">
        <v>65</v>
      </c>
      <c r="F1958" s="9">
        <v>235</v>
      </c>
      <c r="G1958" s="9">
        <v>225</v>
      </c>
      <c r="H1958" s="9">
        <v>240</v>
      </c>
      <c r="I1958" s="9">
        <v>245</v>
      </c>
      <c r="J1958" s="9">
        <v>250</v>
      </c>
      <c r="K1958" s="9">
        <v>245</v>
      </c>
      <c r="L1958" s="10">
        <f t="shared" si="456"/>
        <v>425.531914893617</v>
      </c>
      <c r="M1958" s="11">
        <f t="shared" si="457"/>
        <v>4255.31914893617</v>
      </c>
      <c r="N1958" s="58">
        <f t="shared" si="458"/>
        <v>4.25531914893617</v>
      </c>
    </row>
    <row r="1959" spans="1:14" s="6" customFormat="1" ht="15.75">
      <c r="A1959" s="7">
        <v>23</v>
      </c>
      <c r="B1959" s="8">
        <v>42936</v>
      </c>
      <c r="C1959" s="6" t="s">
        <v>20</v>
      </c>
      <c r="D1959" s="6" t="s">
        <v>21</v>
      </c>
      <c r="E1959" s="6" t="s">
        <v>66</v>
      </c>
      <c r="F1959" s="9">
        <v>215</v>
      </c>
      <c r="G1959" s="9">
        <v>209</v>
      </c>
      <c r="H1959" s="9">
        <v>218</v>
      </c>
      <c r="I1959" s="9">
        <v>221</v>
      </c>
      <c r="J1959" s="9">
        <v>224</v>
      </c>
      <c r="K1959" s="9">
        <v>218</v>
      </c>
      <c r="L1959" s="10">
        <f t="shared" si="456"/>
        <v>465.1162790697674</v>
      </c>
      <c r="M1959" s="11">
        <f t="shared" si="457"/>
        <v>1395.3488372093022</v>
      </c>
      <c r="N1959" s="58">
        <f t="shared" si="458"/>
        <v>1.3953488372093024</v>
      </c>
    </row>
    <row r="1960" spans="1:14" s="6" customFormat="1" ht="15.75">
      <c r="A1960" s="7">
        <v>24</v>
      </c>
      <c r="B1960" s="8">
        <v>42936</v>
      </c>
      <c r="C1960" s="6" t="s">
        <v>20</v>
      </c>
      <c r="D1960" s="6" t="s">
        <v>21</v>
      </c>
      <c r="E1960" s="6" t="s">
        <v>65</v>
      </c>
      <c r="F1960" s="9">
        <v>205</v>
      </c>
      <c r="G1960" s="9">
        <v>197</v>
      </c>
      <c r="H1960" s="9">
        <v>209</v>
      </c>
      <c r="I1960" s="9">
        <v>213</v>
      </c>
      <c r="J1960" s="9">
        <v>217</v>
      </c>
      <c r="K1960" s="9">
        <v>207.2</v>
      </c>
      <c r="L1960" s="10">
        <f t="shared" si="456"/>
        <v>487.8048780487805</v>
      </c>
      <c r="M1960" s="11">
        <f t="shared" si="457"/>
        <v>1073.1707317073115</v>
      </c>
      <c r="N1960" s="58">
        <f t="shared" si="458"/>
        <v>1.0731707317073116</v>
      </c>
    </row>
    <row r="1961" spans="1:14" s="6" customFormat="1" ht="15.75">
      <c r="A1961" s="7">
        <v>25</v>
      </c>
      <c r="B1961" s="8">
        <v>42936</v>
      </c>
      <c r="C1961" s="6" t="s">
        <v>20</v>
      </c>
      <c r="D1961" s="6" t="s">
        <v>21</v>
      </c>
      <c r="E1961" s="6" t="s">
        <v>67</v>
      </c>
      <c r="F1961" s="9">
        <v>235</v>
      </c>
      <c r="G1961" s="9">
        <v>227</v>
      </c>
      <c r="H1961" s="9">
        <v>239</v>
      </c>
      <c r="I1961" s="9">
        <v>243</v>
      </c>
      <c r="J1961" s="9">
        <v>247</v>
      </c>
      <c r="K1961" s="9">
        <v>239</v>
      </c>
      <c r="L1961" s="10">
        <f t="shared" si="456"/>
        <v>425.531914893617</v>
      </c>
      <c r="M1961" s="11">
        <f t="shared" si="457"/>
        <v>1702.127659574468</v>
      </c>
      <c r="N1961" s="58">
        <f t="shared" si="458"/>
        <v>1.702127659574468</v>
      </c>
    </row>
    <row r="1962" spans="1:14" s="6" customFormat="1" ht="15.75">
      <c r="A1962" s="7">
        <v>26</v>
      </c>
      <c r="B1962" s="8">
        <v>42935</v>
      </c>
      <c r="C1962" s="6" t="s">
        <v>20</v>
      </c>
      <c r="D1962" s="6" t="s">
        <v>21</v>
      </c>
      <c r="E1962" s="6" t="s">
        <v>59</v>
      </c>
      <c r="F1962" s="9">
        <v>415</v>
      </c>
      <c r="G1962" s="9">
        <v>405</v>
      </c>
      <c r="H1962" s="9">
        <v>420</v>
      </c>
      <c r="I1962" s="9">
        <v>425</v>
      </c>
      <c r="J1962" s="9">
        <v>430</v>
      </c>
      <c r="K1962" s="9">
        <v>420</v>
      </c>
      <c r="L1962" s="10">
        <f t="shared" si="456"/>
        <v>240.96385542168676</v>
      </c>
      <c r="M1962" s="11">
        <f t="shared" si="457"/>
        <v>1204.8192771084339</v>
      </c>
      <c r="N1962" s="58">
        <f t="shared" si="458"/>
        <v>1.2048192771084336</v>
      </c>
    </row>
    <row r="1963" spans="1:14" s="6" customFormat="1" ht="15.75">
      <c r="A1963" s="7">
        <v>27</v>
      </c>
      <c r="B1963" s="8">
        <v>42934</v>
      </c>
      <c r="C1963" s="6" t="s">
        <v>20</v>
      </c>
      <c r="D1963" s="6" t="s">
        <v>21</v>
      </c>
      <c r="E1963" s="6" t="s">
        <v>68</v>
      </c>
      <c r="F1963" s="9">
        <v>414</v>
      </c>
      <c r="G1963" s="9">
        <v>402</v>
      </c>
      <c r="H1963" s="9">
        <v>420</v>
      </c>
      <c r="I1963" s="9">
        <v>426</v>
      </c>
      <c r="J1963" s="9">
        <v>432</v>
      </c>
      <c r="K1963" s="9">
        <v>419.5</v>
      </c>
      <c r="L1963" s="10">
        <f t="shared" si="456"/>
        <v>241.54589371980677</v>
      </c>
      <c r="M1963" s="11">
        <f t="shared" si="457"/>
        <v>1328.5024154589373</v>
      </c>
      <c r="N1963" s="58">
        <f t="shared" si="458"/>
        <v>1.3285024154589373</v>
      </c>
    </row>
    <row r="1964" spans="1:14" s="6" customFormat="1" ht="15.75">
      <c r="A1964" s="7">
        <v>28</v>
      </c>
      <c r="B1964" s="8">
        <v>42933</v>
      </c>
      <c r="C1964" s="6" t="s">
        <v>20</v>
      </c>
      <c r="D1964" s="6" t="s">
        <v>21</v>
      </c>
      <c r="E1964" s="6" t="s">
        <v>69</v>
      </c>
      <c r="F1964" s="9">
        <v>1190</v>
      </c>
      <c r="G1964" s="9">
        <v>1170</v>
      </c>
      <c r="H1964" s="9">
        <v>1200</v>
      </c>
      <c r="I1964" s="9">
        <v>1210</v>
      </c>
      <c r="J1964" s="9">
        <v>1220</v>
      </c>
      <c r="K1964" s="9">
        <v>1220</v>
      </c>
      <c r="L1964" s="10">
        <f t="shared" si="456"/>
        <v>84.03361344537815</v>
      </c>
      <c r="M1964" s="11">
        <f t="shared" si="457"/>
        <v>2521.0084033613443</v>
      </c>
      <c r="N1964" s="58">
        <f t="shared" si="458"/>
        <v>2.521008403361344</v>
      </c>
    </row>
    <row r="1965" spans="1:14" s="6" customFormat="1" ht="15.75">
      <c r="A1965" s="7">
        <v>29</v>
      </c>
      <c r="B1965" s="8">
        <v>42930</v>
      </c>
      <c r="C1965" s="6" t="s">
        <v>20</v>
      </c>
      <c r="D1965" s="6" t="s">
        <v>21</v>
      </c>
      <c r="E1965" s="6" t="s">
        <v>70</v>
      </c>
      <c r="F1965" s="9">
        <v>128</v>
      </c>
      <c r="G1965" s="9">
        <v>122</v>
      </c>
      <c r="H1965" s="9">
        <v>131</v>
      </c>
      <c r="I1965" s="9">
        <v>134</v>
      </c>
      <c r="J1965" s="9">
        <v>137</v>
      </c>
      <c r="K1965" s="9">
        <v>131</v>
      </c>
      <c r="L1965" s="10">
        <f t="shared" si="456"/>
        <v>781.25</v>
      </c>
      <c r="M1965" s="11">
        <f t="shared" si="457"/>
        <v>2343.75</v>
      </c>
      <c r="N1965" s="58">
        <f t="shared" si="458"/>
        <v>2.34375</v>
      </c>
    </row>
    <row r="1966" spans="1:14" s="6" customFormat="1" ht="15.75">
      <c r="A1966" s="7">
        <v>30</v>
      </c>
      <c r="B1966" s="8">
        <v>42930</v>
      </c>
      <c r="C1966" s="6" t="s">
        <v>20</v>
      </c>
      <c r="D1966" s="6" t="s">
        <v>21</v>
      </c>
      <c r="E1966" s="6" t="s">
        <v>69</v>
      </c>
      <c r="F1966" s="9">
        <v>1140</v>
      </c>
      <c r="G1966" s="9">
        <v>1120</v>
      </c>
      <c r="H1966" s="9">
        <v>1150</v>
      </c>
      <c r="I1966" s="9">
        <v>1160</v>
      </c>
      <c r="J1966" s="9">
        <v>1170</v>
      </c>
      <c r="K1966" s="9">
        <v>1170</v>
      </c>
      <c r="L1966" s="10">
        <f t="shared" si="456"/>
        <v>87.71929824561404</v>
      </c>
      <c r="M1966" s="11">
        <f t="shared" si="457"/>
        <v>2631.5789473684213</v>
      </c>
      <c r="N1966" s="58">
        <f t="shared" si="458"/>
        <v>2.631578947368421</v>
      </c>
    </row>
    <row r="1967" spans="1:14" ht="15.75">
      <c r="A1967" s="7">
        <v>31</v>
      </c>
      <c r="B1967" s="8">
        <v>42929</v>
      </c>
      <c r="C1967" s="6" t="s">
        <v>20</v>
      </c>
      <c r="D1967" s="6" t="s">
        <v>21</v>
      </c>
      <c r="E1967" s="6" t="s">
        <v>71</v>
      </c>
      <c r="F1967" s="9">
        <v>293</v>
      </c>
      <c r="G1967" s="9">
        <v>285</v>
      </c>
      <c r="H1967" s="9">
        <v>297</v>
      </c>
      <c r="I1967" s="9">
        <v>301</v>
      </c>
      <c r="J1967" s="9">
        <v>305</v>
      </c>
      <c r="K1967" s="9">
        <v>285</v>
      </c>
      <c r="L1967" s="10">
        <f t="shared" si="456"/>
        <v>341.29692832764505</v>
      </c>
      <c r="M1967" s="11">
        <f t="shared" si="457"/>
        <v>-2730.3754266211604</v>
      </c>
      <c r="N1967" s="58">
        <f t="shared" si="458"/>
        <v>-2.73037542662116</v>
      </c>
    </row>
    <row r="1968" spans="1:14" ht="15.75">
      <c r="A1968" s="7">
        <v>32</v>
      </c>
      <c r="B1968" s="8">
        <v>42929</v>
      </c>
      <c r="C1968" s="6" t="s">
        <v>20</v>
      </c>
      <c r="D1968" s="6" t="s">
        <v>21</v>
      </c>
      <c r="E1968" s="6" t="s">
        <v>72</v>
      </c>
      <c r="F1968" s="9">
        <v>190</v>
      </c>
      <c r="G1968" s="9">
        <v>184</v>
      </c>
      <c r="H1968" s="9">
        <v>193</v>
      </c>
      <c r="I1968" s="9">
        <v>196</v>
      </c>
      <c r="J1968" s="9">
        <v>199</v>
      </c>
      <c r="K1968" s="9">
        <v>193</v>
      </c>
      <c r="L1968" s="10">
        <f t="shared" si="456"/>
        <v>526.3157894736842</v>
      </c>
      <c r="M1968" s="11">
        <f t="shared" si="457"/>
        <v>1578.9473684210525</v>
      </c>
      <c r="N1968" s="58">
        <f t="shared" si="458"/>
        <v>1.5789473684210527</v>
      </c>
    </row>
    <row r="1969" spans="1:14" ht="15.75">
      <c r="A1969" s="7">
        <v>33</v>
      </c>
      <c r="B1969" s="8">
        <v>42929</v>
      </c>
      <c r="C1969" s="6" t="s">
        <v>20</v>
      </c>
      <c r="D1969" s="6" t="s">
        <v>21</v>
      </c>
      <c r="E1969" s="6" t="s">
        <v>73</v>
      </c>
      <c r="F1969" s="9">
        <v>665</v>
      </c>
      <c r="G1969" s="9">
        <v>653</v>
      </c>
      <c r="H1969" s="9">
        <v>671</v>
      </c>
      <c r="I1969" s="9">
        <v>677</v>
      </c>
      <c r="J1969" s="9">
        <v>683</v>
      </c>
      <c r="K1969" s="9">
        <v>683</v>
      </c>
      <c r="L1969" s="10">
        <f t="shared" si="456"/>
        <v>150.37593984962405</v>
      </c>
      <c r="M1969" s="11">
        <f t="shared" si="457"/>
        <v>2706.766917293233</v>
      </c>
      <c r="N1969" s="58">
        <f t="shared" si="458"/>
        <v>2.706766917293233</v>
      </c>
    </row>
    <row r="1970" spans="1:14" ht="15.75">
      <c r="A1970" s="7">
        <v>34</v>
      </c>
      <c r="B1970" s="8">
        <v>42929</v>
      </c>
      <c r="C1970" s="6" t="s">
        <v>20</v>
      </c>
      <c r="D1970" s="6" t="s">
        <v>21</v>
      </c>
      <c r="E1970" s="6" t="s">
        <v>74</v>
      </c>
      <c r="F1970" s="9">
        <v>423</v>
      </c>
      <c r="G1970" s="9">
        <v>413</v>
      </c>
      <c r="H1970" s="9">
        <v>428</v>
      </c>
      <c r="I1970" s="9">
        <v>433</v>
      </c>
      <c r="J1970" s="9">
        <v>438</v>
      </c>
      <c r="K1970" s="9">
        <v>438</v>
      </c>
      <c r="L1970" s="10">
        <f t="shared" si="456"/>
        <v>236.4066193853428</v>
      </c>
      <c r="M1970" s="11">
        <f t="shared" si="457"/>
        <v>3546.099290780142</v>
      </c>
      <c r="N1970" s="58">
        <f t="shared" si="458"/>
        <v>3.5460992907801416</v>
      </c>
    </row>
    <row r="1971" spans="1:14" ht="15.75">
      <c r="A1971" s="7">
        <v>35</v>
      </c>
      <c r="B1971" s="8">
        <v>42928</v>
      </c>
      <c r="C1971" s="6" t="s">
        <v>20</v>
      </c>
      <c r="D1971" s="6" t="s">
        <v>21</v>
      </c>
      <c r="E1971" s="6" t="s">
        <v>75</v>
      </c>
      <c r="F1971" s="9">
        <v>331</v>
      </c>
      <c r="G1971" s="9">
        <v>324</v>
      </c>
      <c r="H1971" s="9">
        <v>335</v>
      </c>
      <c r="I1971" s="9">
        <v>339</v>
      </c>
      <c r="J1971" s="9">
        <v>343</v>
      </c>
      <c r="K1971" s="9">
        <v>339</v>
      </c>
      <c r="L1971" s="10">
        <f t="shared" si="456"/>
        <v>302.11480362537765</v>
      </c>
      <c r="M1971" s="11">
        <f t="shared" si="457"/>
        <v>2416.918429003021</v>
      </c>
      <c r="N1971" s="58">
        <f t="shared" si="458"/>
        <v>2.416918429003021</v>
      </c>
    </row>
    <row r="1972" spans="1:14" ht="15.75">
      <c r="A1972" s="7">
        <v>36</v>
      </c>
      <c r="B1972" s="8">
        <v>42928</v>
      </c>
      <c r="C1972" s="6" t="s">
        <v>20</v>
      </c>
      <c r="D1972" s="6" t="s">
        <v>21</v>
      </c>
      <c r="E1972" s="6" t="s">
        <v>76</v>
      </c>
      <c r="F1972" s="9">
        <v>124</v>
      </c>
      <c r="G1972" s="9">
        <v>118</v>
      </c>
      <c r="H1972" s="9">
        <v>127</v>
      </c>
      <c r="I1972" s="9">
        <v>130</v>
      </c>
      <c r="J1972" s="9">
        <v>133</v>
      </c>
      <c r="K1972" s="9">
        <v>118</v>
      </c>
      <c r="L1972" s="10">
        <f t="shared" si="456"/>
        <v>806.4516129032259</v>
      </c>
      <c r="M1972" s="11">
        <f t="shared" si="457"/>
        <v>-4838.709677419355</v>
      </c>
      <c r="N1972" s="58">
        <f t="shared" si="458"/>
        <v>-4.838709677419355</v>
      </c>
    </row>
    <row r="1973" spans="1:14" ht="15.75">
      <c r="A1973" s="7">
        <v>37</v>
      </c>
      <c r="B1973" s="8">
        <v>42928</v>
      </c>
      <c r="C1973" s="6" t="s">
        <v>20</v>
      </c>
      <c r="D1973" s="6" t="s">
        <v>21</v>
      </c>
      <c r="E1973" s="6" t="s">
        <v>73</v>
      </c>
      <c r="F1973" s="9">
        <v>604</v>
      </c>
      <c r="G1973" s="9">
        <v>595</v>
      </c>
      <c r="H1973" s="9">
        <v>612</v>
      </c>
      <c r="I1973" s="9">
        <v>619</v>
      </c>
      <c r="J1973" s="9">
        <v>625</v>
      </c>
      <c r="K1973" s="9">
        <v>625</v>
      </c>
      <c r="L1973" s="10">
        <f t="shared" si="456"/>
        <v>165.56291390728478</v>
      </c>
      <c r="M1973" s="11">
        <f t="shared" si="457"/>
        <v>3476.82119205298</v>
      </c>
      <c r="N1973" s="58">
        <f t="shared" si="458"/>
        <v>3.47682119205298</v>
      </c>
    </row>
    <row r="1974" spans="1:14" ht="15.75">
      <c r="A1974" s="7">
        <v>38</v>
      </c>
      <c r="B1974" s="8">
        <v>42927</v>
      </c>
      <c r="C1974" s="6" t="s">
        <v>20</v>
      </c>
      <c r="D1974" s="6" t="s">
        <v>21</v>
      </c>
      <c r="E1974" s="6" t="s">
        <v>77</v>
      </c>
      <c r="F1974" s="9">
        <v>1750</v>
      </c>
      <c r="G1974" s="9">
        <v>1720</v>
      </c>
      <c r="H1974" s="9">
        <v>1768</v>
      </c>
      <c r="I1974" s="9">
        <v>1785</v>
      </c>
      <c r="J1974" s="9">
        <v>1800</v>
      </c>
      <c r="K1974" s="9">
        <v>1720</v>
      </c>
      <c r="L1974" s="10">
        <f t="shared" si="456"/>
        <v>57.142857142857146</v>
      </c>
      <c r="M1974" s="11">
        <f t="shared" si="457"/>
        <v>-1714.2857142857144</v>
      </c>
      <c r="N1974" s="58">
        <f t="shared" si="458"/>
        <v>-1.7142857142857142</v>
      </c>
    </row>
    <row r="1975" spans="1:14" ht="15.75">
      <c r="A1975" s="7">
        <v>39</v>
      </c>
      <c r="B1975" s="8">
        <v>42926</v>
      </c>
      <c r="C1975" s="6" t="s">
        <v>20</v>
      </c>
      <c r="D1975" s="6" t="s">
        <v>21</v>
      </c>
      <c r="E1975" s="6" t="s">
        <v>78</v>
      </c>
      <c r="F1975" s="9">
        <v>162</v>
      </c>
      <c r="G1975" s="9">
        <v>156</v>
      </c>
      <c r="H1975" s="9">
        <v>165</v>
      </c>
      <c r="I1975" s="9">
        <v>168</v>
      </c>
      <c r="J1975" s="9">
        <v>171</v>
      </c>
      <c r="K1975" s="9">
        <v>165</v>
      </c>
      <c r="L1975" s="10">
        <f t="shared" si="456"/>
        <v>617.283950617284</v>
      </c>
      <c r="M1975" s="11">
        <f t="shared" si="457"/>
        <v>1851.8518518518517</v>
      </c>
      <c r="N1975" s="58">
        <f t="shared" si="458"/>
        <v>1.8518518518518516</v>
      </c>
    </row>
    <row r="1976" spans="1:14" ht="15.75">
      <c r="A1976" s="7">
        <v>40</v>
      </c>
      <c r="B1976" s="8">
        <v>42926</v>
      </c>
      <c r="C1976" s="6" t="s">
        <v>20</v>
      </c>
      <c r="D1976" s="6" t="s">
        <v>21</v>
      </c>
      <c r="E1976" s="6" t="s">
        <v>59</v>
      </c>
      <c r="F1976" s="9">
        <v>403</v>
      </c>
      <c r="G1976" s="9">
        <v>394</v>
      </c>
      <c r="H1976" s="9">
        <v>409</v>
      </c>
      <c r="I1976" s="9">
        <v>414</v>
      </c>
      <c r="J1976" s="9">
        <v>419</v>
      </c>
      <c r="K1976" s="9">
        <v>409</v>
      </c>
      <c r="L1976" s="10">
        <f t="shared" si="456"/>
        <v>248.13895781637717</v>
      </c>
      <c r="M1976" s="11">
        <f t="shared" si="457"/>
        <v>1488.8337468982631</v>
      </c>
      <c r="N1976" s="58">
        <f t="shared" si="458"/>
        <v>1.488833746898263</v>
      </c>
    </row>
    <row r="1977" spans="1:14" ht="15.75">
      <c r="A1977" s="7">
        <v>41</v>
      </c>
      <c r="B1977" s="8">
        <v>42923</v>
      </c>
      <c r="C1977" s="6" t="s">
        <v>20</v>
      </c>
      <c r="D1977" s="6" t="s">
        <v>21</v>
      </c>
      <c r="E1977" s="6" t="s">
        <v>58</v>
      </c>
      <c r="F1977" s="9">
        <v>200</v>
      </c>
      <c r="G1977" s="9">
        <v>194</v>
      </c>
      <c r="H1977" s="9">
        <v>203</v>
      </c>
      <c r="I1977" s="9">
        <v>206</v>
      </c>
      <c r="J1977" s="9">
        <v>209</v>
      </c>
      <c r="K1977" s="9">
        <v>203</v>
      </c>
      <c r="L1977" s="10">
        <f t="shared" si="456"/>
        <v>500</v>
      </c>
      <c r="M1977" s="11">
        <f t="shared" si="457"/>
        <v>1500</v>
      </c>
      <c r="N1977" s="58">
        <f t="shared" si="458"/>
        <v>1.5</v>
      </c>
    </row>
    <row r="1978" spans="1:14" ht="15.75">
      <c r="A1978" s="7">
        <v>42</v>
      </c>
      <c r="B1978" s="8">
        <v>42923</v>
      </c>
      <c r="C1978" s="6" t="s">
        <v>20</v>
      </c>
      <c r="D1978" s="6" t="s">
        <v>21</v>
      </c>
      <c r="E1978" s="6" t="s">
        <v>79</v>
      </c>
      <c r="F1978" s="9">
        <v>1130</v>
      </c>
      <c r="G1978" s="9">
        <v>1110</v>
      </c>
      <c r="H1978" s="9">
        <v>1140</v>
      </c>
      <c r="I1978" s="9">
        <v>1150</v>
      </c>
      <c r="J1978" s="9">
        <v>1160</v>
      </c>
      <c r="K1978" s="9">
        <v>1120</v>
      </c>
      <c r="L1978" s="10">
        <f t="shared" si="456"/>
        <v>88.49557522123894</v>
      </c>
      <c r="M1978" s="11">
        <f t="shared" si="457"/>
        <v>-884.9557522123894</v>
      </c>
      <c r="N1978" s="58">
        <f t="shared" si="458"/>
        <v>-0.8849557522123893</v>
      </c>
    </row>
    <row r="1979" spans="1:14" ht="15.75">
      <c r="A1979" s="7">
        <v>43</v>
      </c>
      <c r="B1979" s="8">
        <v>42922</v>
      </c>
      <c r="C1979" s="6" t="s">
        <v>20</v>
      </c>
      <c r="D1979" s="6" t="s">
        <v>21</v>
      </c>
      <c r="E1979" s="6" t="s">
        <v>80</v>
      </c>
      <c r="F1979" s="9">
        <v>1700</v>
      </c>
      <c r="G1979" s="9">
        <v>1670</v>
      </c>
      <c r="H1979" s="9">
        <v>1720</v>
      </c>
      <c r="I1979" s="9">
        <v>1740</v>
      </c>
      <c r="J1979" s="9">
        <v>1760</v>
      </c>
      <c r="K1979" s="9">
        <v>1720</v>
      </c>
      <c r="L1979" s="10">
        <f t="shared" si="456"/>
        <v>58.8235294117647</v>
      </c>
      <c r="M1979" s="11">
        <f t="shared" si="457"/>
        <v>1176.4705882352941</v>
      </c>
      <c r="N1979" s="58">
        <f t="shared" si="458"/>
        <v>1.1764705882352942</v>
      </c>
    </row>
    <row r="1980" spans="1:14" ht="15.75">
      <c r="A1980" s="7">
        <v>44</v>
      </c>
      <c r="B1980" s="8">
        <v>42921</v>
      </c>
      <c r="C1980" s="6" t="s">
        <v>20</v>
      </c>
      <c r="D1980" s="6" t="s">
        <v>21</v>
      </c>
      <c r="E1980" s="6" t="s">
        <v>81</v>
      </c>
      <c r="F1980" s="9">
        <v>162</v>
      </c>
      <c r="G1980" s="9">
        <v>155</v>
      </c>
      <c r="H1980" s="9">
        <v>166</v>
      </c>
      <c r="I1980" s="9">
        <v>170</v>
      </c>
      <c r="J1980" s="9">
        <v>174</v>
      </c>
      <c r="K1980" s="9">
        <v>160</v>
      </c>
      <c r="L1980" s="10">
        <f t="shared" si="456"/>
        <v>617.283950617284</v>
      </c>
      <c r="M1980" s="11">
        <f t="shared" si="457"/>
        <v>-1234.567901234568</v>
      </c>
      <c r="N1980" s="58">
        <f t="shared" si="458"/>
        <v>-1.2345679012345678</v>
      </c>
    </row>
    <row r="1981" spans="1:14" ht="15.75">
      <c r="A1981" s="7">
        <v>45</v>
      </c>
      <c r="B1981" s="8">
        <v>42921</v>
      </c>
      <c r="C1981" s="6" t="s">
        <v>20</v>
      </c>
      <c r="D1981" s="6" t="s">
        <v>21</v>
      </c>
      <c r="E1981" s="6" t="s">
        <v>79</v>
      </c>
      <c r="F1981" s="9">
        <v>1080</v>
      </c>
      <c r="G1981" s="9">
        <v>1050</v>
      </c>
      <c r="H1981" s="9">
        <v>1095</v>
      </c>
      <c r="I1981" s="9">
        <v>1110</v>
      </c>
      <c r="J1981" s="9">
        <v>1125</v>
      </c>
      <c r="K1981" s="9">
        <v>1095</v>
      </c>
      <c r="L1981" s="10">
        <f t="shared" si="456"/>
        <v>92.5925925925926</v>
      </c>
      <c r="M1981" s="11">
        <f t="shared" si="457"/>
        <v>1388.888888888889</v>
      </c>
      <c r="N1981" s="58">
        <f t="shared" si="458"/>
        <v>1.3888888888888888</v>
      </c>
    </row>
    <row r="1982" spans="1:14" ht="15.75">
      <c r="A1982" s="7">
        <v>46</v>
      </c>
      <c r="B1982" s="8">
        <v>42920</v>
      </c>
      <c r="C1982" s="6" t="s">
        <v>20</v>
      </c>
      <c r="D1982" s="6" t="s">
        <v>21</v>
      </c>
      <c r="E1982" s="6" t="s">
        <v>82</v>
      </c>
      <c r="F1982" s="9">
        <v>733</v>
      </c>
      <c r="G1982" s="9">
        <v>718</v>
      </c>
      <c r="H1982" s="9">
        <v>741</v>
      </c>
      <c r="I1982" s="9">
        <v>750</v>
      </c>
      <c r="J1982" s="9">
        <v>758</v>
      </c>
      <c r="K1982" s="9">
        <v>718</v>
      </c>
      <c r="L1982" s="10">
        <f t="shared" si="456"/>
        <v>136.4256480218281</v>
      </c>
      <c r="M1982" s="11">
        <f t="shared" si="457"/>
        <v>-2046.3847203274215</v>
      </c>
      <c r="N1982" s="58">
        <f t="shared" si="458"/>
        <v>-2.0463847203274215</v>
      </c>
    </row>
    <row r="1983" spans="1:14" ht="15.75">
      <c r="A1983" s="7">
        <v>47</v>
      </c>
      <c r="B1983" s="8">
        <v>42920</v>
      </c>
      <c r="C1983" s="6" t="s">
        <v>20</v>
      </c>
      <c r="D1983" s="6" t="s">
        <v>21</v>
      </c>
      <c r="E1983" s="6" t="s">
        <v>80</v>
      </c>
      <c r="F1983" s="9">
        <v>1685</v>
      </c>
      <c r="G1983" s="9">
        <v>1650</v>
      </c>
      <c r="H1983" s="9">
        <v>1700</v>
      </c>
      <c r="I1983" s="9">
        <v>1715</v>
      </c>
      <c r="J1983" s="9">
        <v>1730</v>
      </c>
      <c r="K1983" s="9">
        <v>1700</v>
      </c>
      <c r="L1983" s="10">
        <f t="shared" si="456"/>
        <v>59.347181008902076</v>
      </c>
      <c r="M1983" s="11">
        <f t="shared" si="457"/>
        <v>890.2077151335311</v>
      </c>
      <c r="N1983" s="58">
        <f t="shared" si="458"/>
        <v>0.890207715133531</v>
      </c>
    </row>
    <row r="1984" spans="1:14" ht="15.75">
      <c r="A1984" s="7">
        <v>48</v>
      </c>
      <c r="B1984" s="8">
        <v>42920</v>
      </c>
      <c r="C1984" s="6" t="s">
        <v>20</v>
      </c>
      <c r="D1984" s="6" t="s">
        <v>21</v>
      </c>
      <c r="E1984" s="6" t="s">
        <v>83</v>
      </c>
      <c r="F1984" s="9">
        <v>1250</v>
      </c>
      <c r="G1984" s="9">
        <v>1230</v>
      </c>
      <c r="H1984" s="9">
        <v>1260</v>
      </c>
      <c r="I1984" s="9">
        <v>1270</v>
      </c>
      <c r="J1984" s="9">
        <v>1280</v>
      </c>
      <c r="K1984" s="9">
        <v>1270</v>
      </c>
      <c r="L1984" s="10">
        <f t="shared" si="456"/>
        <v>80</v>
      </c>
      <c r="M1984" s="11">
        <f t="shared" si="457"/>
        <v>1600</v>
      </c>
      <c r="N1984" s="58">
        <f t="shared" si="458"/>
        <v>1.6</v>
      </c>
    </row>
    <row r="1985" spans="1:14" ht="15.75">
      <c r="A1985" s="7">
        <v>49</v>
      </c>
      <c r="B1985" s="8">
        <v>42919</v>
      </c>
      <c r="C1985" s="6" t="s">
        <v>20</v>
      </c>
      <c r="D1985" s="6" t="s">
        <v>21</v>
      </c>
      <c r="E1985" s="6" t="s">
        <v>84</v>
      </c>
      <c r="F1985" s="9">
        <v>990</v>
      </c>
      <c r="G1985" s="9">
        <v>970</v>
      </c>
      <c r="H1985" s="9">
        <v>1000</v>
      </c>
      <c r="I1985" s="9">
        <v>1010</v>
      </c>
      <c r="J1985" s="9">
        <v>1020</v>
      </c>
      <c r="K1985" s="9">
        <v>970</v>
      </c>
      <c r="L1985" s="10">
        <f t="shared" si="456"/>
        <v>101.01010101010101</v>
      </c>
      <c r="M1985" s="11">
        <f t="shared" si="457"/>
        <v>-2020.2020202020203</v>
      </c>
      <c r="N1985" s="58">
        <f t="shared" si="458"/>
        <v>-2.0202020202020203</v>
      </c>
    </row>
    <row r="1986" spans="1:14" ht="15.75">
      <c r="A1986" s="7">
        <v>50</v>
      </c>
      <c r="B1986" s="8">
        <v>42919</v>
      </c>
      <c r="C1986" s="6" t="s">
        <v>20</v>
      </c>
      <c r="D1986" s="6" t="s">
        <v>21</v>
      </c>
      <c r="E1986" s="6" t="s">
        <v>24</v>
      </c>
      <c r="F1986" s="9">
        <v>1835</v>
      </c>
      <c r="G1986" s="9">
        <v>1798</v>
      </c>
      <c r="H1986" s="9">
        <v>1855</v>
      </c>
      <c r="I1986" s="9">
        <v>1875</v>
      </c>
      <c r="J1986" s="9">
        <v>1895</v>
      </c>
      <c r="K1986" s="9">
        <v>1875</v>
      </c>
      <c r="L1986" s="10">
        <f t="shared" si="456"/>
        <v>54.49591280653951</v>
      </c>
      <c r="M1986" s="11">
        <f t="shared" si="457"/>
        <v>2179.8365122615805</v>
      </c>
      <c r="N1986" s="58">
        <f t="shared" si="458"/>
        <v>2.1798365122615806</v>
      </c>
    </row>
    <row r="1987" ht="15.75">
      <c r="B1987" s="23"/>
    </row>
    <row r="1988" spans="1:14" ht="15.75" customHeight="1">
      <c r="A1988" s="82" t="s">
        <v>26</v>
      </c>
      <c r="B1988" s="23"/>
      <c r="C1988" s="24"/>
      <c r="D1988" s="25"/>
      <c r="E1988" s="26"/>
      <c r="F1988" s="26"/>
      <c r="G1988" s="27"/>
      <c r="H1988" s="35"/>
      <c r="I1988" s="35"/>
      <c r="J1988" s="35"/>
      <c r="K1988" s="26"/>
      <c r="L1988" s="21"/>
      <c r="N1988" s="91"/>
    </row>
    <row r="1989" spans="1:12" ht="15.75" customHeight="1">
      <c r="A1989" s="82" t="s">
        <v>27</v>
      </c>
      <c r="B1989" s="23"/>
      <c r="C1989" s="24"/>
      <c r="D1989" s="25"/>
      <c r="E1989" s="26"/>
      <c r="F1989" s="26"/>
      <c r="G1989" s="27"/>
      <c r="H1989" s="26"/>
      <c r="I1989" s="26"/>
      <c r="J1989" s="26"/>
      <c r="K1989" s="26"/>
      <c r="L1989" s="21"/>
    </row>
    <row r="1990" spans="1:14" ht="15.75" customHeight="1">
      <c r="A1990" s="82" t="s">
        <v>27</v>
      </c>
      <c r="B1990" s="23"/>
      <c r="C1990" s="24"/>
      <c r="D1990" s="25"/>
      <c r="E1990" s="26"/>
      <c r="F1990" s="26"/>
      <c r="G1990" s="27"/>
      <c r="H1990" s="26"/>
      <c r="I1990" s="26"/>
      <c r="J1990" s="26"/>
      <c r="K1990" s="26"/>
      <c r="L1990" s="21"/>
      <c r="M1990" s="21"/>
      <c r="N1990" s="21"/>
    </row>
    <row r="1991" spans="1:14" ht="16.5" thickBot="1">
      <c r="A1991" s="28"/>
      <c r="B1991" s="23"/>
      <c r="C1991" s="26"/>
      <c r="D1991" s="26"/>
      <c r="E1991" s="26"/>
      <c r="F1991" s="29"/>
      <c r="G1991" s="30"/>
      <c r="H1991" s="31" t="s">
        <v>28</v>
      </c>
      <c r="I1991" s="31"/>
      <c r="J1991" s="32"/>
      <c r="K1991" s="32"/>
      <c r="L1991" s="21"/>
      <c r="M1991" s="21"/>
      <c r="N1991" s="21"/>
    </row>
    <row r="1992" spans="1:12" ht="15.75">
      <c r="A1992" s="28"/>
      <c r="B1992" s="23"/>
      <c r="C1992" s="96" t="s">
        <v>29</v>
      </c>
      <c r="D1992" s="96"/>
      <c r="E1992" s="33">
        <v>50</v>
      </c>
      <c r="F1992" s="34">
        <f>F1993+F1994+F1995+F1996+F1997+F1998</f>
        <v>100</v>
      </c>
      <c r="G1992" s="35">
        <v>50</v>
      </c>
      <c r="H1992" s="36">
        <f>G1993/G1992%</f>
        <v>74</v>
      </c>
      <c r="I1992" s="36"/>
      <c r="J1992" s="36"/>
      <c r="L1992" s="21"/>
    </row>
    <row r="1993" spans="1:14" ht="15.75">
      <c r="A1993" s="28"/>
      <c r="B1993" s="23"/>
      <c r="C1993" s="92" t="s">
        <v>30</v>
      </c>
      <c r="D1993" s="92"/>
      <c r="E1993" s="37">
        <v>37</v>
      </c>
      <c r="F1993" s="38">
        <f>(E1993/E1992)*100</f>
        <v>74</v>
      </c>
      <c r="G1993" s="35">
        <v>37</v>
      </c>
      <c r="H1993" s="32"/>
      <c r="I1993" s="32"/>
      <c r="J1993" s="26"/>
      <c r="K1993" s="32"/>
      <c r="M1993" s="26" t="s">
        <v>31</v>
      </c>
      <c r="N1993" s="26"/>
    </row>
    <row r="1994" spans="1:14" ht="15.75">
      <c r="A1994" s="39"/>
      <c r="B1994" s="23"/>
      <c r="C1994" s="92" t="s">
        <v>32</v>
      </c>
      <c r="D1994" s="92"/>
      <c r="E1994" s="37">
        <v>1</v>
      </c>
      <c r="F1994" s="38">
        <f>(E1994/E1992)*100</f>
        <v>2</v>
      </c>
      <c r="G1994" s="40"/>
      <c r="H1994" s="35"/>
      <c r="I1994" s="35"/>
      <c r="J1994" s="26"/>
      <c r="K1994" s="32"/>
      <c r="L1994" s="21"/>
      <c r="M1994" s="24"/>
      <c r="N1994" s="24"/>
    </row>
    <row r="1995" spans="1:14" ht="15.75">
      <c r="A1995" s="39"/>
      <c r="B1995" s="23"/>
      <c r="C1995" s="92" t="s">
        <v>33</v>
      </c>
      <c r="D1995" s="92"/>
      <c r="E1995" s="37">
        <v>4</v>
      </c>
      <c r="F1995" s="38">
        <f>(E1995/E1992)*100</f>
        <v>8</v>
      </c>
      <c r="G1995" s="40"/>
      <c r="H1995" s="35"/>
      <c r="I1995" s="35"/>
      <c r="J1995" s="26"/>
      <c r="K1995" s="32"/>
      <c r="L1995" s="21"/>
      <c r="M1995" s="21"/>
      <c r="N1995" s="21"/>
    </row>
    <row r="1996" spans="1:14" ht="15.75">
      <c r="A1996" s="39"/>
      <c r="B1996" s="23"/>
      <c r="C1996" s="92" t="s">
        <v>34</v>
      </c>
      <c r="D1996" s="92"/>
      <c r="E1996" s="37">
        <v>8</v>
      </c>
      <c r="F1996" s="38">
        <f>(E1996/E1992)*100</f>
        <v>16</v>
      </c>
      <c r="G1996" s="40"/>
      <c r="H1996" s="26" t="s">
        <v>35</v>
      </c>
      <c r="I1996" s="26"/>
      <c r="J1996" s="41"/>
      <c r="K1996" s="32"/>
      <c r="L1996" s="21"/>
      <c r="M1996" s="21"/>
      <c r="N1996" s="21"/>
    </row>
    <row r="1997" spans="1:14" ht="15.75">
      <c r="A1997" s="39"/>
      <c r="B1997" s="23"/>
      <c r="C1997" s="92" t="s">
        <v>36</v>
      </c>
      <c r="D1997" s="92"/>
      <c r="E1997" s="37">
        <v>1</v>
      </c>
      <c r="F1997" s="38">
        <v>0</v>
      </c>
      <c r="G1997" s="40"/>
      <c r="H1997" s="26"/>
      <c r="I1997" s="26"/>
      <c r="J1997" s="41"/>
      <c r="K1997" s="32"/>
      <c r="L1997" s="21"/>
      <c r="M1997" s="21"/>
      <c r="N1997" s="21"/>
    </row>
    <row r="1998" spans="1:14" ht="16.5" thickBot="1">
      <c r="A1998" s="39"/>
      <c r="B1998" s="23"/>
      <c r="C1998" s="93" t="s">
        <v>37</v>
      </c>
      <c r="D1998" s="93"/>
      <c r="E1998" s="42"/>
      <c r="F1998" s="43">
        <f>(E1998/E1992)*100</f>
        <v>0</v>
      </c>
      <c r="G1998" s="40"/>
      <c r="H1998" s="26"/>
      <c r="I1998" s="26"/>
      <c r="M1998" s="21"/>
      <c r="N1998" s="21"/>
    </row>
    <row r="1999" spans="1:14" ht="15.75">
      <c r="A1999" s="83" t="s">
        <v>38</v>
      </c>
      <c r="B1999" s="23"/>
      <c r="C1999" s="24"/>
      <c r="D1999" s="24"/>
      <c r="E1999" s="26"/>
      <c r="F1999" s="26"/>
      <c r="G1999" s="84"/>
      <c r="H1999" s="85"/>
      <c r="I1999" s="85"/>
      <c r="J1999" s="85"/>
      <c r="K1999" s="26"/>
      <c r="L1999" s="21"/>
      <c r="M1999" s="44"/>
      <c r="N1999" s="44"/>
    </row>
    <row r="2000" spans="1:14" ht="15.75">
      <c r="A2000" s="25" t="s">
        <v>39</v>
      </c>
      <c r="B2000" s="23"/>
      <c r="C2000" s="86"/>
      <c r="D2000" s="87"/>
      <c r="E2000" s="28"/>
      <c r="F2000" s="85"/>
      <c r="G2000" s="84"/>
      <c r="H2000" s="85"/>
      <c r="I2000" s="85"/>
      <c r="J2000" s="85"/>
      <c r="K2000" s="26"/>
      <c r="L2000" s="21"/>
      <c r="M2000" s="28"/>
      <c r="N2000" s="28"/>
    </row>
    <row r="2001" spans="1:14" ht="15.75">
      <c r="A2001" s="25" t="s">
        <v>40</v>
      </c>
      <c r="B2001" s="23"/>
      <c r="C2001" s="24"/>
      <c r="D2001" s="87"/>
      <c r="E2001" s="28"/>
      <c r="F2001" s="85"/>
      <c r="G2001" s="84"/>
      <c r="H2001" s="32"/>
      <c r="I2001" s="32"/>
      <c r="J2001" s="32"/>
      <c r="K2001" s="26"/>
      <c r="L2001" s="21"/>
      <c r="M2001" s="21"/>
      <c r="N2001" s="21"/>
    </row>
    <row r="2002" spans="1:14" ht="15.75">
      <c r="A2002" s="25" t="s">
        <v>41</v>
      </c>
      <c r="B2002" s="86"/>
      <c r="C2002" s="24"/>
      <c r="D2002" s="87"/>
      <c r="E2002" s="28"/>
      <c r="F2002" s="85"/>
      <c r="G2002" s="30"/>
      <c r="H2002" s="32"/>
      <c r="I2002" s="32"/>
      <c r="J2002" s="32"/>
      <c r="K2002" s="26"/>
      <c r="L2002" s="21"/>
      <c r="M2002" s="21"/>
      <c r="N2002" s="21"/>
    </row>
    <row r="2003" spans="1:14" ht="15.75" customHeight="1">
      <c r="A2003" s="25" t="s">
        <v>42</v>
      </c>
      <c r="B2003" s="39"/>
      <c r="C2003" s="24"/>
      <c r="D2003" s="88"/>
      <c r="E2003" s="85"/>
      <c r="F2003" s="85"/>
      <c r="G2003" s="30"/>
      <c r="H2003" s="32"/>
      <c r="I2003" s="32"/>
      <c r="J2003" s="32"/>
      <c r="K2003" s="85"/>
      <c r="L2003" s="21"/>
      <c r="M2003" s="21"/>
      <c r="N2003" s="21"/>
    </row>
    <row r="2004" spans="1:14" ht="16.5" thickBot="1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ht="16.5" thickBot="1">
      <c r="A2005" s="101" t="s">
        <v>0</v>
      </c>
      <c r="B2005" s="101"/>
      <c r="C2005" s="101"/>
      <c r="D2005" s="101"/>
      <c r="E2005" s="101"/>
      <c r="F2005" s="101"/>
      <c r="G2005" s="101"/>
      <c r="H2005" s="101"/>
      <c r="I2005" s="101"/>
      <c r="J2005" s="101"/>
      <c r="K2005" s="101"/>
      <c r="L2005" s="101"/>
      <c r="M2005" s="101"/>
      <c r="N2005" s="101"/>
    </row>
    <row r="2006" spans="1:14" ht="16.5" thickBot="1">
      <c r="A2006" s="101"/>
      <c r="B2006" s="101"/>
      <c r="C2006" s="101"/>
      <c r="D2006" s="101"/>
      <c r="E2006" s="101"/>
      <c r="F2006" s="101"/>
      <c r="G2006" s="101"/>
      <c r="H2006" s="101"/>
      <c r="I2006" s="101"/>
      <c r="J2006" s="101"/>
      <c r="K2006" s="101"/>
      <c r="L2006" s="101"/>
      <c r="M2006" s="101"/>
      <c r="N2006" s="101"/>
    </row>
    <row r="2007" spans="1:14" ht="15.75">
      <c r="A2007" s="101"/>
      <c r="B2007" s="101"/>
      <c r="C2007" s="101"/>
      <c r="D2007" s="101"/>
      <c r="E2007" s="101"/>
      <c r="F2007" s="101"/>
      <c r="G2007" s="101"/>
      <c r="H2007" s="101"/>
      <c r="I2007" s="101"/>
      <c r="J2007" s="101"/>
      <c r="K2007" s="101"/>
      <c r="L2007" s="101"/>
      <c r="M2007" s="101"/>
      <c r="N2007" s="101"/>
    </row>
    <row r="2008" spans="1:14" ht="15.75">
      <c r="A2008" s="102" t="s">
        <v>1</v>
      </c>
      <c r="B2008" s="102"/>
      <c r="C2008" s="102"/>
      <c r="D2008" s="102"/>
      <c r="E2008" s="102"/>
      <c r="F2008" s="102"/>
      <c r="G2008" s="102"/>
      <c r="H2008" s="102"/>
      <c r="I2008" s="102"/>
      <c r="J2008" s="102"/>
      <c r="K2008" s="102"/>
      <c r="L2008" s="102"/>
      <c r="M2008" s="102"/>
      <c r="N2008" s="102"/>
    </row>
    <row r="2009" spans="1:14" ht="15.75">
      <c r="A2009" s="102" t="s">
        <v>2</v>
      </c>
      <c r="B2009" s="102"/>
      <c r="C2009" s="102"/>
      <c r="D2009" s="102"/>
      <c r="E2009" s="102"/>
      <c r="F2009" s="102"/>
      <c r="G2009" s="102"/>
      <c r="H2009" s="102"/>
      <c r="I2009" s="102"/>
      <c r="J2009" s="102"/>
      <c r="K2009" s="102"/>
      <c r="L2009" s="102"/>
      <c r="M2009" s="102"/>
      <c r="N2009" s="102"/>
    </row>
    <row r="2010" spans="1:14" ht="16.5" thickBot="1">
      <c r="A2010" s="103" t="s">
        <v>3</v>
      </c>
      <c r="B2010" s="103"/>
      <c r="C2010" s="103"/>
      <c r="D2010" s="103"/>
      <c r="E2010" s="103"/>
      <c r="F2010" s="103"/>
      <c r="G2010" s="103"/>
      <c r="H2010" s="103"/>
      <c r="I2010" s="103"/>
      <c r="J2010" s="103"/>
      <c r="K2010" s="103"/>
      <c r="L2010" s="103"/>
      <c r="M2010" s="103"/>
      <c r="N2010" s="103"/>
    </row>
    <row r="2011" spans="1:14" ht="15.75">
      <c r="A2011" s="54"/>
      <c r="B2011" s="54"/>
      <c r="C2011" s="54"/>
      <c r="D2011" s="55"/>
      <c r="E2011" s="56"/>
      <c r="F2011" s="57"/>
      <c r="G2011" s="56"/>
      <c r="H2011" s="56"/>
      <c r="I2011" s="56"/>
      <c r="J2011" s="56"/>
      <c r="K2011" s="55"/>
      <c r="L2011" s="55"/>
      <c r="M2011" s="55"/>
      <c r="N2011" s="55"/>
    </row>
    <row r="2012" spans="1:14" ht="15.75">
      <c r="A2012" s="104" t="s">
        <v>85</v>
      </c>
      <c r="B2012" s="104"/>
      <c r="C2012" s="104"/>
      <c r="D2012" s="104"/>
      <c r="E2012" s="104"/>
      <c r="F2012" s="104"/>
      <c r="G2012" s="104"/>
      <c r="H2012" s="104"/>
      <c r="I2012" s="104"/>
      <c r="J2012" s="104"/>
      <c r="K2012" s="104"/>
      <c r="L2012" s="104"/>
      <c r="M2012" s="104"/>
      <c r="N2012" s="104"/>
    </row>
    <row r="2013" spans="1:14" ht="15.75">
      <c r="A2013" s="104" t="s">
        <v>5</v>
      </c>
      <c r="B2013" s="104"/>
      <c r="C2013" s="104"/>
      <c r="D2013" s="104"/>
      <c r="E2013" s="104"/>
      <c r="F2013" s="104"/>
      <c r="G2013" s="104"/>
      <c r="H2013" s="104"/>
      <c r="I2013" s="104"/>
      <c r="J2013" s="104"/>
      <c r="K2013" s="104"/>
      <c r="L2013" s="104"/>
      <c r="M2013" s="104"/>
      <c r="N2013" s="104"/>
    </row>
    <row r="2014" spans="1:14" ht="16.5" customHeight="1">
      <c r="A2014" s="99" t="s">
        <v>6</v>
      </c>
      <c r="B2014" s="94" t="s">
        <v>7</v>
      </c>
      <c r="C2014" s="94" t="s">
        <v>8</v>
      </c>
      <c r="D2014" s="99" t="s">
        <v>9</v>
      </c>
      <c r="E2014" s="94" t="s">
        <v>10</v>
      </c>
      <c r="F2014" s="105" t="s">
        <v>11</v>
      </c>
      <c r="G2014" s="105" t="s">
        <v>12</v>
      </c>
      <c r="H2014" s="94" t="s">
        <v>13</v>
      </c>
      <c r="I2014" s="94" t="s">
        <v>14</v>
      </c>
      <c r="J2014" s="94" t="s">
        <v>15</v>
      </c>
      <c r="K2014" s="106" t="s">
        <v>16</v>
      </c>
      <c r="L2014" s="94" t="s">
        <v>17</v>
      </c>
      <c r="M2014" s="94" t="s">
        <v>18</v>
      </c>
      <c r="N2014" s="94" t="s">
        <v>19</v>
      </c>
    </row>
    <row r="2015" spans="1:14" ht="15.75">
      <c r="A2015" s="99"/>
      <c r="B2015" s="94"/>
      <c r="C2015" s="94"/>
      <c r="D2015" s="99"/>
      <c r="E2015" s="94"/>
      <c r="F2015" s="105"/>
      <c r="G2015" s="105"/>
      <c r="H2015" s="94"/>
      <c r="I2015" s="94"/>
      <c r="J2015" s="94"/>
      <c r="K2015" s="106"/>
      <c r="L2015" s="94"/>
      <c r="M2015" s="94"/>
      <c r="N2015" s="94"/>
    </row>
    <row r="2016" spans="1:14" ht="15.75">
      <c r="A2016" s="7">
        <v>1</v>
      </c>
      <c r="B2016" s="8">
        <v>42916</v>
      </c>
      <c r="C2016" s="6" t="s">
        <v>20</v>
      </c>
      <c r="D2016" s="6" t="s">
        <v>21</v>
      </c>
      <c r="E2016" s="6" t="s">
        <v>86</v>
      </c>
      <c r="F2016" s="9">
        <v>1258</v>
      </c>
      <c r="G2016" s="9">
        <v>1235</v>
      </c>
      <c r="H2016" s="9">
        <v>1270</v>
      </c>
      <c r="I2016" s="9">
        <v>1282</v>
      </c>
      <c r="J2016" s="9">
        <v>1294</v>
      </c>
      <c r="K2016" s="9">
        <v>1244</v>
      </c>
      <c r="L2016" s="10">
        <f aca="true" t="shared" si="459" ref="L2016:L2052">100000/F2016</f>
        <v>79.4912559618442</v>
      </c>
      <c r="M2016" s="11">
        <f aca="true" t="shared" si="460" ref="M2016:M2052">IF(D2016="BUY",(K2016-F2016)*(L2016),(F2016-K2016)*(L2016))</f>
        <v>-1112.8775834658188</v>
      </c>
      <c r="N2016" s="58">
        <f aca="true" t="shared" si="461" ref="N2016:N2052">M2016/(L2016)/F2016%</f>
        <v>-1.1128775834658187</v>
      </c>
    </row>
    <row r="2017" spans="1:14" ht="15.75">
      <c r="A2017" s="7">
        <v>2</v>
      </c>
      <c r="B2017" s="8">
        <v>42916</v>
      </c>
      <c r="C2017" s="6" t="s">
        <v>20</v>
      </c>
      <c r="D2017" s="6" t="s">
        <v>21</v>
      </c>
      <c r="E2017" s="6" t="s">
        <v>87</v>
      </c>
      <c r="F2017" s="9">
        <v>1250</v>
      </c>
      <c r="G2017" s="9">
        <v>1220</v>
      </c>
      <c r="H2017" s="9">
        <v>1265</v>
      </c>
      <c r="I2017" s="9">
        <v>1280</v>
      </c>
      <c r="J2017" s="9">
        <v>1295</v>
      </c>
      <c r="K2017" s="9">
        <v>1265</v>
      </c>
      <c r="L2017" s="10">
        <f t="shared" si="459"/>
        <v>80</v>
      </c>
      <c r="M2017" s="11">
        <f t="shared" si="460"/>
        <v>1200</v>
      </c>
      <c r="N2017" s="58">
        <f t="shared" si="461"/>
        <v>1.2</v>
      </c>
    </row>
    <row r="2018" spans="1:14" ht="15.75">
      <c r="A2018" s="7">
        <v>3</v>
      </c>
      <c r="B2018" s="8">
        <v>42916</v>
      </c>
      <c r="C2018" s="6" t="s">
        <v>20</v>
      </c>
      <c r="D2018" s="6" t="s">
        <v>21</v>
      </c>
      <c r="E2018" s="6" t="s">
        <v>88</v>
      </c>
      <c r="F2018" s="9">
        <v>519</v>
      </c>
      <c r="G2018" s="9">
        <v>509</v>
      </c>
      <c r="H2018" s="9">
        <v>525</v>
      </c>
      <c r="I2018" s="9">
        <v>530</v>
      </c>
      <c r="J2018" s="9">
        <v>535</v>
      </c>
      <c r="K2018" s="9">
        <v>525</v>
      </c>
      <c r="L2018" s="10">
        <f t="shared" si="459"/>
        <v>192.67822736030828</v>
      </c>
      <c r="M2018" s="11">
        <f t="shared" si="460"/>
        <v>1156.0693641618498</v>
      </c>
      <c r="N2018" s="58">
        <f t="shared" si="461"/>
        <v>1.1560693641618496</v>
      </c>
    </row>
    <row r="2019" spans="1:14" ht="15.75">
      <c r="A2019" s="7">
        <v>4</v>
      </c>
      <c r="B2019" s="8">
        <v>42915</v>
      </c>
      <c r="C2019" s="6" t="s">
        <v>20</v>
      </c>
      <c r="D2019" s="6" t="s">
        <v>21</v>
      </c>
      <c r="E2019" s="6" t="s">
        <v>89</v>
      </c>
      <c r="F2019" s="9">
        <v>262</v>
      </c>
      <c r="G2019" s="9">
        <v>254</v>
      </c>
      <c r="H2019" s="9">
        <v>266</v>
      </c>
      <c r="I2019" s="9">
        <v>270</v>
      </c>
      <c r="J2019" s="9">
        <v>274</v>
      </c>
      <c r="K2019" s="9">
        <v>266</v>
      </c>
      <c r="L2019" s="10">
        <f t="shared" si="459"/>
        <v>381.6793893129771</v>
      </c>
      <c r="M2019" s="11">
        <f t="shared" si="460"/>
        <v>1526.7175572519084</v>
      </c>
      <c r="N2019" s="58">
        <f t="shared" si="461"/>
        <v>1.5267175572519083</v>
      </c>
    </row>
    <row r="2020" spans="1:14" ht="15.75">
      <c r="A2020" s="7">
        <v>5</v>
      </c>
      <c r="B2020" s="8">
        <v>42915</v>
      </c>
      <c r="C2020" s="6" t="s">
        <v>20</v>
      </c>
      <c r="D2020" s="6" t="s">
        <v>21</v>
      </c>
      <c r="E2020" s="6" t="s">
        <v>90</v>
      </c>
      <c r="F2020" s="9">
        <v>662</v>
      </c>
      <c r="G2020" s="9">
        <v>649</v>
      </c>
      <c r="H2020" s="9">
        <v>669</v>
      </c>
      <c r="I2020" s="9">
        <v>676</v>
      </c>
      <c r="J2020" s="9">
        <v>683</v>
      </c>
      <c r="K2020" s="9">
        <v>669</v>
      </c>
      <c r="L2020" s="10">
        <f t="shared" si="459"/>
        <v>151.05740181268882</v>
      </c>
      <c r="M2020" s="11">
        <f t="shared" si="460"/>
        <v>1057.4018126888218</v>
      </c>
      <c r="N2020" s="58">
        <f t="shared" si="461"/>
        <v>1.0574018126888218</v>
      </c>
    </row>
    <row r="2021" spans="1:14" ht="15.75">
      <c r="A2021" s="7">
        <v>6</v>
      </c>
      <c r="B2021" s="8">
        <v>42915</v>
      </c>
      <c r="C2021" s="6" t="s">
        <v>20</v>
      </c>
      <c r="D2021" s="6" t="s">
        <v>21</v>
      </c>
      <c r="E2021" s="6" t="s">
        <v>91</v>
      </c>
      <c r="F2021" s="9">
        <v>600</v>
      </c>
      <c r="G2021" s="9">
        <v>588</v>
      </c>
      <c r="H2021" s="9">
        <v>607</v>
      </c>
      <c r="I2021" s="9">
        <v>614</v>
      </c>
      <c r="J2021" s="9">
        <v>620</v>
      </c>
      <c r="K2021" s="9">
        <v>607</v>
      </c>
      <c r="L2021" s="10">
        <f t="shared" si="459"/>
        <v>166.66666666666666</v>
      </c>
      <c r="M2021" s="11">
        <f t="shared" si="460"/>
        <v>1166.6666666666665</v>
      </c>
      <c r="N2021" s="58">
        <f t="shared" si="461"/>
        <v>1.1666666666666665</v>
      </c>
    </row>
    <row r="2022" spans="1:14" ht="15.75">
      <c r="A2022" s="7">
        <v>7</v>
      </c>
      <c r="B2022" s="8">
        <v>42914</v>
      </c>
      <c r="C2022" s="6" t="s">
        <v>20</v>
      </c>
      <c r="D2022" s="6" t="s">
        <v>21</v>
      </c>
      <c r="E2022" s="6" t="s">
        <v>89</v>
      </c>
      <c r="F2022" s="9">
        <v>257</v>
      </c>
      <c r="G2022" s="9">
        <v>249</v>
      </c>
      <c r="H2022" s="9">
        <v>261</v>
      </c>
      <c r="I2022" s="9">
        <v>265</v>
      </c>
      <c r="J2022" s="9">
        <v>269</v>
      </c>
      <c r="K2022" s="9">
        <v>260.5</v>
      </c>
      <c r="L2022" s="10">
        <f t="shared" si="459"/>
        <v>389.10505836575874</v>
      </c>
      <c r="M2022" s="11">
        <f t="shared" si="460"/>
        <v>1361.8677042801555</v>
      </c>
      <c r="N2022" s="58">
        <f t="shared" si="461"/>
        <v>1.3618677042801557</v>
      </c>
    </row>
    <row r="2023" spans="1:14" ht="15.75">
      <c r="A2023" s="7">
        <v>8</v>
      </c>
      <c r="B2023" s="8">
        <v>42913</v>
      </c>
      <c r="C2023" s="6" t="s">
        <v>20</v>
      </c>
      <c r="D2023" s="6" t="s">
        <v>21</v>
      </c>
      <c r="E2023" s="6" t="s">
        <v>92</v>
      </c>
      <c r="F2023" s="9">
        <v>1780</v>
      </c>
      <c r="G2023" s="9">
        <v>1750</v>
      </c>
      <c r="H2023" s="9">
        <v>1798</v>
      </c>
      <c r="I2023" s="9">
        <v>1816</v>
      </c>
      <c r="J2023" s="9">
        <v>1834</v>
      </c>
      <c r="K2023" s="9">
        <v>1816</v>
      </c>
      <c r="L2023" s="10">
        <f t="shared" si="459"/>
        <v>56.17977528089887</v>
      </c>
      <c r="M2023" s="11">
        <f t="shared" si="460"/>
        <v>2022.4719101123594</v>
      </c>
      <c r="N2023" s="58">
        <f t="shared" si="461"/>
        <v>2.0224719101123596</v>
      </c>
    </row>
    <row r="2024" spans="1:14" ht="15.75">
      <c r="A2024" s="7">
        <v>9</v>
      </c>
      <c r="B2024" s="8">
        <v>42909</v>
      </c>
      <c r="C2024" s="6" t="s">
        <v>20</v>
      </c>
      <c r="D2024" s="6" t="s">
        <v>21</v>
      </c>
      <c r="E2024" s="6" t="s">
        <v>93</v>
      </c>
      <c r="F2024" s="9">
        <v>515</v>
      </c>
      <c r="G2024" s="9">
        <v>510</v>
      </c>
      <c r="H2024" s="9">
        <v>520</v>
      </c>
      <c r="I2024" s="9">
        <v>525</v>
      </c>
      <c r="J2024" s="9">
        <v>530</v>
      </c>
      <c r="K2024" s="9">
        <v>510</v>
      </c>
      <c r="L2024" s="10">
        <f t="shared" si="459"/>
        <v>194.1747572815534</v>
      </c>
      <c r="M2024" s="11">
        <f t="shared" si="460"/>
        <v>-970.873786407767</v>
      </c>
      <c r="N2024" s="58">
        <f t="shared" si="461"/>
        <v>-0.9708737864077669</v>
      </c>
    </row>
    <row r="2025" spans="1:14" ht="15.75">
      <c r="A2025" s="7">
        <v>10</v>
      </c>
      <c r="B2025" s="8">
        <v>42909</v>
      </c>
      <c r="C2025" s="6" t="s">
        <v>20</v>
      </c>
      <c r="D2025" s="6" t="s">
        <v>94</v>
      </c>
      <c r="E2025" s="6" t="s">
        <v>23</v>
      </c>
      <c r="F2025" s="9">
        <v>865</v>
      </c>
      <c r="G2025" s="9">
        <v>880</v>
      </c>
      <c r="H2025" s="9">
        <v>857</v>
      </c>
      <c r="I2025" s="9">
        <v>850</v>
      </c>
      <c r="J2025" s="9">
        <v>842</v>
      </c>
      <c r="K2025" s="9">
        <v>857</v>
      </c>
      <c r="L2025" s="10">
        <f t="shared" si="459"/>
        <v>115.60693641618496</v>
      </c>
      <c r="M2025" s="11">
        <f t="shared" si="460"/>
        <v>924.8554913294797</v>
      </c>
      <c r="N2025" s="58">
        <f t="shared" si="461"/>
        <v>0.9248554913294798</v>
      </c>
    </row>
    <row r="2026" spans="1:14" ht="15.75">
      <c r="A2026" s="7">
        <v>11</v>
      </c>
      <c r="B2026" s="8">
        <v>42908</v>
      </c>
      <c r="C2026" s="6" t="s">
        <v>20</v>
      </c>
      <c r="D2026" s="6" t="s">
        <v>21</v>
      </c>
      <c r="E2026" s="6" t="s">
        <v>47</v>
      </c>
      <c r="F2026" s="9">
        <v>1560</v>
      </c>
      <c r="G2026" s="9">
        <v>1535</v>
      </c>
      <c r="H2026" s="9">
        <v>1580</v>
      </c>
      <c r="I2026" s="9">
        <v>1595</v>
      </c>
      <c r="J2026" s="9">
        <v>1610</v>
      </c>
      <c r="K2026" s="9">
        <v>1535</v>
      </c>
      <c r="L2026" s="10">
        <f t="shared" si="459"/>
        <v>64.1025641025641</v>
      </c>
      <c r="M2026" s="11">
        <f t="shared" si="460"/>
        <v>-1602.5641025641025</v>
      </c>
      <c r="N2026" s="58">
        <f t="shared" si="461"/>
        <v>-1.6025641025641026</v>
      </c>
    </row>
    <row r="2027" spans="1:14" ht="15.75">
      <c r="A2027" s="7">
        <v>12</v>
      </c>
      <c r="B2027" s="8">
        <v>42908</v>
      </c>
      <c r="C2027" s="6" t="s">
        <v>20</v>
      </c>
      <c r="D2027" s="6" t="s">
        <v>21</v>
      </c>
      <c r="E2027" s="6" t="s">
        <v>95</v>
      </c>
      <c r="F2027" s="9">
        <v>148</v>
      </c>
      <c r="G2027" s="9">
        <v>140</v>
      </c>
      <c r="H2027" s="9">
        <v>154</v>
      </c>
      <c r="I2027" s="9">
        <v>158</v>
      </c>
      <c r="J2027" s="9">
        <v>162</v>
      </c>
      <c r="K2027" s="9">
        <v>140</v>
      </c>
      <c r="L2027" s="10">
        <f t="shared" si="459"/>
        <v>675.6756756756756</v>
      </c>
      <c r="M2027" s="11">
        <f t="shared" si="460"/>
        <v>-5405.405405405405</v>
      </c>
      <c r="N2027" s="58">
        <f t="shared" si="461"/>
        <v>-5.405405405405405</v>
      </c>
    </row>
    <row r="2028" spans="1:14" ht="15.75">
      <c r="A2028" s="7">
        <v>13</v>
      </c>
      <c r="B2028" s="8">
        <v>42907</v>
      </c>
      <c r="C2028" s="6" t="s">
        <v>20</v>
      </c>
      <c r="D2028" s="6" t="s">
        <v>21</v>
      </c>
      <c r="E2028" s="6" t="s">
        <v>96</v>
      </c>
      <c r="F2028" s="9">
        <v>756</v>
      </c>
      <c r="G2028" s="9">
        <v>742</v>
      </c>
      <c r="H2028" s="9">
        <v>765</v>
      </c>
      <c r="I2028" s="9">
        <v>773</v>
      </c>
      <c r="J2028" s="9">
        <v>780</v>
      </c>
      <c r="K2028" s="9">
        <v>765</v>
      </c>
      <c r="L2028" s="10">
        <f t="shared" si="459"/>
        <v>132.27513227513228</v>
      </c>
      <c r="M2028" s="11">
        <f t="shared" si="460"/>
        <v>1190.4761904761906</v>
      </c>
      <c r="N2028" s="58">
        <f t="shared" si="461"/>
        <v>1.1904761904761905</v>
      </c>
    </row>
    <row r="2029" spans="1:14" ht="15.75">
      <c r="A2029" s="7">
        <v>14</v>
      </c>
      <c r="B2029" s="8">
        <v>42906</v>
      </c>
      <c r="C2029" s="6" t="s">
        <v>20</v>
      </c>
      <c r="D2029" s="6" t="s">
        <v>21</v>
      </c>
      <c r="E2029" s="6" t="s">
        <v>25</v>
      </c>
      <c r="F2029" s="9">
        <v>723</v>
      </c>
      <c r="G2029" s="9">
        <v>708</v>
      </c>
      <c r="H2029" s="9">
        <v>730</v>
      </c>
      <c r="I2029" s="9">
        <v>737</v>
      </c>
      <c r="J2029" s="9">
        <v>744</v>
      </c>
      <c r="K2029" s="9">
        <v>730</v>
      </c>
      <c r="L2029" s="10">
        <f t="shared" si="459"/>
        <v>138.31258644536652</v>
      </c>
      <c r="M2029" s="11">
        <f t="shared" si="460"/>
        <v>968.1881051175657</v>
      </c>
      <c r="N2029" s="58">
        <f t="shared" si="461"/>
        <v>0.9681881051175656</v>
      </c>
    </row>
    <row r="2030" spans="1:14" ht="15.75">
      <c r="A2030" s="7">
        <v>15</v>
      </c>
      <c r="B2030" s="8">
        <v>42906</v>
      </c>
      <c r="C2030" s="6" t="s">
        <v>20</v>
      </c>
      <c r="D2030" s="6" t="s">
        <v>21</v>
      </c>
      <c r="E2030" s="6" t="s">
        <v>52</v>
      </c>
      <c r="F2030" s="9">
        <v>1100</v>
      </c>
      <c r="G2030" s="9">
        <v>1080</v>
      </c>
      <c r="H2030" s="9">
        <v>1110</v>
      </c>
      <c r="I2030" s="9">
        <v>1120</v>
      </c>
      <c r="J2030" s="9">
        <v>1130</v>
      </c>
      <c r="K2030" s="9">
        <v>1080</v>
      </c>
      <c r="L2030" s="10">
        <f t="shared" si="459"/>
        <v>90.9090909090909</v>
      </c>
      <c r="M2030" s="11">
        <f t="shared" si="460"/>
        <v>-1818.181818181818</v>
      </c>
      <c r="N2030" s="58">
        <f t="shared" si="461"/>
        <v>-1.8181818181818181</v>
      </c>
    </row>
    <row r="2031" spans="1:14" ht="15.75">
      <c r="A2031" s="7">
        <v>16</v>
      </c>
      <c r="B2031" s="8">
        <v>42906</v>
      </c>
      <c r="C2031" s="6" t="s">
        <v>20</v>
      </c>
      <c r="D2031" s="6" t="s">
        <v>21</v>
      </c>
      <c r="E2031" s="6" t="s">
        <v>89</v>
      </c>
      <c r="F2031" s="9">
        <v>251</v>
      </c>
      <c r="G2031" s="9">
        <v>242</v>
      </c>
      <c r="H2031" s="9">
        <v>255</v>
      </c>
      <c r="I2031" s="9">
        <v>260</v>
      </c>
      <c r="J2031" s="9">
        <v>265</v>
      </c>
      <c r="K2031" s="9">
        <v>254.5</v>
      </c>
      <c r="L2031" s="10">
        <f t="shared" si="459"/>
        <v>398.40637450199205</v>
      </c>
      <c r="M2031" s="11">
        <f t="shared" si="460"/>
        <v>1394.4223107569721</v>
      </c>
      <c r="N2031" s="58">
        <f t="shared" si="461"/>
        <v>1.3944223107569722</v>
      </c>
    </row>
    <row r="2032" spans="1:14" ht="15.75">
      <c r="A2032" s="7">
        <v>17</v>
      </c>
      <c r="B2032" s="8">
        <v>42906</v>
      </c>
      <c r="C2032" s="6" t="s">
        <v>20</v>
      </c>
      <c r="D2032" s="6" t="s">
        <v>21</v>
      </c>
      <c r="E2032" s="6" t="s">
        <v>97</v>
      </c>
      <c r="F2032" s="9">
        <v>254</v>
      </c>
      <c r="G2032" s="9">
        <v>244</v>
      </c>
      <c r="H2032" s="9">
        <v>259</v>
      </c>
      <c r="I2032" s="9">
        <v>264</v>
      </c>
      <c r="J2032" s="9">
        <v>269</v>
      </c>
      <c r="K2032" s="9">
        <v>259</v>
      </c>
      <c r="L2032" s="10">
        <f t="shared" si="459"/>
        <v>393.7007874015748</v>
      </c>
      <c r="M2032" s="11">
        <f t="shared" si="460"/>
        <v>1968.5039370078741</v>
      </c>
      <c r="N2032" s="58">
        <f t="shared" si="461"/>
        <v>1.968503937007874</v>
      </c>
    </row>
    <row r="2033" spans="1:14" ht="15.75">
      <c r="A2033" s="7">
        <v>18</v>
      </c>
      <c r="B2033" s="8">
        <v>42905</v>
      </c>
      <c r="C2033" s="6" t="s">
        <v>20</v>
      </c>
      <c r="D2033" s="6" t="s">
        <v>21</v>
      </c>
      <c r="E2033" s="6" t="s">
        <v>80</v>
      </c>
      <c r="F2033" s="9">
        <v>1580</v>
      </c>
      <c r="G2033" s="9">
        <v>1555</v>
      </c>
      <c r="H2033" s="9">
        <v>1595</v>
      </c>
      <c r="I2033" s="9">
        <v>1610</v>
      </c>
      <c r="J2033" s="9">
        <v>1625</v>
      </c>
      <c r="K2033" s="9">
        <v>1625</v>
      </c>
      <c r="L2033" s="10">
        <f t="shared" si="459"/>
        <v>63.29113924050633</v>
      </c>
      <c r="M2033" s="11">
        <f t="shared" si="460"/>
        <v>2848.101265822785</v>
      </c>
      <c r="N2033" s="58">
        <f t="shared" si="461"/>
        <v>2.848101265822785</v>
      </c>
    </row>
    <row r="2034" spans="1:14" ht="15.75">
      <c r="A2034" s="7">
        <v>19</v>
      </c>
      <c r="B2034" s="8">
        <v>42905</v>
      </c>
      <c r="C2034" s="6" t="s">
        <v>20</v>
      </c>
      <c r="D2034" s="6" t="s">
        <v>21</v>
      </c>
      <c r="E2034" s="6" t="s">
        <v>98</v>
      </c>
      <c r="F2034" s="9">
        <v>617</v>
      </c>
      <c r="G2034" s="9">
        <v>605</v>
      </c>
      <c r="H2034" s="9">
        <v>622</v>
      </c>
      <c r="I2034" s="9">
        <v>630</v>
      </c>
      <c r="J2034" s="9">
        <v>637</v>
      </c>
      <c r="K2034" s="9">
        <v>610.5</v>
      </c>
      <c r="L2034" s="10">
        <f t="shared" si="459"/>
        <v>162.07455429497568</v>
      </c>
      <c r="M2034" s="11">
        <f t="shared" si="460"/>
        <v>-1053.484602917342</v>
      </c>
      <c r="N2034" s="58">
        <f t="shared" si="461"/>
        <v>-1.0534846029173421</v>
      </c>
    </row>
    <row r="2035" spans="1:14" ht="15.75">
      <c r="A2035" s="7">
        <v>20</v>
      </c>
      <c r="B2035" s="8">
        <v>42902</v>
      </c>
      <c r="C2035" s="6" t="s">
        <v>20</v>
      </c>
      <c r="D2035" s="6" t="s">
        <v>21</v>
      </c>
      <c r="E2035" s="6" t="s">
        <v>99</v>
      </c>
      <c r="F2035" s="9">
        <v>1090</v>
      </c>
      <c r="G2035" s="9">
        <v>1070</v>
      </c>
      <c r="H2035" s="9">
        <v>1105</v>
      </c>
      <c r="I2035" s="9">
        <v>1120</v>
      </c>
      <c r="J2035" s="9">
        <v>1135</v>
      </c>
      <c r="K2035" s="9">
        <v>1102</v>
      </c>
      <c r="L2035" s="10">
        <f t="shared" si="459"/>
        <v>91.74311926605505</v>
      </c>
      <c r="M2035" s="11">
        <f t="shared" si="460"/>
        <v>1100.9174311926606</v>
      </c>
      <c r="N2035" s="58">
        <f t="shared" si="461"/>
        <v>1.1009174311926606</v>
      </c>
    </row>
    <row r="2036" spans="1:14" ht="15.75">
      <c r="A2036" s="7">
        <v>21</v>
      </c>
      <c r="B2036" s="8">
        <v>42902</v>
      </c>
      <c r="C2036" s="6" t="s">
        <v>20</v>
      </c>
      <c r="D2036" s="6" t="s">
        <v>21</v>
      </c>
      <c r="E2036" s="6" t="s">
        <v>100</v>
      </c>
      <c r="F2036" s="9">
        <v>313</v>
      </c>
      <c r="G2036" s="9">
        <v>305</v>
      </c>
      <c r="H2036" s="9">
        <v>317</v>
      </c>
      <c r="I2036" s="9">
        <v>321</v>
      </c>
      <c r="J2036" s="9">
        <v>325</v>
      </c>
      <c r="K2036" s="9">
        <v>325</v>
      </c>
      <c r="L2036" s="10">
        <f t="shared" si="459"/>
        <v>319.4888178913738</v>
      </c>
      <c r="M2036" s="11">
        <f t="shared" si="460"/>
        <v>3833.8658146964854</v>
      </c>
      <c r="N2036" s="58">
        <f t="shared" si="461"/>
        <v>3.8338658146964857</v>
      </c>
    </row>
    <row r="2037" spans="1:14" ht="15.75">
      <c r="A2037" s="7">
        <v>22</v>
      </c>
      <c r="B2037" s="8">
        <v>42901</v>
      </c>
      <c r="C2037" s="6" t="s">
        <v>20</v>
      </c>
      <c r="D2037" s="6" t="s">
        <v>21</v>
      </c>
      <c r="E2037" s="6" t="s">
        <v>101</v>
      </c>
      <c r="F2037" s="9">
        <v>836</v>
      </c>
      <c r="G2037" s="9">
        <v>820</v>
      </c>
      <c r="H2037" s="9">
        <v>844</v>
      </c>
      <c r="I2037" s="9">
        <v>852</v>
      </c>
      <c r="J2037" s="9">
        <v>860</v>
      </c>
      <c r="K2037" s="9">
        <v>844</v>
      </c>
      <c r="L2037" s="10">
        <f t="shared" si="459"/>
        <v>119.61722488038278</v>
      </c>
      <c r="M2037" s="11">
        <f t="shared" si="460"/>
        <v>956.9377990430622</v>
      </c>
      <c r="N2037" s="58">
        <f t="shared" si="461"/>
        <v>0.9569377990430623</v>
      </c>
    </row>
    <row r="2038" spans="1:14" ht="15.75">
      <c r="A2038" s="7">
        <v>23</v>
      </c>
      <c r="B2038" s="8">
        <v>42899</v>
      </c>
      <c r="C2038" s="6" t="s">
        <v>20</v>
      </c>
      <c r="D2038" s="6" t="s">
        <v>21</v>
      </c>
      <c r="E2038" s="6" t="s">
        <v>51</v>
      </c>
      <c r="F2038" s="9">
        <v>230</v>
      </c>
      <c r="G2038" s="9">
        <v>222</v>
      </c>
      <c r="H2038" s="9">
        <v>234</v>
      </c>
      <c r="I2038" s="9">
        <v>238</v>
      </c>
      <c r="J2038" s="9">
        <v>242</v>
      </c>
      <c r="K2038" s="9">
        <v>222</v>
      </c>
      <c r="L2038" s="10">
        <f t="shared" si="459"/>
        <v>434.7826086956522</v>
      </c>
      <c r="M2038" s="11">
        <f t="shared" si="460"/>
        <v>-3478.2608695652175</v>
      </c>
      <c r="N2038" s="58">
        <f t="shared" si="461"/>
        <v>-3.4782608695652177</v>
      </c>
    </row>
    <row r="2039" spans="1:14" ht="15.75">
      <c r="A2039" s="7">
        <v>24</v>
      </c>
      <c r="B2039" s="8">
        <v>42899</v>
      </c>
      <c r="C2039" s="6" t="s">
        <v>20</v>
      </c>
      <c r="D2039" s="6" t="s">
        <v>21</v>
      </c>
      <c r="E2039" s="6" t="s">
        <v>24</v>
      </c>
      <c r="F2039" s="9">
        <v>1910</v>
      </c>
      <c r="G2039" s="9">
        <v>1880</v>
      </c>
      <c r="H2039" s="9">
        <v>1930</v>
      </c>
      <c r="I2039" s="9">
        <v>1950</v>
      </c>
      <c r="J2039" s="9">
        <v>1970</v>
      </c>
      <c r="K2039" s="9">
        <v>1930</v>
      </c>
      <c r="L2039" s="10">
        <f t="shared" si="459"/>
        <v>52.35602094240838</v>
      </c>
      <c r="M2039" s="11">
        <f t="shared" si="460"/>
        <v>1047.1204188481674</v>
      </c>
      <c r="N2039" s="58">
        <f t="shared" si="461"/>
        <v>1.0471204188481673</v>
      </c>
    </row>
    <row r="2040" spans="1:14" ht="15.75">
      <c r="A2040" s="7">
        <v>25</v>
      </c>
      <c r="B2040" s="8">
        <v>42894</v>
      </c>
      <c r="C2040" s="6" t="s">
        <v>20</v>
      </c>
      <c r="D2040" s="6" t="s">
        <v>21</v>
      </c>
      <c r="E2040" s="6" t="s">
        <v>91</v>
      </c>
      <c r="F2040" s="9">
        <v>642</v>
      </c>
      <c r="G2040" s="9">
        <v>628</v>
      </c>
      <c r="H2040" s="9">
        <v>649</v>
      </c>
      <c r="I2040" s="9">
        <v>656</v>
      </c>
      <c r="J2040" s="9">
        <v>663</v>
      </c>
      <c r="K2040" s="9">
        <v>635.15</v>
      </c>
      <c r="L2040" s="10">
        <f t="shared" si="459"/>
        <v>155.76323987538942</v>
      </c>
      <c r="M2040" s="11">
        <f t="shared" si="460"/>
        <v>-1066.978193146421</v>
      </c>
      <c r="N2040" s="58">
        <f t="shared" si="461"/>
        <v>-1.066978193146421</v>
      </c>
    </row>
    <row r="2041" spans="1:14" ht="15.75">
      <c r="A2041" s="7">
        <v>26</v>
      </c>
      <c r="B2041" s="8">
        <v>42893</v>
      </c>
      <c r="C2041" s="6" t="s">
        <v>20</v>
      </c>
      <c r="D2041" s="6" t="s">
        <v>21</v>
      </c>
      <c r="E2041" s="6" t="s">
        <v>102</v>
      </c>
      <c r="F2041" s="9">
        <v>1210</v>
      </c>
      <c r="G2041" s="9">
        <v>1185</v>
      </c>
      <c r="H2041" s="9">
        <v>1225</v>
      </c>
      <c r="I2041" s="9">
        <v>1240</v>
      </c>
      <c r="J2041" s="9">
        <v>1255</v>
      </c>
      <c r="K2041" s="9">
        <v>1185</v>
      </c>
      <c r="L2041" s="10">
        <f t="shared" si="459"/>
        <v>82.64462809917356</v>
      </c>
      <c r="M2041" s="11">
        <f t="shared" si="460"/>
        <v>-2066.115702479339</v>
      </c>
      <c r="N2041" s="58">
        <f t="shared" si="461"/>
        <v>-2.0661157024793386</v>
      </c>
    </row>
    <row r="2042" spans="1:14" ht="15.75">
      <c r="A2042" s="7">
        <v>27</v>
      </c>
      <c r="B2042" s="8">
        <v>42893</v>
      </c>
      <c r="C2042" s="6" t="s">
        <v>20</v>
      </c>
      <c r="D2042" s="6" t="s">
        <v>21</v>
      </c>
      <c r="E2042" s="6" t="s">
        <v>96</v>
      </c>
      <c r="F2042" s="9">
        <v>751</v>
      </c>
      <c r="G2042" s="9">
        <v>735</v>
      </c>
      <c r="H2042" s="9">
        <v>758</v>
      </c>
      <c r="I2042" s="9">
        <v>766</v>
      </c>
      <c r="J2042" s="9">
        <v>774</v>
      </c>
      <c r="K2042" s="9">
        <v>766</v>
      </c>
      <c r="L2042" s="10">
        <f t="shared" si="459"/>
        <v>133.15579227696404</v>
      </c>
      <c r="M2042" s="11">
        <f t="shared" si="460"/>
        <v>1997.3368841544604</v>
      </c>
      <c r="N2042" s="58">
        <f t="shared" si="461"/>
        <v>1.9973368841544608</v>
      </c>
    </row>
    <row r="2043" spans="1:14" ht="15.75">
      <c r="A2043" s="7">
        <v>28</v>
      </c>
      <c r="B2043" s="8">
        <v>42893</v>
      </c>
      <c r="C2043" s="6" t="s">
        <v>20</v>
      </c>
      <c r="D2043" s="6" t="s">
        <v>21</v>
      </c>
      <c r="E2043" s="6" t="s">
        <v>103</v>
      </c>
      <c r="F2043" s="9">
        <v>526</v>
      </c>
      <c r="G2043" s="9">
        <v>515</v>
      </c>
      <c r="H2043" s="9">
        <v>532</v>
      </c>
      <c r="I2043" s="9">
        <v>538</v>
      </c>
      <c r="J2043" s="9">
        <v>544</v>
      </c>
      <c r="K2043" s="9">
        <v>538</v>
      </c>
      <c r="L2043" s="10">
        <f t="shared" si="459"/>
        <v>190.11406844106463</v>
      </c>
      <c r="M2043" s="11">
        <f t="shared" si="460"/>
        <v>2281.3688212927755</v>
      </c>
      <c r="N2043" s="58">
        <f t="shared" si="461"/>
        <v>2.2813688212927756</v>
      </c>
    </row>
    <row r="2044" spans="1:14" ht="15.75">
      <c r="A2044" s="7">
        <v>29</v>
      </c>
      <c r="B2044" s="8">
        <v>42892</v>
      </c>
      <c r="C2044" s="6" t="s">
        <v>20</v>
      </c>
      <c r="D2044" s="6" t="s">
        <v>21</v>
      </c>
      <c r="E2044" s="6" t="s">
        <v>24</v>
      </c>
      <c r="F2044" s="9">
        <v>1846</v>
      </c>
      <c r="G2044" s="9">
        <v>1810</v>
      </c>
      <c r="H2044" s="9">
        <v>1866</v>
      </c>
      <c r="I2044" s="9">
        <v>1886</v>
      </c>
      <c r="J2044" s="9">
        <v>1906</v>
      </c>
      <c r="K2044" s="9">
        <v>1886</v>
      </c>
      <c r="L2044" s="10">
        <f t="shared" si="459"/>
        <v>54.17118093174431</v>
      </c>
      <c r="M2044" s="11">
        <f t="shared" si="460"/>
        <v>2166.8472372697724</v>
      </c>
      <c r="N2044" s="58">
        <f t="shared" si="461"/>
        <v>2.1668472372697725</v>
      </c>
    </row>
    <row r="2045" spans="1:14" ht="15.75">
      <c r="A2045" s="7">
        <v>30</v>
      </c>
      <c r="B2045" s="8">
        <v>42892</v>
      </c>
      <c r="C2045" s="6" t="s">
        <v>20</v>
      </c>
      <c r="D2045" s="6" t="s">
        <v>21</v>
      </c>
      <c r="E2045" s="6" t="s">
        <v>80</v>
      </c>
      <c r="F2045" s="9">
        <v>1580</v>
      </c>
      <c r="G2045" s="9">
        <v>1550</v>
      </c>
      <c r="H2045" s="9">
        <v>1595</v>
      </c>
      <c r="I2045" s="9">
        <v>1610</v>
      </c>
      <c r="J2045" s="9">
        <v>1625</v>
      </c>
      <c r="K2045" s="9">
        <v>1595</v>
      </c>
      <c r="L2045" s="10">
        <f t="shared" si="459"/>
        <v>63.29113924050633</v>
      </c>
      <c r="M2045" s="11">
        <f t="shared" si="460"/>
        <v>949.367088607595</v>
      </c>
      <c r="N2045" s="58">
        <f t="shared" si="461"/>
        <v>0.9493670886075949</v>
      </c>
    </row>
    <row r="2046" spans="1:14" ht="15.75">
      <c r="A2046" s="7">
        <v>31</v>
      </c>
      <c r="B2046" s="8">
        <v>42891</v>
      </c>
      <c r="C2046" s="6" t="s">
        <v>20</v>
      </c>
      <c r="D2046" s="6" t="s">
        <v>21</v>
      </c>
      <c r="E2046" s="6" t="s">
        <v>80</v>
      </c>
      <c r="F2046" s="9">
        <v>1420</v>
      </c>
      <c r="G2046" s="9">
        <v>1395</v>
      </c>
      <c r="H2046" s="9">
        <v>1435</v>
      </c>
      <c r="I2046" s="9">
        <v>1450</v>
      </c>
      <c r="J2046" s="9">
        <v>1465</v>
      </c>
      <c r="K2046" s="9">
        <v>1465</v>
      </c>
      <c r="L2046" s="10">
        <f t="shared" si="459"/>
        <v>70.4225352112676</v>
      </c>
      <c r="M2046" s="11">
        <f t="shared" si="460"/>
        <v>3169.014084507042</v>
      </c>
      <c r="N2046" s="58">
        <f t="shared" si="461"/>
        <v>3.1690140845070425</v>
      </c>
    </row>
    <row r="2047" spans="1:14" ht="15.75">
      <c r="A2047" s="7">
        <v>32</v>
      </c>
      <c r="B2047" s="8">
        <v>42891</v>
      </c>
      <c r="C2047" s="6" t="s">
        <v>20</v>
      </c>
      <c r="D2047" s="6" t="s">
        <v>21</v>
      </c>
      <c r="E2047" s="6" t="s">
        <v>104</v>
      </c>
      <c r="F2047" s="9">
        <v>556</v>
      </c>
      <c r="G2047" s="9">
        <v>546</v>
      </c>
      <c r="H2047" s="9">
        <v>562</v>
      </c>
      <c r="I2047" s="9">
        <v>567</v>
      </c>
      <c r="J2047" s="9">
        <v>572</v>
      </c>
      <c r="K2047" s="9">
        <v>562</v>
      </c>
      <c r="L2047" s="10">
        <f t="shared" si="459"/>
        <v>179.85611510791367</v>
      </c>
      <c r="M2047" s="11">
        <f t="shared" si="460"/>
        <v>1079.136690647482</v>
      </c>
      <c r="N2047" s="58">
        <f t="shared" si="461"/>
        <v>1.0791366906474822</v>
      </c>
    </row>
    <row r="2048" spans="1:14" ht="15.75">
      <c r="A2048" s="7">
        <v>33</v>
      </c>
      <c r="B2048" s="8">
        <v>42888</v>
      </c>
      <c r="C2048" s="6" t="s">
        <v>20</v>
      </c>
      <c r="D2048" s="6" t="s">
        <v>21</v>
      </c>
      <c r="E2048" s="6" t="s">
        <v>105</v>
      </c>
      <c r="F2048" s="9">
        <v>548</v>
      </c>
      <c r="G2048" s="9">
        <v>538</v>
      </c>
      <c r="H2048" s="9">
        <v>554</v>
      </c>
      <c r="I2048" s="9">
        <v>559</v>
      </c>
      <c r="J2048" s="9">
        <v>564</v>
      </c>
      <c r="K2048" s="9">
        <v>554</v>
      </c>
      <c r="L2048" s="10">
        <f t="shared" si="459"/>
        <v>182.4817518248175</v>
      </c>
      <c r="M2048" s="11">
        <f t="shared" si="460"/>
        <v>1094.890510948905</v>
      </c>
      <c r="N2048" s="58">
        <f t="shared" si="461"/>
        <v>1.094890510948905</v>
      </c>
    </row>
    <row r="2049" spans="1:14" ht="15.75">
      <c r="A2049" s="7">
        <v>34</v>
      </c>
      <c r="B2049" s="8">
        <v>42888</v>
      </c>
      <c r="C2049" s="6" t="s">
        <v>20</v>
      </c>
      <c r="D2049" s="6" t="s">
        <v>21</v>
      </c>
      <c r="E2049" s="6" t="s">
        <v>24</v>
      </c>
      <c r="F2049" s="9">
        <v>1860</v>
      </c>
      <c r="G2049" s="9">
        <v>1830</v>
      </c>
      <c r="H2049" s="9">
        <v>1880</v>
      </c>
      <c r="I2049" s="9">
        <v>1900</v>
      </c>
      <c r="J2049" s="9">
        <v>1920</v>
      </c>
      <c r="K2049" s="9">
        <v>1851</v>
      </c>
      <c r="L2049" s="10">
        <f t="shared" si="459"/>
        <v>53.763440860215056</v>
      </c>
      <c r="M2049" s="11">
        <f t="shared" si="460"/>
        <v>-483.8709677419355</v>
      </c>
      <c r="N2049" s="58">
        <f t="shared" si="461"/>
        <v>-0.48387096774193544</v>
      </c>
    </row>
    <row r="2050" spans="1:14" ht="15.75">
      <c r="A2050" s="7">
        <v>35</v>
      </c>
      <c r="B2050" s="8">
        <v>42888</v>
      </c>
      <c r="C2050" s="6" t="s">
        <v>20</v>
      </c>
      <c r="D2050" s="6" t="s">
        <v>21</v>
      </c>
      <c r="E2050" s="6" t="s">
        <v>103</v>
      </c>
      <c r="F2050" s="9">
        <v>500</v>
      </c>
      <c r="G2050" s="9">
        <v>490</v>
      </c>
      <c r="H2050" s="9">
        <v>505</v>
      </c>
      <c r="I2050" s="9">
        <v>510</v>
      </c>
      <c r="J2050" s="9">
        <v>515</v>
      </c>
      <c r="K2050" s="9">
        <v>505</v>
      </c>
      <c r="L2050" s="10">
        <f t="shared" si="459"/>
        <v>200</v>
      </c>
      <c r="M2050" s="11">
        <f t="shared" si="460"/>
        <v>1000</v>
      </c>
      <c r="N2050" s="58">
        <f t="shared" si="461"/>
        <v>1</v>
      </c>
    </row>
    <row r="2051" spans="1:14" ht="15.75">
      <c r="A2051" s="7">
        <v>36</v>
      </c>
      <c r="B2051" s="8">
        <v>42887</v>
      </c>
      <c r="C2051" s="6" t="s">
        <v>20</v>
      </c>
      <c r="D2051" s="6" t="s">
        <v>21</v>
      </c>
      <c r="E2051" s="6" t="s">
        <v>98</v>
      </c>
      <c r="F2051" s="9">
        <v>617</v>
      </c>
      <c r="G2051" s="9">
        <v>605</v>
      </c>
      <c r="H2051" s="9">
        <v>624</v>
      </c>
      <c r="I2051" s="9">
        <v>630</v>
      </c>
      <c r="J2051" s="9">
        <v>636</v>
      </c>
      <c r="K2051" s="9">
        <v>630</v>
      </c>
      <c r="L2051" s="10">
        <f t="shared" si="459"/>
        <v>162.07455429497568</v>
      </c>
      <c r="M2051" s="11">
        <f t="shared" si="460"/>
        <v>2106.969205834684</v>
      </c>
      <c r="N2051" s="58">
        <f t="shared" si="461"/>
        <v>2.1069692058346843</v>
      </c>
    </row>
    <row r="2052" spans="1:14" ht="15.75">
      <c r="A2052" s="7">
        <v>37</v>
      </c>
      <c r="B2052" s="8">
        <v>42887</v>
      </c>
      <c r="C2052" s="6" t="s">
        <v>20</v>
      </c>
      <c r="D2052" s="6" t="s">
        <v>21</v>
      </c>
      <c r="E2052" s="6" t="s">
        <v>25</v>
      </c>
      <c r="F2052" s="9">
        <v>701</v>
      </c>
      <c r="G2052" s="9">
        <v>686</v>
      </c>
      <c r="H2052" s="9">
        <v>709</v>
      </c>
      <c r="I2052" s="9">
        <v>717</v>
      </c>
      <c r="J2052" s="9">
        <v>725</v>
      </c>
      <c r="K2052" s="9">
        <v>717</v>
      </c>
      <c r="L2052" s="10">
        <f t="shared" si="459"/>
        <v>142.65335235378032</v>
      </c>
      <c r="M2052" s="11">
        <f t="shared" si="460"/>
        <v>2282.453637660485</v>
      </c>
      <c r="N2052" s="58">
        <f t="shared" si="461"/>
        <v>2.282453637660485</v>
      </c>
    </row>
    <row r="2053" ht="15.75">
      <c r="B2053" s="23"/>
    </row>
    <row r="2054" spans="1:14" ht="15.75">
      <c r="A2054" s="82" t="s">
        <v>26</v>
      </c>
      <c r="B2054" s="23"/>
      <c r="C2054" s="24"/>
      <c r="D2054" s="25"/>
      <c r="E2054" s="26"/>
      <c r="F2054" s="26"/>
      <c r="G2054" s="27"/>
      <c r="H2054" s="35"/>
      <c r="I2054" s="35"/>
      <c r="J2054" s="35"/>
      <c r="K2054" s="26"/>
      <c r="L2054" s="21"/>
      <c r="N2054" s="91"/>
    </row>
    <row r="2055" spans="1:12" ht="15.75">
      <c r="A2055" s="82" t="s">
        <v>27</v>
      </c>
      <c r="B2055" s="23"/>
      <c r="C2055" s="24"/>
      <c r="D2055" s="25"/>
      <c r="E2055" s="26"/>
      <c r="F2055" s="26"/>
      <c r="G2055" s="27"/>
      <c r="H2055" s="26"/>
      <c r="I2055" s="26"/>
      <c r="J2055" s="26"/>
      <c r="K2055" s="26"/>
      <c r="L2055" s="21"/>
    </row>
    <row r="2056" spans="1:14" ht="15.75">
      <c r="A2056" s="82" t="s">
        <v>27</v>
      </c>
      <c r="B2056" s="23"/>
      <c r="C2056" s="24"/>
      <c r="D2056" s="25"/>
      <c r="E2056" s="26"/>
      <c r="F2056" s="26"/>
      <c r="G2056" s="27"/>
      <c r="H2056" s="26"/>
      <c r="I2056" s="26"/>
      <c r="J2056" s="26"/>
      <c r="K2056" s="26"/>
      <c r="L2056" s="21"/>
      <c r="M2056" s="21"/>
      <c r="N2056" s="21"/>
    </row>
    <row r="2057" spans="1:14" ht="16.5" thickBot="1">
      <c r="A2057" s="28"/>
      <c r="B2057" s="23"/>
      <c r="C2057" s="26"/>
      <c r="D2057" s="26"/>
      <c r="E2057" s="26"/>
      <c r="F2057" s="29"/>
      <c r="G2057" s="30"/>
      <c r="H2057" s="31" t="s">
        <v>28</v>
      </c>
      <c r="I2057" s="31"/>
      <c r="J2057" s="32"/>
      <c r="K2057" s="32"/>
      <c r="L2057" s="21"/>
      <c r="M2057" s="21"/>
      <c r="N2057" s="21"/>
    </row>
    <row r="2058" spans="1:12" ht="15.75">
      <c r="A2058" s="28"/>
      <c r="B2058" s="23"/>
      <c r="C2058" s="96" t="s">
        <v>29</v>
      </c>
      <c r="D2058" s="96"/>
      <c r="E2058" s="33">
        <v>37</v>
      </c>
      <c r="F2058" s="34">
        <f>F2059+F2060+F2061+F2062+F2063+F2064</f>
        <v>100</v>
      </c>
      <c r="G2058" s="35">
        <v>37</v>
      </c>
      <c r="H2058" s="36">
        <f>G2059/G2058%</f>
        <v>72.97297297297297</v>
      </c>
      <c r="I2058" s="36"/>
      <c r="J2058" s="36"/>
      <c r="L2058" s="21"/>
    </row>
    <row r="2059" spans="1:14" ht="15.75">
      <c r="A2059" s="28"/>
      <c r="B2059" s="23"/>
      <c r="C2059" s="92" t="s">
        <v>30</v>
      </c>
      <c r="D2059" s="92"/>
      <c r="E2059" s="37">
        <v>27</v>
      </c>
      <c r="F2059" s="38">
        <f>(E2059/E2058)*100</f>
        <v>72.97297297297297</v>
      </c>
      <c r="G2059" s="35">
        <v>27</v>
      </c>
      <c r="H2059" s="32"/>
      <c r="I2059" s="32"/>
      <c r="J2059" s="26"/>
      <c r="K2059" s="32"/>
      <c r="M2059" s="26" t="s">
        <v>31</v>
      </c>
      <c r="N2059" s="26"/>
    </row>
    <row r="2060" spans="1:14" ht="15.75">
      <c r="A2060" s="39"/>
      <c r="B2060" s="23"/>
      <c r="C2060" s="92" t="s">
        <v>32</v>
      </c>
      <c r="D2060" s="92"/>
      <c r="E2060" s="37">
        <v>0</v>
      </c>
      <c r="F2060" s="38">
        <f>(E2060/E2058)*100</f>
        <v>0</v>
      </c>
      <c r="G2060" s="40"/>
      <c r="H2060" s="35"/>
      <c r="I2060" s="35"/>
      <c r="J2060" s="26"/>
      <c r="K2060" s="32"/>
      <c r="L2060" s="21"/>
      <c r="M2060" s="24"/>
      <c r="N2060" s="24"/>
    </row>
    <row r="2061" spans="1:14" ht="15.75">
      <c r="A2061" s="39"/>
      <c r="B2061" s="23"/>
      <c r="C2061" s="92" t="s">
        <v>33</v>
      </c>
      <c r="D2061" s="92"/>
      <c r="E2061" s="37">
        <v>1</v>
      </c>
      <c r="F2061" s="38">
        <f>(E2061/E2058)*100</f>
        <v>2.7027027027027026</v>
      </c>
      <c r="G2061" s="40"/>
      <c r="H2061" s="35"/>
      <c r="I2061" s="35"/>
      <c r="J2061" s="26"/>
      <c r="K2061" s="32"/>
      <c r="L2061" s="21"/>
      <c r="M2061" s="21"/>
      <c r="N2061" s="21"/>
    </row>
    <row r="2062" spans="1:14" ht="15.75">
      <c r="A2062" s="39"/>
      <c r="B2062" s="23"/>
      <c r="C2062" s="92" t="s">
        <v>34</v>
      </c>
      <c r="D2062" s="92"/>
      <c r="E2062" s="37">
        <v>9</v>
      </c>
      <c r="F2062" s="38">
        <f>(E2062/E2058)*100</f>
        <v>24.324324324324326</v>
      </c>
      <c r="G2062" s="40"/>
      <c r="H2062" s="26" t="s">
        <v>35</v>
      </c>
      <c r="I2062" s="26"/>
      <c r="J2062" s="41"/>
      <c r="K2062" s="32"/>
      <c r="L2062" s="21"/>
      <c r="M2062" s="21"/>
      <c r="N2062" s="21"/>
    </row>
    <row r="2063" spans="1:14" ht="15.75">
      <c r="A2063" s="39"/>
      <c r="B2063" s="23"/>
      <c r="C2063" s="92" t="s">
        <v>36</v>
      </c>
      <c r="D2063" s="92"/>
      <c r="E2063" s="37">
        <v>0</v>
      </c>
      <c r="F2063" s="38">
        <v>0</v>
      </c>
      <c r="G2063" s="40"/>
      <c r="H2063" s="26"/>
      <c r="I2063" s="26"/>
      <c r="J2063" s="41"/>
      <c r="K2063" s="32"/>
      <c r="L2063" s="21"/>
      <c r="M2063" s="21"/>
      <c r="N2063" s="21"/>
    </row>
    <row r="2064" spans="1:14" ht="16.5" thickBot="1">
      <c r="A2064" s="39"/>
      <c r="B2064" s="23"/>
      <c r="C2064" s="93" t="s">
        <v>37</v>
      </c>
      <c r="D2064" s="93"/>
      <c r="E2064" s="42"/>
      <c r="F2064" s="43">
        <f>(E2064/E2058)*100</f>
        <v>0</v>
      </c>
      <c r="G2064" s="40"/>
      <c r="H2064" s="26"/>
      <c r="I2064" s="26"/>
      <c r="M2064" s="21"/>
      <c r="N2064" s="21"/>
    </row>
    <row r="2065" spans="1:14" ht="15.75">
      <c r="A2065" s="83" t="s">
        <v>38</v>
      </c>
      <c r="B2065" s="23"/>
      <c r="C2065" s="24"/>
      <c r="D2065" s="24"/>
      <c r="E2065" s="26"/>
      <c r="F2065" s="26"/>
      <c r="G2065" s="84"/>
      <c r="H2065" s="85"/>
      <c r="I2065" s="85"/>
      <c r="J2065" s="85"/>
      <c r="K2065" s="26"/>
      <c r="L2065" s="21"/>
      <c r="M2065" s="44"/>
      <c r="N2065" s="44"/>
    </row>
    <row r="2066" spans="1:14" ht="15.75">
      <c r="A2066" s="25" t="s">
        <v>39</v>
      </c>
      <c r="B2066" s="23"/>
      <c r="C2066" s="86"/>
      <c r="D2066" s="87"/>
      <c r="E2066" s="28"/>
      <c r="F2066" s="85"/>
      <c r="G2066" s="84"/>
      <c r="H2066" s="85"/>
      <c r="I2066" s="85"/>
      <c r="J2066" s="85"/>
      <c r="K2066" s="26"/>
      <c r="L2066" s="21"/>
      <c r="M2066" s="28"/>
      <c r="N2066" s="28"/>
    </row>
    <row r="2067" spans="1:14" ht="15.75">
      <c r="A2067" s="25" t="s">
        <v>40</v>
      </c>
      <c r="B2067" s="23"/>
      <c r="C2067" s="24"/>
      <c r="D2067" s="87"/>
      <c r="E2067" s="28"/>
      <c r="F2067" s="85"/>
      <c r="G2067" s="84"/>
      <c r="H2067" s="32"/>
      <c r="I2067" s="32"/>
      <c r="J2067" s="32"/>
      <c r="K2067" s="26"/>
      <c r="L2067" s="21"/>
      <c r="M2067" s="21"/>
      <c r="N2067" s="21"/>
    </row>
    <row r="2068" spans="1:14" ht="15.75">
      <c r="A2068" s="25" t="s">
        <v>41</v>
      </c>
      <c r="B2068" s="86"/>
      <c r="C2068" s="24"/>
      <c r="D2068" s="87"/>
      <c r="E2068" s="28"/>
      <c r="F2068" s="85"/>
      <c r="G2068" s="30"/>
      <c r="H2068" s="32"/>
      <c r="I2068" s="32"/>
      <c r="J2068" s="32"/>
      <c r="K2068" s="26"/>
      <c r="L2068" s="21"/>
      <c r="M2068" s="21"/>
      <c r="N2068" s="21"/>
    </row>
    <row r="2069" spans="1:14" ht="15.75" customHeight="1">
      <c r="A2069" s="25" t="s">
        <v>42</v>
      </c>
      <c r="B2069" s="39"/>
      <c r="C2069" s="24"/>
      <c r="D2069" s="88"/>
      <c r="E2069" s="85"/>
      <c r="F2069" s="85"/>
      <c r="G2069" s="30"/>
      <c r="H2069" s="32"/>
      <c r="I2069" s="32"/>
      <c r="J2069" s="32"/>
      <c r="K2069" s="85"/>
      <c r="L2069" s="21"/>
      <c r="M2069" s="21"/>
      <c r="N2069" s="21"/>
    </row>
    <row r="2070" ht="16.5" thickBot="1"/>
    <row r="2071" spans="1:14" ht="16.5" thickBot="1">
      <c r="A2071" s="101" t="s">
        <v>0</v>
      </c>
      <c r="B2071" s="101"/>
      <c r="C2071" s="101"/>
      <c r="D2071" s="101"/>
      <c r="E2071" s="101"/>
      <c r="F2071" s="101"/>
      <c r="G2071" s="101"/>
      <c r="H2071" s="101"/>
      <c r="I2071" s="101"/>
      <c r="J2071" s="101"/>
      <c r="K2071" s="101"/>
      <c r="L2071" s="101"/>
      <c r="M2071" s="101"/>
      <c r="N2071" s="101"/>
    </row>
    <row r="2072" spans="1:14" ht="16.5" thickBot="1">
      <c r="A2072" s="101"/>
      <c r="B2072" s="101"/>
      <c r="C2072" s="101"/>
      <c r="D2072" s="101"/>
      <c r="E2072" s="101"/>
      <c r="F2072" s="101"/>
      <c r="G2072" s="101"/>
      <c r="H2072" s="101"/>
      <c r="I2072" s="101"/>
      <c r="J2072" s="101"/>
      <c r="K2072" s="101"/>
      <c r="L2072" s="101"/>
      <c r="M2072" s="101"/>
      <c r="N2072" s="101"/>
    </row>
    <row r="2073" spans="1:14" ht="15.75">
      <c r="A2073" s="101"/>
      <c r="B2073" s="101"/>
      <c r="C2073" s="101"/>
      <c r="D2073" s="101"/>
      <c r="E2073" s="101"/>
      <c r="F2073" s="101"/>
      <c r="G2073" s="101"/>
      <c r="H2073" s="101"/>
      <c r="I2073" s="101"/>
      <c r="J2073" s="101"/>
      <c r="K2073" s="101"/>
      <c r="L2073" s="101"/>
      <c r="M2073" s="101"/>
      <c r="N2073" s="101"/>
    </row>
    <row r="2074" spans="1:14" ht="15.75" customHeight="1">
      <c r="A2074" s="109" t="s">
        <v>1</v>
      </c>
      <c r="B2074" s="109"/>
      <c r="C2074" s="109"/>
      <c r="D2074" s="109"/>
      <c r="E2074" s="109"/>
      <c r="F2074" s="109"/>
      <c r="G2074" s="109"/>
      <c r="H2074" s="109"/>
      <c r="I2074" s="109"/>
      <c r="J2074" s="109"/>
      <c r="K2074" s="109"/>
      <c r="L2074" s="109"/>
      <c r="M2074" s="109"/>
      <c r="N2074" s="109"/>
    </row>
    <row r="2075" spans="1:14" ht="15.75">
      <c r="A2075" s="109" t="s">
        <v>2</v>
      </c>
      <c r="B2075" s="109"/>
      <c r="C2075" s="109"/>
      <c r="D2075" s="109"/>
      <c r="E2075" s="109"/>
      <c r="F2075" s="109"/>
      <c r="G2075" s="109"/>
      <c r="H2075" s="109"/>
      <c r="I2075" s="109"/>
      <c r="J2075" s="109"/>
      <c r="K2075" s="109"/>
      <c r="L2075" s="109"/>
      <c r="M2075" s="109"/>
      <c r="N2075" s="109"/>
    </row>
    <row r="2076" spans="1:14" ht="16.5" thickBot="1">
      <c r="A2076" s="107" t="s">
        <v>3</v>
      </c>
      <c r="B2076" s="107"/>
      <c r="C2076" s="107"/>
      <c r="D2076" s="107"/>
      <c r="E2076" s="107"/>
      <c r="F2076" s="107"/>
      <c r="G2076" s="107"/>
      <c r="H2076" s="107"/>
      <c r="I2076" s="107"/>
      <c r="J2076" s="107"/>
      <c r="K2076" s="107"/>
      <c r="L2076" s="107"/>
      <c r="M2076" s="107"/>
      <c r="N2076" s="107"/>
    </row>
    <row r="2077" spans="1:14" ht="15.75">
      <c r="A2077" s="54"/>
      <c r="B2077" s="54"/>
      <c r="C2077" s="54"/>
      <c r="D2077" s="55"/>
      <c r="E2077" s="56"/>
      <c r="F2077" s="57"/>
      <c r="G2077" s="56"/>
      <c r="H2077" s="56"/>
      <c r="I2077" s="56"/>
      <c r="J2077" s="56"/>
      <c r="K2077" s="55"/>
      <c r="L2077" s="55"/>
      <c r="M2077" s="55"/>
      <c r="N2077" s="55"/>
    </row>
    <row r="2078" spans="1:14" ht="15.75">
      <c r="A2078" s="108" t="s">
        <v>106</v>
      </c>
      <c r="B2078" s="108"/>
      <c r="C2078" s="108"/>
      <c r="D2078" s="108"/>
      <c r="E2078" s="108"/>
      <c r="F2078" s="108"/>
      <c r="G2078" s="108"/>
      <c r="H2078" s="108"/>
      <c r="I2078" s="108"/>
      <c r="J2078" s="108"/>
      <c r="K2078" s="108"/>
      <c r="L2078" s="108"/>
      <c r="M2078" s="108"/>
      <c r="N2078" s="108"/>
    </row>
    <row r="2079" spans="1:14" ht="15.75">
      <c r="A2079" s="108" t="s">
        <v>5</v>
      </c>
      <c r="B2079" s="108"/>
      <c r="C2079" s="108"/>
      <c r="D2079" s="108"/>
      <c r="E2079" s="108"/>
      <c r="F2079" s="108"/>
      <c r="G2079" s="108"/>
      <c r="H2079" s="108"/>
      <c r="I2079" s="108"/>
      <c r="J2079" s="108"/>
      <c r="K2079" s="108"/>
      <c r="L2079" s="108"/>
      <c r="M2079" s="108"/>
      <c r="N2079" s="108"/>
    </row>
    <row r="2080" spans="1:14" ht="16.5" customHeight="1">
      <c r="A2080" s="99" t="s">
        <v>6</v>
      </c>
      <c r="B2080" s="94" t="s">
        <v>7</v>
      </c>
      <c r="C2080" s="94" t="s">
        <v>8</v>
      </c>
      <c r="D2080" s="99" t="s">
        <v>9</v>
      </c>
      <c r="E2080" s="94" t="s">
        <v>10</v>
      </c>
      <c r="F2080" s="94" t="s">
        <v>11</v>
      </c>
      <c r="G2080" s="94" t="s">
        <v>12</v>
      </c>
      <c r="H2080" s="94" t="s">
        <v>13</v>
      </c>
      <c r="I2080" s="94" t="s">
        <v>14</v>
      </c>
      <c r="J2080" s="94" t="s">
        <v>15</v>
      </c>
      <c r="K2080" s="97" t="s">
        <v>16</v>
      </c>
      <c r="L2080" s="94" t="s">
        <v>107</v>
      </c>
      <c r="M2080" s="94" t="s">
        <v>18</v>
      </c>
      <c r="N2080" s="94" t="s">
        <v>19</v>
      </c>
    </row>
    <row r="2081" spans="1:14" ht="15.75">
      <c r="A2081" s="99"/>
      <c r="B2081" s="94"/>
      <c r="C2081" s="94"/>
      <c r="D2081" s="99"/>
      <c r="E2081" s="94"/>
      <c r="F2081" s="94"/>
      <c r="G2081" s="94"/>
      <c r="H2081" s="94"/>
      <c r="I2081" s="94"/>
      <c r="J2081" s="94"/>
      <c r="K2081" s="97"/>
      <c r="L2081" s="94"/>
      <c r="M2081" s="94"/>
      <c r="N2081" s="94"/>
    </row>
    <row r="2082" spans="1:14" s="6" customFormat="1" ht="15.75">
      <c r="A2082" s="7">
        <v>1</v>
      </c>
      <c r="B2082" s="8">
        <v>42949</v>
      </c>
      <c r="C2082" s="6" t="s">
        <v>20</v>
      </c>
      <c r="D2082" s="6" t="s">
        <v>21</v>
      </c>
      <c r="E2082" s="6" t="s">
        <v>274</v>
      </c>
      <c r="F2082" s="9">
        <v>170</v>
      </c>
      <c r="G2082" s="9">
        <v>164</v>
      </c>
      <c r="H2082" s="9">
        <v>173</v>
      </c>
      <c r="I2082" s="9">
        <v>176</v>
      </c>
      <c r="J2082" s="9">
        <v>179</v>
      </c>
      <c r="K2082" s="9">
        <v>173</v>
      </c>
      <c r="L2082" s="10">
        <f>100000/F2082</f>
        <v>588.2352941176471</v>
      </c>
      <c r="M2082" s="11">
        <f>IF(D2082="BUY",(K2082-F2082)*(L2082),(F2082-K2082)*(L2082))</f>
        <v>1764.7058823529412</v>
      </c>
      <c r="N2082" s="58">
        <f>M2082/(L2082)/F2082%</f>
        <v>1.7647058823529411</v>
      </c>
    </row>
    <row r="2083" spans="1:14" ht="15.75">
      <c r="A2083" s="7">
        <v>1</v>
      </c>
      <c r="B2083" s="8">
        <v>42886</v>
      </c>
      <c r="C2083" s="6" t="s">
        <v>20</v>
      </c>
      <c r="D2083" s="6" t="s">
        <v>21</v>
      </c>
      <c r="E2083" s="6" t="s">
        <v>108</v>
      </c>
      <c r="F2083" s="9">
        <v>570</v>
      </c>
      <c r="G2083" s="9">
        <v>530</v>
      </c>
      <c r="H2083" s="9">
        <v>590</v>
      </c>
      <c r="I2083" s="9">
        <v>610</v>
      </c>
      <c r="J2083" s="9">
        <v>630</v>
      </c>
      <c r="K2083" s="9">
        <v>590</v>
      </c>
      <c r="L2083" s="10">
        <f aca="true" t="shared" si="462" ref="L2083:L2142">100000/F2083</f>
        <v>175.43859649122808</v>
      </c>
      <c r="M2083" s="59">
        <f aca="true" t="shared" si="463" ref="M2083:M2142">IF(D2083="BUY",(K2083-F2083)*(L2083),(F2083-K2083)*(L2083))</f>
        <v>3508.7719298245615</v>
      </c>
      <c r="N2083" s="58">
        <f aca="true" t="shared" si="464" ref="N2083:N2142">M2083/(L2083)/F2083%</f>
        <v>3.508771929824561</v>
      </c>
    </row>
    <row r="2084" spans="1:14" ht="15.75">
      <c r="A2084" s="7">
        <v>2</v>
      </c>
      <c r="B2084" s="8">
        <v>42886</v>
      </c>
      <c r="C2084" s="6" t="s">
        <v>20</v>
      </c>
      <c r="D2084" s="6" t="s">
        <v>21</v>
      </c>
      <c r="E2084" s="6" t="s">
        <v>102</v>
      </c>
      <c r="F2084" s="9">
        <v>1170</v>
      </c>
      <c r="G2084" s="9">
        <v>1150</v>
      </c>
      <c r="H2084" s="9">
        <v>1180</v>
      </c>
      <c r="I2084" s="9">
        <v>1190</v>
      </c>
      <c r="J2084" s="9">
        <v>1200</v>
      </c>
      <c r="K2084" s="9">
        <v>1200</v>
      </c>
      <c r="L2084" s="10">
        <f t="shared" si="462"/>
        <v>85.47008547008546</v>
      </c>
      <c r="M2084" s="11">
        <f t="shared" si="463"/>
        <v>2564.102564102564</v>
      </c>
      <c r="N2084" s="58">
        <f t="shared" si="464"/>
        <v>2.5641025641025643</v>
      </c>
    </row>
    <row r="2085" spans="1:14" ht="15.75">
      <c r="A2085" s="7">
        <v>3</v>
      </c>
      <c r="B2085" s="8">
        <v>42886</v>
      </c>
      <c r="C2085" s="6" t="s">
        <v>20</v>
      </c>
      <c r="D2085" s="6" t="s">
        <v>21</v>
      </c>
      <c r="E2085" s="6" t="s">
        <v>96</v>
      </c>
      <c r="F2085" s="9">
        <v>720</v>
      </c>
      <c r="G2085" s="9">
        <v>707</v>
      </c>
      <c r="H2085" s="9">
        <v>727</v>
      </c>
      <c r="I2085" s="9">
        <v>734</v>
      </c>
      <c r="J2085" s="9">
        <v>741</v>
      </c>
      <c r="K2085" s="9">
        <v>734</v>
      </c>
      <c r="L2085" s="10">
        <f t="shared" si="462"/>
        <v>138.88888888888889</v>
      </c>
      <c r="M2085" s="11">
        <f t="shared" si="463"/>
        <v>1944.4444444444443</v>
      </c>
      <c r="N2085" s="58">
        <f t="shared" si="464"/>
        <v>1.9444444444444444</v>
      </c>
    </row>
    <row r="2086" spans="1:14" ht="15.75">
      <c r="A2086" s="7">
        <v>4</v>
      </c>
      <c r="B2086" s="8">
        <v>42886</v>
      </c>
      <c r="C2086" s="6" t="s">
        <v>20</v>
      </c>
      <c r="D2086" s="6" t="s">
        <v>21</v>
      </c>
      <c r="E2086" s="6" t="s">
        <v>25</v>
      </c>
      <c r="F2086" s="9">
        <v>684</v>
      </c>
      <c r="G2086" s="9">
        <v>671</v>
      </c>
      <c r="H2086" s="9">
        <v>690</v>
      </c>
      <c r="I2086" s="9">
        <v>697</v>
      </c>
      <c r="J2086" s="9">
        <v>704</v>
      </c>
      <c r="K2086" s="9">
        <v>697</v>
      </c>
      <c r="L2086" s="10">
        <f t="shared" si="462"/>
        <v>146.19883040935673</v>
      </c>
      <c r="M2086" s="11">
        <f t="shared" si="463"/>
        <v>1900.5847953216376</v>
      </c>
      <c r="N2086" s="58">
        <f t="shared" si="464"/>
        <v>1.9005847953216375</v>
      </c>
    </row>
    <row r="2087" spans="1:14" ht="15.75">
      <c r="A2087" s="7">
        <v>5</v>
      </c>
      <c r="B2087" s="8">
        <v>42886</v>
      </c>
      <c r="C2087" s="6" t="s">
        <v>20</v>
      </c>
      <c r="D2087" s="6" t="s">
        <v>21</v>
      </c>
      <c r="E2087" s="6" t="s">
        <v>68</v>
      </c>
      <c r="F2087" s="9">
        <v>960</v>
      </c>
      <c r="G2087" s="9">
        <v>940</v>
      </c>
      <c r="H2087" s="9">
        <v>970</v>
      </c>
      <c r="I2087" s="9">
        <v>980</v>
      </c>
      <c r="J2087" s="9">
        <v>990</v>
      </c>
      <c r="K2087" s="9">
        <v>970</v>
      </c>
      <c r="L2087" s="10">
        <f t="shared" si="462"/>
        <v>104.16666666666667</v>
      </c>
      <c r="M2087" s="11">
        <f t="shared" si="463"/>
        <v>1041.6666666666667</v>
      </c>
      <c r="N2087" s="58">
        <f t="shared" si="464"/>
        <v>1.0416666666666667</v>
      </c>
    </row>
    <row r="2088" spans="1:14" ht="15.75">
      <c r="A2088" s="7">
        <v>6</v>
      </c>
      <c r="B2088" s="8">
        <v>42886</v>
      </c>
      <c r="C2088" s="6" t="s">
        <v>20</v>
      </c>
      <c r="D2088" s="6" t="s">
        <v>21</v>
      </c>
      <c r="E2088" s="6" t="s">
        <v>109</v>
      </c>
      <c r="F2088" s="9">
        <v>453</v>
      </c>
      <c r="G2088" s="9">
        <v>443</v>
      </c>
      <c r="H2088" s="9">
        <v>458</v>
      </c>
      <c r="I2088" s="9">
        <v>463</v>
      </c>
      <c r="J2088" s="9">
        <v>468</v>
      </c>
      <c r="K2088" s="9">
        <v>458</v>
      </c>
      <c r="L2088" s="10">
        <f t="shared" si="462"/>
        <v>220.7505518763797</v>
      </c>
      <c r="M2088" s="11">
        <f t="shared" si="463"/>
        <v>1103.7527593818984</v>
      </c>
      <c r="N2088" s="58">
        <f t="shared" si="464"/>
        <v>1.1037527593818983</v>
      </c>
    </row>
    <row r="2089" spans="1:14" ht="15.75">
      <c r="A2089" s="7">
        <v>7</v>
      </c>
      <c r="B2089" s="8">
        <v>42885</v>
      </c>
      <c r="C2089" s="6" t="s">
        <v>20</v>
      </c>
      <c r="D2089" s="6" t="s">
        <v>21</v>
      </c>
      <c r="E2089" s="6" t="s">
        <v>82</v>
      </c>
      <c r="F2089" s="9">
        <v>723</v>
      </c>
      <c r="G2089" s="9">
        <v>709</v>
      </c>
      <c r="H2089" s="9">
        <v>730</v>
      </c>
      <c r="I2089" s="9">
        <v>737</v>
      </c>
      <c r="J2089" s="9">
        <v>744</v>
      </c>
      <c r="K2089" s="9">
        <v>730</v>
      </c>
      <c r="L2089" s="10">
        <f t="shared" si="462"/>
        <v>138.31258644536652</v>
      </c>
      <c r="M2089" s="11">
        <f t="shared" si="463"/>
        <v>968.1881051175657</v>
      </c>
      <c r="N2089" s="58">
        <f t="shared" si="464"/>
        <v>0.9681881051175656</v>
      </c>
    </row>
    <row r="2090" spans="1:14" ht="15.75">
      <c r="A2090" s="7">
        <v>8</v>
      </c>
      <c r="B2090" s="8">
        <v>42885</v>
      </c>
      <c r="C2090" s="6" t="s">
        <v>20</v>
      </c>
      <c r="D2090" s="6" t="s">
        <v>21</v>
      </c>
      <c r="E2090" s="6" t="s">
        <v>57</v>
      </c>
      <c r="F2090" s="9">
        <v>855</v>
      </c>
      <c r="G2090" s="9">
        <v>838</v>
      </c>
      <c r="H2090" s="9">
        <v>864</v>
      </c>
      <c r="I2090" s="9">
        <v>873</v>
      </c>
      <c r="J2090" s="9">
        <v>882</v>
      </c>
      <c r="K2090" s="9">
        <v>873</v>
      </c>
      <c r="L2090" s="10">
        <f t="shared" si="462"/>
        <v>116.95906432748538</v>
      </c>
      <c r="M2090" s="11">
        <f t="shared" si="463"/>
        <v>2105.2631578947367</v>
      </c>
      <c r="N2090" s="58">
        <f t="shared" si="464"/>
        <v>2.1052631578947367</v>
      </c>
    </row>
    <row r="2091" spans="1:14" ht="15.75" customHeight="1">
      <c r="A2091" s="7">
        <v>9</v>
      </c>
      <c r="B2091" s="8">
        <v>42885</v>
      </c>
      <c r="C2091" s="6" t="s">
        <v>20</v>
      </c>
      <c r="D2091" s="6" t="s">
        <v>21</v>
      </c>
      <c r="E2091" s="6" t="s">
        <v>110</v>
      </c>
      <c r="F2091" s="9">
        <v>620</v>
      </c>
      <c r="G2091" s="9">
        <v>608</v>
      </c>
      <c r="H2091" s="9">
        <v>626</v>
      </c>
      <c r="I2091" s="9">
        <v>632</v>
      </c>
      <c r="J2091" s="9">
        <v>640</v>
      </c>
      <c r="K2091" s="9">
        <v>626</v>
      </c>
      <c r="L2091" s="10">
        <f t="shared" si="462"/>
        <v>161.29032258064515</v>
      </c>
      <c r="M2091" s="11">
        <f t="shared" si="463"/>
        <v>967.741935483871</v>
      </c>
      <c r="N2091" s="58">
        <f t="shared" si="464"/>
        <v>0.9677419354838709</v>
      </c>
    </row>
    <row r="2092" spans="1:14" ht="15.75">
      <c r="A2092" s="7">
        <v>10</v>
      </c>
      <c r="B2092" s="8">
        <v>42884</v>
      </c>
      <c r="C2092" s="6" t="s">
        <v>20</v>
      </c>
      <c r="D2092" s="6" t="s">
        <v>21</v>
      </c>
      <c r="E2092" s="6" t="s">
        <v>111</v>
      </c>
      <c r="F2092" s="9">
        <v>300</v>
      </c>
      <c r="G2092" s="9">
        <v>292</v>
      </c>
      <c r="H2092" s="9">
        <v>304</v>
      </c>
      <c r="I2092" s="9">
        <v>308</v>
      </c>
      <c r="J2092" s="9">
        <v>312</v>
      </c>
      <c r="K2092" s="9">
        <v>304</v>
      </c>
      <c r="L2092" s="10">
        <f t="shared" si="462"/>
        <v>333.3333333333333</v>
      </c>
      <c r="M2092" s="11">
        <f t="shared" si="463"/>
        <v>1333.3333333333333</v>
      </c>
      <c r="N2092" s="58">
        <f t="shared" si="464"/>
        <v>1.3333333333333333</v>
      </c>
    </row>
    <row r="2093" spans="1:14" ht="15.75">
      <c r="A2093" s="7">
        <v>11</v>
      </c>
      <c r="B2093" s="8">
        <v>42884</v>
      </c>
      <c r="C2093" s="6" t="s">
        <v>20</v>
      </c>
      <c r="D2093" s="6" t="s">
        <v>21</v>
      </c>
      <c r="E2093" s="6" t="s">
        <v>57</v>
      </c>
      <c r="F2093" s="9">
        <v>850</v>
      </c>
      <c r="G2093" s="9">
        <v>835</v>
      </c>
      <c r="H2093" s="9">
        <v>858</v>
      </c>
      <c r="I2093" s="9">
        <v>866</v>
      </c>
      <c r="J2093" s="9">
        <v>874</v>
      </c>
      <c r="K2093" s="9">
        <v>858</v>
      </c>
      <c r="L2093" s="10">
        <f t="shared" si="462"/>
        <v>117.6470588235294</v>
      </c>
      <c r="M2093" s="11">
        <f t="shared" si="463"/>
        <v>941.1764705882352</v>
      </c>
      <c r="N2093" s="58">
        <f t="shared" si="464"/>
        <v>0.9411764705882353</v>
      </c>
    </row>
    <row r="2094" spans="1:14" ht="15.75">
      <c r="A2094" s="7">
        <v>12</v>
      </c>
      <c r="B2094" s="8">
        <v>42884</v>
      </c>
      <c r="C2094" s="6" t="s">
        <v>20</v>
      </c>
      <c r="D2094" s="6" t="s">
        <v>21</v>
      </c>
      <c r="E2094" s="6" t="s">
        <v>112</v>
      </c>
      <c r="F2094" s="9">
        <v>500</v>
      </c>
      <c r="G2094" s="9">
        <v>490</v>
      </c>
      <c r="H2094" s="9">
        <v>505</v>
      </c>
      <c r="I2094" s="9">
        <v>510</v>
      </c>
      <c r="J2094" s="9">
        <v>515</v>
      </c>
      <c r="K2094" s="9">
        <v>515</v>
      </c>
      <c r="L2094" s="10">
        <f t="shared" si="462"/>
        <v>200</v>
      </c>
      <c r="M2094" s="11">
        <f t="shared" si="463"/>
        <v>3000</v>
      </c>
      <c r="N2094" s="58">
        <f t="shared" si="464"/>
        <v>3</v>
      </c>
    </row>
    <row r="2095" spans="1:14" ht="15.75">
      <c r="A2095" s="7">
        <v>13</v>
      </c>
      <c r="B2095" s="8">
        <v>42881</v>
      </c>
      <c r="C2095" s="6" t="s">
        <v>20</v>
      </c>
      <c r="D2095" s="6" t="s">
        <v>21</v>
      </c>
      <c r="E2095" s="6" t="s">
        <v>113</v>
      </c>
      <c r="F2095" s="9">
        <v>310</v>
      </c>
      <c r="G2095" s="9">
        <v>302</v>
      </c>
      <c r="H2095" s="9">
        <v>314</v>
      </c>
      <c r="I2095" s="9">
        <v>318</v>
      </c>
      <c r="J2095" s="9">
        <v>322</v>
      </c>
      <c r="K2095" s="9">
        <v>318</v>
      </c>
      <c r="L2095" s="10">
        <f t="shared" si="462"/>
        <v>322.5806451612903</v>
      </c>
      <c r="M2095" s="11">
        <f t="shared" si="463"/>
        <v>2580.6451612903224</v>
      </c>
      <c r="N2095" s="58">
        <f t="shared" si="464"/>
        <v>2.5806451612903225</v>
      </c>
    </row>
    <row r="2096" spans="1:14" ht="15.75">
      <c r="A2096" s="7">
        <v>14</v>
      </c>
      <c r="B2096" s="8">
        <v>42881</v>
      </c>
      <c r="C2096" s="6" t="s">
        <v>20</v>
      </c>
      <c r="D2096" s="6" t="s">
        <v>21</v>
      </c>
      <c r="E2096" s="6" t="s">
        <v>109</v>
      </c>
      <c r="F2096" s="9">
        <v>400</v>
      </c>
      <c r="G2096" s="9">
        <v>430</v>
      </c>
      <c r="H2096" s="9">
        <v>445</v>
      </c>
      <c r="I2096" s="9">
        <v>450</v>
      </c>
      <c r="J2096" s="9">
        <v>455</v>
      </c>
      <c r="K2096" s="9">
        <v>450</v>
      </c>
      <c r="L2096" s="10">
        <f t="shared" si="462"/>
        <v>250</v>
      </c>
      <c r="M2096" s="11">
        <f t="shared" si="463"/>
        <v>12500</v>
      </c>
      <c r="N2096" s="58">
        <f t="shared" si="464"/>
        <v>12.5</v>
      </c>
    </row>
    <row r="2097" spans="1:14" ht="15.75">
      <c r="A2097" s="7">
        <v>15</v>
      </c>
      <c r="B2097" s="8">
        <v>42881</v>
      </c>
      <c r="C2097" s="6" t="s">
        <v>20</v>
      </c>
      <c r="D2097" s="6" t="s">
        <v>21</v>
      </c>
      <c r="E2097" s="6" t="s">
        <v>57</v>
      </c>
      <c r="F2097" s="9">
        <v>830</v>
      </c>
      <c r="G2097" s="9">
        <v>815</v>
      </c>
      <c r="H2097" s="9">
        <v>838</v>
      </c>
      <c r="I2097" s="9">
        <v>846</v>
      </c>
      <c r="J2097" s="9">
        <v>854</v>
      </c>
      <c r="K2097" s="9">
        <v>838</v>
      </c>
      <c r="L2097" s="10">
        <f t="shared" si="462"/>
        <v>120.48192771084338</v>
      </c>
      <c r="M2097" s="11">
        <f t="shared" si="463"/>
        <v>963.855421686747</v>
      </c>
      <c r="N2097" s="58">
        <f t="shared" si="464"/>
        <v>0.9638554216867469</v>
      </c>
    </row>
    <row r="2098" spans="1:14" ht="15.75">
      <c r="A2098" s="7">
        <v>16</v>
      </c>
      <c r="B2098" s="8">
        <v>42880</v>
      </c>
      <c r="C2098" s="6" t="s">
        <v>20</v>
      </c>
      <c r="D2098" s="6" t="s">
        <v>21</v>
      </c>
      <c r="E2098" s="6" t="s">
        <v>57</v>
      </c>
      <c r="F2098" s="9">
        <v>805</v>
      </c>
      <c r="G2098" s="9">
        <v>785</v>
      </c>
      <c r="H2098" s="9">
        <v>813</v>
      </c>
      <c r="I2098" s="9">
        <v>821</v>
      </c>
      <c r="J2098" s="9">
        <v>829</v>
      </c>
      <c r="K2098" s="9">
        <v>829</v>
      </c>
      <c r="L2098" s="10">
        <f t="shared" si="462"/>
        <v>124.22360248447205</v>
      </c>
      <c r="M2098" s="11">
        <f t="shared" si="463"/>
        <v>2981.3664596273293</v>
      </c>
      <c r="N2098" s="58">
        <f t="shared" si="464"/>
        <v>2.981366459627329</v>
      </c>
    </row>
    <row r="2099" spans="1:14" ht="15.75">
      <c r="A2099" s="7">
        <v>17</v>
      </c>
      <c r="B2099" s="8">
        <v>42880</v>
      </c>
      <c r="C2099" s="6" t="s">
        <v>20</v>
      </c>
      <c r="D2099" s="6" t="s">
        <v>21</v>
      </c>
      <c r="E2099" s="6" t="s">
        <v>114</v>
      </c>
      <c r="F2099" s="9">
        <v>252</v>
      </c>
      <c r="G2099" s="9">
        <v>244</v>
      </c>
      <c r="H2099" s="9">
        <v>256</v>
      </c>
      <c r="I2099" s="9">
        <v>260</v>
      </c>
      <c r="J2099" s="9">
        <v>264</v>
      </c>
      <c r="K2099" s="9">
        <v>252</v>
      </c>
      <c r="L2099" s="10">
        <f t="shared" si="462"/>
        <v>396.8253968253968</v>
      </c>
      <c r="M2099" s="11">
        <f t="shared" si="463"/>
        <v>0</v>
      </c>
      <c r="N2099" s="58">
        <f t="shared" si="464"/>
        <v>0</v>
      </c>
    </row>
    <row r="2100" spans="1:14" ht="15.75">
      <c r="A2100" s="7">
        <v>18</v>
      </c>
      <c r="B2100" s="8">
        <v>42880</v>
      </c>
      <c r="C2100" s="6" t="s">
        <v>20</v>
      </c>
      <c r="D2100" s="6" t="s">
        <v>21</v>
      </c>
      <c r="E2100" s="6" t="s">
        <v>115</v>
      </c>
      <c r="F2100" s="9">
        <v>975</v>
      </c>
      <c r="G2100" s="9">
        <v>955</v>
      </c>
      <c r="H2100" s="9">
        <v>985</v>
      </c>
      <c r="I2100" s="9">
        <v>995</v>
      </c>
      <c r="J2100" s="9">
        <v>1005</v>
      </c>
      <c r="K2100" s="9">
        <v>985</v>
      </c>
      <c r="L2100" s="10">
        <f t="shared" si="462"/>
        <v>102.56410256410257</v>
      </c>
      <c r="M2100" s="11">
        <f t="shared" si="463"/>
        <v>1025.6410256410256</v>
      </c>
      <c r="N2100" s="58">
        <f t="shared" si="464"/>
        <v>1.0256410256410255</v>
      </c>
    </row>
    <row r="2101" spans="1:14" ht="15.75">
      <c r="A2101" s="7">
        <v>19</v>
      </c>
      <c r="B2101" s="8">
        <v>42879</v>
      </c>
      <c r="C2101" s="6" t="s">
        <v>20</v>
      </c>
      <c r="D2101" s="6" t="s">
        <v>21</v>
      </c>
      <c r="E2101" s="6" t="s">
        <v>116</v>
      </c>
      <c r="F2101" s="9">
        <v>390</v>
      </c>
      <c r="G2101" s="9">
        <v>380</v>
      </c>
      <c r="H2101" s="9">
        <v>395</v>
      </c>
      <c r="I2101" s="9">
        <v>400</v>
      </c>
      <c r="J2101" s="9">
        <v>405</v>
      </c>
      <c r="K2101" s="9">
        <v>405</v>
      </c>
      <c r="L2101" s="10">
        <f t="shared" si="462"/>
        <v>256.4102564102564</v>
      </c>
      <c r="M2101" s="11">
        <f t="shared" si="463"/>
        <v>3846.153846153846</v>
      </c>
      <c r="N2101" s="58">
        <f t="shared" si="464"/>
        <v>3.8461538461538463</v>
      </c>
    </row>
    <row r="2102" spans="1:14" ht="15.75">
      <c r="A2102" s="7">
        <v>20</v>
      </c>
      <c r="B2102" s="8">
        <v>42879</v>
      </c>
      <c r="C2102" s="6" t="s">
        <v>20</v>
      </c>
      <c r="D2102" s="6" t="s">
        <v>21</v>
      </c>
      <c r="E2102" s="6" t="s">
        <v>117</v>
      </c>
      <c r="F2102" s="9">
        <v>2565</v>
      </c>
      <c r="G2102" s="9">
        <v>2530</v>
      </c>
      <c r="H2102" s="9">
        <v>2585</v>
      </c>
      <c r="I2102" s="9">
        <v>2605</v>
      </c>
      <c r="J2102" s="9">
        <v>2625</v>
      </c>
      <c r="K2102" s="9">
        <v>2625</v>
      </c>
      <c r="L2102" s="10">
        <f t="shared" si="462"/>
        <v>38.98635477582846</v>
      </c>
      <c r="M2102" s="11">
        <f t="shared" si="463"/>
        <v>2339.1812865497077</v>
      </c>
      <c r="N2102" s="58">
        <f t="shared" si="464"/>
        <v>2.339181286549708</v>
      </c>
    </row>
    <row r="2103" spans="1:14" ht="15.75">
      <c r="A2103" s="7">
        <v>21</v>
      </c>
      <c r="B2103" s="8">
        <v>42879</v>
      </c>
      <c r="C2103" s="6" t="s">
        <v>20</v>
      </c>
      <c r="D2103" s="6" t="s">
        <v>94</v>
      </c>
      <c r="E2103" s="6" t="s">
        <v>118</v>
      </c>
      <c r="F2103" s="9">
        <v>143</v>
      </c>
      <c r="G2103" s="9">
        <v>150</v>
      </c>
      <c r="H2103" s="9">
        <v>140</v>
      </c>
      <c r="I2103" s="9">
        <v>137</v>
      </c>
      <c r="J2103" s="9">
        <v>134</v>
      </c>
      <c r="K2103" s="9">
        <v>140.4</v>
      </c>
      <c r="L2103" s="10">
        <f t="shared" si="462"/>
        <v>699.3006993006993</v>
      </c>
      <c r="M2103" s="11">
        <f t="shared" si="463"/>
        <v>1818.1818181818142</v>
      </c>
      <c r="N2103" s="58">
        <f t="shared" si="464"/>
        <v>1.8181818181818143</v>
      </c>
    </row>
    <row r="2104" spans="1:14" ht="15.75">
      <c r="A2104" s="7">
        <v>22</v>
      </c>
      <c r="B2104" s="8">
        <v>42878</v>
      </c>
      <c r="C2104" s="6" t="s">
        <v>20</v>
      </c>
      <c r="D2104" s="6" t="s">
        <v>21</v>
      </c>
      <c r="E2104" s="6" t="s">
        <v>119</v>
      </c>
      <c r="F2104" s="9">
        <v>496</v>
      </c>
      <c r="G2104" s="9">
        <v>487</v>
      </c>
      <c r="H2104" s="9">
        <v>500</v>
      </c>
      <c r="I2104" s="9">
        <v>505</v>
      </c>
      <c r="J2104" s="9">
        <v>510</v>
      </c>
      <c r="K2104" s="9">
        <v>487</v>
      </c>
      <c r="L2104" s="10">
        <f t="shared" si="462"/>
        <v>201.61290322580646</v>
      </c>
      <c r="M2104" s="11">
        <f t="shared" si="463"/>
        <v>-1814.516129032258</v>
      </c>
      <c r="N2104" s="58">
        <f t="shared" si="464"/>
        <v>-1.814516129032258</v>
      </c>
    </row>
    <row r="2105" spans="1:14" ht="15.75">
      <c r="A2105" s="7">
        <v>23</v>
      </c>
      <c r="B2105" s="8">
        <v>42878</v>
      </c>
      <c r="C2105" s="6" t="s">
        <v>20</v>
      </c>
      <c r="D2105" s="6" t="s">
        <v>94</v>
      </c>
      <c r="E2105" s="6" t="s">
        <v>82</v>
      </c>
      <c r="F2105" s="9">
        <v>660</v>
      </c>
      <c r="G2105" s="9">
        <v>673</v>
      </c>
      <c r="H2105" s="9">
        <v>653</v>
      </c>
      <c r="I2105" s="9">
        <v>646</v>
      </c>
      <c r="J2105" s="9">
        <v>640</v>
      </c>
      <c r="K2105" s="9">
        <v>673</v>
      </c>
      <c r="L2105" s="10">
        <f t="shared" si="462"/>
        <v>151.5151515151515</v>
      </c>
      <c r="M2105" s="11">
        <f t="shared" si="463"/>
        <v>-1969.6969696969695</v>
      </c>
      <c r="N2105" s="58">
        <f t="shared" si="464"/>
        <v>-1.9696969696969697</v>
      </c>
    </row>
    <row r="2106" spans="1:14" ht="15.75">
      <c r="A2106" s="7">
        <v>24</v>
      </c>
      <c r="B2106" s="8">
        <v>42878</v>
      </c>
      <c r="C2106" s="6" t="s">
        <v>20</v>
      </c>
      <c r="D2106" s="6" t="s">
        <v>21</v>
      </c>
      <c r="E2106" s="6" t="s">
        <v>120</v>
      </c>
      <c r="F2106" s="9">
        <v>162</v>
      </c>
      <c r="G2106" s="9">
        <v>155</v>
      </c>
      <c r="H2106" s="9">
        <v>166</v>
      </c>
      <c r="I2106" s="9">
        <v>170</v>
      </c>
      <c r="J2106" s="9">
        <v>174</v>
      </c>
      <c r="K2106" s="9">
        <v>155</v>
      </c>
      <c r="L2106" s="10">
        <f t="shared" si="462"/>
        <v>617.283950617284</v>
      </c>
      <c r="M2106" s="11">
        <f t="shared" si="463"/>
        <v>-4320.9876543209875</v>
      </c>
      <c r="N2106" s="58">
        <f t="shared" si="464"/>
        <v>-4.320987654320987</v>
      </c>
    </row>
    <row r="2107" spans="1:14" ht="15.75">
      <c r="A2107" s="7">
        <v>25</v>
      </c>
      <c r="B2107" s="8">
        <v>42877</v>
      </c>
      <c r="C2107" s="6" t="s">
        <v>20</v>
      </c>
      <c r="D2107" s="6" t="s">
        <v>21</v>
      </c>
      <c r="E2107" s="6" t="s">
        <v>121</v>
      </c>
      <c r="F2107" s="9">
        <v>186</v>
      </c>
      <c r="G2107" s="9">
        <v>179</v>
      </c>
      <c r="H2107" s="9">
        <v>190</v>
      </c>
      <c r="I2107" s="9">
        <v>194</v>
      </c>
      <c r="J2107" s="9">
        <v>198</v>
      </c>
      <c r="K2107" s="9">
        <v>190</v>
      </c>
      <c r="L2107" s="10">
        <f t="shared" si="462"/>
        <v>537.6344086021505</v>
      </c>
      <c r="M2107" s="11">
        <f t="shared" si="463"/>
        <v>2150.537634408602</v>
      </c>
      <c r="N2107" s="58">
        <f t="shared" si="464"/>
        <v>2.150537634408602</v>
      </c>
    </row>
    <row r="2108" spans="1:14" ht="15.75">
      <c r="A2108" s="7">
        <v>26</v>
      </c>
      <c r="B2108" s="8">
        <v>42877</v>
      </c>
      <c r="C2108" s="6" t="s">
        <v>20</v>
      </c>
      <c r="D2108" s="6" t="s">
        <v>94</v>
      </c>
      <c r="E2108" s="6" t="s">
        <v>66</v>
      </c>
      <c r="F2108" s="9">
        <v>191</v>
      </c>
      <c r="G2108" s="9">
        <v>187</v>
      </c>
      <c r="H2108" s="9">
        <v>200</v>
      </c>
      <c r="I2108" s="9">
        <v>183</v>
      </c>
      <c r="J2108" s="9">
        <v>179</v>
      </c>
      <c r="K2108" s="9">
        <v>188</v>
      </c>
      <c r="L2108" s="10">
        <f t="shared" si="462"/>
        <v>523.5602094240837</v>
      </c>
      <c r="M2108" s="11">
        <f t="shared" si="463"/>
        <v>1570.6806282722512</v>
      </c>
      <c r="N2108" s="58">
        <f t="shared" si="464"/>
        <v>1.5706806282722514</v>
      </c>
    </row>
    <row r="2109" spans="1:14" ht="15.75">
      <c r="A2109" s="7">
        <v>27</v>
      </c>
      <c r="B2109" s="8">
        <v>42877</v>
      </c>
      <c r="C2109" s="6" t="s">
        <v>20</v>
      </c>
      <c r="D2109" s="6" t="s">
        <v>21</v>
      </c>
      <c r="E2109" s="6" t="s">
        <v>122</v>
      </c>
      <c r="F2109" s="9">
        <v>78</v>
      </c>
      <c r="G2109" s="9">
        <v>70</v>
      </c>
      <c r="H2109" s="9">
        <v>82</v>
      </c>
      <c r="I2109" s="9">
        <v>86</v>
      </c>
      <c r="J2109" s="9">
        <v>90</v>
      </c>
      <c r="K2109" s="9">
        <v>82</v>
      </c>
      <c r="L2109" s="10">
        <f t="shared" si="462"/>
        <v>1282.051282051282</v>
      </c>
      <c r="M2109" s="11">
        <f t="shared" si="463"/>
        <v>5128.205128205128</v>
      </c>
      <c r="N2109" s="58">
        <f t="shared" si="464"/>
        <v>5.128205128205128</v>
      </c>
    </row>
    <row r="2110" spans="1:14" ht="15.75">
      <c r="A2110" s="7">
        <v>28</v>
      </c>
      <c r="B2110" s="8">
        <v>42874</v>
      </c>
      <c r="C2110" s="6" t="s">
        <v>20</v>
      </c>
      <c r="D2110" s="6" t="s">
        <v>94</v>
      </c>
      <c r="E2110" s="6" t="s">
        <v>82</v>
      </c>
      <c r="F2110" s="9">
        <v>700</v>
      </c>
      <c r="G2110" s="9">
        <v>714</v>
      </c>
      <c r="H2110" s="9">
        <v>692</v>
      </c>
      <c r="I2110" s="9">
        <v>684</v>
      </c>
      <c r="J2110" s="9">
        <v>676</v>
      </c>
      <c r="K2110" s="9">
        <v>676</v>
      </c>
      <c r="L2110" s="10">
        <f t="shared" si="462"/>
        <v>142.85714285714286</v>
      </c>
      <c r="M2110" s="11">
        <f t="shared" si="463"/>
        <v>3428.5714285714284</v>
      </c>
      <c r="N2110" s="58">
        <f t="shared" si="464"/>
        <v>3.4285714285714284</v>
      </c>
    </row>
    <row r="2111" spans="1:14" ht="15.75">
      <c r="A2111" s="7">
        <v>29</v>
      </c>
      <c r="B2111" s="8">
        <v>42874</v>
      </c>
      <c r="C2111" s="6" t="s">
        <v>20</v>
      </c>
      <c r="D2111" s="6" t="s">
        <v>21</v>
      </c>
      <c r="E2111" s="6" t="s">
        <v>120</v>
      </c>
      <c r="F2111" s="9">
        <v>150</v>
      </c>
      <c r="G2111" s="9">
        <v>144</v>
      </c>
      <c r="H2111" s="9">
        <v>154</v>
      </c>
      <c r="I2111" s="9">
        <v>158</v>
      </c>
      <c r="J2111" s="9">
        <v>162</v>
      </c>
      <c r="K2111" s="9">
        <v>153.5</v>
      </c>
      <c r="L2111" s="10">
        <f t="shared" si="462"/>
        <v>666.6666666666666</v>
      </c>
      <c r="M2111" s="11">
        <f t="shared" si="463"/>
        <v>2333.333333333333</v>
      </c>
      <c r="N2111" s="58">
        <f t="shared" si="464"/>
        <v>2.333333333333333</v>
      </c>
    </row>
    <row r="2112" spans="1:14" ht="15.75">
      <c r="A2112" s="7">
        <v>30</v>
      </c>
      <c r="B2112" s="8">
        <v>42873</v>
      </c>
      <c r="C2112" s="6" t="s">
        <v>20</v>
      </c>
      <c r="D2112" s="6" t="s">
        <v>21</v>
      </c>
      <c r="E2112" s="6" t="s">
        <v>123</v>
      </c>
      <c r="F2112" s="9">
        <v>155</v>
      </c>
      <c r="G2112" s="9">
        <v>149</v>
      </c>
      <c r="H2112" s="9">
        <v>159</v>
      </c>
      <c r="I2112" s="9">
        <v>163</v>
      </c>
      <c r="J2112" s="9">
        <v>167</v>
      </c>
      <c r="K2112" s="9">
        <v>149</v>
      </c>
      <c r="L2112" s="10">
        <f t="shared" si="462"/>
        <v>645.1612903225806</v>
      </c>
      <c r="M2112" s="11">
        <f t="shared" si="463"/>
        <v>-3870.967741935484</v>
      </c>
      <c r="N2112" s="58">
        <f t="shared" si="464"/>
        <v>-3.8709677419354835</v>
      </c>
    </row>
    <row r="2113" spans="1:14" ht="15.75">
      <c r="A2113" s="7">
        <v>31</v>
      </c>
      <c r="B2113" s="8">
        <v>42872</v>
      </c>
      <c r="C2113" s="6" t="s">
        <v>20</v>
      </c>
      <c r="D2113" s="6" t="s">
        <v>21</v>
      </c>
      <c r="E2113" s="6" t="s">
        <v>24</v>
      </c>
      <c r="F2113" s="9">
        <v>1810</v>
      </c>
      <c r="G2113" s="9">
        <v>1775</v>
      </c>
      <c r="H2113" s="9">
        <v>1830</v>
      </c>
      <c r="I2113" s="9">
        <v>1850</v>
      </c>
      <c r="J2113" s="9">
        <v>1870</v>
      </c>
      <c r="K2113" s="9">
        <v>1870</v>
      </c>
      <c r="L2113" s="10">
        <f t="shared" si="462"/>
        <v>55.248618784530386</v>
      </c>
      <c r="M2113" s="11">
        <f t="shared" si="463"/>
        <v>3314.917127071823</v>
      </c>
      <c r="N2113" s="58">
        <f t="shared" si="464"/>
        <v>3.3149171270718227</v>
      </c>
    </row>
    <row r="2114" spans="1:14" ht="15.75">
      <c r="A2114" s="7">
        <v>32</v>
      </c>
      <c r="B2114" s="8">
        <v>42872</v>
      </c>
      <c r="C2114" s="6" t="s">
        <v>20</v>
      </c>
      <c r="D2114" s="6" t="s">
        <v>21</v>
      </c>
      <c r="E2114" s="6" t="s">
        <v>124</v>
      </c>
      <c r="F2114" s="9">
        <v>381</v>
      </c>
      <c r="G2114" s="9">
        <v>373</v>
      </c>
      <c r="H2114" s="9">
        <v>385</v>
      </c>
      <c r="I2114" s="9">
        <v>389</v>
      </c>
      <c r="J2114" s="9">
        <v>393</v>
      </c>
      <c r="K2114" s="9">
        <v>393</v>
      </c>
      <c r="L2114" s="10">
        <f t="shared" si="462"/>
        <v>262.4671916010499</v>
      </c>
      <c r="M2114" s="11">
        <f t="shared" si="463"/>
        <v>3149.6062992125985</v>
      </c>
      <c r="N2114" s="58">
        <f t="shared" si="464"/>
        <v>3.149606299212598</v>
      </c>
    </row>
    <row r="2115" spans="1:14" ht="15.75">
      <c r="A2115" s="7">
        <v>33</v>
      </c>
      <c r="B2115" s="8">
        <v>42872</v>
      </c>
      <c r="C2115" s="6" t="s">
        <v>20</v>
      </c>
      <c r="D2115" s="6" t="s">
        <v>21</v>
      </c>
      <c r="E2115" s="6" t="s">
        <v>120</v>
      </c>
      <c r="F2115" s="9">
        <v>142.5</v>
      </c>
      <c r="G2115" s="9">
        <v>135</v>
      </c>
      <c r="H2115" s="9">
        <v>146</v>
      </c>
      <c r="I2115" s="9">
        <v>150</v>
      </c>
      <c r="J2115" s="9">
        <v>154</v>
      </c>
      <c r="K2115" s="9">
        <v>146</v>
      </c>
      <c r="L2115" s="10">
        <f t="shared" si="462"/>
        <v>701.7543859649123</v>
      </c>
      <c r="M2115" s="11">
        <f t="shared" si="463"/>
        <v>2456.140350877193</v>
      </c>
      <c r="N2115" s="58">
        <f t="shared" si="464"/>
        <v>2.456140350877193</v>
      </c>
    </row>
    <row r="2116" spans="1:14" ht="15.75">
      <c r="A2116" s="7">
        <v>34</v>
      </c>
      <c r="B2116" s="8">
        <v>42872</v>
      </c>
      <c r="C2116" s="6" t="s">
        <v>20</v>
      </c>
      <c r="D2116" s="6" t="s">
        <v>21</v>
      </c>
      <c r="E2116" s="6" t="s">
        <v>125</v>
      </c>
      <c r="F2116" s="9">
        <v>385</v>
      </c>
      <c r="G2116" s="9">
        <v>375</v>
      </c>
      <c r="H2116" s="9">
        <v>390</v>
      </c>
      <c r="I2116" s="9">
        <v>395</v>
      </c>
      <c r="J2116" s="9">
        <v>400</v>
      </c>
      <c r="K2116" s="9">
        <v>395</v>
      </c>
      <c r="L2116" s="10">
        <f t="shared" si="462"/>
        <v>259.7402597402597</v>
      </c>
      <c r="M2116" s="11">
        <f t="shared" si="463"/>
        <v>2597.402597402597</v>
      </c>
      <c r="N2116" s="58">
        <f t="shared" si="464"/>
        <v>2.5974025974025974</v>
      </c>
    </row>
    <row r="2117" spans="1:14" ht="15.75">
      <c r="A2117" s="7">
        <v>35</v>
      </c>
      <c r="B2117" s="8">
        <v>42871</v>
      </c>
      <c r="C2117" s="6" t="s">
        <v>20</v>
      </c>
      <c r="D2117" s="6" t="s">
        <v>21</v>
      </c>
      <c r="E2117" s="6" t="s">
        <v>126</v>
      </c>
      <c r="F2117" s="9">
        <v>800</v>
      </c>
      <c r="G2117" s="9">
        <v>780</v>
      </c>
      <c r="H2117" s="9">
        <v>810</v>
      </c>
      <c r="I2117" s="9">
        <v>820</v>
      </c>
      <c r="J2117" s="9">
        <v>830</v>
      </c>
      <c r="K2117" s="9">
        <v>780</v>
      </c>
      <c r="L2117" s="10">
        <f t="shared" si="462"/>
        <v>125</v>
      </c>
      <c r="M2117" s="11">
        <f t="shared" si="463"/>
        <v>-2500</v>
      </c>
      <c r="N2117" s="58">
        <f t="shared" si="464"/>
        <v>-2.5</v>
      </c>
    </row>
    <row r="2118" spans="1:14" ht="15.75">
      <c r="A2118" s="7">
        <v>36</v>
      </c>
      <c r="B2118" s="8">
        <v>42871</v>
      </c>
      <c r="C2118" s="6" t="s">
        <v>20</v>
      </c>
      <c r="D2118" s="6" t="s">
        <v>21</v>
      </c>
      <c r="E2118" s="6" t="s">
        <v>127</v>
      </c>
      <c r="F2118" s="9">
        <v>220</v>
      </c>
      <c r="G2118" s="9">
        <v>212</v>
      </c>
      <c r="H2118" s="9">
        <v>224</v>
      </c>
      <c r="I2118" s="9">
        <v>228</v>
      </c>
      <c r="J2118" s="9">
        <v>232</v>
      </c>
      <c r="K2118" s="9">
        <v>217</v>
      </c>
      <c r="L2118" s="10">
        <f t="shared" si="462"/>
        <v>454.54545454545456</v>
      </c>
      <c r="M2118" s="11">
        <f t="shared" si="463"/>
        <v>-1363.6363636363637</v>
      </c>
      <c r="N2118" s="58">
        <f t="shared" si="464"/>
        <v>-1.3636363636363635</v>
      </c>
    </row>
    <row r="2119" spans="1:14" ht="15.75">
      <c r="A2119" s="7">
        <v>37</v>
      </c>
      <c r="B2119" s="8">
        <v>42871</v>
      </c>
      <c r="C2119" s="6" t="s">
        <v>20</v>
      </c>
      <c r="D2119" s="6" t="s">
        <v>21</v>
      </c>
      <c r="E2119" s="6" t="s">
        <v>25</v>
      </c>
      <c r="F2119" s="9">
        <v>657</v>
      </c>
      <c r="G2119" s="9">
        <v>645</v>
      </c>
      <c r="H2119" s="9">
        <v>664</v>
      </c>
      <c r="I2119" s="9">
        <v>670</v>
      </c>
      <c r="J2119" s="9">
        <v>677</v>
      </c>
      <c r="K2119" s="9">
        <v>645</v>
      </c>
      <c r="L2119" s="10">
        <f t="shared" si="462"/>
        <v>152.20700152207002</v>
      </c>
      <c r="M2119" s="11">
        <f t="shared" si="463"/>
        <v>-1826.4840182648402</v>
      </c>
      <c r="N2119" s="58">
        <f t="shared" si="464"/>
        <v>-1.82648401826484</v>
      </c>
    </row>
    <row r="2120" spans="1:14" ht="15.75">
      <c r="A2120" s="7">
        <v>38</v>
      </c>
      <c r="B2120" s="8">
        <v>42870</v>
      </c>
      <c r="C2120" s="6" t="s">
        <v>20</v>
      </c>
      <c r="D2120" s="6" t="s">
        <v>21</v>
      </c>
      <c r="E2120" s="6" t="s">
        <v>128</v>
      </c>
      <c r="F2120" s="9">
        <v>92</v>
      </c>
      <c r="G2120" s="9">
        <v>86</v>
      </c>
      <c r="H2120" s="9">
        <v>95</v>
      </c>
      <c r="I2120" s="9">
        <v>98</v>
      </c>
      <c r="J2120" s="9">
        <v>103</v>
      </c>
      <c r="K2120" s="9">
        <v>95</v>
      </c>
      <c r="L2120" s="10">
        <f t="shared" si="462"/>
        <v>1086.9565217391305</v>
      </c>
      <c r="M2120" s="11">
        <f t="shared" si="463"/>
        <v>3260.8695652173915</v>
      </c>
      <c r="N2120" s="58">
        <f t="shared" si="464"/>
        <v>3.260869565217391</v>
      </c>
    </row>
    <row r="2121" spans="1:14" ht="15.75">
      <c r="A2121" s="7">
        <v>39</v>
      </c>
      <c r="B2121" s="8">
        <v>42870</v>
      </c>
      <c r="C2121" s="6" t="s">
        <v>20</v>
      </c>
      <c r="D2121" s="6" t="s">
        <v>21</v>
      </c>
      <c r="E2121" s="6" t="s">
        <v>129</v>
      </c>
      <c r="F2121" s="9">
        <v>3750</v>
      </c>
      <c r="G2121" s="9">
        <v>3450</v>
      </c>
      <c r="H2121" s="9">
        <v>4000</v>
      </c>
      <c r="I2121" s="9">
        <v>4300</v>
      </c>
      <c r="J2121" s="9">
        <v>4600</v>
      </c>
      <c r="K2121" s="9">
        <v>3450</v>
      </c>
      <c r="L2121" s="10">
        <f t="shared" si="462"/>
        <v>26.666666666666668</v>
      </c>
      <c r="M2121" s="11">
        <f t="shared" si="463"/>
        <v>-8000</v>
      </c>
      <c r="N2121" s="58">
        <f t="shared" si="464"/>
        <v>-8</v>
      </c>
    </row>
    <row r="2122" spans="1:14" ht="15.75">
      <c r="A2122" s="7">
        <v>40</v>
      </c>
      <c r="B2122" s="8">
        <v>42870</v>
      </c>
      <c r="C2122" s="6" t="s">
        <v>20</v>
      </c>
      <c r="D2122" s="6" t="s">
        <v>21</v>
      </c>
      <c r="E2122" s="6" t="s">
        <v>130</v>
      </c>
      <c r="F2122" s="9">
        <v>94</v>
      </c>
      <c r="G2122" s="9">
        <v>88</v>
      </c>
      <c r="H2122" s="9">
        <v>97</v>
      </c>
      <c r="I2122" s="9">
        <v>100</v>
      </c>
      <c r="J2122" s="9">
        <v>103</v>
      </c>
      <c r="K2122" s="9">
        <v>97</v>
      </c>
      <c r="L2122" s="10">
        <f t="shared" si="462"/>
        <v>1063.8297872340424</v>
      </c>
      <c r="M2122" s="11">
        <f t="shared" si="463"/>
        <v>3191.489361702127</v>
      </c>
      <c r="N2122" s="58">
        <f t="shared" si="464"/>
        <v>3.191489361702128</v>
      </c>
    </row>
    <row r="2123" spans="1:14" ht="15.75">
      <c r="A2123" s="7">
        <v>41</v>
      </c>
      <c r="B2123" s="8">
        <v>42867</v>
      </c>
      <c r="C2123" s="6" t="s">
        <v>20</v>
      </c>
      <c r="D2123" s="6" t="s">
        <v>21</v>
      </c>
      <c r="E2123" s="6" t="s">
        <v>109</v>
      </c>
      <c r="F2123" s="9">
        <v>413</v>
      </c>
      <c r="G2123" s="9">
        <v>403</v>
      </c>
      <c r="H2123" s="9">
        <v>418</v>
      </c>
      <c r="I2123" s="9">
        <v>423</v>
      </c>
      <c r="J2123" s="9">
        <v>428</v>
      </c>
      <c r="K2123" s="9">
        <v>418</v>
      </c>
      <c r="L2123" s="10">
        <f t="shared" si="462"/>
        <v>242.13075060532688</v>
      </c>
      <c r="M2123" s="11">
        <f t="shared" si="463"/>
        <v>1210.6537530266344</v>
      </c>
      <c r="N2123" s="58">
        <f t="shared" si="464"/>
        <v>1.2106537530266344</v>
      </c>
    </row>
    <row r="2124" spans="1:14" ht="15.75">
      <c r="A2124" s="7">
        <v>42</v>
      </c>
      <c r="B2124" s="8">
        <v>42867</v>
      </c>
      <c r="C2124" s="6" t="s">
        <v>20</v>
      </c>
      <c r="D2124" s="6" t="s">
        <v>21</v>
      </c>
      <c r="E2124" s="6" t="s">
        <v>131</v>
      </c>
      <c r="F2124" s="9">
        <v>363</v>
      </c>
      <c r="G2124" s="9">
        <v>367</v>
      </c>
      <c r="H2124" s="9">
        <v>371</v>
      </c>
      <c r="I2124" s="9">
        <v>375</v>
      </c>
      <c r="J2124" s="9">
        <v>355</v>
      </c>
      <c r="K2124" s="9">
        <v>355</v>
      </c>
      <c r="L2124" s="10">
        <f t="shared" si="462"/>
        <v>275.4820936639118</v>
      </c>
      <c r="M2124" s="11">
        <f t="shared" si="463"/>
        <v>-2203.8567493112946</v>
      </c>
      <c r="N2124" s="58">
        <f t="shared" si="464"/>
        <v>-2.203856749311295</v>
      </c>
    </row>
    <row r="2125" spans="1:14" ht="15.75">
      <c r="A2125" s="7">
        <v>43</v>
      </c>
      <c r="B2125" s="8">
        <v>42866</v>
      </c>
      <c r="C2125" s="6" t="s">
        <v>20</v>
      </c>
      <c r="D2125" s="6" t="s">
        <v>21</v>
      </c>
      <c r="E2125" s="6" t="s">
        <v>132</v>
      </c>
      <c r="F2125" s="9">
        <v>566</v>
      </c>
      <c r="G2125" s="9">
        <v>554</v>
      </c>
      <c r="H2125" s="9">
        <v>572</v>
      </c>
      <c r="I2125" s="9">
        <v>578</v>
      </c>
      <c r="J2125" s="9">
        <v>584</v>
      </c>
      <c r="K2125" s="9">
        <v>554</v>
      </c>
      <c r="L2125" s="10">
        <f t="shared" si="462"/>
        <v>176.67844522968198</v>
      </c>
      <c r="M2125" s="11">
        <f t="shared" si="463"/>
        <v>-2120.141342756184</v>
      </c>
      <c r="N2125" s="58">
        <f t="shared" si="464"/>
        <v>-2.1201413427561837</v>
      </c>
    </row>
    <row r="2126" spans="1:14" ht="15.75">
      <c r="A2126" s="7">
        <v>44</v>
      </c>
      <c r="B2126" s="8">
        <v>42866</v>
      </c>
      <c r="C2126" s="6" t="s">
        <v>20</v>
      </c>
      <c r="D2126" s="6" t="s">
        <v>21</v>
      </c>
      <c r="E2126" s="6" t="s">
        <v>133</v>
      </c>
      <c r="F2126" s="9">
        <v>1283</v>
      </c>
      <c r="G2126" s="9">
        <v>1260</v>
      </c>
      <c r="H2126" s="9">
        <v>1294</v>
      </c>
      <c r="I2126" s="9">
        <v>1306</v>
      </c>
      <c r="J2126" s="9">
        <v>1318</v>
      </c>
      <c r="K2126" s="9">
        <v>1318</v>
      </c>
      <c r="L2126" s="10">
        <f t="shared" si="462"/>
        <v>77.9423226812159</v>
      </c>
      <c r="M2126" s="11">
        <f t="shared" si="463"/>
        <v>2727.9812938425566</v>
      </c>
      <c r="N2126" s="58">
        <f t="shared" si="464"/>
        <v>2.7279812938425563</v>
      </c>
    </row>
    <row r="2127" spans="1:14" ht="15.75">
      <c r="A2127" s="7">
        <v>45</v>
      </c>
      <c r="B2127" s="8">
        <v>42865</v>
      </c>
      <c r="C2127" s="6" t="s">
        <v>20</v>
      </c>
      <c r="D2127" s="6" t="s">
        <v>21</v>
      </c>
      <c r="E2127" s="6" t="s">
        <v>134</v>
      </c>
      <c r="F2127" s="9">
        <v>161</v>
      </c>
      <c r="G2127" s="9">
        <v>153</v>
      </c>
      <c r="H2127" s="9">
        <v>165</v>
      </c>
      <c r="I2127" s="9">
        <v>169</v>
      </c>
      <c r="J2127" s="9">
        <v>173</v>
      </c>
      <c r="K2127" s="9">
        <v>165</v>
      </c>
      <c r="L2127" s="10">
        <f t="shared" si="462"/>
        <v>621.1180124223603</v>
      </c>
      <c r="M2127" s="11">
        <f t="shared" si="463"/>
        <v>2484.472049689441</v>
      </c>
      <c r="N2127" s="58">
        <f t="shared" si="464"/>
        <v>2.484472049689441</v>
      </c>
    </row>
    <row r="2128" spans="1:14" ht="15.75">
      <c r="A2128" s="7">
        <v>46</v>
      </c>
      <c r="B2128" s="8">
        <v>42865</v>
      </c>
      <c r="C2128" s="6" t="s">
        <v>20</v>
      </c>
      <c r="D2128" s="6" t="s">
        <v>21</v>
      </c>
      <c r="E2128" s="6" t="s">
        <v>135</v>
      </c>
      <c r="F2128" s="9">
        <v>241</v>
      </c>
      <c r="G2128" s="9">
        <v>233</v>
      </c>
      <c r="H2128" s="9">
        <v>245</v>
      </c>
      <c r="I2128" s="9">
        <v>249</v>
      </c>
      <c r="J2128" s="9">
        <v>253</v>
      </c>
      <c r="K2128" s="9">
        <v>245</v>
      </c>
      <c r="L2128" s="10">
        <f t="shared" si="462"/>
        <v>414.9377593360996</v>
      </c>
      <c r="M2128" s="11">
        <f t="shared" si="463"/>
        <v>1659.7510373443984</v>
      </c>
      <c r="N2128" s="58">
        <f t="shared" si="464"/>
        <v>1.6597510373443982</v>
      </c>
    </row>
    <row r="2129" spans="1:14" ht="15.75">
      <c r="A2129" s="7">
        <v>47</v>
      </c>
      <c r="B2129" s="8">
        <v>42865</v>
      </c>
      <c r="C2129" s="6" t="s">
        <v>20</v>
      </c>
      <c r="D2129" s="6" t="s">
        <v>21</v>
      </c>
      <c r="E2129" s="6" t="s">
        <v>136</v>
      </c>
      <c r="F2129" s="9">
        <v>400</v>
      </c>
      <c r="G2129" s="9">
        <v>390</v>
      </c>
      <c r="H2129" s="9">
        <v>405</v>
      </c>
      <c r="I2129" s="9">
        <v>410</v>
      </c>
      <c r="J2129" s="9">
        <v>415</v>
      </c>
      <c r="K2129" s="9">
        <v>415</v>
      </c>
      <c r="L2129" s="10">
        <f t="shared" si="462"/>
        <v>250</v>
      </c>
      <c r="M2129" s="11">
        <f t="shared" si="463"/>
        <v>3750</v>
      </c>
      <c r="N2129" s="58">
        <f t="shared" si="464"/>
        <v>3.75</v>
      </c>
    </row>
    <row r="2130" spans="1:14" ht="15.75">
      <c r="A2130" s="7">
        <v>48</v>
      </c>
      <c r="B2130" s="8">
        <v>42864</v>
      </c>
      <c r="C2130" s="6" t="s">
        <v>20</v>
      </c>
      <c r="D2130" s="6" t="s">
        <v>21</v>
      </c>
      <c r="E2130" s="6" t="s">
        <v>137</v>
      </c>
      <c r="F2130" s="9">
        <v>244</v>
      </c>
      <c r="G2130" s="9">
        <v>236</v>
      </c>
      <c r="H2130" s="9">
        <v>248</v>
      </c>
      <c r="I2130" s="9">
        <v>252</v>
      </c>
      <c r="J2130" s="9">
        <v>256</v>
      </c>
      <c r="K2130" s="9">
        <v>248</v>
      </c>
      <c r="L2130" s="10">
        <f t="shared" si="462"/>
        <v>409.8360655737705</v>
      </c>
      <c r="M2130" s="11">
        <f t="shared" si="463"/>
        <v>1639.344262295082</v>
      </c>
      <c r="N2130" s="58">
        <f t="shared" si="464"/>
        <v>1.639344262295082</v>
      </c>
    </row>
    <row r="2131" spans="1:14" ht="15.75">
      <c r="A2131" s="7">
        <v>49</v>
      </c>
      <c r="B2131" s="8">
        <v>42864</v>
      </c>
      <c r="C2131" s="6" t="s">
        <v>20</v>
      </c>
      <c r="D2131" s="6" t="s">
        <v>21</v>
      </c>
      <c r="E2131" s="6" t="s">
        <v>138</v>
      </c>
      <c r="F2131" s="9">
        <v>246</v>
      </c>
      <c r="G2131" s="9">
        <v>237</v>
      </c>
      <c r="H2131" s="9">
        <v>250</v>
      </c>
      <c r="I2131" s="9">
        <v>254</v>
      </c>
      <c r="J2131" s="9">
        <v>258</v>
      </c>
      <c r="K2131" s="9">
        <v>250</v>
      </c>
      <c r="L2131" s="10">
        <f t="shared" si="462"/>
        <v>406.5040650406504</v>
      </c>
      <c r="M2131" s="11">
        <f t="shared" si="463"/>
        <v>1626.0162601626016</v>
      </c>
      <c r="N2131" s="58">
        <f t="shared" si="464"/>
        <v>1.6260162601626016</v>
      </c>
    </row>
    <row r="2132" spans="1:14" ht="15.75">
      <c r="A2132" s="7">
        <v>50</v>
      </c>
      <c r="B2132" s="8">
        <v>42864</v>
      </c>
      <c r="C2132" s="6" t="s">
        <v>20</v>
      </c>
      <c r="D2132" s="6" t="s">
        <v>21</v>
      </c>
      <c r="E2132" s="6" t="s">
        <v>121</v>
      </c>
      <c r="F2132" s="9">
        <v>170</v>
      </c>
      <c r="G2132" s="9">
        <v>162</v>
      </c>
      <c r="H2132" s="9">
        <v>174</v>
      </c>
      <c r="I2132" s="9">
        <v>178</v>
      </c>
      <c r="J2132" s="9">
        <v>182</v>
      </c>
      <c r="K2132" s="9">
        <v>174</v>
      </c>
      <c r="L2132" s="10">
        <f t="shared" si="462"/>
        <v>588.2352941176471</v>
      </c>
      <c r="M2132" s="11">
        <f t="shared" si="463"/>
        <v>2352.9411764705883</v>
      </c>
      <c r="N2132" s="58">
        <f t="shared" si="464"/>
        <v>2.3529411764705883</v>
      </c>
    </row>
    <row r="2133" spans="1:14" ht="15.75">
      <c r="A2133" s="7">
        <v>51</v>
      </c>
      <c r="B2133" s="8">
        <v>42863</v>
      </c>
      <c r="C2133" s="6" t="s">
        <v>20</v>
      </c>
      <c r="D2133" s="6" t="s">
        <v>21</v>
      </c>
      <c r="E2133" s="6" t="s">
        <v>67</v>
      </c>
      <c r="F2133" s="9">
        <v>230</v>
      </c>
      <c r="G2133" s="9">
        <v>222</v>
      </c>
      <c r="H2133" s="9">
        <v>234</v>
      </c>
      <c r="I2133" s="9">
        <v>238</v>
      </c>
      <c r="J2133" s="9">
        <v>242</v>
      </c>
      <c r="K2133" s="9">
        <v>234</v>
      </c>
      <c r="L2133" s="10">
        <f t="shared" si="462"/>
        <v>434.7826086956522</v>
      </c>
      <c r="M2133" s="11">
        <f t="shared" si="463"/>
        <v>1739.1304347826087</v>
      </c>
      <c r="N2133" s="58">
        <f t="shared" si="464"/>
        <v>1.7391304347826089</v>
      </c>
    </row>
    <row r="2134" spans="1:14" ht="15.75">
      <c r="A2134" s="7">
        <v>52</v>
      </c>
      <c r="B2134" s="8">
        <v>42863</v>
      </c>
      <c r="C2134" s="6" t="s">
        <v>20</v>
      </c>
      <c r="D2134" s="6" t="s">
        <v>21</v>
      </c>
      <c r="E2134" s="6" t="s">
        <v>59</v>
      </c>
      <c r="F2134" s="9">
        <v>354</v>
      </c>
      <c r="G2134" s="9">
        <v>344</v>
      </c>
      <c r="H2134" s="9">
        <v>359</v>
      </c>
      <c r="I2134" s="9">
        <v>364</v>
      </c>
      <c r="J2134" s="9">
        <v>369</v>
      </c>
      <c r="K2134" s="9">
        <v>344</v>
      </c>
      <c r="L2134" s="10">
        <f t="shared" si="462"/>
        <v>282.4858757062147</v>
      </c>
      <c r="M2134" s="11">
        <f t="shared" si="463"/>
        <v>-2824.858757062147</v>
      </c>
      <c r="N2134" s="58">
        <f t="shared" si="464"/>
        <v>-2.824858757062147</v>
      </c>
    </row>
    <row r="2135" spans="1:14" ht="15.75">
      <c r="A2135" s="7">
        <v>53</v>
      </c>
      <c r="B2135" s="8">
        <v>42860</v>
      </c>
      <c r="C2135" s="6" t="s">
        <v>20</v>
      </c>
      <c r="D2135" s="6" t="s">
        <v>94</v>
      </c>
      <c r="E2135" s="6" t="s">
        <v>100</v>
      </c>
      <c r="F2135" s="9">
        <v>344</v>
      </c>
      <c r="G2135" s="9">
        <v>352</v>
      </c>
      <c r="H2135" s="9">
        <v>340</v>
      </c>
      <c r="I2135" s="9">
        <v>336</v>
      </c>
      <c r="J2135" s="9">
        <v>332</v>
      </c>
      <c r="K2135" s="9">
        <v>332</v>
      </c>
      <c r="L2135" s="10">
        <f t="shared" si="462"/>
        <v>290.69767441860466</v>
      </c>
      <c r="M2135" s="11">
        <f t="shared" si="463"/>
        <v>3488.3720930232557</v>
      </c>
      <c r="N2135" s="58">
        <f t="shared" si="464"/>
        <v>3.488372093023256</v>
      </c>
    </row>
    <row r="2136" spans="1:14" ht="15.75">
      <c r="A2136" s="7">
        <v>54</v>
      </c>
      <c r="B2136" s="8">
        <v>42860</v>
      </c>
      <c r="C2136" s="6" t="s">
        <v>20</v>
      </c>
      <c r="D2136" s="6" t="s">
        <v>21</v>
      </c>
      <c r="E2136" s="6" t="s">
        <v>139</v>
      </c>
      <c r="F2136" s="9">
        <v>467</v>
      </c>
      <c r="G2136" s="9">
        <v>459</v>
      </c>
      <c r="H2136" s="9">
        <v>472</v>
      </c>
      <c r="I2136" s="9">
        <v>477</v>
      </c>
      <c r="J2136" s="9">
        <v>482</v>
      </c>
      <c r="K2136" s="9">
        <v>472</v>
      </c>
      <c r="L2136" s="10">
        <f t="shared" si="462"/>
        <v>214.13276231263384</v>
      </c>
      <c r="M2136" s="11">
        <f t="shared" si="463"/>
        <v>1070.6638115631692</v>
      </c>
      <c r="N2136" s="58">
        <f t="shared" si="464"/>
        <v>1.0706638115631693</v>
      </c>
    </row>
    <row r="2137" spans="1:14" ht="15.75">
      <c r="A2137" s="7">
        <v>55</v>
      </c>
      <c r="B2137" s="8">
        <v>42859</v>
      </c>
      <c r="C2137" s="6" t="s">
        <v>20</v>
      </c>
      <c r="D2137" s="6" t="s">
        <v>21</v>
      </c>
      <c r="E2137" s="6" t="s">
        <v>140</v>
      </c>
      <c r="F2137" s="9">
        <v>138</v>
      </c>
      <c r="G2137" s="9">
        <v>132</v>
      </c>
      <c r="H2137" s="9">
        <v>141</v>
      </c>
      <c r="I2137" s="9">
        <v>145</v>
      </c>
      <c r="J2137" s="9">
        <v>148</v>
      </c>
      <c r="K2137" s="9">
        <v>141</v>
      </c>
      <c r="L2137" s="10">
        <f t="shared" si="462"/>
        <v>724.6376811594203</v>
      </c>
      <c r="M2137" s="11">
        <f t="shared" si="463"/>
        <v>2173.913043478261</v>
      </c>
      <c r="N2137" s="58">
        <f t="shared" si="464"/>
        <v>2.173913043478261</v>
      </c>
    </row>
    <row r="2138" spans="1:14" ht="15.75">
      <c r="A2138" s="7">
        <v>56</v>
      </c>
      <c r="B2138" s="8">
        <v>42859</v>
      </c>
      <c r="C2138" s="6" t="s">
        <v>20</v>
      </c>
      <c r="D2138" s="6" t="s">
        <v>21</v>
      </c>
      <c r="E2138" s="6" t="s">
        <v>141</v>
      </c>
      <c r="F2138" s="9">
        <v>290</v>
      </c>
      <c r="G2138" s="9">
        <v>282</v>
      </c>
      <c r="H2138" s="9">
        <v>294</v>
      </c>
      <c r="I2138" s="9">
        <v>298</v>
      </c>
      <c r="J2138" s="9">
        <v>302</v>
      </c>
      <c r="K2138" s="9">
        <v>298</v>
      </c>
      <c r="L2138" s="10">
        <f t="shared" si="462"/>
        <v>344.82758620689657</v>
      </c>
      <c r="M2138" s="11">
        <f t="shared" si="463"/>
        <v>2758.6206896551726</v>
      </c>
      <c r="N2138" s="58">
        <f t="shared" si="464"/>
        <v>2.7586206896551726</v>
      </c>
    </row>
    <row r="2139" spans="1:14" ht="15.75">
      <c r="A2139" s="7">
        <v>57</v>
      </c>
      <c r="B2139" s="8">
        <v>42859</v>
      </c>
      <c r="C2139" s="6" t="s">
        <v>20</v>
      </c>
      <c r="D2139" s="6" t="s">
        <v>21</v>
      </c>
      <c r="E2139" s="6" t="s">
        <v>142</v>
      </c>
      <c r="F2139" s="9">
        <v>1130</v>
      </c>
      <c r="G2139" s="9">
        <v>1110</v>
      </c>
      <c r="H2139" s="9">
        <v>1140</v>
      </c>
      <c r="I2139" s="9">
        <v>1150</v>
      </c>
      <c r="J2139" s="9">
        <v>1160</v>
      </c>
      <c r="K2139" s="9">
        <v>1160</v>
      </c>
      <c r="L2139" s="10">
        <f t="shared" si="462"/>
        <v>88.49557522123894</v>
      </c>
      <c r="M2139" s="11">
        <f t="shared" si="463"/>
        <v>2654.867256637168</v>
      </c>
      <c r="N2139" s="58">
        <f t="shared" si="464"/>
        <v>2.654867256637168</v>
      </c>
    </row>
    <row r="2140" spans="1:14" ht="15.75">
      <c r="A2140" s="7">
        <v>58</v>
      </c>
      <c r="B2140" s="8">
        <v>42858</v>
      </c>
      <c r="C2140" s="6" t="s">
        <v>20</v>
      </c>
      <c r="D2140" s="6" t="s">
        <v>21</v>
      </c>
      <c r="E2140" s="6" t="s">
        <v>143</v>
      </c>
      <c r="F2140" s="9">
        <v>590</v>
      </c>
      <c r="G2140" s="9">
        <v>578</v>
      </c>
      <c r="H2140" s="9">
        <v>596</v>
      </c>
      <c r="I2140" s="9">
        <v>605</v>
      </c>
      <c r="J2140" s="9">
        <v>611</v>
      </c>
      <c r="K2140" s="9">
        <v>578</v>
      </c>
      <c r="L2140" s="10">
        <f t="shared" si="462"/>
        <v>169.4915254237288</v>
      </c>
      <c r="M2140" s="11">
        <f t="shared" si="463"/>
        <v>-2033.8983050847455</v>
      </c>
      <c r="N2140" s="58">
        <f t="shared" si="464"/>
        <v>-2.0338983050847457</v>
      </c>
    </row>
    <row r="2141" spans="1:14" ht="15.75">
      <c r="A2141" s="7">
        <v>59</v>
      </c>
      <c r="B2141" s="8">
        <v>42857</v>
      </c>
      <c r="C2141" s="6" t="s">
        <v>20</v>
      </c>
      <c r="D2141" s="6" t="s">
        <v>21</v>
      </c>
      <c r="E2141" s="6" t="s">
        <v>144</v>
      </c>
      <c r="F2141" s="9">
        <v>365</v>
      </c>
      <c r="G2141" s="9">
        <v>355</v>
      </c>
      <c r="H2141" s="9">
        <v>370</v>
      </c>
      <c r="I2141" s="9">
        <v>375</v>
      </c>
      <c r="J2141" s="9">
        <v>380</v>
      </c>
      <c r="K2141" s="9">
        <v>370</v>
      </c>
      <c r="L2141" s="10">
        <f t="shared" si="462"/>
        <v>273.972602739726</v>
      </c>
      <c r="M2141" s="11">
        <f t="shared" si="463"/>
        <v>1369.86301369863</v>
      </c>
      <c r="N2141" s="58">
        <f t="shared" si="464"/>
        <v>1.36986301369863</v>
      </c>
    </row>
    <row r="2142" spans="1:14" ht="15.75">
      <c r="A2142" s="7">
        <v>60</v>
      </c>
      <c r="B2142" s="8">
        <v>42857</v>
      </c>
      <c r="C2142" s="6" t="s">
        <v>20</v>
      </c>
      <c r="D2142" s="6" t="s">
        <v>21</v>
      </c>
      <c r="E2142" s="6" t="s">
        <v>145</v>
      </c>
      <c r="F2142" s="9">
        <v>117.5</v>
      </c>
      <c r="G2142" s="9">
        <v>112</v>
      </c>
      <c r="H2142" s="9">
        <v>121</v>
      </c>
      <c r="I2142" s="9">
        <v>124</v>
      </c>
      <c r="J2142" s="9">
        <v>127</v>
      </c>
      <c r="K2142" s="9">
        <v>121</v>
      </c>
      <c r="L2142" s="10">
        <f t="shared" si="462"/>
        <v>851.063829787234</v>
      </c>
      <c r="M2142" s="11">
        <f t="shared" si="463"/>
        <v>2978.723404255319</v>
      </c>
      <c r="N2142" s="58">
        <f t="shared" si="464"/>
        <v>2.978723404255319</v>
      </c>
    </row>
    <row r="2144" spans="1:14" ht="15.75">
      <c r="A2144" s="82" t="s">
        <v>26</v>
      </c>
      <c r="B2144" s="23"/>
      <c r="C2144" s="24"/>
      <c r="D2144" s="25"/>
      <c r="E2144" s="26"/>
      <c r="F2144" s="26"/>
      <c r="G2144" s="27"/>
      <c r="H2144" s="35"/>
      <c r="I2144" s="35"/>
      <c r="J2144" s="35"/>
      <c r="K2144" s="26"/>
      <c r="L2144" s="21"/>
      <c r="N2144" s="91"/>
    </row>
    <row r="2145" spans="1:12" ht="15.75">
      <c r="A2145" s="82" t="s">
        <v>27</v>
      </c>
      <c r="B2145" s="23"/>
      <c r="C2145" s="24"/>
      <c r="D2145" s="25"/>
      <c r="E2145" s="26"/>
      <c r="F2145" s="26"/>
      <c r="G2145" s="27"/>
      <c r="H2145" s="26"/>
      <c r="I2145" s="26"/>
      <c r="J2145" s="26"/>
      <c r="K2145" s="26"/>
      <c r="L2145" s="21"/>
    </row>
    <row r="2146" spans="1:14" ht="15.75">
      <c r="A2146" s="82" t="s">
        <v>27</v>
      </c>
      <c r="B2146" s="23"/>
      <c r="C2146" s="24"/>
      <c r="D2146" s="25"/>
      <c r="E2146" s="26"/>
      <c r="F2146" s="26"/>
      <c r="G2146" s="27"/>
      <c r="H2146" s="26"/>
      <c r="I2146" s="26"/>
      <c r="J2146" s="26"/>
      <c r="K2146" s="26"/>
      <c r="L2146" s="21"/>
      <c r="M2146" s="21"/>
      <c r="N2146" s="21"/>
    </row>
    <row r="2147" spans="1:14" ht="16.5" thickBot="1">
      <c r="A2147" s="28"/>
      <c r="B2147" s="23"/>
      <c r="C2147" s="26"/>
      <c r="D2147" s="26"/>
      <c r="E2147" s="26"/>
      <c r="F2147" s="29"/>
      <c r="G2147" s="30"/>
      <c r="H2147" s="31" t="s">
        <v>28</v>
      </c>
      <c r="I2147" s="31"/>
      <c r="J2147" s="32"/>
      <c r="K2147" s="32"/>
      <c r="L2147" s="21"/>
      <c r="M2147" s="21"/>
      <c r="N2147" s="21"/>
    </row>
    <row r="2148" spans="1:12" ht="15.75">
      <c r="A2148" s="28"/>
      <c r="B2148" s="23"/>
      <c r="C2148" s="96" t="s">
        <v>29</v>
      </c>
      <c r="D2148" s="96"/>
      <c r="E2148" s="33">
        <v>60</v>
      </c>
      <c r="F2148" s="34">
        <f>F2149+F2150+F2151+F2152+F2153+F2154</f>
        <v>98.33333333333333</v>
      </c>
      <c r="G2148" s="35">
        <v>60</v>
      </c>
      <c r="H2148" s="36">
        <f>G2149/G2148%</f>
        <v>80</v>
      </c>
      <c r="I2148" s="36"/>
      <c r="J2148" s="36"/>
      <c r="L2148" s="21"/>
    </row>
    <row r="2149" spans="1:14" ht="15.75">
      <c r="A2149" s="28"/>
      <c r="B2149" s="23"/>
      <c r="C2149" s="92" t="s">
        <v>30</v>
      </c>
      <c r="D2149" s="92"/>
      <c r="E2149" s="37">
        <v>48</v>
      </c>
      <c r="F2149" s="38">
        <f>(E2149/E2148)*100</f>
        <v>80</v>
      </c>
      <c r="G2149" s="35">
        <v>48</v>
      </c>
      <c r="H2149" s="32"/>
      <c r="I2149" s="32"/>
      <c r="J2149" s="26"/>
      <c r="K2149" s="32"/>
      <c r="M2149" s="26" t="s">
        <v>31</v>
      </c>
      <c r="N2149" s="26"/>
    </row>
    <row r="2150" spans="1:14" ht="15.75">
      <c r="A2150" s="39"/>
      <c r="B2150" s="23"/>
      <c r="C2150" s="92" t="s">
        <v>32</v>
      </c>
      <c r="D2150" s="92"/>
      <c r="E2150" s="37">
        <v>0</v>
      </c>
      <c r="F2150" s="38">
        <f>(E2150/E2148)*100</f>
        <v>0</v>
      </c>
      <c r="G2150" s="40"/>
      <c r="H2150" s="35"/>
      <c r="I2150" s="35"/>
      <c r="J2150" s="26"/>
      <c r="K2150" s="32"/>
      <c r="L2150" s="21"/>
      <c r="M2150" s="24"/>
      <c r="N2150" s="24"/>
    </row>
    <row r="2151" spans="1:14" ht="15.75">
      <c r="A2151" s="39"/>
      <c r="B2151" s="23"/>
      <c r="C2151" s="92" t="s">
        <v>33</v>
      </c>
      <c r="D2151" s="92"/>
      <c r="E2151" s="37">
        <v>2</v>
      </c>
      <c r="F2151" s="38">
        <f>(E2151/E2148)*100</f>
        <v>3.3333333333333335</v>
      </c>
      <c r="G2151" s="40"/>
      <c r="H2151" s="35"/>
      <c r="I2151" s="35"/>
      <c r="J2151" s="26"/>
      <c r="K2151" s="32"/>
      <c r="L2151" s="21"/>
      <c r="M2151" s="21"/>
      <c r="N2151" s="21"/>
    </row>
    <row r="2152" spans="1:14" ht="15.75">
      <c r="A2152" s="39"/>
      <c r="B2152" s="23"/>
      <c r="C2152" s="92" t="s">
        <v>34</v>
      </c>
      <c r="D2152" s="92"/>
      <c r="E2152" s="37">
        <v>9</v>
      </c>
      <c r="F2152" s="38">
        <f>(E2152/E2148)*100</f>
        <v>15</v>
      </c>
      <c r="G2152" s="40"/>
      <c r="H2152" s="26" t="s">
        <v>35</v>
      </c>
      <c r="I2152" s="26"/>
      <c r="J2152" s="41"/>
      <c r="K2152" s="32"/>
      <c r="L2152" s="21"/>
      <c r="M2152" s="21"/>
      <c r="N2152" s="21"/>
    </row>
    <row r="2153" spans="1:14" ht="15.75">
      <c r="A2153" s="39"/>
      <c r="B2153" s="23"/>
      <c r="C2153" s="92" t="s">
        <v>36</v>
      </c>
      <c r="D2153" s="92"/>
      <c r="E2153" s="37">
        <v>2</v>
      </c>
      <c r="F2153" s="38">
        <v>0</v>
      </c>
      <c r="G2153" s="40"/>
      <c r="H2153" s="26"/>
      <c r="I2153" s="26"/>
      <c r="J2153" s="41"/>
      <c r="K2153" s="32"/>
      <c r="L2153" s="21"/>
      <c r="M2153" s="21"/>
      <c r="N2153" s="21"/>
    </row>
    <row r="2154" spans="1:14" ht="16.5" thickBot="1">
      <c r="A2154" s="39"/>
      <c r="B2154" s="23"/>
      <c r="C2154" s="93" t="s">
        <v>37</v>
      </c>
      <c r="D2154" s="93"/>
      <c r="E2154" s="42"/>
      <c r="F2154" s="43">
        <f>(E2154/E2148)*100</f>
        <v>0</v>
      </c>
      <c r="G2154" s="40"/>
      <c r="H2154" s="26"/>
      <c r="I2154" s="26"/>
      <c r="M2154" s="21"/>
      <c r="N2154" s="21"/>
    </row>
    <row r="2155" spans="1:14" ht="15.75">
      <c r="A2155" s="83" t="s">
        <v>38</v>
      </c>
      <c r="B2155" s="23"/>
      <c r="C2155" s="24"/>
      <c r="D2155" s="24"/>
      <c r="E2155" s="26"/>
      <c r="F2155" s="26"/>
      <c r="G2155" s="84"/>
      <c r="H2155" s="85"/>
      <c r="I2155" s="85"/>
      <c r="J2155" s="85"/>
      <c r="K2155" s="26"/>
      <c r="L2155" s="21"/>
      <c r="M2155" s="44"/>
      <c r="N2155" s="44"/>
    </row>
    <row r="2156" spans="1:14" ht="15.75">
      <c r="A2156" s="25" t="s">
        <v>39</v>
      </c>
      <c r="B2156" s="23"/>
      <c r="C2156" s="86"/>
      <c r="D2156" s="87"/>
      <c r="E2156" s="28"/>
      <c r="F2156" s="85"/>
      <c r="G2156" s="84"/>
      <c r="H2156" s="85"/>
      <c r="I2156" s="85"/>
      <c r="J2156" s="85"/>
      <c r="K2156" s="26"/>
      <c r="L2156" s="21"/>
      <c r="M2156" s="28"/>
      <c r="N2156" s="28"/>
    </row>
    <row r="2157" spans="1:14" ht="15.75">
      <c r="A2157" s="25" t="s">
        <v>40</v>
      </c>
      <c r="B2157" s="23"/>
      <c r="C2157" s="24"/>
      <c r="D2157" s="87"/>
      <c r="E2157" s="28"/>
      <c r="F2157" s="85"/>
      <c r="G2157" s="84"/>
      <c r="H2157" s="32"/>
      <c r="I2157" s="32"/>
      <c r="J2157" s="32"/>
      <c r="K2157" s="26"/>
      <c r="L2157" s="21"/>
      <c r="M2157" s="21"/>
      <c r="N2157" s="21"/>
    </row>
    <row r="2158" spans="1:14" ht="15.75">
      <c r="A2158" s="25" t="s">
        <v>41</v>
      </c>
      <c r="B2158" s="86"/>
      <c r="C2158" s="24"/>
      <c r="D2158" s="87"/>
      <c r="E2158" s="28"/>
      <c r="F2158" s="85"/>
      <c r="G2158" s="30"/>
      <c r="H2158" s="32"/>
      <c r="I2158" s="32"/>
      <c r="J2158" s="32"/>
      <c r="K2158" s="26"/>
      <c r="L2158" s="21"/>
      <c r="M2158" s="21"/>
      <c r="N2158" s="21"/>
    </row>
    <row r="2159" spans="1:14" ht="17.25" customHeight="1">
      <c r="A2159" s="25" t="s">
        <v>42</v>
      </c>
      <c r="B2159" s="39"/>
      <c r="C2159" s="24"/>
      <c r="D2159" s="88"/>
      <c r="E2159" s="85"/>
      <c r="F2159" s="85"/>
      <c r="G2159" s="30"/>
      <c r="H2159" s="32"/>
      <c r="I2159" s="32"/>
      <c r="J2159" s="32"/>
      <c r="K2159" s="85"/>
      <c r="L2159" s="21"/>
      <c r="M2159" s="21"/>
      <c r="N2159" s="21"/>
    </row>
    <row r="2160" ht="16.5" thickBot="1"/>
    <row r="2161" spans="1:14" ht="16.5" thickBot="1">
      <c r="A2161" s="101" t="s">
        <v>0</v>
      </c>
      <c r="B2161" s="101"/>
      <c r="C2161" s="101"/>
      <c r="D2161" s="101"/>
      <c r="E2161" s="101"/>
      <c r="F2161" s="101"/>
      <c r="G2161" s="101"/>
      <c r="H2161" s="101"/>
      <c r="I2161" s="101"/>
      <c r="J2161" s="101"/>
      <c r="K2161" s="101"/>
      <c r="L2161" s="101"/>
      <c r="M2161" s="101"/>
      <c r="N2161" s="101"/>
    </row>
    <row r="2162" spans="1:14" ht="16.5" thickBot="1">
      <c r="A2162" s="101"/>
      <c r="B2162" s="101"/>
      <c r="C2162" s="101"/>
      <c r="D2162" s="101"/>
      <c r="E2162" s="101"/>
      <c r="F2162" s="101"/>
      <c r="G2162" s="101"/>
      <c r="H2162" s="101"/>
      <c r="I2162" s="101"/>
      <c r="J2162" s="101"/>
      <c r="K2162" s="101"/>
      <c r="L2162" s="101"/>
      <c r="M2162" s="101"/>
      <c r="N2162" s="101"/>
    </row>
    <row r="2163" spans="1:14" ht="15.75">
      <c r="A2163" s="101"/>
      <c r="B2163" s="101"/>
      <c r="C2163" s="101"/>
      <c r="D2163" s="101"/>
      <c r="E2163" s="101"/>
      <c r="F2163" s="101"/>
      <c r="G2163" s="101"/>
      <c r="H2163" s="101"/>
      <c r="I2163" s="101"/>
      <c r="J2163" s="101"/>
      <c r="K2163" s="101"/>
      <c r="L2163" s="101"/>
      <c r="M2163" s="101"/>
      <c r="N2163" s="101"/>
    </row>
    <row r="2164" spans="1:14" ht="15.75">
      <c r="A2164" s="102" t="s">
        <v>1</v>
      </c>
      <c r="B2164" s="102"/>
      <c r="C2164" s="102"/>
      <c r="D2164" s="102"/>
      <c r="E2164" s="102"/>
      <c r="F2164" s="102"/>
      <c r="G2164" s="102"/>
      <c r="H2164" s="102"/>
      <c r="I2164" s="102"/>
      <c r="J2164" s="102"/>
      <c r="K2164" s="102"/>
      <c r="L2164" s="102"/>
      <c r="M2164" s="102"/>
      <c r="N2164" s="102"/>
    </row>
    <row r="2165" spans="1:14" ht="15.75">
      <c r="A2165" s="102" t="s">
        <v>2</v>
      </c>
      <c r="B2165" s="102"/>
      <c r="C2165" s="102"/>
      <c r="D2165" s="102"/>
      <c r="E2165" s="102"/>
      <c r="F2165" s="102"/>
      <c r="G2165" s="102"/>
      <c r="H2165" s="102"/>
      <c r="I2165" s="102"/>
      <c r="J2165" s="102"/>
      <c r="K2165" s="102"/>
      <c r="L2165" s="102"/>
      <c r="M2165" s="102"/>
      <c r="N2165" s="102"/>
    </row>
    <row r="2166" spans="1:14" ht="16.5" thickBot="1">
      <c r="A2166" s="103" t="s">
        <v>3</v>
      </c>
      <c r="B2166" s="103"/>
      <c r="C2166" s="103"/>
      <c r="D2166" s="103"/>
      <c r="E2166" s="103"/>
      <c r="F2166" s="103"/>
      <c r="G2166" s="103"/>
      <c r="H2166" s="103"/>
      <c r="I2166" s="103"/>
      <c r="J2166" s="103"/>
      <c r="K2166" s="103"/>
      <c r="L2166" s="103"/>
      <c r="M2166" s="103"/>
      <c r="N2166" s="103"/>
    </row>
    <row r="2167" spans="1:14" ht="15.75">
      <c r="A2167" s="54"/>
      <c r="B2167" s="54"/>
      <c r="C2167" s="54"/>
      <c r="D2167" s="55"/>
      <c r="E2167" s="56"/>
      <c r="F2167" s="57"/>
      <c r="G2167" s="56"/>
      <c r="H2167" s="56"/>
      <c r="I2167" s="56"/>
      <c r="J2167" s="56"/>
      <c r="K2167" s="55"/>
      <c r="L2167" s="55"/>
      <c r="M2167" s="55"/>
      <c r="N2167" s="55"/>
    </row>
    <row r="2168" spans="1:14" ht="15.75">
      <c r="A2168" s="104" t="s">
        <v>146</v>
      </c>
      <c r="B2168" s="104"/>
      <c r="C2168" s="104"/>
      <c r="D2168" s="104"/>
      <c r="E2168" s="104"/>
      <c r="F2168" s="104"/>
      <c r="G2168" s="104"/>
      <c r="H2168" s="104"/>
      <c r="I2168" s="104"/>
      <c r="J2168" s="104"/>
      <c r="K2168" s="104"/>
      <c r="L2168" s="104"/>
      <c r="M2168" s="104"/>
      <c r="N2168" s="104"/>
    </row>
    <row r="2169" spans="1:14" ht="15.75" customHeight="1">
      <c r="A2169" s="104" t="s">
        <v>5</v>
      </c>
      <c r="B2169" s="104"/>
      <c r="C2169" s="104"/>
      <c r="D2169" s="104"/>
      <c r="E2169" s="104"/>
      <c r="F2169" s="104"/>
      <c r="G2169" s="104"/>
      <c r="H2169" s="104"/>
      <c r="I2169" s="104"/>
      <c r="J2169" s="104"/>
      <c r="K2169" s="104"/>
      <c r="L2169" s="104"/>
      <c r="M2169" s="104"/>
      <c r="N2169" s="104"/>
    </row>
    <row r="2170" spans="1:14" ht="16.5" customHeight="1">
      <c r="A2170" s="99" t="s">
        <v>6</v>
      </c>
      <c r="B2170" s="94" t="s">
        <v>7</v>
      </c>
      <c r="C2170" s="94" t="s">
        <v>8</v>
      </c>
      <c r="D2170" s="99" t="s">
        <v>9</v>
      </c>
      <c r="E2170" s="94" t="s">
        <v>10</v>
      </c>
      <c r="F2170" s="105" t="s">
        <v>11</v>
      </c>
      <c r="G2170" s="105" t="s">
        <v>12</v>
      </c>
      <c r="H2170" s="94" t="s">
        <v>13</v>
      </c>
      <c r="I2170" s="94" t="s">
        <v>14</v>
      </c>
      <c r="J2170" s="94" t="s">
        <v>15</v>
      </c>
      <c r="K2170" s="106" t="s">
        <v>16</v>
      </c>
      <c r="L2170" s="94" t="s">
        <v>107</v>
      </c>
      <c r="M2170" s="94" t="s">
        <v>18</v>
      </c>
      <c r="N2170" s="94" t="s">
        <v>19</v>
      </c>
    </row>
    <row r="2171" spans="1:14" ht="15.75">
      <c r="A2171" s="99"/>
      <c r="B2171" s="94"/>
      <c r="C2171" s="94"/>
      <c r="D2171" s="99"/>
      <c r="E2171" s="94"/>
      <c r="F2171" s="105"/>
      <c r="G2171" s="105"/>
      <c r="H2171" s="94"/>
      <c r="I2171" s="94"/>
      <c r="J2171" s="94"/>
      <c r="K2171" s="106"/>
      <c r="L2171" s="94"/>
      <c r="M2171" s="94"/>
      <c r="N2171" s="94"/>
    </row>
    <row r="2172" spans="1:14" ht="15.75">
      <c r="A2172" s="7">
        <v>1</v>
      </c>
      <c r="B2172" s="8">
        <v>42857</v>
      </c>
      <c r="C2172" s="6" t="s">
        <v>20</v>
      </c>
      <c r="D2172" s="6" t="s">
        <v>21</v>
      </c>
      <c r="E2172" s="6" t="s">
        <v>144</v>
      </c>
      <c r="F2172" s="9">
        <v>365</v>
      </c>
      <c r="G2172" s="9">
        <v>355</v>
      </c>
      <c r="H2172" s="9">
        <v>370</v>
      </c>
      <c r="I2172" s="9">
        <v>375</v>
      </c>
      <c r="J2172" s="9">
        <v>380</v>
      </c>
      <c r="K2172" s="9">
        <v>370</v>
      </c>
      <c r="L2172" s="10">
        <f aca="true" t="shared" si="465" ref="L2172:L2219">100000/F2172</f>
        <v>273.972602739726</v>
      </c>
      <c r="M2172" s="11">
        <f aca="true" t="shared" si="466" ref="M2172:M2219">IF(D2172="BUY",(K2172-F2172)*(L2172),(F2172-K2172)*(L2172))</f>
        <v>1369.86301369863</v>
      </c>
      <c r="N2172" s="58">
        <f aca="true" t="shared" si="467" ref="N2172:N2219">M2172/(L2172)/F2172%</f>
        <v>1.36986301369863</v>
      </c>
    </row>
    <row r="2173" spans="1:14" ht="15.75">
      <c r="A2173" s="7">
        <v>2</v>
      </c>
      <c r="B2173" s="8">
        <v>42857</v>
      </c>
      <c r="C2173" s="6" t="s">
        <v>20</v>
      </c>
      <c r="D2173" s="6" t="s">
        <v>21</v>
      </c>
      <c r="E2173" s="6" t="s">
        <v>145</v>
      </c>
      <c r="F2173" s="9">
        <v>117.5</v>
      </c>
      <c r="G2173" s="9">
        <v>112</v>
      </c>
      <c r="H2173" s="9">
        <v>121</v>
      </c>
      <c r="I2173" s="9">
        <v>124</v>
      </c>
      <c r="J2173" s="9">
        <v>127</v>
      </c>
      <c r="K2173" s="9">
        <v>121</v>
      </c>
      <c r="L2173" s="10">
        <f t="shared" si="465"/>
        <v>851.063829787234</v>
      </c>
      <c r="M2173" s="11">
        <f t="shared" si="466"/>
        <v>2978.723404255319</v>
      </c>
      <c r="N2173" s="58">
        <f t="shared" si="467"/>
        <v>2.978723404255319</v>
      </c>
    </row>
    <row r="2174" spans="1:14" ht="15.75">
      <c r="A2174" s="7">
        <v>3</v>
      </c>
      <c r="B2174" s="8">
        <v>42853</v>
      </c>
      <c r="C2174" s="6" t="s">
        <v>20</v>
      </c>
      <c r="D2174" s="6" t="s">
        <v>21</v>
      </c>
      <c r="E2174" s="6" t="s">
        <v>140</v>
      </c>
      <c r="F2174" s="9">
        <v>127</v>
      </c>
      <c r="G2174" s="9">
        <v>120</v>
      </c>
      <c r="H2174" s="9">
        <v>131</v>
      </c>
      <c r="I2174" s="9">
        <v>135</v>
      </c>
      <c r="J2174" s="9">
        <v>139</v>
      </c>
      <c r="K2174" s="9">
        <v>129</v>
      </c>
      <c r="L2174" s="10">
        <f t="shared" si="465"/>
        <v>787.4015748031496</v>
      </c>
      <c r="M2174" s="11">
        <f t="shared" si="466"/>
        <v>1574.8031496062993</v>
      </c>
      <c r="N2174" s="58">
        <f t="shared" si="467"/>
        <v>1.574803149606299</v>
      </c>
    </row>
    <row r="2175" spans="1:14" ht="15.75">
      <c r="A2175" s="7">
        <v>4</v>
      </c>
      <c r="B2175" s="8">
        <v>42853</v>
      </c>
      <c r="C2175" s="6" t="s">
        <v>20</v>
      </c>
      <c r="D2175" s="6" t="s">
        <v>21</v>
      </c>
      <c r="E2175" s="6" t="s">
        <v>109</v>
      </c>
      <c r="F2175" s="9">
        <v>393</v>
      </c>
      <c r="G2175" s="9">
        <v>383</v>
      </c>
      <c r="H2175" s="9">
        <v>398</v>
      </c>
      <c r="I2175" s="9">
        <v>403</v>
      </c>
      <c r="J2175" s="9">
        <v>408</v>
      </c>
      <c r="K2175" s="9">
        <v>403</v>
      </c>
      <c r="L2175" s="10">
        <f t="shared" si="465"/>
        <v>254.4529262086514</v>
      </c>
      <c r="M2175" s="11">
        <f t="shared" si="466"/>
        <v>2544.529262086514</v>
      </c>
      <c r="N2175" s="58">
        <f t="shared" si="467"/>
        <v>2.544529262086514</v>
      </c>
    </row>
    <row r="2176" spans="1:14" ht="15.75">
      <c r="A2176" s="7">
        <v>5</v>
      </c>
      <c r="B2176" s="8">
        <v>42853</v>
      </c>
      <c r="C2176" s="6" t="s">
        <v>20</v>
      </c>
      <c r="D2176" s="6" t="s">
        <v>21</v>
      </c>
      <c r="E2176" s="6" t="s">
        <v>147</v>
      </c>
      <c r="F2176" s="9">
        <v>350</v>
      </c>
      <c r="G2176" s="9">
        <v>340</v>
      </c>
      <c r="H2176" s="9">
        <v>355</v>
      </c>
      <c r="I2176" s="9">
        <v>360</v>
      </c>
      <c r="J2176" s="9">
        <v>365</v>
      </c>
      <c r="K2176" s="9">
        <v>365</v>
      </c>
      <c r="L2176" s="10">
        <f t="shared" si="465"/>
        <v>285.7142857142857</v>
      </c>
      <c r="M2176" s="11">
        <f t="shared" si="466"/>
        <v>4285.714285714286</v>
      </c>
      <c r="N2176" s="58">
        <f t="shared" si="467"/>
        <v>4.2857142857142865</v>
      </c>
    </row>
    <row r="2177" spans="1:14" ht="15.75">
      <c r="A2177" s="7">
        <v>6</v>
      </c>
      <c r="B2177" s="8">
        <v>42852</v>
      </c>
      <c r="C2177" s="6" t="s">
        <v>20</v>
      </c>
      <c r="D2177" s="6" t="s">
        <v>21</v>
      </c>
      <c r="E2177" s="6" t="s">
        <v>148</v>
      </c>
      <c r="F2177" s="9">
        <v>200</v>
      </c>
      <c r="G2177" s="9">
        <v>192</v>
      </c>
      <c r="H2177" s="9">
        <v>204</v>
      </c>
      <c r="I2177" s="9">
        <v>208</v>
      </c>
      <c r="J2177" s="9">
        <v>212</v>
      </c>
      <c r="K2177" s="9">
        <v>208</v>
      </c>
      <c r="L2177" s="10">
        <f t="shared" si="465"/>
        <v>500</v>
      </c>
      <c r="M2177" s="11">
        <f t="shared" si="466"/>
        <v>4000</v>
      </c>
      <c r="N2177" s="58">
        <f t="shared" si="467"/>
        <v>4</v>
      </c>
    </row>
    <row r="2178" spans="1:14" ht="15.75">
      <c r="A2178" s="7">
        <v>7</v>
      </c>
      <c r="B2178" s="8">
        <v>42852</v>
      </c>
      <c r="C2178" s="6" t="s">
        <v>20</v>
      </c>
      <c r="D2178" s="6" t="s">
        <v>21</v>
      </c>
      <c r="E2178" s="6" t="s">
        <v>147</v>
      </c>
      <c r="F2178" s="9">
        <v>333</v>
      </c>
      <c r="G2178" s="9">
        <v>323</v>
      </c>
      <c r="H2178" s="9">
        <v>338</v>
      </c>
      <c r="I2178" s="9">
        <v>343</v>
      </c>
      <c r="J2178" s="9">
        <v>348</v>
      </c>
      <c r="K2178" s="9">
        <v>343</v>
      </c>
      <c r="L2178" s="10">
        <f t="shared" si="465"/>
        <v>300.3003003003003</v>
      </c>
      <c r="M2178" s="11">
        <f t="shared" si="466"/>
        <v>3003.003003003003</v>
      </c>
      <c r="N2178" s="58">
        <f t="shared" si="467"/>
        <v>3.003003003003003</v>
      </c>
    </row>
    <row r="2179" spans="1:14" ht="15.75">
      <c r="A2179" s="7">
        <v>8</v>
      </c>
      <c r="B2179" s="8">
        <v>42852</v>
      </c>
      <c r="C2179" s="6" t="s">
        <v>20</v>
      </c>
      <c r="D2179" s="6" t="s">
        <v>21</v>
      </c>
      <c r="E2179" s="6" t="s">
        <v>59</v>
      </c>
      <c r="F2179" s="9">
        <v>360</v>
      </c>
      <c r="G2179" s="9">
        <v>350</v>
      </c>
      <c r="H2179" s="9">
        <v>365</v>
      </c>
      <c r="I2179" s="9">
        <v>370</v>
      </c>
      <c r="J2179" s="9">
        <v>375</v>
      </c>
      <c r="K2179" s="9">
        <v>350</v>
      </c>
      <c r="L2179" s="10">
        <f t="shared" si="465"/>
        <v>277.77777777777777</v>
      </c>
      <c r="M2179" s="11">
        <f t="shared" si="466"/>
        <v>-2777.777777777778</v>
      </c>
      <c r="N2179" s="58">
        <f t="shared" si="467"/>
        <v>-2.7777777777777777</v>
      </c>
    </row>
    <row r="2180" spans="1:14" ht="15.75">
      <c r="A2180" s="7">
        <v>9</v>
      </c>
      <c r="B2180" s="8">
        <v>42851</v>
      </c>
      <c r="C2180" s="6" t="s">
        <v>20</v>
      </c>
      <c r="D2180" s="6" t="s">
        <v>21</v>
      </c>
      <c r="E2180" s="6" t="s">
        <v>24</v>
      </c>
      <c r="F2180" s="9">
        <v>1500</v>
      </c>
      <c r="G2180" s="9">
        <v>1475</v>
      </c>
      <c r="H2180" s="9">
        <v>1515</v>
      </c>
      <c r="I2180" s="9">
        <v>1530</v>
      </c>
      <c r="J2180" s="9">
        <v>1545</v>
      </c>
      <c r="K2180" s="9">
        <v>1545</v>
      </c>
      <c r="L2180" s="10">
        <f t="shared" si="465"/>
        <v>66.66666666666667</v>
      </c>
      <c r="M2180" s="11">
        <f t="shared" si="466"/>
        <v>3000</v>
      </c>
      <c r="N2180" s="58">
        <f t="shared" si="467"/>
        <v>3</v>
      </c>
    </row>
    <row r="2181" spans="1:14" ht="15.75">
      <c r="A2181" s="7">
        <v>10</v>
      </c>
      <c r="B2181" s="8">
        <v>42850</v>
      </c>
      <c r="C2181" s="6" t="s">
        <v>20</v>
      </c>
      <c r="D2181" s="6" t="s">
        <v>21</v>
      </c>
      <c r="E2181" s="6" t="s">
        <v>149</v>
      </c>
      <c r="F2181" s="9">
        <v>216</v>
      </c>
      <c r="G2181" s="9">
        <v>208</v>
      </c>
      <c r="H2181" s="9">
        <v>220</v>
      </c>
      <c r="I2181" s="9">
        <v>224</v>
      </c>
      <c r="J2181" s="9">
        <v>228</v>
      </c>
      <c r="K2181" s="9">
        <v>220</v>
      </c>
      <c r="L2181" s="10">
        <f t="shared" si="465"/>
        <v>462.962962962963</v>
      </c>
      <c r="M2181" s="11">
        <f t="shared" si="466"/>
        <v>1851.851851851852</v>
      </c>
      <c r="N2181" s="58">
        <f t="shared" si="467"/>
        <v>1.8518518518518516</v>
      </c>
    </row>
    <row r="2182" spans="1:14" ht="15.75">
      <c r="A2182" s="7">
        <v>11</v>
      </c>
      <c r="B2182" s="8">
        <v>42850</v>
      </c>
      <c r="C2182" s="6" t="s">
        <v>20</v>
      </c>
      <c r="D2182" s="6" t="s">
        <v>21</v>
      </c>
      <c r="E2182" s="6" t="s">
        <v>150</v>
      </c>
      <c r="F2182" s="9">
        <v>935</v>
      </c>
      <c r="G2182" s="9">
        <v>915</v>
      </c>
      <c r="H2182" s="9">
        <v>945</v>
      </c>
      <c r="I2182" s="9">
        <v>955</v>
      </c>
      <c r="J2182" s="9">
        <v>965</v>
      </c>
      <c r="K2182" s="9">
        <v>915</v>
      </c>
      <c r="L2182" s="10">
        <f t="shared" si="465"/>
        <v>106.95187165775401</v>
      </c>
      <c r="M2182" s="11">
        <f t="shared" si="466"/>
        <v>-2139.03743315508</v>
      </c>
      <c r="N2182" s="58">
        <f t="shared" si="467"/>
        <v>-2.1390374331550803</v>
      </c>
    </row>
    <row r="2183" spans="1:14" ht="15.75">
      <c r="A2183" s="7">
        <v>12</v>
      </c>
      <c r="B2183" s="8">
        <v>42850</v>
      </c>
      <c r="C2183" s="6" t="s">
        <v>20</v>
      </c>
      <c r="D2183" s="6" t="s">
        <v>21</v>
      </c>
      <c r="E2183" s="6" t="s">
        <v>68</v>
      </c>
      <c r="F2183" s="9">
        <v>1180</v>
      </c>
      <c r="G2183" s="9">
        <v>1160</v>
      </c>
      <c r="H2183" s="9">
        <v>1190</v>
      </c>
      <c r="I2183" s="9">
        <v>1200</v>
      </c>
      <c r="J2183" s="9">
        <v>1210</v>
      </c>
      <c r="K2183" s="9">
        <v>1160</v>
      </c>
      <c r="L2183" s="10">
        <f t="shared" si="465"/>
        <v>84.7457627118644</v>
      </c>
      <c r="M2183" s="11">
        <f t="shared" si="466"/>
        <v>-1694.915254237288</v>
      </c>
      <c r="N2183" s="58">
        <f t="shared" si="467"/>
        <v>-1.694915254237288</v>
      </c>
    </row>
    <row r="2184" spans="1:14" ht="15.75">
      <c r="A2184" s="7">
        <v>13</v>
      </c>
      <c r="B2184" s="8">
        <v>42849</v>
      </c>
      <c r="C2184" s="6" t="s">
        <v>20</v>
      </c>
      <c r="D2184" s="6" t="s">
        <v>21</v>
      </c>
      <c r="E2184" s="6" t="s">
        <v>57</v>
      </c>
      <c r="F2184" s="9">
        <v>798.5</v>
      </c>
      <c r="G2184" s="9">
        <v>786</v>
      </c>
      <c r="H2184" s="9">
        <v>808</v>
      </c>
      <c r="I2184" s="9">
        <v>818</v>
      </c>
      <c r="J2184" s="9">
        <v>828</v>
      </c>
      <c r="K2184" s="9">
        <v>794.3</v>
      </c>
      <c r="L2184" s="10">
        <f t="shared" si="465"/>
        <v>125.23481527864746</v>
      </c>
      <c r="M2184" s="11">
        <f t="shared" si="466"/>
        <v>-525.986224170325</v>
      </c>
      <c r="N2184" s="58">
        <f t="shared" si="467"/>
        <v>-0.525986224170325</v>
      </c>
    </row>
    <row r="2185" spans="1:14" ht="15.75">
      <c r="A2185" s="7">
        <v>14</v>
      </c>
      <c r="B2185" s="8">
        <v>42849</v>
      </c>
      <c r="C2185" s="6" t="s">
        <v>20</v>
      </c>
      <c r="D2185" s="6" t="s">
        <v>21</v>
      </c>
      <c r="E2185" s="6" t="s">
        <v>151</v>
      </c>
      <c r="F2185" s="9">
        <v>444</v>
      </c>
      <c r="G2185" s="9">
        <v>432</v>
      </c>
      <c r="H2185" s="9">
        <v>450</v>
      </c>
      <c r="I2185" s="9">
        <v>455</v>
      </c>
      <c r="J2185" s="9">
        <v>460</v>
      </c>
      <c r="K2185" s="9">
        <v>449</v>
      </c>
      <c r="L2185" s="10">
        <f t="shared" si="465"/>
        <v>225.22522522522522</v>
      </c>
      <c r="M2185" s="11">
        <f t="shared" si="466"/>
        <v>1126.126126126126</v>
      </c>
      <c r="N2185" s="58">
        <f t="shared" si="467"/>
        <v>1.126126126126126</v>
      </c>
    </row>
    <row r="2186" spans="1:14" ht="15.75">
      <c r="A2186" s="7">
        <v>15</v>
      </c>
      <c r="B2186" s="8">
        <v>42849</v>
      </c>
      <c r="C2186" s="6" t="s">
        <v>20</v>
      </c>
      <c r="D2186" s="6" t="s">
        <v>21</v>
      </c>
      <c r="E2186" s="6" t="s">
        <v>152</v>
      </c>
      <c r="F2186" s="9">
        <v>246</v>
      </c>
      <c r="G2186" s="9">
        <v>242</v>
      </c>
      <c r="H2186" s="9">
        <v>248</v>
      </c>
      <c r="I2186" s="9">
        <v>250</v>
      </c>
      <c r="J2186" s="9">
        <v>252</v>
      </c>
      <c r="K2186" s="9">
        <v>250</v>
      </c>
      <c r="L2186" s="10">
        <f t="shared" si="465"/>
        <v>406.5040650406504</v>
      </c>
      <c r="M2186" s="11">
        <f t="shared" si="466"/>
        <v>1626.0162601626016</v>
      </c>
      <c r="N2186" s="58">
        <f t="shared" si="467"/>
        <v>1.6260162601626016</v>
      </c>
    </row>
    <row r="2187" spans="1:14" ht="15.75">
      <c r="A2187" s="7">
        <v>16</v>
      </c>
      <c r="B2187" s="8">
        <v>42846</v>
      </c>
      <c r="C2187" s="6" t="s">
        <v>20</v>
      </c>
      <c r="D2187" s="6" t="s">
        <v>21</v>
      </c>
      <c r="E2187" s="6" t="s">
        <v>131</v>
      </c>
      <c r="F2187" s="9">
        <v>250</v>
      </c>
      <c r="G2187" s="9">
        <v>242</v>
      </c>
      <c r="H2187" s="9">
        <v>254</v>
      </c>
      <c r="I2187" s="9">
        <v>258</v>
      </c>
      <c r="J2187" s="9">
        <v>262</v>
      </c>
      <c r="K2187" s="9">
        <v>258</v>
      </c>
      <c r="L2187" s="10">
        <f t="shared" si="465"/>
        <v>400</v>
      </c>
      <c r="M2187" s="11">
        <f t="shared" si="466"/>
        <v>3200</v>
      </c>
      <c r="N2187" s="58">
        <f t="shared" si="467"/>
        <v>3.2</v>
      </c>
    </row>
    <row r="2188" spans="1:14" ht="15.75">
      <c r="A2188" s="7">
        <v>17</v>
      </c>
      <c r="B2188" s="8">
        <v>42846</v>
      </c>
      <c r="C2188" s="6" t="s">
        <v>20</v>
      </c>
      <c r="D2188" s="6" t="s">
        <v>21</v>
      </c>
      <c r="E2188" s="6" t="s">
        <v>126</v>
      </c>
      <c r="F2188" s="9">
        <v>755</v>
      </c>
      <c r="G2188" s="9">
        <v>740</v>
      </c>
      <c r="H2188" s="9">
        <v>763</v>
      </c>
      <c r="I2188" s="9">
        <v>770</v>
      </c>
      <c r="J2188" s="9">
        <v>778</v>
      </c>
      <c r="K2188" s="9">
        <v>778</v>
      </c>
      <c r="L2188" s="10">
        <f t="shared" si="465"/>
        <v>132.4503311258278</v>
      </c>
      <c r="M2188" s="11">
        <f t="shared" si="466"/>
        <v>3046.3576158940396</v>
      </c>
      <c r="N2188" s="58">
        <f t="shared" si="467"/>
        <v>3.0463576158940397</v>
      </c>
    </row>
    <row r="2189" spans="1:14" ht="15.75">
      <c r="A2189" s="7">
        <v>18</v>
      </c>
      <c r="B2189" s="8">
        <v>42845</v>
      </c>
      <c r="C2189" s="6" t="s">
        <v>20</v>
      </c>
      <c r="D2189" s="6" t="s">
        <v>21</v>
      </c>
      <c r="E2189" s="6" t="s">
        <v>153</v>
      </c>
      <c r="F2189" s="9">
        <v>171</v>
      </c>
      <c r="G2189" s="9">
        <v>163</v>
      </c>
      <c r="H2189" s="9">
        <v>175</v>
      </c>
      <c r="I2189" s="9">
        <v>179</v>
      </c>
      <c r="J2189" s="9">
        <v>184</v>
      </c>
      <c r="K2189" s="9">
        <v>166.6</v>
      </c>
      <c r="L2189" s="10">
        <f t="shared" si="465"/>
        <v>584.7953216374269</v>
      </c>
      <c r="M2189" s="11">
        <f t="shared" si="466"/>
        <v>-2573.099415204682</v>
      </c>
      <c r="N2189" s="58">
        <f t="shared" si="467"/>
        <v>-2.5730994152046818</v>
      </c>
    </row>
    <row r="2190" spans="1:14" ht="15.75">
      <c r="A2190" s="7">
        <v>19</v>
      </c>
      <c r="B2190" s="8">
        <v>42845</v>
      </c>
      <c r="C2190" s="6" t="s">
        <v>20</v>
      </c>
      <c r="D2190" s="6" t="s">
        <v>21</v>
      </c>
      <c r="E2190" s="6" t="s">
        <v>51</v>
      </c>
      <c r="F2190" s="9">
        <v>240</v>
      </c>
      <c r="G2190" s="9">
        <v>233</v>
      </c>
      <c r="H2190" s="9">
        <v>244</v>
      </c>
      <c r="I2190" s="9">
        <v>248</v>
      </c>
      <c r="J2190" s="9">
        <v>252</v>
      </c>
      <c r="K2190" s="9">
        <v>233</v>
      </c>
      <c r="L2190" s="10">
        <f t="shared" si="465"/>
        <v>416.6666666666667</v>
      </c>
      <c r="M2190" s="11">
        <f t="shared" si="466"/>
        <v>-2916.666666666667</v>
      </c>
      <c r="N2190" s="58">
        <f t="shared" si="467"/>
        <v>-2.916666666666667</v>
      </c>
    </row>
    <row r="2191" spans="1:14" ht="15.75">
      <c r="A2191" s="7">
        <v>20</v>
      </c>
      <c r="B2191" s="8">
        <v>42844</v>
      </c>
      <c r="C2191" s="6" t="s">
        <v>20</v>
      </c>
      <c r="D2191" s="6" t="s">
        <v>21</v>
      </c>
      <c r="E2191" s="6" t="s">
        <v>154</v>
      </c>
      <c r="F2191" s="9">
        <v>210</v>
      </c>
      <c r="G2191" s="9">
        <v>202</v>
      </c>
      <c r="H2191" s="9">
        <v>214</v>
      </c>
      <c r="I2191" s="9">
        <v>218</v>
      </c>
      <c r="J2191" s="9">
        <v>222</v>
      </c>
      <c r="K2191" s="9">
        <v>214</v>
      </c>
      <c r="L2191" s="10">
        <f t="shared" si="465"/>
        <v>476.1904761904762</v>
      </c>
      <c r="M2191" s="11">
        <f t="shared" si="466"/>
        <v>1904.7619047619048</v>
      </c>
      <c r="N2191" s="58">
        <f t="shared" si="467"/>
        <v>1.9047619047619047</v>
      </c>
    </row>
    <row r="2192" spans="1:14" ht="15.75">
      <c r="A2192" s="7">
        <v>21</v>
      </c>
      <c r="B2192" s="8">
        <v>42844</v>
      </c>
      <c r="C2192" s="6" t="s">
        <v>20</v>
      </c>
      <c r="D2192" s="6" t="s">
        <v>21</v>
      </c>
      <c r="E2192" s="6" t="s">
        <v>154</v>
      </c>
      <c r="F2192" s="9">
        <v>201.5</v>
      </c>
      <c r="G2192" s="9">
        <v>195</v>
      </c>
      <c r="H2192" s="9">
        <v>205</v>
      </c>
      <c r="I2192" s="9">
        <v>208</v>
      </c>
      <c r="J2192" s="9">
        <v>211</v>
      </c>
      <c r="K2192" s="9">
        <v>211</v>
      </c>
      <c r="L2192" s="10">
        <f t="shared" si="465"/>
        <v>496.27791563275434</v>
      </c>
      <c r="M2192" s="11">
        <f t="shared" si="466"/>
        <v>4714.640198511166</v>
      </c>
      <c r="N2192" s="58">
        <f t="shared" si="467"/>
        <v>4.714640198511166</v>
      </c>
    </row>
    <row r="2193" spans="1:14" ht="15.75">
      <c r="A2193" s="7">
        <v>22</v>
      </c>
      <c r="B2193" s="8">
        <v>42844</v>
      </c>
      <c r="C2193" s="6" t="s">
        <v>20</v>
      </c>
      <c r="D2193" s="6" t="s">
        <v>21</v>
      </c>
      <c r="E2193" s="6" t="s">
        <v>23</v>
      </c>
      <c r="F2193" s="9">
        <v>900</v>
      </c>
      <c r="G2193" s="9">
        <v>820</v>
      </c>
      <c r="H2193" s="9">
        <v>910</v>
      </c>
      <c r="I2193" s="9">
        <v>920</v>
      </c>
      <c r="J2193" s="9">
        <v>930</v>
      </c>
      <c r="K2193" s="9">
        <v>910</v>
      </c>
      <c r="L2193" s="10">
        <f t="shared" si="465"/>
        <v>111.11111111111111</v>
      </c>
      <c r="M2193" s="11">
        <f t="shared" si="466"/>
        <v>1111.111111111111</v>
      </c>
      <c r="N2193" s="58">
        <f t="shared" si="467"/>
        <v>1.1111111111111112</v>
      </c>
    </row>
    <row r="2194" spans="1:14" ht="15.75">
      <c r="A2194" s="7">
        <v>23</v>
      </c>
      <c r="B2194" s="8">
        <v>42843</v>
      </c>
      <c r="C2194" s="6" t="s">
        <v>20</v>
      </c>
      <c r="D2194" s="6" t="s">
        <v>21</v>
      </c>
      <c r="E2194" s="6" t="s">
        <v>155</v>
      </c>
      <c r="F2194" s="9">
        <v>161</v>
      </c>
      <c r="G2194" s="9">
        <v>154</v>
      </c>
      <c r="H2194" s="9">
        <v>165</v>
      </c>
      <c r="I2194" s="9">
        <v>168</v>
      </c>
      <c r="J2194" s="9">
        <v>171</v>
      </c>
      <c r="K2194" s="9">
        <v>165</v>
      </c>
      <c r="L2194" s="10">
        <f t="shared" si="465"/>
        <v>621.1180124223603</v>
      </c>
      <c r="M2194" s="11">
        <f t="shared" si="466"/>
        <v>2484.472049689441</v>
      </c>
      <c r="N2194" s="58">
        <f t="shared" si="467"/>
        <v>2.484472049689441</v>
      </c>
    </row>
    <row r="2195" spans="1:14" ht="15.75">
      <c r="A2195" s="7">
        <v>24</v>
      </c>
      <c r="B2195" s="8">
        <v>42843</v>
      </c>
      <c r="C2195" s="6" t="s">
        <v>20</v>
      </c>
      <c r="D2195" s="6" t="s">
        <v>21</v>
      </c>
      <c r="E2195" s="6" t="s">
        <v>126</v>
      </c>
      <c r="F2195" s="9">
        <v>700</v>
      </c>
      <c r="G2195" s="9">
        <v>686</v>
      </c>
      <c r="H2195" s="9">
        <v>707</v>
      </c>
      <c r="I2195" s="9">
        <v>714</v>
      </c>
      <c r="J2195" s="9">
        <v>721</v>
      </c>
      <c r="K2195" s="9">
        <v>721</v>
      </c>
      <c r="L2195" s="10">
        <f t="shared" si="465"/>
        <v>142.85714285714286</v>
      </c>
      <c r="M2195" s="11">
        <f t="shared" si="466"/>
        <v>3000</v>
      </c>
      <c r="N2195" s="58">
        <f t="shared" si="467"/>
        <v>3</v>
      </c>
    </row>
    <row r="2196" spans="1:14" ht="15.75">
      <c r="A2196" s="7">
        <v>25</v>
      </c>
      <c r="B2196" s="8">
        <v>42842</v>
      </c>
      <c r="C2196" s="6" t="s">
        <v>20</v>
      </c>
      <c r="D2196" s="6" t="s">
        <v>21</v>
      </c>
      <c r="E2196" s="6" t="s">
        <v>156</v>
      </c>
      <c r="F2196" s="9">
        <v>162</v>
      </c>
      <c r="G2196" s="9">
        <v>156</v>
      </c>
      <c r="H2196" s="9">
        <v>165</v>
      </c>
      <c r="I2196" s="9">
        <v>168</v>
      </c>
      <c r="J2196" s="9">
        <v>171</v>
      </c>
      <c r="K2196" s="9">
        <v>165</v>
      </c>
      <c r="L2196" s="10">
        <f t="shared" si="465"/>
        <v>617.283950617284</v>
      </c>
      <c r="M2196" s="11">
        <f t="shared" si="466"/>
        <v>1851.8518518518517</v>
      </c>
      <c r="N2196" s="58">
        <f t="shared" si="467"/>
        <v>1.8518518518518516</v>
      </c>
    </row>
    <row r="2197" spans="1:14" ht="15.75">
      <c r="A2197" s="7">
        <v>26</v>
      </c>
      <c r="B2197" s="8">
        <v>42842</v>
      </c>
      <c r="C2197" s="6" t="s">
        <v>20</v>
      </c>
      <c r="D2197" s="6" t="s">
        <v>21</v>
      </c>
      <c r="E2197" s="6" t="s">
        <v>157</v>
      </c>
      <c r="F2197" s="9">
        <v>123</v>
      </c>
      <c r="G2197" s="9">
        <v>117</v>
      </c>
      <c r="H2197" s="9">
        <v>126</v>
      </c>
      <c r="I2197" s="9">
        <v>130</v>
      </c>
      <c r="J2197" s="9">
        <v>133</v>
      </c>
      <c r="K2197" s="9">
        <v>117</v>
      </c>
      <c r="L2197" s="10">
        <f t="shared" si="465"/>
        <v>813.0081300813008</v>
      </c>
      <c r="M2197" s="11">
        <f t="shared" si="466"/>
        <v>-4878.048780487805</v>
      </c>
      <c r="N2197" s="58">
        <f t="shared" si="467"/>
        <v>-4.878048780487805</v>
      </c>
    </row>
    <row r="2198" spans="1:14" ht="15.75">
      <c r="A2198" s="7">
        <v>27</v>
      </c>
      <c r="B2198" s="8">
        <v>42842</v>
      </c>
      <c r="C2198" s="6" t="s">
        <v>20</v>
      </c>
      <c r="D2198" s="6" t="s">
        <v>21</v>
      </c>
      <c r="E2198" s="6" t="s">
        <v>158</v>
      </c>
      <c r="F2198" s="9">
        <v>120</v>
      </c>
      <c r="G2198" s="9">
        <v>116</v>
      </c>
      <c r="H2198" s="9">
        <v>122</v>
      </c>
      <c r="I2198" s="9">
        <v>124</v>
      </c>
      <c r="J2198" s="9">
        <v>126</v>
      </c>
      <c r="K2198" s="9">
        <v>124</v>
      </c>
      <c r="L2198" s="10">
        <f t="shared" si="465"/>
        <v>833.3333333333334</v>
      </c>
      <c r="M2198" s="11">
        <f t="shared" si="466"/>
        <v>3333.3333333333335</v>
      </c>
      <c r="N2198" s="58">
        <f t="shared" si="467"/>
        <v>3.3333333333333335</v>
      </c>
    </row>
    <row r="2199" spans="1:14" ht="15.75">
      <c r="A2199" s="7">
        <v>28</v>
      </c>
      <c r="B2199" s="8">
        <v>42842</v>
      </c>
      <c r="C2199" s="6" t="s">
        <v>20</v>
      </c>
      <c r="D2199" s="6" t="s">
        <v>94</v>
      </c>
      <c r="E2199" s="6" t="s">
        <v>159</v>
      </c>
      <c r="F2199" s="9">
        <v>654</v>
      </c>
      <c r="G2199" s="9">
        <v>665</v>
      </c>
      <c r="H2199" s="9">
        <v>648</v>
      </c>
      <c r="I2199" s="9">
        <v>642</v>
      </c>
      <c r="J2199" s="9">
        <v>636</v>
      </c>
      <c r="K2199" s="9">
        <v>651</v>
      </c>
      <c r="L2199" s="10">
        <f t="shared" si="465"/>
        <v>152.9051987767584</v>
      </c>
      <c r="M2199" s="11">
        <f t="shared" si="466"/>
        <v>458.71559633027516</v>
      </c>
      <c r="N2199" s="58">
        <f t="shared" si="467"/>
        <v>0.4587155963302752</v>
      </c>
    </row>
    <row r="2200" spans="1:14" ht="15.75">
      <c r="A2200" s="7">
        <v>29</v>
      </c>
      <c r="B2200" s="8">
        <v>42838</v>
      </c>
      <c r="C2200" s="6" t="s">
        <v>20</v>
      </c>
      <c r="D2200" s="6" t="s">
        <v>21</v>
      </c>
      <c r="E2200" s="6" t="s">
        <v>160</v>
      </c>
      <c r="F2200" s="9">
        <v>783</v>
      </c>
      <c r="G2200" s="9">
        <v>767</v>
      </c>
      <c r="H2200" s="9">
        <v>790</v>
      </c>
      <c r="I2200" s="9">
        <v>798</v>
      </c>
      <c r="J2200" s="9">
        <v>806</v>
      </c>
      <c r="K2200" s="9">
        <v>767</v>
      </c>
      <c r="L2200" s="10">
        <f t="shared" si="465"/>
        <v>127.7139208173691</v>
      </c>
      <c r="M2200" s="11">
        <f t="shared" si="466"/>
        <v>-2043.4227330779056</v>
      </c>
      <c r="N2200" s="58">
        <f t="shared" si="467"/>
        <v>-2.0434227330779056</v>
      </c>
    </row>
    <row r="2201" spans="1:14" ht="15.75">
      <c r="A2201" s="7">
        <v>30</v>
      </c>
      <c r="B2201" s="8">
        <v>42837</v>
      </c>
      <c r="C2201" s="6" t="s">
        <v>20</v>
      </c>
      <c r="D2201" s="6" t="s">
        <v>21</v>
      </c>
      <c r="E2201" s="6" t="s">
        <v>131</v>
      </c>
      <c r="F2201" s="9">
        <v>212</v>
      </c>
      <c r="G2201" s="9">
        <v>205</v>
      </c>
      <c r="H2201" s="9">
        <v>216</v>
      </c>
      <c r="I2201" s="9">
        <v>220</v>
      </c>
      <c r="J2201" s="9">
        <v>224</v>
      </c>
      <c r="K2201" s="9">
        <v>216</v>
      </c>
      <c r="L2201" s="10">
        <f t="shared" si="465"/>
        <v>471.6981132075472</v>
      </c>
      <c r="M2201" s="11">
        <f t="shared" si="466"/>
        <v>1886.7924528301887</v>
      </c>
      <c r="N2201" s="58">
        <f t="shared" si="467"/>
        <v>1.8867924528301885</v>
      </c>
    </row>
    <row r="2202" spans="1:14" ht="15.75">
      <c r="A2202" s="7">
        <v>31</v>
      </c>
      <c r="B2202" s="8">
        <v>42837</v>
      </c>
      <c r="C2202" s="6" t="s">
        <v>20</v>
      </c>
      <c r="D2202" s="6" t="s">
        <v>21</v>
      </c>
      <c r="E2202" s="6" t="s">
        <v>161</v>
      </c>
      <c r="F2202" s="9">
        <v>362</v>
      </c>
      <c r="G2202" s="9">
        <v>355</v>
      </c>
      <c r="H2202" s="9">
        <v>366</v>
      </c>
      <c r="I2202" s="9">
        <v>370</v>
      </c>
      <c r="J2202" s="9">
        <v>374</v>
      </c>
      <c r="K2202" s="9">
        <v>370</v>
      </c>
      <c r="L2202" s="10">
        <f t="shared" si="465"/>
        <v>276.24309392265195</v>
      </c>
      <c r="M2202" s="11">
        <f t="shared" si="466"/>
        <v>2209.9447513812156</v>
      </c>
      <c r="N2202" s="58">
        <f t="shared" si="467"/>
        <v>2.2099447513812156</v>
      </c>
    </row>
    <row r="2203" spans="1:14" ht="15.75">
      <c r="A2203" s="7">
        <v>32</v>
      </c>
      <c r="B2203" s="8">
        <v>42837</v>
      </c>
      <c r="C2203" s="6" t="s">
        <v>20</v>
      </c>
      <c r="D2203" s="6" t="s">
        <v>21</v>
      </c>
      <c r="E2203" s="6" t="s">
        <v>162</v>
      </c>
      <c r="F2203" s="9">
        <v>295</v>
      </c>
      <c r="G2203" s="9">
        <v>287</v>
      </c>
      <c r="H2203" s="9">
        <v>299</v>
      </c>
      <c r="I2203" s="9">
        <v>303</v>
      </c>
      <c r="J2203" s="9">
        <v>307</v>
      </c>
      <c r="K2203" s="9">
        <v>299</v>
      </c>
      <c r="L2203" s="10">
        <f t="shared" si="465"/>
        <v>338.9830508474576</v>
      </c>
      <c r="M2203" s="11">
        <f t="shared" si="466"/>
        <v>1355.9322033898304</v>
      </c>
      <c r="N2203" s="58">
        <f t="shared" si="467"/>
        <v>1.3559322033898304</v>
      </c>
    </row>
    <row r="2204" spans="1:14" ht="15.75">
      <c r="A2204" s="7">
        <v>33</v>
      </c>
      <c r="B2204" s="8">
        <v>42836</v>
      </c>
      <c r="C2204" s="6" t="s">
        <v>20</v>
      </c>
      <c r="D2204" s="6" t="s">
        <v>21</v>
      </c>
      <c r="E2204" s="6" t="s">
        <v>163</v>
      </c>
      <c r="F2204" s="9">
        <v>315</v>
      </c>
      <c r="G2204" s="9">
        <v>309</v>
      </c>
      <c r="H2204" s="9">
        <v>319</v>
      </c>
      <c r="I2204" s="9">
        <v>323</v>
      </c>
      <c r="J2204" s="9">
        <v>327</v>
      </c>
      <c r="K2204" s="9">
        <v>319</v>
      </c>
      <c r="L2204" s="10">
        <f t="shared" si="465"/>
        <v>317.46031746031747</v>
      </c>
      <c r="M2204" s="11">
        <f t="shared" si="466"/>
        <v>1269.8412698412699</v>
      </c>
      <c r="N2204" s="58">
        <f t="shared" si="467"/>
        <v>1.2698412698412698</v>
      </c>
    </row>
    <row r="2205" spans="1:14" ht="15.75">
      <c r="A2205" s="7">
        <v>34</v>
      </c>
      <c r="B2205" s="8">
        <v>42836</v>
      </c>
      <c r="C2205" s="6" t="s">
        <v>20</v>
      </c>
      <c r="D2205" s="6" t="s">
        <v>21</v>
      </c>
      <c r="E2205" s="6" t="s">
        <v>164</v>
      </c>
      <c r="F2205" s="9">
        <v>1085</v>
      </c>
      <c r="G2205" s="9">
        <v>1065</v>
      </c>
      <c r="H2205" s="9">
        <v>1095</v>
      </c>
      <c r="I2205" s="9">
        <v>1105</v>
      </c>
      <c r="J2205" s="9">
        <v>1115</v>
      </c>
      <c r="K2205" s="9">
        <v>1095</v>
      </c>
      <c r="L2205" s="10">
        <f t="shared" si="465"/>
        <v>92.16589861751152</v>
      </c>
      <c r="M2205" s="11">
        <f t="shared" si="466"/>
        <v>921.6589861751152</v>
      </c>
      <c r="N2205" s="58">
        <f t="shared" si="467"/>
        <v>0.9216589861751152</v>
      </c>
    </row>
    <row r="2206" spans="1:14" ht="15.75">
      <c r="A2206" s="7">
        <v>35</v>
      </c>
      <c r="B2206" s="8">
        <v>42836</v>
      </c>
      <c r="C2206" s="6" t="s">
        <v>20</v>
      </c>
      <c r="D2206" s="6" t="s">
        <v>21</v>
      </c>
      <c r="E2206" s="6" t="s">
        <v>165</v>
      </c>
      <c r="F2206" s="9">
        <v>670</v>
      </c>
      <c r="G2206" s="9">
        <v>658</v>
      </c>
      <c r="H2206" s="9">
        <v>677</v>
      </c>
      <c r="I2206" s="9">
        <v>684</v>
      </c>
      <c r="J2206" s="9">
        <v>690</v>
      </c>
      <c r="K2206" s="9">
        <v>658</v>
      </c>
      <c r="L2206" s="10">
        <f t="shared" si="465"/>
        <v>149.2537313432836</v>
      </c>
      <c r="M2206" s="11">
        <f t="shared" si="466"/>
        <v>-1791.0447761194032</v>
      </c>
      <c r="N2206" s="58">
        <f t="shared" si="467"/>
        <v>-1.791044776119403</v>
      </c>
    </row>
    <row r="2207" spans="1:14" ht="15.75">
      <c r="A2207" s="7">
        <v>36</v>
      </c>
      <c r="B2207" s="8">
        <v>42833</v>
      </c>
      <c r="C2207" s="6" t="s">
        <v>20</v>
      </c>
      <c r="D2207" s="6" t="s">
        <v>21</v>
      </c>
      <c r="E2207" s="6" t="s">
        <v>166</v>
      </c>
      <c r="F2207" s="9">
        <v>657</v>
      </c>
      <c r="G2207" s="9">
        <v>645</v>
      </c>
      <c r="H2207" s="9">
        <v>664</v>
      </c>
      <c r="I2207" s="9">
        <v>670</v>
      </c>
      <c r="J2207" s="9">
        <v>676</v>
      </c>
      <c r="K2207" s="9">
        <v>664</v>
      </c>
      <c r="L2207" s="10">
        <f t="shared" si="465"/>
        <v>152.20700152207002</v>
      </c>
      <c r="M2207" s="11">
        <f t="shared" si="466"/>
        <v>1065.4490106544902</v>
      </c>
      <c r="N2207" s="58">
        <f t="shared" si="467"/>
        <v>1.06544901065449</v>
      </c>
    </row>
    <row r="2208" spans="1:14" ht="15.75">
      <c r="A2208" s="7">
        <v>37</v>
      </c>
      <c r="B2208" s="8">
        <v>42833</v>
      </c>
      <c r="C2208" s="6" t="s">
        <v>20</v>
      </c>
      <c r="D2208" s="6" t="s">
        <v>21</v>
      </c>
      <c r="E2208" s="6" t="s">
        <v>167</v>
      </c>
      <c r="F2208" s="9">
        <v>800</v>
      </c>
      <c r="G2208" s="9">
        <v>784</v>
      </c>
      <c r="H2208" s="9">
        <v>808</v>
      </c>
      <c r="I2208" s="9">
        <v>816</v>
      </c>
      <c r="J2208" s="9">
        <v>824</v>
      </c>
      <c r="K2208" s="9">
        <v>784</v>
      </c>
      <c r="L2208" s="10">
        <f t="shared" si="465"/>
        <v>125</v>
      </c>
      <c r="M2208" s="11">
        <f t="shared" si="466"/>
        <v>-2000</v>
      </c>
      <c r="N2208" s="58">
        <f t="shared" si="467"/>
        <v>-2</v>
      </c>
    </row>
    <row r="2209" spans="1:14" ht="15.75">
      <c r="A2209" s="7">
        <v>38</v>
      </c>
      <c r="B2209" s="8">
        <v>42832</v>
      </c>
      <c r="C2209" s="6" t="s">
        <v>20</v>
      </c>
      <c r="D2209" s="6" t="s">
        <v>21</v>
      </c>
      <c r="E2209" s="6" t="s">
        <v>168</v>
      </c>
      <c r="F2209" s="9">
        <v>730</v>
      </c>
      <c r="G2209" s="9">
        <v>716</v>
      </c>
      <c r="H2209" s="9">
        <v>738</v>
      </c>
      <c r="I2209" s="9">
        <v>746</v>
      </c>
      <c r="J2209" s="9">
        <v>754</v>
      </c>
      <c r="K2209" s="9">
        <v>746</v>
      </c>
      <c r="L2209" s="10">
        <f t="shared" si="465"/>
        <v>136.986301369863</v>
      </c>
      <c r="M2209" s="11">
        <f t="shared" si="466"/>
        <v>2191.780821917808</v>
      </c>
      <c r="N2209" s="58">
        <f t="shared" si="467"/>
        <v>2.191780821917808</v>
      </c>
    </row>
    <row r="2210" spans="1:14" ht="15.75">
      <c r="A2210" s="7">
        <v>39</v>
      </c>
      <c r="B2210" s="8">
        <v>42832</v>
      </c>
      <c r="C2210" s="6" t="s">
        <v>20</v>
      </c>
      <c r="D2210" s="6" t="s">
        <v>21</v>
      </c>
      <c r="E2210" s="6" t="s">
        <v>169</v>
      </c>
      <c r="F2210" s="9">
        <v>166</v>
      </c>
      <c r="G2210" s="9">
        <v>158</v>
      </c>
      <c r="H2210" s="9">
        <v>170</v>
      </c>
      <c r="I2210" s="9">
        <v>174</v>
      </c>
      <c r="J2210" s="9">
        <v>178</v>
      </c>
      <c r="K2210" s="9">
        <v>178</v>
      </c>
      <c r="L2210" s="10">
        <f t="shared" si="465"/>
        <v>602.4096385542168</v>
      </c>
      <c r="M2210" s="11">
        <f t="shared" si="466"/>
        <v>7228.915662650602</v>
      </c>
      <c r="N2210" s="58">
        <f t="shared" si="467"/>
        <v>7.228915662650603</v>
      </c>
    </row>
    <row r="2211" spans="1:14" ht="15.75">
      <c r="A2211" s="7">
        <v>40</v>
      </c>
      <c r="B2211" s="8">
        <v>42832</v>
      </c>
      <c r="C2211" s="6" t="s">
        <v>20</v>
      </c>
      <c r="D2211" s="6" t="s">
        <v>21</v>
      </c>
      <c r="E2211" s="6" t="s">
        <v>170</v>
      </c>
      <c r="F2211" s="9">
        <v>460</v>
      </c>
      <c r="G2211" s="9">
        <v>450</v>
      </c>
      <c r="H2211" s="9">
        <v>465</v>
      </c>
      <c r="I2211" s="9">
        <v>470</v>
      </c>
      <c r="J2211" s="9">
        <v>475</v>
      </c>
      <c r="K2211" s="9">
        <v>465</v>
      </c>
      <c r="L2211" s="10">
        <f t="shared" si="465"/>
        <v>217.3913043478261</v>
      </c>
      <c r="M2211" s="11">
        <f t="shared" si="466"/>
        <v>1086.9565217391305</v>
      </c>
      <c r="N2211" s="58">
        <f t="shared" si="467"/>
        <v>1.0869565217391306</v>
      </c>
    </row>
    <row r="2212" spans="1:14" ht="15.75">
      <c r="A2212" s="7">
        <v>41</v>
      </c>
      <c r="B2212" s="8">
        <v>42831</v>
      </c>
      <c r="C2212" s="6" t="s">
        <v>20</v>
      </c>
      <c r="D2212" s="6" t="s">
        <v>94</v>
      </c>
      <c r="E2212" s="6" t="s">
        <v>171</v>
      </c>
      <c r="F2212" s="9">
        <v>404.5</v>
      </c>
      <c r="G2212" s="9">
        <v>412</v>
      </c>
      <c r="H2212" s="9">
        <v>400</v>
      </c>
      <c r="I2212" s="9">
        <v>396</v>
      </c>
      <c r="J2212" s="9">
        <v>392</v>
      </c>
      <c r="K2212" s="9">
        <v>396</v>
      </c>
      <c r="L2212" s="10">
        <f t="shared" si="465"/>
        <v>247.21878862793574</v>
      </c>
      <c r="M2212" s="11">
        <f t="shared" si="466"/>
        <v>2101.3597033374535</v>
      </c>
      <c r="N2212" s="58">
        <f t="shared" si="467"/>
        <v>2.101359703337453</v>
      </c>
    </row>
    <row r="2213" spans="1:14" ht="15.75">
      <c r="A2213" s="7">
        <v>42</v>
      </c>
      <c r="B2213" s="8">
        <v>42831</v>
      </c>
      <c r="C2213" s="6" t="s">
        <v>20</v>
      </c>
      <c r="D2213" s="6" t="s">
        <v>21</v>
      </c>
      <c r="E2213" s="6" t="s">
        <v>172</v>
      </c>
      <c r="F2213" s="9">
        <v>181</v>
      </c>
      <c r="G2213" s="9">
        <v>176</v>
      </c>
      <c r="H2213" s="9">
        <v>184</v>
      </c>
      <c r="I2213" s="9">
        <v>187</v>
      </c>
      <c r="J2213" s="9">
        <v>190</v>
      </c>
      <c r="K2213" s="9">
        <v>184</v>
      </c>
      <c r="L2213" s="10">
        <f t="shared" si="465"/>
        <v>552.4861878453039</v>
      </c>
      <c r="M2213" s="11">
        <f t="shared" si="466"/>
        <v>1657.4585635359117</v>
      </c>
      <c r="N2213" s="58">
        <f t="shared" si="467"/>
        <v>1.6574585635359116</v>
      </c>
    </row>
    <row r="2214" spans="1:14" ht="15.75">
      <c r="A2214" s="7">
        <v>43</v>
      </c>
      <c r="B2214" s="8">
        <v>42830</v>
      </c>
      <c r="C2214" s="6" t="s">
        <v>20</v>
      </c>
      <c r="D2214" s="6" t="s">
        <v>21</v>
      </c>
      <c r="E2214" s="6" t="s">
        <v>173</v>
      </c>
      <c r="F2214" s="9">
        <v>610</v>
      </c>
      <c r="G2214" s="9">
        <v>598</v>
      </c>
      <c r="H2214" s="9">
        <v>616</v>
      </c>
      <c r="I2214" s="9">
        <v>622</v>
      </c>
      <c r="J2214" s="9">
        <v>628</v>
      </c>
      <c r="K2214" s="9">
        <v>616</v>
      </c>
      <c r="L2214" s="10">
        <f t="shared" si="465"/>
        <v>163.9344262295082</v>
      </c>
      <c r="M2214" s="11">
        <f t="shared" si="466"/>
        <v>983.6065573770493</v>
      </c>
      <c r="N2214" s="58">
        <f t="shared" si="467"/>
        <v>0.9836065573770493</v>
      </c>
    </row>
    <row r="2215" spans="1:14" ht="15.75">
      <c r="A2215" s="7">
        <v>44</v>
      </c>
      <c r="B2215" s="8">
        <v>42830</v>
      </c>
      <c r="C2215" s="6" t="s">
        <v>20</v>
      </c>
      <c r="D2215" s="6" t="s">
        <v>21</v>
      </c>
      <c r="E2215" s="6" t="s">
        <v>174</v>
      </c>
      <c r="F2215" s="9">
        <v>605</v>
      </c>
      <c r="G2215" s="9">
        <v>593</v>
      </c>
      <c r="H2215" s="9">
        <v>612</v>
      </c>
      <c r="I2215" s="9">
        <v>618</v>
      </c>
      <c r="J2215" s="9">
        <v>627</v>
      </c>
      <c r="K2215" s="9">
        <v>612</v>
      </c>
      <c r="L2215" s="10">
        <f t="shared" si="465"/>
        <v>165.28925619834712</v>
      </c>
      <c r="M2215" s="11">
        <f t="shared" si="466"/>
        <v>1157.0247933884298</v>
      </c>
      <c r="N2215" s="58">
        <f t="shared" si="467"/>
        <v>1.15702479338843</v>
      </c>
    </row>
    <row r="2216" spans="1:14" ht="15.75">
      <c r="A2216" s="7">
        <v>45</v>
      </c>
      <c r="B2216" s="8">
        <v>42830</v>
      </c>
      <c r="C2216" s="6" t="s">
        <v>20</v>
      </c>
      <c r="D2216" s="6" t="s">
        <v>21</v>
      </c>
      <c r="E2216" s="6" t="s">
        <v>111</v>
      </c>
      <c r="F2216" s="9">
        <v>343</v>
      </c>
      <c r="G2216" s="9">
        <v>335</v>
      </c>
      <c r="H2216" s="9">
        <v>347</v>
      </c>
      <c r="I2216" s="9">
        <v>351</v>
      </c>
      <c r="J2216" s="9">
        <v>355</v>
      </c>
      <c r="K2216" s="9">
        <v>335</v>
      </c>
      <c r="L2216" s="10">
        <f t="shared" si="465"/>
        <v>291.5451895043732</v>
      </c>
      <c r="M2216" s="11">
        <f t="shared" si="466"/>
        <v>-2332.3615160349855</v>
      </c>
      <c r="N2216" s="58">
        <f t="shared" si="467"/>
        <v>-2.332361516034985</v>
      </c>
    </row>
    <row r="2217" spans="1:14" ht="15.75">
      <c r="A2217" s="7">
        <v>46</v>
      </c>
      <c r="B2217" s="8">
        <v>42829</v>
      </c>
      <c r="C2217" s="6" t="s">
        <v>20</v>
      </c>
      <c r="D2217" s="6" t="s">
        <v>21</v>
      </c>
      <c r="E2217" s="6" t="s">
        <v>175</v>
      </c>
      <c r="F2217" s="9">
        <v>281</v>
      </c>
      <c r="G2217" s="9">
        <v>273</v>
      </c>
      <c r="H2217" s="9">
        <v>285</v>
      </c>
      <c r="I2217" s="9">
        <v>289</v>
      </c>
      <c r="J2217" s="9">
        <v>293</v>
      </c>
      <c r="K2217" s="9">
        <v>280.35</v>
      </c>
      <c r="L2217" s="10">
        <f t="shared" si="465"/>
        <v>355.87188612099646</v>
      </c>
      <c r="M2217" s="11">
        <f t="shared" si="466"/>
        <v>-231.31672597863962</v>
      </c>
      <c r="N2217" s="58">
        <f t="shared" si="467"/>
        <v>-0.2313167259786396</v>
      </c>
    </row>
    <row r="2218" spans="1:14" ht="15.75">
      <c r="A2218" s="7">
        <v>47</v>
      </c>
      <c r="B2218" s="8">
        <v>42829</v>
      </c>
      <c r="C2218" s="6" t="s">
        <v>20</v>
      </c>
      <c r="D2218" s="6" t="s">
        <v>21</v>
      </c>
      <c r="E2218" s="6" t="s">
        <v>176</v>
      </c>
      <c r="F2218" s="9">
        <v>351</v>
      </c>
      <c r="G2218" s="9">
        <v>343</v>
      </c>
      <c r="H2218" s="9">
        <v>355</v>
      </c>
      <c r="I2218" s="9">
        <v>359</v>
      </c>
      <c r="J2218" s="9">
        <v>363</v>
      </c>
      <c r="K2218" s="9">
        <v>355</v>
      </c>
      <c r="L2218" s="10">
        <f t="shared" si="465"/>
        <v>284.9002849002849</v>
      </c>
      <c r="M2218" s="11">
        <f t="shared" si="466"/>
        <v>1139.6011396011395</v>
      </c>
      <c r="N2218" s="58">
        <f t="shared" si="467"/>
        <v>1.1396011396011396</v>
      </c>
    </row>
    <row r="2219" spans="1:14" ht="15.75">
      <c r="A2219" s="7">
        <v>48</v>
      </c>
      <c r="B2219" s="8">
        <v>42829</v>
      </c>
      <c r="C2219" s="6" t="s">
        <v>20</v>
      </c>
      <c r="D2219" s="6" t="s">
        <v>21</v>
      </c>
      <c r="E2219" s="6" t="s">
        <v>177</v>
      </c>
      <c r="F2219" s="9">
        <v>1086</v>
      </c>
      <c r="G2219" s="9">
        <v>1066</v>
      </c>
      <c r="H2219" s="9">
        <v>1096</v>
      </c>
      <c r="I2219" s="9">
        <v>1106</v>
      </c>
      <c r="J2219" s="9">
        <v>1116</v>
      </c>
      <c r="K2219" s="9">
        <v>1096</v>
      </c>
      <c r="L2219" s="10">
        <f t="shared" si="465"/>
        <v>92.08103130755065</v>
      </c>
      <c r="M2219" s="11">
        <f t="shared" si="466"/>
        <v>920.8103130755064</v>
      </c>
      <c r="N2219" s="58">
        <f t="shared" si="467"/>
        <v>0.9208103130755065</v>
      </c>
    </row>
    <row r="2220" ht="15.75">
      <c r="B2220" s="23"/>
    </row>
    <row r="2221" spans="1:14" ht="15.75">
      <c r="A2221" s="82" t="s">
        <v>26</v>
      </c>
      <c r="B2221" s="23"/>
      <c r="C2221" s="24"/>
      <c r="D2221" s="25"/>
      <c r="E2221" s="26"/>
      <c r="F2221" s="26"/>
      <c r="G2221" s="27"/>
      <c r="H2221" s="35"/>
      <c r="I2221" s="35"/>
      <c r="J2221" s="35"/>
      <c r="K2221" s="26"/>
      <c r="L2221" s="21"/>
      <c r="N2221" s="91"/>
    </row>
    <row r="2222" spans="1:12" ht="15.75">
      <c r="A2222" s="82" t="s">
        <v>27</v>
      </c>
      <c r="B2222" s="23"/>
      <c r="C2222" s="24"/>
      <c r="D2222" s="25"/>
      <c r="E2222" s="26"/>
      <c r="F2222" s="26"/>
      <c r="G2222" s="27"/>
      <c r="H2222" s="26"/>
      <c r="I2222" s="26"/>
      <c r="J2222" s="26"/>
      <c r="K2222" s="26"/>
      <c r="L2222" s="21"/>
    </row>
    <row r="2223" spans="1:14" ht="15.75">
      <c r="A2223" s="82" t="s">
        <v>27</v>
      </c>
      <c r="B2223" s="23"/>
      <c r="C2223" s="24"/>
      <c r="D2223" s="25"/>
      <c r="E2223" s="26"/>
      <c r="F2223" s="26"/>
      <c r="G2223" s="27"/>
      <c r="H2223" s="26"/>
      <c r="I2223" s="26"/>
      <c r="J2223" s="26"/>
      <c r="K2223" s="26"/>
      <c r="L2223" s="21"/>
      <c r="M2223" s="21"/>
      <c r="N2223" s="21"/>
    </row>
    <row r="2224" spans="1:14" ht="16.5" thickBot="1">
      <c r="A2224" s="28"/>
      <c r="B2224" s="23"/>
      <c r="C2224" s="26"/>
      <c r="D2224" s="26"/>
      <c r="E2224" s="26"/>
      <c r="F2224" s="29"/>
      <c r="G2224" s="30"/>
      <c r="H2224" s="31" t="s">
        <v>28</v>
      </c>
      <c r="I2224" s="31"/>
      <c r="J2224" s="32"/>
      <c r="K2224" s="32"/>
      <c r="L2224" s="21"/>
      <c r="M2224" s="21"/>
      <c r="N2224" s="21"/>
    </row>
    <row r="2225" spans="1:12" ht="15.75">
      <c r="A2225" s="28"/>
      <c r="B2225" s="23"/>
      <c r="C2225" s="96" t="s">
        <v>29</v>
      </c>
      <c r="D2225" s="96"/>
      <c r="E2225" s="33">
        <v>48</v>
      </c>
      <c r="F2225" s="34">
        <v>100</v>
      </c>
      <c r="G2225" s="35">
        <v>48</v>
      </c>
      <c r="H2225" s="36">
        <f>G2226/G2225%</f>
        <v>72.91666666666667</v>
      </c>
      <c r="I2225" s="36"/>
      <c r="J2225" s="36"/>
      <c r="L2225" s="21"/>
    </row>
    <row r="2226" spans="1:14" ht="15.75">
      <c r="A2226" s="28"/>
      <c r="B2226" s="23"/>
      <c r="C2226" s="92" t="s">
        <v>30</v>
      </c>
      <c r="D2226" s="92"/>
      <c r="E2226" s="37">
        <v>35</v>
      </c>
      <c r="F2226" s="38">
        <f>(E2226/E2225)*100</f>
        <v>72.91666666666666</v>
      </c>
      <c r="G2226" s="35">
        <v>35</v>
      </c>
      <c r="H2226" s="32"/>
      <c r="I2226" s="32"/>
      <c r="J2226" s="26"/>
      <c r="K2226" s="32"/>
      <c r="M2226" s="26" t="s">
        <v>31</v>
      </c>
      <c r="N2226" s="26"/>
    </row>
    <row r="2227" spans="1:14" ht="15.75">
      <c r="A2227" s="39"/>
      <c r="B2227" s="23"/>
      <c r="C2227" s="92" t="s">
        <v>32</v>
      </c>
      <c r="D2227" s="92"/>
      <c r="E2227" s="37">
        <v>1</v>
      </c>
      <c r="F2227" s="38">
        <f>(E2227/E2225)*100</f>
        <v>2.083333333333333</v>
      </c>
      <c r="G2227" s="40"/>
      <c r="H2227" s="35"/>
      <c r="I2227" s="35"/>
      <c r="J2227" s="26"/>
      <c r="K2227" s="32"/>
      <c r="L2227" s="21"/>
      <c r="M2227" s="24"/>
      <c r="N2227" s="24"/>
    </row>
    <row r="2228" spans="1:14" ht="15.75">
      <c r="A2228" s="39"/>
      <c r="B2228" s="23"/>
      <c r="C2228" s="92" t="s">
        <v>33</v>
      </c>
      <c r="D2228" s="92"/>
      <c r="E2228" s="37">
        <v>2</v>
      </c>
      <c r="F2228" s="38">
        <f>(E2228/E2225)*100</f>
        <v>4.166666666666666</v>
      </c>
      <c r="G2228" s="40"/>
      <c r="H2228" s="35"/>
      <c r="I2228" s="35"/>
      <c r="J2228" s="26"/>
      <c r="K2228" s="32"/>
      <c r="L2228" s="21"/>
      <c r="M2228" s="21"/>
      <c r="N2228" s="21"/>
    </row>
    <row r="2229" spans="1:14" ht="15.75">
      <c r="A2229" s="39"/>
      <c r="B2229" s="23"/>
      <c r="C2229" s="92" t="s">
        <v>34</v>
      </c>
      <c r="D2229" s="92"/>
      <c r="E2229" s="37">
        <v>9</v>
      </c>
      <c r="F2229" s="38">
        <f>(E2229/E2226)*100</f>
        <v>25.71428571428571</v>
      </c>
      <c r="G2229" s="40"/>
      <c r="H2229" s="26" t="s">
        <v>35</v>
      </c>
      <c r="I2229" s="26"/>
      <c r="J2229" s="41"/>
      <c r="K2229" s="32"/>
      <c r="L2229" s="21"/>
      <c r="M2229" s="21"/>
      <c r="N2229" s="21"/>
    </row>
    <row r="2230" spans="1:14" ht="15.75">
      <c r="A2230" s="39"/>
      <c r="B2230" s="23"/>
      <c r="C2230" s="92" t="s">
        <v>36</v>
      </c>
      <c r="D2230" s="92"/>
      <c r="E2230" s="37">
        <v>0</v>
      </c>
      <c r="F2230" s="38">
        <v>0</v>
      </c>
      <c r="G2230" s="40"/>
      <c r="H2230" s="26"/>
      <c r="I2230" s="26"/>
      <c r="J2230" s="41"/>
      <c r="K2230" s="32"/>
      <c r="L2230" s="21"/>
      <c r="M2230" s="21"/>
      <c r="N2230" s="21"/>
    </row>
    <row r="2231" spans="1:14" ht="16.5" thickBot="1">
      <c r="A2231" s="39"/>
      <c r="B2231" s="23"/>
      <c r="C2231" s="93" t="s">
        <v>37</v>
      </c>
      <c r="D2231" s="93"/>
      <c r="E2231" s="42"/>
      <c r="F2231" s="43">
        <f>(E2231/E2225)*100</f>
        <v>0</v>
      </c>
      <c r="G2231" s="40"/>
      <c r="H2231" s="26"/>
      <c r="I2231" s="26"/>
      <c r="M2231" s="21"/>
      <c r="N2231" s="21"/>
    </row>
    <row r="2232" spans="1:14" ht="15.75">
      <c r="A2232" s="83" t="s">
        <v>38</v>
      </c>
      <c r="B2232" s="23"/>
      <c r="C2232" s="24"/>
      <c r="D2232" s="24"/>
      <c r="E2232" s="26"/>
      <c r="F2232" s="26"/>
      <c r="G2232" s="84"/>
      <c r="H2232" s="85"/>
      <c r="I2232" s="85"/>
      <c r="J2232" s="85"/>
      <c r="K2232" s="26"/>
      <c r="L2232" s="21"/>
      <c r="M2232" s="44"/>
      <c r="N2232" s="44"/>
    </row>
    <row r="2233" spans="1:14" ht="15.75">
      <c r="A2233" s="25" t="s">
        <v>39</v>
      </c>
      <c r="B2233" s="23"/>
      <c r="C2233" s="86"/>
      <c r="D2233" s="87"/>
      <c r="E2233" s="28"/>
      <c r="F2233" s="85"/>
      <c r="G2233" s="84"/>
      <c r="H2233" s="85"/>
      <c r="I2233" s="85"/>
      <c r="J2233" s="85"/>
      <c r="K2233" s="26"/>
      <c r="L2233" s="21"/>
      <c r="M2233" s="28"/>
      <c r="N2233" s="28"/>
    </row>
    <row r="2234" spans="1:14" ht="15.75">
      <c r="A2234" s="25" t="s">
        <v>40</v>
      </c>
      <c r="B2234" s="23"/>
      <c r="C2234" s="24"/>
      <c r="D2234" s="87"/>
      <c r="E2234" s="28"/>
      <c r="F2234" s="85"/>
      <c r="G2234" s="84"/>
      <c r="H2234" s="32"/>
      <c r="I2234" s="32"/>
      <c r="J2234" s="32"/>
      <c r="K2234" s="26"/>
      <c r="L2234" s="21"/>
      <c r="M2234" s="21"/>
      <c r="N2234" s="21"/>
    </row>
    <row r="2235" spans="1:14" ht="15.75">
      <c r="A2235" s="25" t="s">
        <v>41</v>
      </c>
      <c r="B2235" s="86"/>
      <c r="C2235" s="24"/>
      <c r="D2235" s="87"/>
      <c r="E2235" s="28"/>
      <c r="F2235" s="85"/>
      <c r="G2235" s="30"/>
      <c r="H2235" s="32"/>
      <c r="I2235" s="32"/>
      <c r="J2235" s="32"/>
      <c r="K2235" s="26"/>
      <c r="L2235" s="21"/>
      <c r="M2235" s="21"/>
      <c r="N2235" s="21"/>
    </row>
    <row r="2236" spans="1:14" ht="15.75">
      <c r="A2236" s="25" t="s">
        <v>42</v>
      </c>
      <c r="B2236" s="39"/>
      <c r="C2236" s="24"/>
      <c r="D2236" s="88"/>
      <c r="E2236" s="85"/>
      <c r="F2236" s="85"/>
      <c r="G2236" s="30"/>
      <c r="H2236" s="32"/>
      <c r="I2236" s="32"/>
      <c r="J2236" s="32"/>
      <c r="K2236" s="85"/>
      <c r="L2236" s="21"/>
      <c r="M2236" s="21"/>
      <c r="N2236" s="21"/>
    </row>
    <row r="2237" ht="16.5" thickBot="1"/>
    <row r="2238" spans="1:14" ht="16.5" thickBot="1">
      <c r="A2238" s="101" t="s">
        <v>0</v>
      </c>
      <c r="B2238" s="101"/>
      <c r="C2238" s="101"/>
      <c r="D2238" s="101"/>
      <c r="E2238" s="101"/>
      <c r="F2238" s="101"/>
      <c r="G2238" s="101"/>
      <c r="H2238" s="101"/>
      <c r="I2238" s="101"/>
      <c r="J2238" s="101"/>
      <c r="K2238" s="101"/>
      <c r="L2238" s="101"/>
      <c r="M2238" s="101"/>
      <c r="N2238" s="101"/>
    </row>
    <row r="2239" spans="1:14" ht="16.5" thickBot="1">
      <c r="A2239" s="101"/>
      <c r="B2239" s="101"/>
      <c r="C2239" s="101"/>
      <c r="D2239" s="101"/>
      <c r="E2239" s="101"/>
      <c r="F2239" s="101"/>
      <c r="G2239" s="101"/>
      <c r="H2239" s="101"/>
      <c r="I2239" s="101"/>
      <c r="J2239" s="101"/>
      <c r="K2239" s="101"/>
      <c r="L2239" s="101"/>
      <c r="M2239" s="101"/>
      <c r="N2239" s="101"/>
    </row>
    <row r="2240" spans="1:14" ht="15.75">
      <c r="A2240" s="101"/>
      <c r="B2240" s="101"/>
      <c r="C2240" s="101"/>
      <c r="D2240" s="101"/>
      <c r="E2240" s="101"/>
      <c r="F2240" s="101"/>
      <c r="G2240" s="101"/>
      <c r="H2240" s="101"/>
      <c r="I2240" s="101"/>
      <c r="J2240" s="101"/>
      <c r="K2240" s="101"/>
      <c r="L2240" s="101"/>
      <c r="M2240" s="101"/>
      <c r="N2240" s="101"/>
    </row>
    <row r="2241" spans="1:14" ht="15.75">
      <c r="A2241" s="102" t="s">
        <v>1</v>
      </c>
      <c r="B2241" s="102"/>
      <c r="C2241" s="102"/>
      <c r="D2241" s="102"/>
      <c r="E2241" s="102"/>
      <c r="F2241" s="102"/>
      <c r="G2241" s="102"/>
      <c r="H2241" s="102"/>
      <c r="I2241" s="102"/>
      <c r="J2241" s="102"/>
      <c r="K2241" s="102"/>
      <c r="L2241" s="102"/>
      <c r="M2241" s="102"/>
      <c r="N2241" s="102"/>
    </row>
    <row r="2242" spans="1:14" ht="15.75">
      <c r="A2242" s="102" t="s">
        <v>2</v>
      </c>
      <c r="B2242" s="102"/>
      <c r="C2242" s="102"/>
      <c r="D2242" s="102"/>
      <c r="E2242" s="102"/>
      <c r="F2242" s="102"/>
      <c r="G2242" s="102"/>
      <c r="H2242" s="102"/>
      <c r="I2242" s="102"/>
      <c r="J2242" s="102"/>
      <c r="K2242" s="102"/>
      <c r="L2242" s="102"/>
      <c r="M2242" s="102"/>
      <c r="N2242" s="102"/>
    </row>
    <row r="2243" spans="1:14" ht="16.5" thickBot="1">
      <c r="A2243" s="103" t="s">
        <v>3</v>
      </c>
      <c r="B2243" s="103"/>
      <c r="C2243" s="103"/>
      <c r="D2243" s="103"/>
      <c r="E2243" s="103"/>
      <c r="F2243" s="103"/>
      <c r="G2243" s="103"/>
      <c r="H2243" s="103"/>
      <c r="I2243" s="103"/>
      <c r="J2243" s="103"/>
      <c r="K2243" s="103"/>
      <c r="L2243" s="103"/>
      <c r="M2243" s="103"/>
      <c r="N2243" s="103"/>
    </row>
    <row r="2244" spans="1:14" ht="15.75">
      <c r="A2244" s="54"/>
      <c r="B2244" s="54"/>
      <c r="C2244" s="54"/>
      <c r="D2244" s="55"/>
      <c r="E2244" s="56"/>
      <c r="F2244" s="57"/>
      <c r="G2244" s="56"/>
      <c r="H2244" s="56"/>
      <c r="I2244" s="56"/>
      <c r="J2244" s="56"/>
      <c r="K2244" s="55"/>
      <c r="L2244" s="55"/>
      <c r="M2244" s="55"/>
      <c r="N2244" s="55"/>
    </row>
    <row r="2245" spans="1:14" ht="15.75">
      <c r="A2245" s="104" t="s">
        <v>178</v>
      </c>
      <c r="B2245" s="104"/>
      <c r="C2245" s="104"/>
      <c r="D2245" s="104"/>
      <c r="E2245" s="104"/>
      <c r="F2245" s="104"/>
      <c r="G2245" s="104"/>
      <c r="H2245" s="104"/>
      <c r="I2245" s="104"/>
      <c r="J2245" s="104"/>
      <c r="K2245" s="104"/>
      <c r="L2245" s="104"/>
      <c r="M2245" s="104"/>
      <c r="N2245" s="104"/>
    </row>
    <row r="2246" spans="1:14" ht="15.75">
      <c r="A2246" s="104" t="s">
        <v>5</v>
      </c>
      <c r="B2246" s="104"/>
      <c r="C2246" s="104"/>
      <c r="D2246" s="104"/>
      <c r="E2246" s="104"/>
      <c r="F2246" s="104"/>
      <c r="G2246" s="104"/>
      <c r="H2246" s="104"/>
      <c r="I2246" s="104"/>
      <c r="J2246" s="104"/>
      <c r="K2246" s="104"/>
      <c r="L2246" s="104"/>
      <c r="M2246" s="104"/>
      <c r="N2246" s="104"/>
    </row>
    <row r="2247" spans="1:14" ht="16.5" customHeight="1">
      <c r="A2247" s="99" t="s">
        <v>6</v>
      </c>
      <c r="B2247" s="94" t="s">
        <v>7</v>
      </c>
      <c r="C2247" s="94" t="s">
        <v>8</v>
      </c>
      <c r="D2247" s="99" t="s">
        <v>9</v>
      </c>
      <c r="E2247" s="94" t="s">
        <v>10</v>
      </c>
      <c r="F2247" s="105" t="s">
        <v>11</v>
      </c>
      <c r="G2247" s="105" t="s">
        <v>12</v>
      </c>
      <c r="H2247" s="94" t="s">
        <v>13</v>
      </c>
      <c r="I2247" s="94" t="s">
        <v>14</v>
      </c>
      <c r="J2247" s="94" t="s">
        <v>15</v>
      </c>
      <c r="K2247" s="106" t="s">
        <v>16</v>
      </c>
      <c r="L2247" s="94" t="s">
        <v>17</v>
      </c>
      <c r="M2247" s="94" t="s">
        <v>18</v>
      </c>
      <c r="N2247" s="94" t="s">
        <v>19</v>
      </c>
    </row>
    <row r="2248" spans="1:14" ht="15.75">
      <c r="A2248" s="99"/>
      <c r="B2248" s="94"/>
      <c r="C2248" s="94"/>
      <c r="D2248" s="99"/>
      <c r="E2248" s="94"/>
      <c r="F2248" s="105"/>
      <c r="G2248" s="105"/>
      <c r="H2248" s="94"/>
      <c r="I2248" s="94"/>
      <c r="J2248" s="94"/>
      <c r="K2248" s="106"/>
      <c r="L2248" s="94"/>
      <c r="M2248" s="94"/>
      <c r="N2248" s="94"/>
    </row>
    <row r="2249" spans="1:14" ht="15.75">
      <c r="A2249" s="7">
        <v>1</v>
      </c>
      <c r="B2249" s="8">
        <v>42825</v>
      </c>
      <c r="C2249" s="6" t="s">
        <v>20</v>
      </c>
      <c r="D2249" s="6" t="s">
        <v>21</v>
      </c>
      <c r="E2249" s="6" t="s">
        <v>179</v>
      </c>
      <c r="F2249" s="9">
        <v>777</v>
      </c>
      <c r="G2249" s="9">
        <v>763</v>
      </c>
      <c r="H2249" s="9">
        <v>785</v>
      </c>
      <c r="I2249" s="9">
        <v>792</v>
      </c>
      <c r="J2249" s="9">
        <v>800</v>
      </c>
      <c r="K2249" s="9">
        <v>763</v>
      </c>
      <c r="L2249" s="6">
        <v>1000</v>
      </c>
      <c r="M2249" s="11">
        <f aca="true" t="shared" si="468" ref="M2249:M2314">IF(D2249="BUY",(K2249-F2249)*(L2249),(F2249-K2249)*(L2249))</f>
        <v>-14000</v>
      </c>
      <c r="N2249" s="58">
        <f>M2249/(L2249)/F2249%</f>
        <v>-1.8018018018018018</v>
      </c>
    </row>
    <row r="2250" spans="1:14" ht="15.75">
      <c r="A2250" s="7">
        <v>2</v>
      </c>
      <c r="B2250" s="8">
        <v>42825</v>
      </c>
      <c r="C2250" s="6" t="s">
        <v>20</v>
      </c>
      <c r="D2250" s="6" t="s">
        <v>21</v>
      </c>
      <c r="E2250" s="6" t="s">
        <v>180</v>
      </c>
      <c r="F2250" s="9">
        <v>292</v>
      </c>
      <c r="G2250" s="9">
        <v>284</v>
      </c>
      <c r="H2250" s="9">
        <v>296</v>
      </c>
      <c r="I2250" s="9">
        <v>300</v>
      </c>
      <c r="J2250" s="9">
        <v>304</v>
      </c>
      <c r="K2250" s="9">
        <v>296</v>
      </c>
      <c r="L2250" s="6">
        <v>1000</v>
      </c>
      <c r="M2250" s="11">
        <f t="shared" si="468"/>
        <v>4000</v>
      </c>
      <c r="N2250" s="58">
        <f aca="true" t="shared" si="469" ref="N2250:N2314">M2250/(L2250)/F2250%</f>
        <v>1.36986301369863</v>
      </c>
    </row>
    <row r="2251" spans="1:14" ht="15.75">
      <c r="A2251" s="7">
        <v>3</v>
      </c>
      <c r="B2251" s="8">
        <v>42825</v>
      </c>
      <c r="C2251" s="6" t="s">
        <v>181</v>
      </c>
      <c r="D2251" s="6" t="s">
        <v>21</v>
      </c>
      <c r="E2251" s="6" t="s">
        <v>182</v>
      </c>
      <c r="F2251" s="9">
        <v>636</v>
      </c>
      <c r="G2251" s="9">
        <v>620</v>
      </c>
      <c r="H2251" s="9">
        <v>643</v>
      </c>
      <c r="I2251" s="9">
        <v>650</v>
      </c>
      <c r="J2251" s="9">
        <v>657</v>
      </c>
      <c r="K2251" s="9">
        <v>650</v>
      </c>
      <c r="L2251" s="6">
        <v>1000</v>
      </c>
      <c r="M2251" s="11">
        <f t="shared" si="468"/>
        <v>14000</v>
      </c>
      <c r="N2251" s="58">
        <f t="shared" si="469"/>
        <v>2.20125786163522</v>
      </c>
    </row>
    <row r="2252" spans="1:14" ht="15.75">
      <c r="A2252" s="7">
        <v>4</v>
      </c>
      <c r="B2252" s="8">
        <v>42824</v>
      </c>
      <c r="C2252" s="6" t="s">
        <v>181</v>
      </c>
      <c r="D2252" s="6" t="s">
        <v>21</v>
      </c>
      <c r="E2252" s="6" t="s">
        <v>183</v>
      </c>
      <c r="F2252" s="9">
        <v>453</v>
      </c>
      <c r="G2252" s="9">
        <v>443</v>
      </c>
      <c r="H2252" s="9">
        <v>458</v>
      </c>
      <c r="I2252" s="9">
        <v>463</v>
      </c>
      <c r="J2252" s="9">
        <v>468</v>
      </c>
      <c r="K2252" s="9">
        <v>458</v>
      </c>
      <c r="L2252" s="6">
        <v>1000</v>
      </c>
      <c r="M2252" s="11">
        <f t="shared" si="468"/>
        <v>5000</v>
      </c>
      <c r="N2252" s="58">
        <f t="shared" si="469"/>
        <v>1.1037527593818983</v>
      </c>
    </row>
    <row r="2253" spans="1:14" ht="15.75">
      <c r="A2253" s="7">
        <v>5</v>
      </c>
      <c r="B2253" s="8">
        <v>42824</v>
      </c>
      <c r="C2253" s="6" t="s">
        <v>20</v>
      </c>
      <c r="D2253" s="6" t="s">
        <v>21</v>
      </c>
      <c r="E2253" s="6" t="s">
        <v>184</v>
      </c>
      <c r="F2253" s="9">
        <v>390</v>
      </c>
      <c r="G2253" s="9">
        <v>382</v>
      </c>
      <c r="H2253" s="9">
        <v>394</v>
      </c>
      <c r="I2253" s="9">
        <v>398</v>
      </c>
      <c r="J2253" s="9">
        <v>402</v>
      </c>
      <c r="K2253" s="9">
        <v>394</v>
      </c>
      <c r="L2253" s="6">
        <v>1000</v>
      </c>
      <c r="M2253" s="11">
        <f t="shared" si="468"/>
        <v>4000</v>
      </c>
      <c r="N2253" s="58">
        <f t="shared" si="469"/>
        <v>1.0256410256410258</v>
      </c>
    </row>
    <row r="2254" spans="1:14" ht="15.75">
      <c r="A2254" s="7">
        <v>6</v>
      </c>
      <c r="B2254" s="8">
        <v>42824</v>
      </c>
      <c r="C2254" s="6" t="s">
        <v>20</v>
      </c>
      <c r="D2254" s="6" t="s">
        <v>21</v>
      </c>
      <c r="E2254" s="6" t="s">
        <v>185</v>
      </c>
      <c r="F2254" s="9">
        <v>1004</v>
      </c>
      <c r="G2254" s="9">
        <v>984</v>
      </c>
      <c r="H2254" s="9">
        <v>1014</v>
      </c>
      <c r="I2254" s="9">
        <v>1024</v>
      </c>
      <c r="J2254" s="9">
        <v>1034</v>
      </c>
      <c r="K2254" s="9">
        <v>1014</v>
      </c>
      <c r="L2254" s="6">
        <v>1000</v>
      </c>
      <c r="M2254" s="11">
        <f t="shared" si="468"/>
        <v>10000</v>
      </c>
      <c r="N2254" s="58">
        <f t="shared" si="469"/>
        <v>0.9960159362549802</v>
      </c>
    </row>
    <row r="2255" spans="1:14" ht="15.75">
      <c r="A2255" s="7">
        <v>7</v>
      </c>
      <c r="B2255" s="8">
        <v>42824</v>
      </c>
      <c r="C2255" s="6" t="s">
        <v>20</v>
      </c>
      <c r="D2255" s="6" t="s">
        <v>21</v>
      </c>
      <c r="E2255" s="6" t="s">
        <v>71</v>
      </c>
      <c r="F2255" s="9">
        <v>277</v>
      </c>
      <c r="G2255" s="9">
        <v>271</v>
      </c>
      <c r="H2255" s="9">
        <v>280</v>
      </c>
      <c r="I2255" s="9">
        <v>283</v>
      </c>
      <c r="J2255" s="9">
        <v>286</v>
      </c>
      <c r="K2255" s="9">
        <v>283</v>
      </c>
      <c r="L2255" s="6">
        <v>1000</v>
      </c>
      <c r="M2255" s="11">
        <f t="shared" si="468"/>
        <v>6000</v>
      </c>
      <c r="N2255" s="58">
        <f t="shared" si="469"/>
        <v>2.1660649819494586</v>
      </c>
    </row>
    <row r="2256" spans="1:14" ht="15.75">
      <c r="A2256" s="7">
        <v>8</v>
      </c>
      <c r="B2256" s="8">
        <v>42823</v>
      </c>
      <c r="C2256" s="6" t="s">
        <v>20</v>
      </c>
      <c r="D2256" s="6" t="s">
        <v>21</v>
      </c>
      <c r="E2256" s="6" t="s">
        <v>186</v>
      </c>
      <c r="F2256" s="9">
        <v>130</v>
      </c>
      <c r="G2256" s="9">
        <v>124</v>
      </c>
      <c r="H2256" s="9">
        <v>133</v>
      </c>
      <c r="I2256" s="9">
        <v>136</v>
      </c>
      <c r="J2256" s="9">
        <v>139</v>
      </c>
      <c r="K2256" s="9">
        <v>136</v>
      </c>
      <c r="L2256" s="6">
        <v>1000</v>
      </c>
      <c r="M2256" s="11">
        <f t="shared" si="468"/>
        <v>6000</v>
      </c>
      <c r="N2256" s="58">
        <f t="shared" si="469"/>
        <v>4.615384615384615</v>
      </c>
    </row>
    <row r="2257" spans="1:14" ht="15.75">
      <c r="A2257" s="7">
        <v>9</v>
      </c>
      <c r="B2257" s="8">
        <v>42823</v>
      </c>
      <c r="C2257" s="6" t="s">
        <v>20</v>
      </c>
      <c r="D2257" s="6" t="s">
        <v>21</v>
      </c>
      <c r="E2257" s="6" t="s">
        <v>161</v>
      </c>
      <c r="F2257" s="9">
        <v>330</v>
      </c>
      <c r="G2257" s="9">
        <v>324</v>
      </c>
      <c r="H2257" s="9">
        <v>333</v>
      </c>
      <c r="I2257" s="9">
        <v>336</v>
      </c>
      <c r="J2257" s="9">
        <v>339</v>
      </c>
      <c r="K2257" s="9">
        <v>339</v>
      </c>
      <c r="L2257" s="6">
        <v>1000</v>
      </c>
      <c r="M2257" s="11">
        <f t="shared" si="468"/>
        <v>9000</v>
      </c>
      <c r="N2257" s="58">
        <f t="shared" si="469"/>
        <v>2.7272727272727275</v>
      </c>
    </row>
    <row r="2258" spans="1:14" ht="15.75">
      <c r="A2258" s="7">
        <v>10</v>
      </c>
      <c r="B2258" s="8">
        <v>42822</v>
      </c>
      <c r="C2258" s="6" t="s">
        <v>187</v>
      </c>
      <c r="D2258" s="6" t="s">
        <v>21</v>
      </c>
      <c r="E2258" s="6" t="s">
        <v>188</v>
      </c>
      <c r="F2258" s="9">
        <v>1042</v>
      </c>
      <c r="G2258" s="9">
        <v>1022</v>
      </c>
      <c r="H2258" s="9">
        <v>1052</v>
      </c>
      <c r="I2258" s="9">
        <v>1062</v>
      </c>
      <c r="J2258" s="9">
        <v>1072</v>
      </c>
      <c r="K2258" s="9">
        <v>1072</v>
      </c>
      <c r="L2258" s="6">
        <v>1000</v>
      </c>
      <c r="M2258" s="11">
        <f t="shared" si="468"/>
        <v>30000</v>
      </c>
      <c r="N2258" s="58">
        <f t="shared" si="469"/>
        <v>2.8790786948176583</v>
      </c>
    </row>
    <row r="2259" spans="1:14" ht="15.75">
      <c r="A2259" s="7">
        <v>11</v>
      </c>
      <c r="B2259" s="8">
        <v>42822</v>
      </c>
      <c r="C2259" s="6" t="s">
        <v>189</v>
      </c>
      <c r="D2259" s="6" t="s">
        <v>21</v>
      </c>
      <c r="E2259" s="6" t="s">
        <v>190</v>
      </c>
      <c r="F2259" s="9">
        <v>710</v>
      </c>
      <c r="G2259" s="9">
        <v>695</v>
      </c>
      <c r="H2259" s="9">
        <v>717</v>
      </c>
      <c r="I2259" s="9">
        <v>724</v>
      </c>
      <c r="J2259" s="9">
        <v>730</v>
      </c>
      <c r="K2259" s="9">
        <v>730</v>
      </c>
      <c r="L2259" s="6">
        <v>1000</v>
      </c>
      <c r="M2259" s="11">
        <f t="shared" si="468"/>
        <v>20000</v>
      </c>
      <c r="N2259" s="58">
        <f t="shared" si="469"/>
        <v>2.8169014084507045</v>
      </c>
    </row>
    <row r="2260" spans="1:14" ht="15.75">
      <c r="A2260" s="7">
        <v>12</v>
      </c>
      <c r="B2260" s="8">
        <v>42821</v>
      </c>
      <c r="C2260" s="6" t="s">
        <v>20</v>
      </c>
      <c r="D2260" s="6" t="s">
        <v>94</v>
      </c>
      <c r="E2260" s="6" t="s">
        <v>119</v>
      </c>
      <c r="F2260" s="9">
        <v>480</v>
      </c>
      <c r="G2260" s="9">
        <v>490</v>
      </c>
      <c r="H2260" s="9">
        <v>475</v>
      </c>
      <c r="I2260" s="9">
        <v>470</v>
      </c>
      <c r="J2260" s="9">
        <v>465</v>
      </c>
      <c r="K2260" s="9">
        <v>475</v>
      </c>
      <c r="L2260" s="6">
        <v>1000</v>
      </c>
      <c r="M2260" s="11">
        <f t="shared" si="468"/>
        <v>5000</v>
      </c>
      <c r="N2260" s="58">
        <f t="shared" si="469"/>
        <v>1.0416666666666667</v>
      </c>
    </row>
    <row r="2261" spans="1:14" ht="15.75">
      <c r="A2261" s="7">
        <v>13</v>
      </c>
      <c r="B2261" s="8">
        <v>42821</v>
      </c>
      <c r="C2261" s="6" t="s">
        <v>181</v>
      </c>
      <c r="D2261" s="6" t="s">
        <v>94</v>
      </c>
      <c r="E2261" s="6" t="s">
        <v>191</v>
      </c>
      <c r="F2261" s="9">
        <v>1258</v>
      </c>
      <c r="G2261" s="9">
        <v>1282</v>
      </c>
      <c r="H2261" s="9">
        <v>1246</v>
      </c>
      <c r="I2261" s="9">
        <v>1234</v>
      </c>
      <c r="J2261" s="9">
        <v>1222</v>
      </c>
      <c r="K2261" s="9">
        <v>1251.1</v>
      </c>
      <c r="L2261" s="6">
        <v>1000</v>
      </c>
      <c r="M2261" s="11">
        <f t="shared" si="468"/>
        <v>6900.000000000091</v>
      </c>
      <c r="N2261" s="58">
        <f t="shared" si="469"/>
        <v>0.5484896661367322</v>
      </c>
    </row>
    <row r="2262" spans="1:14" ht="15.75">
      <c r="A2262" s="7">
        <v>14</v>
      </c>
      <c r="B2262" s="8">
        <v>42821</v>
      </c>
      <c r="C2262" s="6" t="s">
        <v>20</v>
      </c>
      <c r="D2262" s="6" t="s">
        <v>94</v>
      </c>
      <c r="E2262" s="6" t="s">
        <v>192</v>
      </c>
      <c r="F2262" s="9">
        <v>471</v>
      </c>
      <c r="G2262" s="9">
        <v>479</v>
      </c>
      <c r="H2262" s="9">
        <v>467</v>
      </c>
      <c r="I2262" s="9">
        <v>463</v>
      </c>
      <c r="J2262" s="9">
        <v>459</v>
      </c>
      <c r="K2262" s="9">
        <v>463</v>
      </c>
      <c r="L2262" s="6">
        <v>1000</v>
      </c>
      <c r="M2262" s="11">
        <f t="shared" si="468"/>
        <v>8000</v>
      </c>
      <c r="N2262" s="58">
        <f t="shared" si="469"/>
        <v>1.6985138004246285</v>
      </c>
    </row>
    <row r="2263" spans="1:14" ht="15.75">
      <c r="A2263" s="7">
        <v>15</v>
      </c>
      <c r="B2263" s="8">
        <v>42821</v>
      </c>
      <c r="C2263" s="6" t="s">
        <v>193</v>
      </c>
      <c r="D2263" s="6" t="s">
        <v>21</v>
      </c>
      <c r="E2263" s="6" t="s">
        <v>194</v>
      </c>
      <c r="F2263" s="9">
        <v>196</v>
      </c>
      <c r="G2263" s="9">
        <v>190</v>
      </c>
      <c r="H2263" s="9">
        <v>199</v>
      </c>
      <c r="I2263" s="9">
        <v>202</v>
      </c>
      <c r="J2263" s="9">
        <v>205</v>
      </c>
      <c r="K2263" s="9">
        <v>199</v>
      </c>
      <c r="L2263" s="6">
        <v>1000</v>
      </c>
      <c r="M2263" s="11">
        <f t="shared" si="468"/>
        <v>3000</v>
      </c>
      <c r="N2263" s="58">
        <f t="shared" si="469"/>
        <v>1.530612244897959</v>
      </c>
    </row>
    <row r="2264" spans="1:14" ht="15.75" customHeight="1">
      <c r="A2264" s="7">
        <v>16</v>
      </c>
      <c r="B2264" s="8">
        <v>42821</v>
      </c>
      <c r="C2264" s="6" t="s">
        <v>20</v>
      </c>
      <c r="D2264" s="6" t="s">
        <v>21</v>
      </c>
      <c r="E2264" s="6" t="s">
        <v>195</v>
      </c>
      <c r="F2264" s="9">
        <v>870</v>
      </c>
      <c r="G2264" s="9">
        <v>855</v>
      </c>
      <c r="H2264" s="9">
        <v>878</v>
      </c>
      <c r="I2264" s="9">
        <v>886</v>
      </c>
      <c r="J2264" s="9">
        <v>892</v>
      </c>
      <c r="K2264" s="9">
        <v>878</v>
      </c>
      <c r="L2264" s="6">
        <v>1000</v>
      </c>
      <c r="M2264" s="11">
        <f t="shared" si="468"/>
        <v>8000</v>
      </c>
      <c r="N2264" s="58">
        <f t="shared" si="469"/>
        <v>0.9195402298850576</v>
      </c>
    </row>
    <row r="2265" spans="1:14" ht="15.75">
      <c r="A2265" s="7">
        <v>17</v>
      </c>
      <c r="B2265" s="8">
        <v>42821</v>
      </c>
      <c r="C2265" s="6" t="s">
        <v>20</v>
      </c>
      <c r="D2265" s="6" t="s">
        <v>21</v>
      </c>
      <c r="E2265" s="6" t="s">
        <v>67</v>
      </c>
      <c r="F2265" s="9">
        <v>293</v>
      </c>
      <c r="G2265" s="9">
        <v>287</v>
      </c>
      <c r="H2265" s="9">
        <v>297</v>
      </c>
      <c r="I2265" s="9">
        <v>301</v>
      </c>
      <c r="J2265" s="9">
        <v>304</v>
      </c>
      <c r="K2265" s="9">
        <v>301</v>
      </c>
      <c r="L2265" s="6">
        <v>1000</v>
      </c>
      <c r="M2265" s="11">
        <f t="shared" si="468"/>
        <v>8000</v>
      </c>
      <c r="N2265" s="58">
        <f t="shared" si="469"/>
        <v>2.73037542662116</v>
      </c>
    </row>
    <row r="2266" spans="1:14" ht="15.75">
      <c r="A2266" s="7">
        <v>18</v>
      </c>
      <c r="B2266" s="8">
        <v>42818</v>
      </c>
      <c r="C2266" s="6" t="s">
        <v>20</v>
      </c>
      <c r="D2266" s="6" t="s">
        <v>21</v>
      </c>
      <c r="E2266" s="6" t="s">
        <v>195</v>
      </c>
      <c r="F2266" s="9">
        <v>868</v>
      </c>
      <c r="G2266" s="9">
        <v>850</v>
      </c>
      <c r="H2266" s="9">
        <v>878</v>
      </c>
      <c r="I2266" s="9">
        <v>888</v>
      </c>
      <c r="J2266" s="9">
        <v>898</v>
      </c>
      <c r="K2266" s="9">
        <v>850</v>
      </c>
      <c r="L2266" s="6">
        <v>1000</v>
      </c>
      <c r="M2266" s="11">
        <f t="shared" si="468"/>
        <v>-18000</v>
      </c>
      <c r="N2266" s="58">
        <f t="shared" si="469"/>
        <v>-2.0737327188940093</v>
      </c>
    </row>
    <row r="2267" spans="1:14" ht="15.75">
      <c r="A2267" s="7">
        <v>19</v>
      </c>
      <c r="B2267" s="8">
        <v>42818</v>
      </c>
      <c r="C2267" s="6" t="s">
        <v>181</v>
      </c>
      <c r="D2267" s="6" t="s">
        <v>21</v>
      </c>
      <c r="E2267" s="6" t="s">
        <v>67</v>
      </c>
      <c r="F2267" s="9">
        <v>268</v>
      </c>
      <c r="G2267" s="9">
        <v>260</v>
      </c>
      <c r="H2267" s="9">
        <v>272</v>
      </c>
      <c r="I2267" s="9">
        <v>276</v>
      </c>
      <c r="J2267" s="9">
        <v>280</v>
      </c>
      <c r="K2267" s="9">
        <v>271</v>
      </c>
      <c r="L2267" s="6">
        <v>1000</v>
      </c>
      <c r="M2267" s="11">
        <f t="shared" si="468"/>
        <v>3000</v>
      </c>
      <c r="N2267" s="58">
        <f t="shared" si="469"/>
        <v>1.1194029850746268</v>
      </c>
    </row>
    <row r="2268" spans="1:14" ht="15.75">
      <c r="A2268" s="7">
        <v>20</v>
      </c>
      <c r="B2268" s="8">
        <v>42818</v>
      </c>
      <c r="C2268" s="6" t="s">
        <v>20</v>
      </c>
      <c r="D2268" s="6" t="s">
        <v>21</v>
      </c>
      <c r="E2268" s="6" t="s">
        <v>196</v>
      </c>
      <c r="F2268" s="9">
        <v>666</v>
      </c>
      <c r="G2268" s="9">
        <v>654</v>
      </c>
      <c r="H2268" s="9">
        <v>674</v>
      </c>
      <c r="I2268" s="9">
        <v>680</v>
      </c>
      <c r="J2268" s="9">
        <v>686</v>
      </c>
      <c r="K2268" s="9">
        <v>686</v>
      </c>
      <c r="L2268" s="6">
        <v>1000</v>
      </c>
      <c r="M2268" s="11">
        <f t="shared" si="468"/>
        <v>20000</v>
      </c>
      <c r="N2268" s="58">
        <f t="shared" si="469"/>
        <v>3.003003003003003</v>
      </c>
    </row>
    <row r="2269" spans="1:14" ht="15.75">
      <c r="A2269" s="7">
        <v>21</v>
      </c>
      <c r="B2269" s="8">
        <v>42817</v>
      </c>
      <c r="C2269" s="6" t="s">
        <v>187</v>
      </c>
      <c r="D2269" s="6" t="s">
        <v>21</v>
      </c>
      <c r="E2269" s="6" t="s">
        <v>82</v>
      </c>
      <c r="F2269" s="9">
        <v>845</v>
      </c>
      <c r="G2269" s="9">
        <v>825</v>
      </c>
      <c r="H2269" s="9">
        <v>853</v>
      </c>
      <c r="I2269" s="9">
        <v>861</v>
      </c>
      <c r="J2269" s="9">
        <v>869</v>
      </c>
      <c r="K2269" s="9">
        <v>852.5</v>
      </c>
      <c r="L2269" s="6">
        <v>1000</v>
      </c>
      <c r="M2269" s="11">
        <f t="shared" si="468"/>
        <v>7500</v>
      </c>
      <c r="N2269" s="58">
        <f t="shared" si="469"/>
        <v>0.8875739644970415</v>
      </c>
    </row>
    <row r="2270" spans="1:14" ht="15.75">
      <c r="A2270" s="7">
        <v>22</v>
      </c>
      <c r="B2270" s="8">
        <v>42817</v>
      </c>
      <c r="C2270" s="6" t="s">
        <v>181</v>
      </c>
      <c r="D2270" s="6" t="s">
        <v>21</v>
      </c>
      <c r="E2270" s="6" t="s">
        <v>197</v>
      </c>
      <c r="F2270" s="9">
        <v>322</v>
      </c>
      <c r="G2270" s="9">
        <v>314</v>
      </c>
      <c r="H2270" s="9">
        <v>326</v>
      </c>
      <c r="I2270" s="9">
        <v>330</v>
      </c>
      <c r="J2270" s="9">
        <v>334</v>
      </c>
      <c r="K2270" s="9">
        <v>318</v>
      </c>
      <c r="L2270" s="6">
        <v>1000</v>
      </c>
      <c r="M2270" s="11">
        <f t="shared" si="468"/>
        <v>-4000</v>
      </c>
      <c r="N2270" s="58">
        <f t="shared" si="469"/>
        <v>-1.2422360248447204</v>
      </c>
    </row>
    <row r="2271" spans="1:14" ht="15.75">
      <c r="A2271" s="7">
        <v>23</v>
      </c>
      <c r="B2271" s="8">
        <v>42817</v>
      </c>
      <c r="C2271" s="6" t="s">
        <v>20</v>
      </c>
      <c r="D2271" s="6" t="s">
        <v>21</v>
      </c>
      <c r="E2271" s="6" t="s">
        <v>198</v>
      </c>
      <c r="F2271" s="9">
        <v>717</v>
      </c>
      <c r="G2271" s="9">
        <v>700</v>
      </c>
      <c r="H2271" s="9">
        <v>724</v>
      </c>
      <c r="I2271" s="9">
        <v>731</v>
      </c>
      <c r="J2271" s="9">
        <v>738</v>
      </c>
      <c r="K2271" s="9">
        <v>700</v>
      </c>
      <c r="L2271" s="6">
        <v>1000</v>
      </c>
      <c r="M2271" s="11">
        <f t="shared" si="468"/>
        <v>-17000</v>
      </c>
      <c r="N2271" s="58">
        <f t="shared" si="469"/>
        <v>-2.370990237099024</v>
      </c>
    </row>
    <row r="2272" spans="1:14" ht="15.75">
      <c r="A2272" s="7">
        <v>24</v>
      </c>
      <c r="B2272" s="8">
        <v>42817</v>
      </c>
      <c r="C2272" s="6" t="s">
        <v>181</v>
      </c>
      <c r="D2272" s="6" t="s">
        <v>21</v>
      </c>
      <c r="E2272" s="6" t="s">
        <v>195</v>
      </c>
      <c r="F2272" s="9">
        <v>820</v>
      </c>
      <c r="G2272" s="9">
        <v>800</v>
      </c>
      <c r="H2272" s="9">
        <v>830</v>
      </c>
      <c r="I2272" s="9">
        <v>840</v>
      </c>
      <c r="J2272" s="9">
        <v>850</v>
      </c>
      <c r="K2272" s="9">
        <v>850</v>
      </c>
      <c r="L2272" s="6">
        <v>1000</v>
      </c>
      <c r="M2272" s="11">
        <f t="shared" si="468"/>
        <v>30000</v>
      </c>
      <c r="N2272" s="58">
        <f t="shared" si="469"/>
        <v>3.658536585365854</v>
      </c>
    </row>
    <row r="2273" spans="1:14" ht="15.75">
      <c r="A2273" s="7">
        <v>25</v>
      </c>
      <c r="B2273" s="8">
        <v>42816</v>
      </c>
      <c r="C2273" s="6" t="s">
        <v>181</v>
      </c>
      <c r="D2273" s="6" t="s">
        <v>21</v>
      </c>
      <c r="E2273" s="6" t="s">
        <v>132</v>
      </c>
      <c r="F2273" s="9">
        <v>506</v>
      </c>
      <c r="G2273" s="9">
        <v>496</v>
      </c>
      <c r="H2273" s="9">
        <v>511</v>
      </c>
      <c r="I2273" s="9">
        <v>516</v>
      </c>
      <c r="J2273" s="9">
        <v>521</v>
      </c>
      <c r="K2273" s="9">
        <v>501</v>
      </c>
      <c r="L2273" s="6">
        <v>1000</v>
      </c>
      <c r="M2273" s="11">
        <f t="shared" si="468"/>
        <v>-5000</v>
      </c>
      <c r="N2273" s="58">
        <f t="shared" si="469"/>
        <v>-0.9881422924901186</v>
      </c>
    </row>
    <row r="2274" spans="1:14" ht="15.75">
      <c r="A2274" s="7">
        <v>26</v>
      </c>
      <c r="B2274" s="8">
        <v>42816</v>
      </c>
      <c r="C2274" s="6" t="s">
        <v>20</v>
      </c>
      <c r="D2274" s="6" t="s">
        <v>21</v>
      </c>
      <c r="E2274" s="6" t="s">
        <v>67</v>
      </c>
      <c r="F2274" s="9">
        <v>248</v>
      </c>
      <c r="G2274" s="9">
        <v>242</v>
      </c>
      <c r="H2274" s="9">
        <v>251</v>
      </c>
      <c r="I2274" s="9">
        <v>254</v>
      </c>
      <c r="J2274" s="9">
        <v>257</v>
      </c>
      <c r="K2274" s="9">
        <v>242</v>
      </c>
      <c r="L2274" s="6">
        <v>1000</v>
      </c>
      <c r="M2274" s="11">
        <f t="shared" si="468"/>
        <v>-6000</v>
      </c>
      <c r="N2274" s="58">
        <f t="shared" si="469"/>
        <v>-2.4193548387096775</v>
      </c>
    </row>
    <row r="2275" spans="1:14" ht="15.75">
      <c r="A2275" s="7">
        <v>27</v>
      </c>
      <c r="B2275" s="8">
        <v>42816</v>
      </c>
      <c r="C2275" s="6" t="s">
        <v>20</v>
      </c>
      <c r="D2275" s="6" t="s">
        <v>21</v>
      </c>
      <c r="E2275" s="6" t="s">
        <v>183</v>
      </c>
      <c r="F2275" s="9">
        <v>440</v>
      </c>
      <c r="G2275" s="9">
        <v>430</v>
      </c>
      <c r="H2275" s="9">
        <v>445</v>
      </c>
      <c r="I2275" s="9">
        <v>450</v>
      </c>
      <c r="J2275" s="9">
        <v>455</v>
      </c>
      <c r="K2275" s="9">
        <v>445</v>
      </c>
      <c r="L2275" s="6">
        <v>1000</v>
      </c>
      <c r="M2275" s="11">
        <f t="shared" si="468"/>
        <v>5000</v>
      </c>
      <c r="N2275" s="58">
        <f t="shared" si="469"/>
        <v>1.1363636363636362</v>
      </c>
    </row>
    <row r="2276" spans="1:14" ht="15.75">
      <c r="A2276" s="7">
        <v>28</v>
      </c>
      <c r="B2276" s="8">
        <v>42815</v>
      </c>
      <c r="C2276" s="6" t="s">
        <v>20</v>
      </c>
      <c r="D2276" s="6" t="s">
        <v>21</v>
      </c>
      <c r="E2276" s="6" t="s">
        <v>199</v>
      </c>
      <c r="F2276" s="9">
        <v>1480</v>
      </c>
      <c r="G2276" s="9">
        <v>1450</v>
      </c>
      <c r="H2276" s="9">
        <v>1495</v>
      </c>
      <c r="I2276" s="9">
        <v>1510</v>
      </c>
      <c r="J2276" s="9">
        <v>1525</v>
      </c>
      <c r="K2276" s="9">
        <v>1450</v>
      </c>
      <c r="L2276" s="6">
        <v>1000</v>
      </c>
      <c r="M2276" s="11">
        <f t="shared" si="468"/>
        <v>-30000</v>
      </c>
      <c r="N2276" s="58">
        <f t="shared" si="469"/>
        <v>-2.0270270270270268</v>
      </c>
    </row>
    <row r="2277" spans="1:14" ht="15.75">
      <c r="A2277" s="7">
        <v>29</v>
      </c>
      <c r="B2277" s="8">
        <v>42815</v>
      </c>
      <c r="C2277" s="6" t="s">
        <v>20</v>
      </c>
      <c r="D2277" s="6" t="s">
        <v>21</v>
      </c>
      <c r="E2277" s="6" t="s">
        <v>67</v>
      </c>
      <c r="F2277" s="9">
        <v>237.5</v>
      </c>
      <c r="G2277" s="9">
        <v>232</v>
      </c>
      <c r="H2277" s="9">
        <v>241</v>
      </c>
      <c r="I2277" s="9">
        <v>244</v>
      </c>
      <c r="J2277" s="9">
        <v>247</v>
      </c>
      <c r="K2277" s="9">
        <v>232</v>
      </c>
      <c r="L2277" s="6">
        <v>1000</v>
      </c>
      <c r="M2277" s="11">
        <f t="shared" si="468"/>
        <v>-5500</v>
      </c>
      <c r="N2277" s="58">
        <f t="shared" si="469"/>
        <v>-2.3157894736842106</v>
      </c>
    </row>
    <row r="2278" spans="1:14" ht="15.75">
      <c r="A2278" s="7">
        <v>30</v>
      </c>
      <c r="B2278" s="8">
        <v>42815</v>
      </c>
      <c r="C2278" s="6" t="s">
        <v>20</v>
      </c>
      <c r="D2278" s="6" t="s">
        <v>21</v>
      </c>
      <c r="E2278" s="6" t="s">
        <v>200</v>
      </c>
      <c r="F2278" s="9">
        <v>207</v>
      </c>
      <c r="G2278" s="9">
        <v>201</v>
      </c>
      <c r="H2278" s="9">
        <v>210</v>
      </c>
      <c r="I2278" s="9">
        <v>213</v>
      </c>
      <c r="J2278" s="9">
        <v>216</v>
      </c>
      <c r="K2278" s="9">
        <v>210</v>
      </c>
      <c r="L2278" s="6">
        <v>1000</v>
      </c>
      <c r="M2278" s="11">
        <f t="shared" si="468"/>
        <v>3000</v>
      </c>
      <c r="N2278" s="58">
        <f t="shared" si="469"/>
        <v>1.4492753623188408</v>
      </c>
    </row>
    <row r="2279" spans="1:14" ht="15.75">
      <c r="A2279" s="7">
        <v>31</v>
      </c>
      <c r="B2279" s="8">
        <v>42814</v>
      </c>
      <c r="C2279" s="6" t="s">
        <v>181</v>
      </c>
      <c r="D2279" s="6" t="s">
        <v>21</v>
      </c>
      <c r="E2279" s="6" t="s">
        <v>112</v>
      </c>
      <c r="F2279" s="9">
        <v>436</v>
      </c>
      <c r="G2279" s="9">
        <v>427</v>
      </c>
      <c r="H2279" s="9">
        <v>441</v>
      </c>
      <c r="I2279" s="9">
        <v>446</v>
      </c>
      <c r="J2279" s="9">
        <v>451</v>
      </c>
      <c r="K2279" s="9">
        <v>441</v>
      </c>
      <c r="L2279" s="6">
        <v>1000</v>
      </c>
      <c r="M2279" s="11">
        <f t="shared" si="468"/>
        <v>5000</v>
      </c>
      <c r="N2279" s="58">
        <f t="shared" si="469"/>
        <v>1.146788990825688</v>
      </c>
    </row>
    <row r="2280" spans="1:14" ht="15.75">
      <c r="A2280" s="7">
        <v>32</v>
      </c>
      <c r="B2280" s="8">
        <v>42811</v>
      </c>
      <c r="C2280" s="6" t="s">
        <v>20</v>
      </c>
      <c r="D2280" s="6" t="s">
        <v>21</v>
      </c>
      <c r="E2280" s="6" t="s">
        <v>201</v>
      </c>
      <c r="F2280" s="9">
        <v>710</v>
      </c>
      <c r="G2280" s="9">
        <v>690</v>
      </c>
      <c r="H2280" s="9">
        <v>720</v>
      </c>
      <c r="I2280" s="9">
        <v>730</v>
      </c>
      <c r="J2280" s="9">
        <v>740</v>
      </c>
      <c r="K2280" s="9">
        <v>690</v>
      </c>
      <c r="L2280" s="6">
        <v>1000</v>
      </c>
      <c r="M2280" s="11">
        <f t="shared" si="468"/>
        <v>-20000</v>
      </c>
      <c r="N2280" s="58">
        <f t="shared" si="469"/>
        <v>-2.8169014084507045</v>
      </c>
    </row>
    <row r="2281" spans="1:14" ht="15.75">
      <c r="A2281" s="7">
        <v>33</v>
      </c>
      <c r="B2281" s="8">
        <v>42811</v>
      </c>
      <c r="C2281" s="6" t="s">
        <v>20</v>
      </c>
      <c r="D2281" s="6" t="s">
        <v>21</v>
      </c>
      <c r="E2281" s="6" t="s">
        <v>132</v>
      </c>
      <c r="F2281" s="9">
        <v>487</v>
      </c>
      <c r="G2281" s="9">
        <v>477</v>
      </c>
      <c r="H2281" s="9">
        <v>492</v>
      </c>
      <c r="I2281" s="9">
        <v>497</v>
      </c>
      <c r="J2281" s="9">
        <v>502</v>
      </c>
      <c r="K2281" s="9">
        <v>492</v>
      </c>
      <c r="L2281" s="6">
        <v>1000</v>
      </c>
      <c r="M2281" s="11">
        <f t="shared" si="468"/>
        <v>5000</v>
      </c>
      <c r="N2281" s="58">
        <f t="shared" si="469"/>
        <v>1.0266940451745379</v>
      </c>
    </row>
    <row r="2282" spans="1:14" ht="15.75">
      <c r="A2282" s="7">
        <v>34</v>
      </c>
      <c r="B2282" s="8">
        <v>42810</v>
      </c>
      <c r="C2282" s="6" t="s">
        <v>20</v>
      </c>
      <c r="D2282" s="6" t="s">
        <v>21</v>
      </c>
      <c r="E2282" s="6" t="s">
        <v>202</v>
      </c>
      <c r="F2282" s="9">
        <v>510</v>
      </c>
      <c r="G2282" s="9">
        <v>500</v>
      </c>
      <c r="H2282" s="9">
        <v>515</v>
      </c>
      <c r="I2282" s="9">
        <v>520</v>
      </c>
      <c r="J2282" s="9">
        <v>525</v>
      </c>
      <c r="K2282" s="9">
        <v>515</v>
      </c>
      <c r="L2282" s="6">
        <v>1000</v>
      </c>
      <c r="M2282" s="11">
        <f t="shared" si="468"/>
        <v>5000</v>
      </c>
      <c r="N2282" s="58">
        <f t="shared" si="469"/>
        <v>0.9803921568627452</v>
      </c>
    </row>
    <row r="2283" spans="1:14" ht="15.75">
      <c r="A2283" s="7">
        <v>35</v>
      </c>
      <c r="B2283" s="8">
        <v>42810</v>
      </c>
      <c r="C2283" s="6" t="s">
        <v>20</v>
      </c>
      <c r="D2283" s="6" t="s">
        <v>21</v>
      </c>
      <c r="E2283" s="6" t="s">
        <v>203</v>
      </c>
      <c r="F2283" s="9">
        <v>606</v>
      </c>
      <c r="G2283" s="9">
        <v>594</v>
      </c>
      <c r="H2283" s="9">
        <v>612</v>
      </c>
      <c r="I2283" s="9">
        <v>618</v>
      </c>
      <c r="J2283" s="9">
        <v>624</v>
      </c>
      <c r="K2283" s="9">
        <v>618</v>
      </c>
      <c r="L2283" s="6">
        <v>1000</v>
      </c>
      <c r="M2283" s="11">
        <f t="shared" si="468"/>
        <v>12000</v>
      </c>
      <c r="N2283" s="58">
        <f t="shared" si="469"/>
        <v>1.9801980198019804</v>
      </c>
    </row>
    <row r="2284" spans="1:14" ht="15.75">
      <c r="A2284" s="7">
        <v>36</v>
      </c>
      <c r="B2284" s="8">
        <v>42810</v>
      </c>
      <c r="C2284" s="6" t="s">
        <v>20</v>
      </c>
      <c r="D2284" s="6" t="s">
        <v>21</v>
      </c>
      <c r="E2284" s="6" t="s">
        <v>204</v>
      </c>
      <c r="F2284" s="9">
        <v>217</v>
      </c>
      <c r="G2284" s="9">
        <v>211</v>
      </c>
      <c r="H2284" s="9">
        <v>220</v>
      </c>
      <c r="I2284" s="9">
        <v>223</v>
      </c>
      <c r="J2284" s="9">
        <v>226</v>
      </c>
      <c r="K2284" s="9">
        <v>226</v>
      </c>
      <c r="L2284" s="6">
        <v>1000</v>
      </c>
      <c r="M2284" s="11">
        <f t="shared" si="468"/>
        <v>9000</v>
      </c>
      <c r="N2284" s="58">
        <f t="shared" si="469"/>
        <v>4.147465437788019</v>
      </c>
    </row>
    <row r="2285" spans="1:14" ht="15.75">
      <c r="A2285" s="7">
        <v>37</v>
      </c>
      <c r="B2285" s="8">
        <v>42809</v>
      </c>
      <c r="C2285" s="6" t="s">
        <v>20</v>
      </c>
      <c r="D2285" s="6" t="s">
        <v>21</v>
      </c>
      <c r="E2285" s="6" t="s">
        <v>205</v>
      </c>
      <c r="F2285" s="9">
        <v>415</v>
      </c>
      <c r="G2285" s="9">
        <v>405</v>
      </c>
      <c r="H2285" s="9">
        <v>420</v>
      </c>
      <c r="I2285" s="9">
        <v>425</v>
      </c>
      <c r="J2285" s="9">
        <v>430</v>
      </c>
      <c r="K2285" s="9">
        <v>420</v>
      </c>
      <c r="L2285" s="6">
        <v>1000</v>
      </c>
      <c r="M2285" s="11">
        <f t="shared" si="468"/>
        <v>5000</v>
      </c>
      <c r="N2285" s="58">
        <f t="shared" si="469"/>
        <v>1.2048192771084336</v>
      </c>
    </row>
    <row r="2286" spans="1:14" ht="15.75">
      <c r="A2286" s="7">
        <v>38</v>
      </c>
      <c r="B2286" s="8">
        <v>42809</v>
      </c>
      <c r="C2286" s="6" t="s">
        <v>20</v>
      </c>
      <c r="D2286" s="6" t="s">
        <v>21</v>
      </c>
      <c r="E2286" s="6" t="s">
        <v>133</v>
      </c>
      <c r="F2286" s="9">
        <v>1190</v>
      </c>
      <c r="G2286" s="9">
        <v>1170</v>
      </c>
      <c r="H2286" s="9">
        <v>1200</v>
      </c>
      <c r="I2286" s="9">
        <v>1210</v>
      </c>
      <c r="J2286" s="9">
        <v>1220</v>
      </c>
      <c r="K2286" s="9">
        <v>1220</v>
      </c>
      <c r="L2286" s="6">
        <v>1000</v>
      </c>
      <c r="M2286" s="11">
        <f t="shared" si="468"/>
        <v>30000</v>
      </c>
      <c r="N2286" s="58">
        <f t="shared" si="469"/>
        <v>2.5210084033613445</v>
      </c>
    </row>
    <row r="2287" spans="1:14" ht="15.75">
      <c r="A2287" s="7">
        <v>39</v>
      </c>
      <c r="B2287" s="8">
        <v>42808</v>
      </c>
      <c r="C2287" s="6" t="s">
        <v>20</v>
      </c>
      <c r="D2287" s="6" t="s">
        <v>21</v>
      </c>
      <c r="E2287" s="6" t="s">
        <v>206</v>
      </c>
      <c r="F2287" s="9">
        <v>1545</v>
      </c>
      <c r="G2287" s="9">
        <v>1525</v>
      </c>
      <c r="H2287" s="9">
        <v>1555</v>
      </c>
      <c r="I2287" s="9">
        <v>1565</v>
      </c>
      <c r="J2287" s="9">
        <v>1575</v>
      </c>
      <c r="K2287" s="9">
        <v>1575</v>
      </c>
      <c r="L2287" s="6">
        <v>1000</v>
      </c>
      <c r="M2287" s="11">
        <f t="shared" si="468"/>
        <v>30000</v>
      </c>
      <c r="N2287" s="58">
        <f t="shared" si="469"/>
        <v>1.941747572815534</v>
      </c>
    </row>
    <row r="2288" spans="1:14" ht="15.75">
      <c r="A2288" s="7">
        <v>40</v>
      </c>
      <c r="B2288" s="8">
        <v>42808</v>
      </c>
      <c r="C2288" s="6" t="s">
        <v>20</v>
      </c>
      <c r="D2288" s="6" t="s">
        <v>21</v>
      </c>
      <c r="E2288" s="6" t="s">
        <v>88</v>
      </c>
      <c r="F2288" s="9">
        <v>461</v>
      </c>
      <c r="G2288" s="9">
        <v>453</v>
      </c>
      <c r="H2288" s="9">
        <v>465</v>
      </c>
      <c r="I2288" s="9">
        <v>469</v>
      </c>
      <c r="J2288" s="9">
        <v>473</v>
      </c>
      <c r="K2288" s="9">
        <v>465</v>
      </c>
      <c r="L2288" s="6">
        <v>1000</v>
      </c>
      <c r="M2288" s="11">
        <f t="shared" si="468"/>
        <v>4000</v>
      </c>
      <c r="N2288" s="58">
        <f t="shared" si="469"/>
        <v>0.8676789587852494</v>
      </c>
    </row>
    <row r="2289" spans="1:14" ht="15.75">
      <c r="A2289" s="7">
        <v>41</v>
      </c>
      <c r="B2289" s="8">
        <v>42804</v>
      </c>
      <c r="C2289" s="6" t="s">
        <v>20</v>
      </c>
      <c r="D2289" s="6" t="s">
        <v>21</v>
      </c>
      <c r="E2289" s="6" t="s">
        <v>207</v>
      </c>
      <c r="F2289" s="9">
        <v>655</v>
      </c>
      <c r="G2289" s="9">
        <v>642</v>
      </c>
      <c r="H2289" s="9">
        <v>662</v>
      </c>
      <c r="I2289" s="9">
        <v>670</v>
      </c>
      <c r="J2289" s="9">
        <v>676</v>
      </c>
      <c r="K2289" s="9">
        <v>662</v>
      </c>
      <c r="L2289" s="6">
        <v>1000</v>
      </c>
      <c r="M2289" s="11">
        <f t="shared" si="468"/>
        <v>7000</v>
      </c>
      <c r="N2289" s="58">
        <f t="shared" si="469"/>
        <v>1.0687022900763359</v>
      </c>
    </row>
    <row r="2290" spans="1:14" ht="15.75">
      <c r="A2290" s="7">
        <v>42</v>
      </c>
      <c r="B2290" s="8">
        <v>42804</v>
      </c>
      <c r="C2290" s="6" t="s">
        <v>20</v>
      </c>
      <c r="D2290" s="6" t="s">
        <v>21</v>
      </c>
      <c r="E2290" s="6" t="s">
        <v>208</v>
      </c>
      <c r="F2290" s="9">
        <v>291</v>
      </c>
      <c r="G2290" s="9">
        <v>286</v>
      </c>
      <c r="H2290" s="9">
        <v>294</v>
      </c>
      <c r="I2290" s="9">
        <v>297</v>
      </c>
      <c r="J2290" s="9">
        <v>300</v>
      </c>
      <c r="K2290" s="9">
        <v>300</v>
      </c>
      <c r="L2290" s="6">
        <v>1000</v>
      </c>
      <c r="M2290" s="11">
        <f t="shared" si="468"/>
        <v>9000</v>
      </c>
      <c r="N2290" s="58">
        <f t="shared" si="469"/>
        <v>3.092783505154639</v>
      </c>
    </row>
    <row r="2291" spans="1:14" ht="15.75">
      <c r="A2291" s="7">
        <v>43</v>
      </c>
      <c r="B2291" s="8">
        <v>42804</v>
      </c>
      <c r="C2291" s="6" t="s">
        <v>20</v>
      </c>
      <c r="D2291" s="6" t="s">
        <v>21</v>
      </c>
      <c r="E2291" s="6" t="s">
        <v>25</v>
      </c>
      <c r="F2291" s="9">
        <v>510</v>
      </c>
      <c r="G2291" s="9">
        <v>500</v>
      </c>
      <c r="H2291" s="9">
        <v>515</v>
      </c>
      <c r="I2291" s="9">
        <v>520</v>
      </c>
      <c r="J2291" s="9">
        <v>525</v>
      </c>
      <c r="K2291" s="9">
        <v>515</v>
      </c>
      <c r="L2291" s="6">
        <v>1000</v>
      </c>
      <c r="M2291" s="11">
        <f t="shared" si="468"/>
        <v>5000</v>
      </c>
      <c r="N2291" s="58">
        <f t="shared" si="469"/>
        <v>0.9803921568627452</v>
      </c>
    </row>
    <row r="2292" spans="1:14" ht="15.75">
      <c r="A2292" s="7">
        <v>44</v>
      </c>
      <c r="B2292" s="8">
        <v>42803</v>
      </c>
      <c r="C2292" s="6" t="s">
        <v>20</v>
      </c>
      <c r="D2292" s="6" t="s">
        <v>21</v>
      </c>
      <c r="E2292" s="6" t="s">
        <v>209</v>
      </c>
      <c r="F2292" s="9">
        <v>372.5</v>
      </c>
      <c r="G2292" s="9">
        <v>367</v>
      </c>
      <c r="H2292" s="9">
        <v>377</v>
      </c>
      <c r="I2292" s="9">
        <v>380</v>
      </c>
      <c r="J2292" s="9">
        <v>383</v>
      </c>
      <c r="K2292" s="9">
        <v>381</v>
      </c>
      <c r="L2292" s="6">
        <v>1000</v>
      </c>
      <c r="M2292" s="11">
        <f t="shared" si="468"/>
        <v>8500</v>
      </c>
      <c r="N2292" s="58">
        <f t="shared" si="469"/>
        <v>2.2818791946308723</v>
      </c>
    </row>
    <row r="2293" spans="1:14" ht="15.75">
      <c r="A2293" s="7">
        <v>45</v>
      </c>
      <c r="B2293" s="8">
        <v>42803</v>
      </c>
      <c r="C2293" s="6" t="s">
        <v>20</v>
      </c>
      <c r="D2293" s="6" t="s">
        <v>21</v>
      </c>
      <c r="E2293" s="6" t="s">
        <v>46</v>
      </c>
      <c r="F2293" s="9">
        <v>966.2</v>
      </c>
      <c r="G2293" s="9">
        <v>949</v>
      </c>
      <c r="H2293" s="9">
        <v>975</v>
      </c>
      <c r="I2293" s="9">
        <v>984</v>
      </c>
      <c r="J2293" s="9">
        <v>993</v>
      </c>
      <c r="K2293" s="9">
        <v>961</v>
      </c>
      <c r="L2293" s="6">
        <v>1000</v>
      </c>
      <c r="M2293" s="11">
        <f t="shared" si="468"/>
        <v>-5200.0000000000455</v>
      </c>
      <c r="N2293" s="58">
        <f t="shared" si="469"/>
        <v>-0.5381908507555418</v>
      </c>
    </row>
    <row r="2294" spans="1:14" ht="15.75">
      <c r="A2294" s="7">
        <v>46</v>
      </c>
      <c r="B2294" s="8">
        <v>42803</v>
      </c>
      <c r="C2294" s="6" t="s">
        <v>20</v>
      </c>
      <c r="D2294" s="6" t="s">
        <v>21</v>
      </c>
      <c r="E2294" s="6" t="s">
        <v>210</v>
      </c>
      <c r="F2294" s="9">
        <v>745</v>
      </c>
      <c r="G2294" s="9">
        <v>730</v>
      </c>
      <c r="H2294" s="9">
        <v>753</v>
      </c>
      <c r="I2294" s="9">
        <v>761</v>
      </c>
      <c r="J2294" s="9">
        <v>769</v>
      </c>
      <c r="K2294" s="9">
        <v>761</v>
      </c>
      <c r="L2294" s="6">
        <v>1000</v>
      </c>
      <c r="M2294" s="11">
        <f t="shared" si="468"/>
        <v>16000</v>
      </c>
      <c r="N2294" s="58">
        <f t="shared" si="469"/>
        <v>2.1476510067114094</v>
      </c>
    </row>
    <row r="2295" spans="1:14" ht="15.75">
      <c r="A2295" s="7">
        <v>47</v>
      </c>
      <c r="B2295" s="8">
        <v>42802</v>
      </c>
      <c r="C2295" s="6" t="s">
        <v>20</v>
      </c>
      <c r="D2295" s="6" t="s">
        <v>21</v>
      </c>
      <c r="E2295" s="6" t="s">
        <v>211</v>
      </c>
      <c r="F2295" s="9">
        <v>248</v>
      </c>
      <c r="G2295" s="9">
        <v>240</v>
      </c>
      <c r="H2295" s="9">
        <v>252</v>
      </c>
      <c r="I2295" s="9">
        <v>256</v>
      </c>
      <c r="J2295" s="9">
        <v>260</v>
      </c>
      <c r="K2295" s="9">
        <v>243</v>
      </c>
      <c r="L2295" s="6">
        <v>1000</v>
      </c>
      <c r="M2295" s="11">
        <f t="shared" si="468"/>
        <v>-5000</v>
      </c>
      <c r="N2295" s="58">
        <f t="shared" si="469"/>
        <v>-2.0161290322580645</v>
      </c>
    </row>
    <row r="2296" spans="1:14" ht="15.75">
      <c r="A2296" s="7">
        <v>48</v>
      </c>
      <c r="B2296" s="8">
        <v>42802</v>
      </c>
      <c r="C2296" s="6" t="s">
        <v>20</v>
      </c>
      <c r="D2296" s="6" t="s">
        <v>21</v>
      </c>
      <c r="E2296" s="6" t="s">
        <v>132</v>
      </c>
      <c r="F2296" s="9">
        <v>482</v>
      </c>
      <c r="G2296" s="9">
        <v>476</v>
      </c>
      <c r="H2296" s="9">
        <v>485</v>
      </c>
      <c r="I2296" s="9">
        <v>488</v>
      </c>
      <c r="J2296" s="9">
        <v>491</v>
      </c>
      <c r="K2296" s="9">
        <v>476</v>
      </c>
      <c r="L2296" s="6">
        <v>1000</v>
      </c>
      <c r="M2296" s="11">
        <f t="shared" si="468"/>
        <v>-6000</v>
      </c>
      <c r="N2296" s="58">
        <f t="shared" si="469"/>
        <v>-1.2448132780082988</v>
      </c>
    </row>
    <row r="2297" spans="1:14" ht="15.75">
      <c r="A2297" s="7">
        <v>49</v>
      </c>
      <c r="B2297" s="8">
        <v>42802</v>
      </c>
      <c r="C2297" s="6" t="s">
        <v>187</v>
      </c>
      <c r="D2297" s="6" t="s">
        <v>21</v>
      </c>
      <c r="E2297" s="6" t="s">
        <v>212</v>
      </c>
      <c r="F2297" s="9">
        <v>735</v>
      </c>
      <c r="G2297" s="9">
        <v>720</v>
      </c>
      <c r="H2297" s="9">
        <v>742</v>
      </c>
      <c r="I2297" s="9">
        <v>750</v>
      </c>
      <c r="J2297" s="9">
        <v>757</v>
      </c>
      <c r="K2297" s="9">
        <v>742</v>
      </c>
      <c r="L2297" s="6">
        <v>1000</v>
      </c>
      <c r="M2297" s="11">
        <f t="shared" si="468"/>
        <v>7000</v>
      </c>
      <c r="N2297" s="58">
        <f t="shared" si="469"/>
        <v>0.9523809523809524</v>
      </c>
    </row>
    <row r="2298" spans="1:14" ht="15.75">
      <c r="A2298" s="7">
        <v>50</v>
      </c>
      <c r="B2298" s="8">
        <v>42801</v>
      </c>
      <c r="C2298" s="6" t="s">
        <v>20</v>
      </c>
      <c r="D2298" s="6" t="s">
        <v>21</v>
      </c>
      <c r="E2298" s="6" t="s">
        <v>25</v>
      </c>
      <c r="F2298" s="9">
        <v>500</v>
      </c>
      <c r="G2298" s="9">
        <v>490</v>
      </c>
      <c r="H2298" s="9">
        <v>505</v>
      </c>
      <c r="I2298" s="9">
        <v>510</v>
      </c>
      <c r="J2298" s="9">
        <v>515</v>
      </c>
      <c r="K2298" s="9">
        <v>490</v>
      </c>
      <c r="L2298" s="6">
        <v>1000</v>
      </c>
      <c r="M2298" s="11">
        <f t="shared" si="468"/>
        <v>-10000</v>
      </c>
      <c r="N2298" s="58">
        <f t="shared" si="469"/>
        <v>-2</v>
      </c>
    </row>
    <row r="2299" spans="1:14" ht="15.75">
      <c r="A2299" s="7">
        <v>51</v>
      </c>
      <c r="B2299" s="8">
        <v>42801</v>
      </c>
      <c r="C2299" s="6" t="s">
        <v>20</v>
      </c>
      <c r="D2299" s="6" t="s">
        <v>21</v>
      </c>
      <c r="E2299" s="6" t="s">
        <v>168</v>
      </c>
      <c r="F2299" s="9">
        <v>697.5</v>
      </c>
      <c r="G2299" s="9">
        <v>682</v>
      </c>
      <c r="H2299" s="9">
        <v>705</v>
      </c>
      <c r="I2299" s="9">
        <v>713</v>
      </c>
      <c r="J2299" s="9">
        <v>720</v>
      </c>
      <c r="K2299" s="9">
        <v>705</v>
      </c>
      <c r="L2299" s="6">
        <v>1000</v>
      </c>
      <c r="M2299" s="11">
        <f t="shared" si="468"/>
        <v>7500</v>
      </c>
      <c r="N2299" s="58">
        <f t="shared" si="469"/>
        <v>1.0752688172043012</v>
      </c>
    </row>
    <row r="2300" spans="1:14" ht="15.75">
      <c r="A2300" s="7">
        <v>52</v>
      </c>
      <c r="B2300" s="8">
        <v>42801</v>
      </c>
      <c r="C2300" s="6" t="s">
        <v>20</v>
      </c>
      <c r="D2300" s="6" t="s">
        <v>21</v>
      </c>
      <c r="E2300" s="6" t="s">
        <v>213</v>
      </c>
      <c r="F2300" s="9">
        <v>525</v>
      </c>
      <c r="G2300" s="9">
        <v>515</v>
      </c>
      <c r="H2300" s="9">
        <v>530</v>
      </c>
      <c r="I2300" s="9">
        <v>535</v>
      </c>
      <c r="J2300" s="9">
        <v>540</v>
      </c>
      <c r="K2300" s="9">
        <v>530</v>
      </c>
      <c r="L2300" s="6">
        <v>1000</v>
      </c>
      <c r="M2300" s="11">
        <f t="shared" si="468"/>
        <v>5000</v>
      </c>
      <c r="N2300" s="58">
        <f t="shared" si="469"/>
        <v>0.9523809523809523</v>
      </c>
    </row>
    <row r="2301" spans="1:14" ht="15.75">
      <c r="A2301" s="7">
        <v>53</v>
      </c>
      <c r="B2301" s="8">
        <v>42801</v>
      </c>
      <c r="C2301" s="6" t="s">
        <v>20</v>
      </c>
      <c r="D2301" s="6" t="s">
        <v>21</v>
      </c>
      <c r="E2301" s="6" t="s">
        <v>203</v>
      </c>
      <c r="F2301" s="9">
        <v>555</v>
      </c>
      <c r="G2301" s="9">
        <v>545</v>
      </c>
      <c r="H2301" s="9">
        <v>560</v>
      </c>
      <c r="I2301" s="9">
        <v>565</v>
      </c>
      <c r="J2301" s="9">
        <v>570</v>
      </c>
      <c r="K2301" s="9">
        <v>570</v>
      </c>
      <c r="L2301" s="6">
        <v>1000</v>
      </c>
      <c r="M2301" s="11">
        <f t="shared" si="468"/>
        <v>15000</v>
      </c>
      <c r="N2301" s="58">
        <f t="shared" si="469"/>
        <v>2.7027027027027026</v>
      </c>
    </row>
    <row r="2302" spans="1:14" ht="15.75">
      <c r="A2302" s="7">
        <v>54</v>
      </c>
      <c r="B2302" s="8">
        <v>42800</v>
      </c>
      <c r="C2302" s="6" t="s">
        <v>187</v>
      </c>
      <c r="D2302" s="6" t="s">
        <v>21</v>
      </c>
      <c r="E2302" s="6" t="s">
        <v>214</v>
      </c>
      <c r="F2302" s="9">
        <v>383</v>
      </c>
      <c r="G2302" s="9">
        <v>375</v>
      </c>
      <c r="H2302" s="9">
        <v>387</v>
      </c>
      <c r="I2302" s="9">
        <v>391</v>
      </c>
      <c r="J2302" s="9">
        <v>395</v>
      </c>
      <c r="K2302" s="9">
        <v>387</v>
      </c>
      <c r="L2302" s="6">
        <v>1000</v>
      </c>
      <c r="M2302" s="11">
        <f t="shared" si="468"/>
        <v>4000</v>
      </c>
      <c r="N2302" s="58">
        <f t="shared" si="469"/>
        <v>1.0443864229765012</v>
      </c>
    </row>
    <row r="2303" spans="1:14" ht="15.75">
      <c r="A2303" s="7">
        <v>55</v>
      </c>
      <c r="B2303" s="8">
        <v>42800</v>
      </c>
      <c r="C2303" s="6" t="s">
        <v>20</v>
      </c>
      <c r="D2303" s="6" t="s">
        <v>21</v>
      </c>
      <c r="E2303" s="6" t="s">
        <v>215</v>
      </c>
      <c r="F2303" s="9">
        <v>167</v>
      </c>
      <c r="G2303" s="9">
        <v>161</v>
      </c>
      <c r="H2303" s="9">
        <v>170</v>
      </c>
      <c r="I2303" s="9">
        <v>173</v>
      </c>
      <c r="J2303" s="9">
        <v>176</v>
      </c>
      <c r="K2303" s="9">
        <v>170</v>
      </c>
      <c r="L2303" s="6">
        <v>1000</v>
      </c>
      <c r="M2303" s="11">
        <f t="shared" si="468"/>
        <v>3000</v>
      </c>
      <c r="N2303" s="58">
        <f t="shared" si="469"/>
        <v>1.7964071856287427</v>
      </c>
    </row>
    <row r="2304" spans="1:14" ht="15.75">
      <c r="A2304" s="7">
        <v>56</v>
      </c>
      <c r="B2304" s="8">
        <v>42800</v>
      </c>
      <c r="C2304" s="6" t="s">
        <v>20</v>
      </c>
      <c r="D2304" s="6" t="s">
        <v>21</v>
      </c>
      <c r="E2304" s="6" t="s">
        <v>111</v>
      </c>
      <c r="F2304" s="9">
        <v>226</v>
      </c>
      <c r="G2304" s="9">
        <v>219</v>
      </c>
      <c r="H2304" s="9">
        <v>230</v>
      </c>
      <c r="I2304" s="9">
        <v>234</v>
      </c>
      <c r="J2304" s="9">
        <v>238</v>
      </c>
      <c r="K2304" s="9">
        <v>234</v>
      </c>
      <c r="L2304" s="6">
        <v>1000</v>
      </c>
      <c r="M2304" s="11">
        <f t="shared" si="468"/>
        <v>8000</v>
      </c>
      <c r="N2304" s="58">
        <f t="shared" si="469"/>
        <v>3.5398230088495577</v>
      </c>
    </row>
    <row r="2305" spans="1:14" ht="15.75">
      <c r="A2305" s="7">
        <v>57</v>
      </c>
      <c r="B2305" s="8">
        <v>42800</v>
      </c>
      <c r="C2305" s="6" t="s">
        <v>20</v>
      </c>
      <c r="D2305" s="6" t="s">
        <v>21</v>
      </c>
      <c r="E2305" s="6" t="s">
        <v>195</v>
      </c>
      <c r="F2305" s="9">
        <v>745</v>
      </c>
      <c r="G2305" s="9">
        <v>730</v>
      </c>
      <c r="H2305" s="9">
        <v>755</v>
      </c>
      <c r="I2305" s="9">
        <v>763</v>
      </c>
      <c r="J2305" s="9">
        <v>770</v>
      </c>
      <c r="K2305" s="9">
        <v>770</v>
      </c>
      <c r="L2305" s="6">
        <v>1000</v>
      </c>
      <c r="M2305" s="11">
        <f t="shared" si="468"/>
        <v>25000</v>
      </c>
      <c r="N2305" s="58">
        <f t="shared" si="469"/>
        <v>3.3557046979865772</v>
      </c>
    </row>
    <row r="2306" spans="1:14" ht="15.75">
      <c r="A2306" s="7">
        <v>58</v>
      </c>
      <c r="B2306" s="8">
        <v>42797</v>
      </c>
      <c r="C2306" s="6" t="s">
        <v>20</v>
      </c>
      <c r="D2306" s="6" t="s">
        <v>21</v>
      </c>
      <c r="E2306" s="6" t="s">
        <v>216</v>
      </c>
      <c r="F2306" s="9">
        <v>370</v>
      </c>
      <c r="G2306" s="9">
        <v>362</v>
      </c>
      <c r="H2306" s="9">
        <v>374</v>
      </c>
      <c r="I2306" s="9">
        <v>378</v>
      </c>
      <c r="J2306" s="9">
        <v>382</v>
      </c>
      <c r="K2306" s="9">
        <v>378</v>
      </c>
      <c r="L2306" s="6">
        <v>1000</v>
      </c>
      <c r="M2306" s="11">
        <f t="shared" si="468"/>
        <v>8000</v>
      </c>
      <c r="N2306" s="58">
        <f t="shared" si="469"/>
        <v>2.162162162162162</v>
      </c>
    </row>
    <row r="2307" spans="1:14" ht="15.75">
      <c r="A2307" s="7">
        <v>59</v>
      </c>
      <c r="B2307" s="8">
        <v>42797</v>
      </c>
      <c r="C2307" s="6" t="s">
        <v>20</v>
      </c>
      <c r="D2307" s="6" t="s">
        <v>21</v>
      </c>
      <c r="E2307" s="6" t="s">
        <v>100</v>
      </c>
      <c r="F2307" s="9">
        <v>451</v>
      </c>
      <c r="G2307" s="9">
        <v>443</v>
      </c>
      <c r="H2307" s="9">
        <v>455</v>
      </c>
      <c r="I2307" s="9">
        <v>459</v>
      </c>
      <c r="J2307" s="9">
        <v>463</v>
      </c>
      <c r="K2307" s="9">
        <v>459</v>
      </c>
      <c r="L2307" s="6">
        <v>1000</v>
      </c>
      <c r="M2307" s="11">
        <f t="shared" si="468"/>
        <v>8000</v>
      </c>
      <c r="N2307" s="58">
        <f t="shared" si="469"/>
        <v>1.7738359201773837</v>
      </c>
    </row>
    <row r="2308" spans="1:14" ht="15.75">
      <c r="A2308" s="7">
        <v>60</v>
      </c>
      <c r="B2308" s="8">
        <v>42797</v>
      </c>
      <c r="C2308" s="6" t="s">
        <v>20</v>
      </c>
      <c r="D2308" s="6" t="s">
        <v>21</v>
      </c>
      <c r="E2308" s="6" t="s">
        <v>25</v>
      </c>
      <c r="F2308" s="9">
        <v>470</v>
      </c>
      <c r="G2308" s="9">
        <v>460</v>
      </c>
      <c r="H2308" s="9">
        <v>475</v>
      </c>
      <c r="I2308" s="9">
        <v>480</v>
      </c>
      <c r="J2308" s="9">
        <v>485</v>
      </c>
      <c r="K2308" s="9">
        <v>485</v>
      </c>
      <c r="L2308" s="6">
        <v>1000</v>
      </c>
      <c r="M2308" s="11">
        <f t="shared" si="468"/>
        <v>15000</v>
      </c>
      <c r="N2308" s="58">
        <f t="shared" si="469"/>
        <v>3.1914893617021276</v>
      </c>
    </row>
    <row r="2309" spans="1:14" ht="15.75">
      <c r="A2309" s="7">
        <v>61</v>
      </c>
      <c r="B2309" s="8">
        <v>42796</v>
      </c>
      <c r="C2309" s="6" t="s">
        <v>20</v>
      </c>
      <c r="D2309" s="6" t="s">
        <v>21</v>
      </c>
      <c r="E2309" s="6" t="s">
        <v>217</v>
      </c>
      <c r="F2309" s="9">
        <v>726</v>
      </c>
      <c r="G2309" s="9">
        <v>710</v>
      </c>
      <c r="H2309" s="9">
        <v>735</v>
      </c>
      <c r="I2309" s="9">
        <v>743</v>
      </c>
      <c r="J2309" s="9">
        <v>751</v>
      </c>
      <c r="K2309" s="9">
        <v>710</v>
      </c>
      <c r="L2309" s="6">
        <v>1000</v>
      </c>
      <c r="M2309" s="11">
        <f t="shared" si="468"/>
        <v>-16000</v>
      </c>
      <c r="N2309" s="58">
        <f t="shared" si="469"/>
        <v>-2.203856749311295</v>
      </c>
    </row>
    <row r="2310" spans="1:14" ht="15.75">
      <c r="A2310" s="7">
        <v>62</v>
      </c>
      <c r="B2310" s="8">
        <v>42796</v>
      </c>
      <c r="C2310" s="6" t="s">
        <v>20</v>
      </c>
      <c r="D2310" s="6" t="s">
        <v>21</v>
      </c>
      <c r="E2310" s="6" t="s">
        <v>218</v>
      </c>
      <c r="F2310" s="9">
        <v>1074</v>
      </c>
      <c r="G2310" s="9">
        <v>1054</v>
      </c>
      <c r="H2310" s="9">
        <v>1084</v>
      </c>
      <c r="I2310" s="9">
        <v>1094</v>
      </c>
      <c r="J2310" s="9">
        <v>1104</v>
      </c>
      <c r="K2310" s="9">
        <v>1054</v>
      </c>
      <c r="L2310" s="6">
        <v>1000</v>
      </c>
      <c r="M2310" s="11">
        <f t="shared" si="468"/>
        <v>-20000</v>
      </c>
      <c r="N2310" s="58">
        <f t="shared" si="469"/>
        <v>-1.86219739292365</v>
      </c>
    </row>
    <row r="2311" spans="1:14" ht="15.75">
      <c r="A2311" s="7">
        <v>63</v>
      </c>
      <c r="B2311" s="8">
        <v>42796</v>
      </c>
      <c r="C2311" s="6" t="s">
        <v>20</v>
      </c>
      <c r="D2311" s="6" t="s">
        <v>21</v>
      </c>
      <c r="E2311" s="6" t="s">
        <v>100</v>
      </c>
      <c r="F2311" s="9">
        <v>445</v>
      </c>
      <c r="G2311" s="9">
        <v>435</v>
      </c>
      <c r="H2311" s="9">
        <v>450</v>
      </c>
      <c r="I2311" s="9">
        <v>455</v>
      </c>
      <c r="J2311" s="9">
        <v>460</v>
      </c>
      <c r="K2311" s="9">
        <v>450</v>
      </c>
      <c r="L2311" s="6">
        <v>1000</v>
      </c>
      <c r="M2311" s="11">
        <f t="shared" si="468"/>
        <v>5000</v>
      </c>
      <c r="N2311" s="58">
        <f t="shared" si="469"/>
        <v>1.1235955056179774</v>
      </c>
    </row>
    <row r="2312" spans="1:14" ht="15.75">
      <c r="A2312" s="7">
        <v>64</v>
      </c>
      <c r="B2312" s="8">
        <v>42795</v>
      </c>
      <c r="C2312" s="6" t="s">
        <v>20</v>
      </c>
      <c r="D2312" s="6" t="s">
        <v>21</v>
      </c>
      <c r="E2312" s="6" t="s">
        <v>219</v>
      </c>
      <c r="F2312" s="9">
        <v>357</v>
      </c>
      <c r="G2312" s="9">
        <v>350</v>
      </c>
      <c r="H2312" s="9">
        <v>361</v>
      </c>
      <c r="I2312" s="9">
        <v>365</v>
      </c>
      <c r="J2312" s="9">
        <v>369</v>
      </c>
      <c r="K2312" s="9">
        <v>361</v>
      </c>
      <c r="L2312" s="6">
        <v>1000</v>
      </c>
      <c r="M2312" s="11">
        <f t="shared" si="468"/>
        <v>4000</v>
      </c>
      <c r="N2312" s="58">
        <f t="shared" si="469"/>
        <v>1.1204481792717087</v>
      </c>
    </row>
    <row r="2313" spans="1:14" ht="15.75">
      <c r="A2313" s="7">
        <v>65</v>
      </c>
      <c r="B2313" s="8">
        <v>42795</v>
      </c>
      <c r="C2313" s="6" t="s">
        <v>20</v>
      </c>
      <c r="D2313" s="6" t="s">
        <v>21</v>
      </c>
      <c r="E2313" s="6" t="s">
        <v>63</v>
      </c>
      <c r="F2313" s="9">
        <v>147.2</v>
      </c>
      <c r="G2313" s="9">
        <v>142</v>
      </c>
      <c r="H2313" s="9">
        <v>150</v>
      </c>
      <c r="I2313" s="9">
        <v>153</v>
      </c>
      <c r="J2313" s="9">
        <v>156</v>
      </c>
      <c r="K2313" s="9">
        <v>150</v>
      </c>
      <c r="L2313" s="6">
        <v>1000</v>
      </c>
      <c r="M2313" s="11">
        <f t="shared" si="468"/>
        <v>2800.0000000000114</v>
      </c>
      <c r="N2313" s="58">
        <f t="shared" si="469"/>
        <v>1.902173913043486</v>
      </c>
    </row>
    <row r="2314" spans="1:14" ht="15.75">
      <c r="A2314" s="7">
        <v>66</v>
      </c>
      <c r="B2314" s="8">
        <v>42795</v>
      </c>
      <c r="C2314" s="6" t="s">
        <v>187</v>
      </c>
      <c r="D2314" s="6" t="s">
        <v>21</v>
      </c>
      <c r="E2314" s="6" t="s">
        <v>168</v>
      </c>
      <c r="F2314" s="9">
        <v>700</v>
      </c>
      <c r="G2314" s="9">
        <v>685</v>
      </c>
      <c r="H2314" s="9">
        <v>708</v>
      </c>
      <c r="I2314" s="9">
        <v>716</v>
      </c>
      <c r="J2314" s="9">
        <v>724</v>
      </c>
      <c r="K2314" s="9">
        <v>715</v>
      </c>
      <c r="L2314" s="6">
        <v>1000</v>
      </c>
      <c r="M2314" s="11">
        <f t="shared" si="468"/>
        <v>15000</v>
      </c>
      <c r="N2314" s="58">
        <f t="shared" si="469"/>
        <v>2.142857142857143</v>
      </c>
    </row>
    <row r="2315" spans="1:14" ht="15.75">
      <c r="A2315" s="7">
        <v>4</v>
      </c>
      <c r="B2315" s="8">
        <v>42948</v>
      </c>
      <c r="C2315" s="6" t="s">
        <v>20</v>
      </c>
      <c r="D2315" s="6" t="s">
        <v>21</v>
      </c>
      <c r="E2315" s="6" t="s">
        <v>25</v>
      </c>
      <c r="F2315" s="9">
        <v>692</v>
      </c>
      <c r="G2315" s="9">
        <v>676</v>
      </c>
      <c r="H2315" s="9">
        <v>700</v>
      </c>
      <c r="I2315" s="9">
        <v>708</v>
      </c>
      <c r="J2315" s="9">
        <v>716</v>
      </c>
      <c r="K2315" s="9">
        <v>700</v>
      </c>
      <c r="L2315" s="10">
        <f>100000/F2315</f>
        <v>144.50867052023122</v>
      </c>
      <c r="M2315" s="11">
        <f>IF(D2315="BUY",(K2315-F2315)*(L2315),(F2315-K2315)*(L2315))</f>
        <v>1156.0693641618498</v>
      </c>
      <c r="N2315" s="58">
        <f>M2315/(L2315)/F2315%</f>
        <v>1.1560693641618498</v>
      </c>
    </row>
    <row r="2316" ht="15.75">
      <c r="B2316" s="23"/>
    </row>
    <row r="2317" spans="1:14" ht="15.75">
      <c r="A2317" s="82" t="s">
        <v>26</v>
      </c>
      <c r="B2317" s="23"/>
      <c r="C2317" s="24"/>
      <c r="D2317" s="25"/>
      <c r="E2317" s="26"/>
      <c r="F2317" s="26"/>
      <c r="G2317" s="27"/>
      <c r="H2317" s="35"/>
      <c r="I2317" s="35"/>
      <c r="J2317" s="35"/>
      <c r="K2317" s="26"/>
      <c r="L2317" s="21"/>
      <c r="N2317" s="91"/>
    </row>
    <row r="2318" spans="1:12" ht="15.75">
      <c r="A2318" s="82" t="s">
        <v>27</v>
      </c>
      <c r="B2318" s="23"/>
      <c r="C2318" s="24"/>
      <c r="D2318" s="25"/>
      <c r="E2318" s="26"/>
      <c r="F2318" s="26"/>
      <c r="G2318" s="27"/>
      <c r="H2318" s="26"/>
      <c r="I2318" s="26"/>
      <c r="J2318" s="26"/>
      <c r="K2318" s="26"/>
      <c r="L2318" s="21"/>
    </row>
    <row r="2319" spans="1:14" ht="15.75">
      <c r="A2319" s="82" t="s">
        <v>27</v>
      </c>
      <c r="B2319" s="23"/>
      <c r="C2319" s="24"/>
      <c r="D2319" s="25"/>
      <c r="E2319" s="26"/>
      <c r="F2319" s="26"/>
      <c r="G2319" s="27"/>
      <c r="H2319" s="26"/>
      <c r="I2319" s="26"/>
      <c r="J2319" s="26"/>
      <c r="K2319" s="26"/>
      <c r="L2319" s="21"/>
      <c r="M2319" s="21"/>
      <c r="N2319" s="21"/>
    </row>
    <row r="2320" spans="1:14" ht="16.5" thickBot="1">
      <c r="A2320" s="28"/>
      <c r="B2320" s="23"/>
      <c r="C2320" s="26"/>
      <c r="D2320" s="26"/>
      <c r="E2320" s="26"/>
      <c r="F2320" s="29"/>
      <c r="G2320" s="30"/>
      <c r="H2320" s="31" t="s">
        <v>28</v>
      </c>
      <c r="I2320" s="31"/>
      <c r="J2320" s="32"/>
      <c r="K2320" s="32"/>
      <c r="L2320" s="21"/>
      <c r="M2320" s="21"/>
      <c r="N2320" s="21"/>
    </row>
    <row r="2321" spans="1:12" ht="15.75">
      <c r="A2321" s="28"/>
      <c r="B2321" s="23"/>
      <c r="C2321" s="96" t="s">
        <v>29</v>
      </c>
      <c r="D2321" s="96"/>
      <c r="E2321" s="33">
        <v>66</v>
      </c>
      <c r="F2321" s="34">
        <f>F2322+F2323+F2324+F2325+F2326+F2327</f>
        <v>100</v>
      </c>
      <c r="G2321" s="35">
        <v>66</v>
      </c>
      <c r="H2321" s="36">
        <f>G2322/G2321%</f>
        <v>75.75757575757575</v>
      </c>
      <c r="I2321" s="36"/>
      <c r="J2321" s="36"/>
      <c r="L2321" s="21"/>
    </row>
    <row r="2322" spans="1:14" ht="15.75">
      <c r="A2322" s="28"/>
      <c r="B2322" s="23"/>
      <c r="C2322" s="92" t="s">
        <v>30</v>
      </c>
      <c r="D2322" s="92"/>
      <c r="E2322" s="37">
        <v>50</v>
      </c>
      <c r="F2322" s="38">
        <f>(E2322/E2321)*100</f>
        <v>75.75757575757575</v>
      </c>
      <c r="G2322" s="35">
        <v>50</v>
      </c>
      <c r="H2322" s="32"/>
      <c r="I2322" s="32"/>
      <c r="J2322" s="26"/>
      <c r="K2322" s="32"/>
      <c r="M2322" s="26" t="s">
        <v>31</v>
      </c>
      <c r="N2322" s="26"/>
    </row>
    <row r="2323" spans="1:14" ht="15.75">
      <c r="A2323" s="39"/>
      <c r="B2323" s="23"/>
      <c r="C2323" s="92" t="s">
        <v>32</v>
      </c>
      <c r="D2323" s="92"/>
      <c r="E2323" s="37">
        <v>1</v>
      </c>
      <c r="F2323" s="38">
        <f>(E2323/E2321)*100</f>
        <v>1.5151515151515151</v>
      </c>
      <c r="G2323" s="40"/>
      <c r="H2323" s="35"/>
      <c r="I2323" s="35"/>
      <c r="J2323" s="26"/>
      <c r="K2323" s="32"/>
      <c r="L2323" s="21"/>
      <c r="M2323" s="24"/>
      <c r="N2323" s="24"/>
    </row>
    <row r="2324" spans="1:14" ht="15.75">
      <c r="A2324" s="39"/>
      <c r="B2324" s="23"/>
      <c r="C2324" s="92" t="s">
        <v>33</v>
      </c>
      <c r="D2324" s="92"/>
      <c r="E2324" s="37">
        <v>4</v>
      </c>
      <c r="F2324" s="38">
        <f>(E2324/E2321)*100</f>
        <v>6.0606060606060606</v>
      </c>
      <c r="G2324" s="40"/>
      <c r="H2324" s="35"/>
      <c r="I2324" s="35"/>
      <c r="J2324" s="26"/>
      <c r="K2324" s="32"/>
      <c r="L2324" s="21"/>
      <c r="M2324" s="21"/>
      <c r="N2324" s="21"/>
    </row>
    <row r="2325" spans="1:14" ht="15.75">
      <c r="A2325" s="39"/>
      <c r="B2325" s="23"/>
      <c r="C2325" s="92" t="s">
        <v>34</v>
      </c>
      <c r="D2325" s="92"/>
      <c r="E2325" s="37">
        <v>11</v>
      </c>
      <c r="F2325" s="38">
        <f>(E2325/E2321)*100</f>
        <v>16.666666666666664</v>
      </c>
      <c r="G2325" s="40"/>
      <c r="H2325" s="26" t="s">
        <v>35</v>
      </c>
      <c r="I2325" s="26"/>
      <c r="J2325" s="41"/>
      <c r="K2325" s="32"/>
      <c r="L2325" s="21"/>
      <c r="M2325" s="21"/>
      <c r="N2325" s="21"/>
    </row>
    <row r="2326" spans="1:14" ht="15.75">
      <c r="A2326" s="39"/>
      <c r="B2326" s="23"/>
      <c r="C2326" s="92" t="s">
        <v>36</v>
      </c>
      <c r="D2326" s="92"/>
      <c r="E2326" s="37">
        <v>0</v>
      </c>
      <c r="F2326" s="38">
        <v>0</v>
      </c>
      <c r="G2326" s="40"/>
      <c r="H2326" s="26"/>
      <c r="I2326" s="26"/>
      <c r="J2326" s="41"/>
      <c r="K2326" s="32"/>
      <c r="L2326" s="21"/>
      <c r="M2326" s="21"/>
      <c r="N2326" s="21"/>
    </row>
    <row r="2327" spans="1:14" ht="16.5" thickBot="1">
      <c r="A2327" s="39"/>
      <c r="B2327" s="23"/>
      <c r="C2327" s="93" t="s">
        <v>37</v>
      </c>
      <c r="D2327" s="93"/>
      <c r="E2327" s="42"/>
      <c r="F2327" s="43">
        <f>(E2327/E2321)*100</f>
        <v>0</v>
      </c>
      <c r="G2327" s="40"/>
      <c r="H2327" s="26"/>
      <c r="I2327" s="26"/>
      <c r="M2327" s="21"/>
      <c r="N2327" s="21"/>
    </row>
    <row r="2328" spans="1:14" ht="15.75">
      <c r="A2328" s="83" t="s">
        <v>38</v>
      </c>
      <c r="B2328" s="23"/>
      <c r="C2328" s="24"/>
      <c r="D2328" s="24"/>
      <c r="E2328" s="26"/>
      <c r="F2328" s="26"/>
      <c r="G2328" s="84"/>
      <c r="H2328" s="85"/>
      <c r="I2328" s="85"/>
      <c r="J2328" s="85"/>
      <c r="K2328" s="26"/>
      <c r="L2328" s="21"/>
      <c r="M2328" s="44"/>
      <c r="N2328" s="44"/>
    </row>
    <row r="2329" spans="1:14" ht="15.75">
      <c r="A2329" s="25" t="s">
        <v>39</v>
      </c>
      <c r="B2329" s="23"/>
      <c r="C2329" s="86"/>
      <c r="D2329" s="87"/>
      <c r="E2329" s="28"/>
      <c r="F2329" s="85"/>
      <c r="G2329" s="84"/>
      <c r="H2329" s="85"/>
      <c r="I2329" s="85"/>
      <c r="J2329" s="85"/>
      <c r="K2329" s="26"/>
      <c r="L2329" s="21"/>
      <c r="M2329" s="28"/>
      <c r="N2329" s="28"/>
    </row>
    <row r="2330" spans="1:14" ht="15.75">
      <c r="A2330" s="25" t="s">
        <v>40</v>
      </c>
      <c r="B2330" s="23"/>
      <c r="C2330" s="24"/>
      <c r="D2330" s="87"/>
      <c r="E2330" s="28"/>
      <c r="F2330" s="85"/>
      <c r="G2330" s="84"/>
      <c r="H2330" s="32"/>
      <c r="I2330" s="32"/>
      <c r="J2330" s="32"/>
      <c r="K2330" s="26"/>
      <c r="L2330" s="21"/>
      <c r="M2330" s="21"/>
      <c r="N2330" s="21"/>
    </row>
    <row r="2331" spans="1:14" ht="15.75">
      <c r="A2331" s="25" t="s">
        <v>41</v>
      </c>
      <c r="B2331" s="86"/>
      <c r="C2331" s="24"/>
      <c r="D2331" s="87"/>
      <c r="E2331" s="28"/>
      <c r="F2331" s="85"/>
      <c r="G2331" s="30"/>
      <c r="H2331" s="32"/>
      <c r="I2331" s="32"/>
      <c r="J2331" s="32"/>
      <c r="K2331" s="26"/>
      <c r="L2331" s="21"/>
      <c r="M2331" s="21"/>
      <c r="N2331" s="21"/>
    </row>
    <row r="2332" spans="1:14" ht="15.75">
      <c r="A2332" s="25" t="s">
        <v>42</v>
      </c>
      <c r="B2332" s="39"/>
      <c r="C2332" s="24"/>
      <c r="D2332" s="88"/>
      <c r="E2332" s="85"/>
      <c r="F2332" s="85"/>
      <c r="G2332" s="30"/>
      <c r="H2332" s="32"/>
      <c r="I2332" s="32"/>
      <c r="J2332" s="32"/>
      <c r="K2332" s="85"/>
      <c r="L2332" s="21"/>
      <c r="M2332" s="21"/>
      <c r="N2332" s="21"/>
    </row>
    <row r="2333" ht="16.5" thickBot="1"/>
    <row r="2334" spans="1:14" ht="16.5" thickBot="1">
      <c r="A2334" s="101" t="s">
        <v>0</v>
      </c>
      <c r="B2334" s="101"/>
      <c r="C2334" s="101"/>
      <c r="D2334" s="101"/>
      <c r="E2334" s="101"/>
      <c r="F2334" s="101"/>
      <c r="G2334" s="101"/>
      <c r="H2334" s="101"/>
      <c r="I2334" s="101"/>
      <c r="J2334" s="101"/>
      <c r="K2334" s="101"/>
      <c r="L2334" s="101"/>
      <c r="M2334" s="101"/>
      <c r="N2334" s="101"/>
    </row>
    <row r="2335" spans="1:14" ht="16.5" thickBot="1">
      <c r="A2335" s="101"/>
      <c r="B2335" s="101"/>
      <c r="C2335" s="101"/>
      <c r="D2335" s="101"/>
      <c r="E2335" s="101"/>
      <c r="F2335" s="101"/>
      <c r="G2335" s="101"/>
      <c r="H2335" s="101"/>
      <c r="I2335" s="101"/>
      <c r="J2335" s="101"/>
      <c r="K2335" s="101"/>
      <c r="L2335" s="101"/>
      <c r="M2335" s="101"/>
      <c r="N2335" s="101"/>
    </row>
    <row r="2336" spans="1:14" ht="15.75">
      <c r="A2336" s="101"/>
      <c r="B2336" s="101"/>
      <c r="C2336" s="101"/>
      <c r="D2336" s="101"/>
      <c r="E2336" s="101"/>
      <c r="F2336" s="101"/>
      <c r="G2336" s="101"/>
      <c r="H2336" s="101"/>
      <c r="I2336" s="101"/>
      <c r="J2336" s="101"/>
      <c r="K2336" s="101"/>
      <c r="L2336" s="101"/>
      <c r="M2336" s="101"/>
      <c r="N2336" s="101"/>
    </row>
    <row r="2337" spans="1:14" ht="15.75">
      <c r="A2337" s="102" t="s">
        <v>1</v>
      </c>
      <c r="B2337" s="102"/>
      <c r="C2337" s="102"/>
      <c r="D2337" s="102"/>
      <c r="E2337" s="102"/>
      <c r="F2337" s="102"/>
      <c r="G2337" s="102"/>
      <c r="H2337" s="102"/>
      <c r="I2337" s="102"/>
      <c r="J2337" s="102"/>
      <c r="K2337" s="102"/>
      <c r="L2337" s="102"/>
      <c r="M2337" s="102"/>
      <c r="N2337" s="102"/>
    </row>
    <row r="2338" spans="1:14" ht="15.75">
      <c r="A2338" s="102" t="s">
        <v>2</v>
      </c>
      <c r="B2338" s="102"/>
      <c r="C2338" s="102"/>
      <c r="D2338" s="102"/>
      <c r="E2338" s="102"/>
      <c r="F2338" s="102"/>
      <c r="G2338" s="102"/>
      <c r="H2338" s="102"/>
      <c r="I2338" s="102"/>
      <c r="J2338" s="102"/>
      <c r="K2338" s="102"/>
      <c r="L2338" s="102"/>
      <c r="M2338" s="102"/>
      <c r="N2338" s="102"/>
    </row>
    <row r="2339" spans="1:14" ht="16.5" thickBot="1">
      <c r="A2339" s="103" t="s">
        <v>3</v>
      </c>
      <c r="B2339" s="103"/>
      <c r="C2339" s="103"/>
      <c r="D2339" s="103"/>
      <c r="E2339" s="103"/>
      <c r="F2339" s="103"/>
      <c r="G2339" s="103"/>
      <c r="H2339" s="103"/>
      <c r="I2339" s="103"/>
      <c r="J2339" s="103"/>
      <c r="K2339" s="103"/>
      <c r="L2339" s="103"/>
      <c r="M2339" s="103"/>
      <c r="N2339" s="103"/>
    </row>
    <row r="2340" spans="1:14" ht="15.75">
      <c r="A2340" s="54"/>
      <c r="B2340" s="54"/>
      <c r="C2340" s="54"/>
      <c r="D2340" s="55"/>
      <c r="E2340" s="56"/>
      <c r="F2340" s="57"/>
      <c r="G2340" s="56"/>
      <c r="H2340" s="56"/>
      <c r="I2340" s="56"/>
      <c r="J2340" s="56"/>
      <c r="K2340" s="55"/>
      <c r="L2340" s="55"/>
      <c r="M2340" s="55"/>
      <c r="N2340" s="55"/>
    </row>
    <row r="2341" spans="1:14" ht="15.75">
      <c r="A2341" s="104" t="s">
        <v>220</v>
      </c>
      <c r="B2341" s="104"/>
      <c r="C2341" s="104"/>
      <c r="D2341" s="104"/>
      <c r="E2341" s="104"/>
      <c r="F2341" s="104"/>
      <c r="G2341" s="104"/>
      <c r="H2341" s="104"/>
      <c r="I2341" s="104"/>
      <c r="J2341" s="104"/>
      <c r="K2341" s="104"/>
      <c r="L2341" s="104"/>
      <c r="M2341" s="104"/>
      <c r="N2341" s="104"/>
    </row>
    <row r="2342" spans="1:14" ht="15.75">
      <c r="A2342" s="104" t="s">
        <v>5</v>
      </c>
      <c r="B2342" s="104"/>
      <c r="C2342" s="104"/>
      <c r="D2342" s="104"/>
      <c r="E2342" s="104"/>
      <c r="F2342" s="104"/>
      <c r="G2342" s="104"/>
      <c r="H2342" s="104"/>
      <c r="I2342" s="104"/>
      <c r="J2342" s="104"/>
      <c r="K2342" s="104"/>
      <c r="L2342" s="104"/>
      <c r="M2342" s="104"/>
      <c r="N2342" s="104"/>
    </row>
    <row r="2343" spans="1:14" ht="16.5" customHeight="1">
      <c r="A2343" s="99" t="s">
        <v>6</v>
      </c>
      <c r="B2343" s="94" t="s">
        <v>7</v>
      </c>
      <c r="C2343" s="94" t="s">
        <v>8</v>
      </c>
      <c r="D2343" s="99" t="s">
        <v>9</v>
      </c>
      <c r="E2343" s="94" t="s">
        <v>10</v>
      </c>
      <c r="F2343" s="105" t="s">
        <v>11</v>
      </c>
      <c r="G2343" s="105" t="s">
        <v>12</v>
      </c>
      <c r="H2343" s="94" t="s">
        <v>13</v>
      </c>
      <c r="I2343" s="94" t="s">
        <v>14</v>
      </c>
      <c r="J2343" s="94" t="s">
        <v>15</v>
      </c>
      <c r="K2343" s="106" t="s">
        <v>16</v>
      </c>
      <c r="L2343" s="94" t="s">
        <v>17</v>
      </c>
      <c r="M2343" s="94" t="s">
        <v>18</v>
      </c>
      <c r="N2343" s="94" t="s">
        <v>19</v>
      </c>
    </row>
    <row r="2344" spans="1:14" ht="15.75">
      <c r="A2344" s="99"/>
      <c r="B2344" s="94"/>
      <c r="C2344" s="94"/>
      <c r="D2344" s="99"/>
      <c r="E2344" s="94"/>
      <c r="F2344" s="105"/>
      <c r="G2344" s="105"/>
      <c r="H2344" s="94"/>
      <c r="I2344" s="94"/>
      <c r="J2344" s="94"/>
      <c r="K2344" s="106"/>
      <c r="L2344" s="94"/>
      <c r="M2344" s="94"/>
      <c r="N2344" s="94"/>
    </row>
    <row r="2345" spans="1:14" ht="15.75">
      <c r="A2345" s="7">
        <v>1</v>
      </c>
      <c r="B2345" s="8">
        <v>42794</v>
      </c>
      <c r="C2345" s="6" t="s">
        <v>20</v>
      </c>
      <c r="D2345" s="6" t="s">
        <v>21</v>
      </c>
      <c r="E2345" s="6" t="s">
        <v>195</v>
      </c>
      <c r="F2345" s="9">
        <v>690</v>
      </c>
      <c r="G2345" s="9">
        <v>675</v>
      </c>
      <c r="H2345" s="9">
        <v>696</v>
      </c>
      <c r="I2345" s="9">
        <v>703</v>
      </c>
      <c r="J2345" s="9">
        <v>710</v>
      </c>
      <c r="K2345" s="9">
        <v>710</v>
      </c>
      <c r="L2345" s="6">
        <v>1000</v>
      </c>
      <c r="M2345" s="11">
        <f aca="true" t="shared" si="470" ref="M2345:M2412">IF(D2345="BUY",(K2345-F2345)*(L2345),(F2345-K2345)*(L2345))</f>
        <v>20000</v>
      </c>
      <c r="N2345" s="58">
        <f aca="true" t="shared" si="471" ref="N2345:N2412">M2345/(L2345)/F2345%</f>
        <v>2.898550724637681</v>
      </c>
    </row>
    <row r="2346" spans="1:14" ht="15.75">
      <c r="A2346" s="7">
        <v>2</v>
      </c>
      <c r="B2346" s="8">
        <v>42794</v>
      </c>
      <c r="C2346" s="6" t="s">
        <v>20</v>
      </c>
      <c r="D2346" s="6" t="s">
        <v>21</v>
      </c>
      <c r="E2346" s="6" t="s">
        <v>221</v>
      </c>
      <c r="F2346" s="9">
        <v>480</v>
      </c>
      <c r="G2346" s="9">
        <v>470</v>
      </c>
      <c r="H2346" s="9">
        <v>485</v>
      </c>
      <c r="I2346" s="9">
        <v>490</v>
      </c>
      <c r="J2346" s="9">
        <v>495</v>
      </c>
      <c r="K2346" s="9">
        <v>495</v>
      </c>
      <c r="L2346" s="6">
        <v>1000</v>
      </c>
      <c r="M2346" s="11">
        <f t="shared" si="470"/>
        <v>15000</v>
      </c>
      <c r="N2346" s="58">
        <f t="shared" si="471"/>
        <v>3.125</v>
      </c>
    </row>
    <row r="2347" spans="1:14" ht="15.75">
      <c r="A2347" s="7">
        <v>3</v>
      </c>
      <c r="B2347" s="8">
        <v>42794</v>
      </c>
      <c r="C2347" s="6" t="s">
        <v>20</v>
      </c>
      <c r="D2347" s="6" t="s">
        <v>21</v>
      </c>
      <c r="E2347" s="6" t="s">
        <v>222</v>
      </c>
      <c r="F2347" s="9">
        <v>517.5</v>
      </c>
      <c r="G2347" s="9">
        <v>507</v>
      </c>
      <c r="H2347" s="9">
        <v>523</v>
      </c>
      <c r="I2347" s="9">
        <v>528</v>
      </c>
      <c r="J2347" s="9">
        <v>533</v>
      </c>
      <c r="K2347" s="9">
        <v>523</v>
      </c>
      <c r="L2347" s="6">
        <v>1000</v>
      </c>
      <c r="M2347" s="11">
        <f t="shared" si="470"/>
        <v>5500</v>
      </c>
      <c r="N2347" s="58">
        <f t="shared" si="471"/>
        <v>1.0628019323671498</v>
      </c>
    </row>
    <row r="2348" spans="1:14" ht="15.75">
      <c r="A2348" s="7">
        <v>4</v>
      </c>
      <c r="B2348" s="8">
        <v>42794</v>
      </c>
      <c r="C2348" s="6" t="s">
        <v>20</v>
      </c>
      <c r="D2348" s="6" t="s">
        <v>21</v>
      </c>
      <c r="E2348" s="6" t="s">
        <v>222</v>
      </c>
      <c r="F2348" s="9">
        <v>490</v>
      </c>
      <c r="G2348" s="9">
        <v>480</v>
      </c>
      <c r="H2348" s="9">
        <v>495</v>
      </c>
      <c r="I2348" s="9">
        <v>500</v>
      </c>
      <c r="J2348" s="9">
        <v>505</v>
      </c>
      <c r="K2348" s="9">
        <v>505</v>
      </c>
      <c r="L2348" s="6">
        <v>1000</v>
      </c>
      <c r="M2348" s="11">
        <f t="shared" si="470"/>
        <v>15000</v>
      </c>
      <c r="N2348" s="58">
        <f t="shared" si="471"/>
        <v>3.061224489795918</v>
      </c>
    </row>
    <row r="2349" spans="1:14" ht="15.75">
      <c r="A2349" s="7">
        <v>5</v>
      </c>
      <c r="B2349" s="8">
        <v>42793</v>
      </c>
      <c r="C2349" s="6" t="s">
        <v>20</v>
      </c>
      <c r="D2349" s="6" t="s">
        <v>21</v>
      </c>
      <c r="E2349" s="6" t="s">
        <v>223</v>
      </c>
      <c r="F2349" s="9">
        <v>604</v>
      </c>
      <c r="G2349" s="9">
        <v>590</v>
      </c>
      <c r="H2349" s="9">
        <v>610</v>
      </c>
      <c r="I2349" s="9">
        <v>616</v>
      </c>
      <c r="J2349" s="9">
        <v>622</v>
      </c>
      <c r="K2349" s="9">
        <v>610</v>
      </c>
      <c r="L2349" s="6">
        <v>1000</v>
      </c>
      <c r="M2349" s="11">
        <f t="shared" si="470"/>
        <v>6000</v>
      </c>
      <c r="N2349" s="58">
        <f t="shared" si="471"/>
        <v>0.9933774834437086</v>
      </c>
    </row>
    <row r="2350" spans="1:14" ht="15.75">
      <c r="A2350" s="7">
        <v>6</v>
      </c>
      <c r="B2350" s="8">
        <v>42793</v>
      </c>
      <c r="C2350" s="6" t="s">
        <v>20</v>
      </c>
      <c r="D2350" s="6" t="s">
        <v>21</v>
      </c>
      <c r="E2350" s="6" t="s">
        <v>222</v>
      </c>
      <c r="F2350" s="9">
        <v>473</v>
      </c>
      <c r="G2350" s="9">
        <v>463</v>
      </c>
      <c r="H2350" s="9">
        <v>478</v>
      </c>
      <c r="I2350" s="9">
        <v>483</v>
      </c>
      <c r="J2350" s="9">
        <v>488</v>
      </c>
      <c r="K2350" s="9">
        <v>488</v>
      </c>
      <c r="L2350" s="6">
        <v>1000</v>
      </c>
      <c r="M2350" s="11">
        <f t="shared" si="470"/>
        <v>15000</v>
      </c>
      <c r="N2350" s="58">
        <f t="shared" si="471"/>
        <v>3.1712473572938684</v>
      </c>
    </row>
    <row r="2351" spans="1:14" ht="15.75">
      <c r="A2351" s="7">
        <v>7</v>
      </c>
      <c r="B2351" s="8">
        <v>42793</v>
      </c>
      <c r="C2351" s="6" t="s">
        <v>20</v>
      </c>
      <c r="D2351" s="6" t="s">
        <v>21</v>
      </c>
      <c r="E2351" s="6" t="s">
        <v>22</v>
      </c>
      <c r="F2351" s="9">
        <v>412</v>
      </c>
      <c r="G2351" s="9">
        <v>392</v>
      </c>
      <c r="H2351" s="9">
        <v>416</v>
      </c>
      <c r="I2351" s="9">
        <v>420</v>
      </c>
      <c r="J2351" s="9">
        <v>424</v>
      </c>
      <c r="K2351" s="9">
        <v>416</v>
      </c>
      <c r="L2351" s="6">
        <v>1000</v>
      </c>
      <c r="M2351" s="11">
        <f t="shared" si="470"/>
        <v>4000</v>
      </c>
      <c r="N2351" s="58">
        <f t="shared" si="471"/>
        <v>0.970873786407767</v>
      </c>
    </row>
    <row r="2352" spans="1:14" ht="15.75">
      <c r="A2352" s="7">
        <v>8</v>
      </c>
      <c r="B2352" s="8">
        <v>42793</v>
      </c>
      <c r="C2352" s="6" t="s">
        <v>20</v>
      </c>
      <c r="D2352" s="6" t="s">
        <v>21</v>
      </c>
      <c r="E2352" s="6" t="s">
        <v>224</v>
      </c>
      <c r="F2352" s="9">
        <v>432</v>
      </c>
      <c r="G2352" s="9">
        <v>424</v>
      </c>
      <c r="H2352" s="9">
        <v>437</v>
      </c>
      <c r="I2352" s="9">
        <v>442</v>
      </c>
      <c r="J2352" s="9">
        <v>446</v>
      </c>
      <c r="K2352" s="9">
        <v>446</v>
      </c>
      <c r="L2352" s="6">
        <v>1000</v>
      </c>
      <c r="M2352" s="11">
        <f t="shared" si="470"/>
        <v>14000</v>
      </c>
      <c r="N2352" s="58">
        <f t="shared" si="471"/>
        <v>3.2407407407407405</v>
      </c>
    </row>
    <row r="2353" spans="1:14" ht="15.75">
      <c r="A2353" s="7">
        <v>9</v>
      </c>
      <c r="B2353" s="8">
        <v>53</v>
      </c>
      <c r="C2353" s="6" t="s">
        <v>20</v>
      </c>
      <c r="D2353" s="6" t="s">
        <v>21</v>
      </c>
      <c r="E2353" s="6" t="s">
        <v>24</v>
      </c>
      <c r="F2353" s="9">
        <v>1135</v>
      </c>
      <c r="G2353" s="9">
        <v>1115</v>
      </c>
      <c r="H2353" s="9">
        <v>1145</v>
      </c>
      <c r="I2353" s="9">
        <v>1155</v>
      </c>
      <c r="J2353" s="9">
        <v>1165</v>
      </c>
      <c r="K2353" s="9">
        <v>1115</v>
      </c>
      <c r="L2353" s="6">
        <v>1000</v>
      </c>
      <c r="M2353" s="11">
        <f t="shared" si="470"/>
        <v>-20000</v>
      </c>
      <c r="N2353" s="58">
        <f t="shared" si="471"/>
        <v>-1.762114537444934</v>
      </c>
    </row>
    <row r="2354" spans="1:14" ht="15.75">
      <c r="A2354" s="7">
        <v>10</v>
      </c>
      <c r="B2354" s="8">
        <v>53</v>
      </c>
      <c r="C2354" s="6" t="s">
        <v>20</v>
      </c>
      <c r="D2354" s="6" t="s">
        <v>21</v>
      </c>
      <c r="E2354" s="6" t="s">
        <v>225</v>
      </c>
      <c r="F2354" s="9">
        <v>217</v>
      </c>
      <c r="G2354" s="9">
        <v>221</v>
      </c>
      <c r="H2354" s="9">
        <v>220</v>
      </c>
      <c r="I2354" s="9">
        <v>223</v>
      </c>
      <c r="J2354" s="9">
        <v>226</v>
      </c>
      <c r="K2354" s="9">
        <v>220</v>
      </c>
      <c r="L2354" s="6">
        <v>1000</v>
      </c>
      <c r="M2354" s="11">
        <f t="shared" si="470"/>
        <v>3000</v>
      </c>
      <c r="N2354" s="58">
        <f t="shared" si="471"/>
        <v>1.3824884792626728</v>
      </c>
    </row>
    <row r="2355" spans="1:14" ht="15.75">
      <c r="A2355" s="7">
        <v>11</v>
      </c>
      <c r="B2355" s="8">
        <v>53</v>
      </c>
      <c r="C2355" s="6" t="s">
        <v>20</v>
      </c>
      <c r="D2355" s="6" t="s">
        <v>21</v>
      </c>
      <c r="E2355" s="6" t="s">
        <v>226</v>
      </c>
      <c r="F2355" s="9">
        <v>1004</v>
      </c>
      <c r="G2355" s="9">
        <v>984</v>
      </c>
      <c r="H2355" s="9">
        <v>1014</v>
      </c>
      <c r="I2355" s="9">
        <v>1024</v>
      </c>
      <c r="J2355" s="9">
        <v>1034</v>
      </c>
      <c r="K2355" s="9">
        <v>1024</v>
      </c>
      <c r="L2355" s="6">
        <v>1000</v>
      </c>
      <c r="M2355" s="11">
        <f t="shared" si="470"/>
        <v>20000</v>
      </c>
      <c r="N2355" s="58">
        <f t="shared" si="471"/>
        <v>1.9920318725099604</v>
      </c>
    </row>
    <row r="2356" spans="1:14" ht="15.75">
      <c r="A2356" s="7">
        <v>12</v>
      </c>
      <c r="B2356" s="8">
        <v>52</v>
      </c>
      <c r="C2356" s="6" t="s">
        <v>20</v>
      </c>
      <c r="D2356" s="6" t="s">
        <v>21</v>
      </c>
      <c r="E2356" s="6" t="s">
        <v>227</v>
      </c>
      <c r="F2356" s="9">
        <v>302</v>
      </c>
      <c r="G2356" s="9">
        <v>296</v>
      </c>
      <c r="H2356" s="9">
        <v>305</v>
      </c>
      <c r="I2356" s="9">
        <v>308</v>
      </c>
      <c r="J2356" s="9">
        <v>311</v>
      </c>
      <c r="K2356" s="9">
        <v>311</v>
      </c>
      <c r="L2356" s="6">
        <v>1000</v>
      </c>
      <c r="M2356" s="11">
        <f t="shared" si="470"/>
        <v>9000</v>
      </c>
      <c r="N2356" s="58">
        <f t="shared" si="471"/>
        <v>2.980132450331126</v>
      </c>
    </row>
    <row r="2357" spans="1:14" ht="15.75">
      <c r="A2357" s="7">
        <v>13</v>
      </c>
      <c r="B2357" s="8">
        <v>52</v>
      </c>
      <c r="C2357" s="6" t="s">
        <v>187</v>
      </c>
      <c r="D2357" s="6" t="s">
        <v>21</v>
      </c>
      <c r="E2357" s="6" t="s">
        <v>228</v>
      </c>
      <c r="F2357" s="9">
        <v>500</v>
      </c>
      <c r="G2357" s="9">
        <v>488</v>
      </c>
      <c r="H2357" s="9">
        <v>506</v>
      </c>
      <c r="I2357" s="9">
        <v>512</v>
      </c>
      <c r="J2357" s="9">
        <v>518</v>
      </c>
      <c r="K2357" s="9">
        <v>506</v>
      </c>
      <c r="L2357" s="6">
        <v>1000</v>
      </c>
      <c r="M2357" s="11">
        <f t="shared" si="470"/>
        <v>6000</v>
      </c>
      <c r="N2357" s="58">
        <f t="shared" si="471"/>
        <v>1.2</v>
      </c>
    </row>
    <row r="2358" spans="1:14" ht="15.75">
      <c r="A2358" s="7">
        <v>14</v>
      </c>
      <c r="B2358" s="8">
        <v>52</v>
      </c>
      <c r="C2358" s="6" t="s">
        <v>20</v>
      </c>
      <c r="D2358" s="6" t="s">
        <v>21</v>
      </c>
      <c r="E2358" s="6" t="s">
        <v>229</v>
      </c>
      <c r="F2358" s="9">
        <v>215</v>
      </c>
      <c r="G2358" s="9">
        <v>209</v>
      </c>
      <c r="H2358" s="9">
        <v>218</v>
      </c>
      <c r="I2358" s="9">
        <v>221</v>
      </c>
      <c r="J2358" s="9">
        <v>224</v>
      </c>
      <c r="K2358" s="9">
        <v>218</v>
      </c>
      <c r="L2358" s="6">
        <v>1000</v>
      </c>
      <c r="M2358" s="11">
        <f t="shared" si="470"/>
        <v>3000</v>
      </c>
      <c r="N2358" s="58">
        <f t="shared" si="471"/>
        <v>1.3953488372093024</v>
      </c>
    </row>
    <row r="2359" spans="1:14" ht="15.75">
      <c r="A2359" s="7">
        <v>15</v>
      </c>
      <c r="B2359" s="8">
        <v>52</v>
      </c>
      <c r="C2359" s="6" t="s">
        <v>20</v>
      </c>
      <c r="D2359" s="6" t="s">
        <v>21</v>
      </c>
      <c r="E2359" s="6" t="s">
        <v>45</v>
      </c>
      <c r="F2359" s="9">
        <v>142</v>
      </c>
      <c r="G2359" s="9">
        <v>136</v>
      </c>
      <c r="H2359" s="9">
        <v>145</v>
      </c>
      <c r="I2359" s="9">
        <v>148</v>
      </c>
      <c r="J2359" s="9">
        <v>151</v>
      </c>
      <c r="K2359" s="9">
        <v>136</v>
      </c>
      <c r="L2359" s="6">
        <v>1000</v>
      </c>
      <c r="M2359" s="11">
        <f t="shared" si="470"/>
        <v>-6000</v>
      </c>
      <c r="N2359" s="58">
        <f t="shared" si="471"/>
        <v>-4.225352112676057</v>
      </c>
    </row>
    <row r="2360" spans="1:14" ht="15.75">
      <c r="A2360" s="7">
        <v>16</v>
      </c>
      <c r="B2360" s="8">
        <v>52</v>
      </c>
      <c r="C2360" s="6" t="s">
        <v>20</v>
      </c>
      <c r="D2360" s="6" t="s">
        <v>21</v>
      </c>
      <c r="E2360" s="6" t="s">
        <v>230</v>
      </c>
      <c r="F2360" s="9">
        <v>502</v>
      </c>
      <c r="G2360" s="9">
        <v>490</v>
      </c>
      <c r="H2360" s="9">
        <v>507</v>
      </c>
      <c r="I2360" s="9">
        <v>512</v>
      </c>
      <c r="J2360" s="9">
        <v>517</v>
      </c>
      <c r="K2360" s="9">
        <v>507</v>
      </c>
      <c r="L2360" s="6">
        <v>1000</v>
      </c>
      <c r="M2360" s="11">
        <f t="shared" si="470"/>
        <v>5000</v>
      </c>
      <c r="N2360" s="58">
        <f t="shared" si="471"/>
        <v>0.9960159362549802</v>
      </c>
    </row>
    <row r="2361" spans="1:14" ht="15.75">
      <c r="A2361" s="7">
        <v>17</v>
      </c>
      <c r="B2361" s="8">
        <v>52</v>
      </c>
      <c r="C2361" s="6" t="s">
        <v>20</v>
      </c>
      <c r="D2361" s="6" t="s">
        <v>21</v>
      </c>
      <c r="E2361" s="6" t="s">
        <v>231</v>
      </c>
      <c r="F2361" s="9">
        <v>400</v>
      </c>
      <c r="G2361" s="9">
        <v>392</v>
      </c>
      <c r="H2361" s="9">
        <v>404</v>
      </c>
      <c r="I2361" s="9">
        <v>408</v>
      </c>
      <c r="J2361" s="9">
        <v>412</v>
      </c>
      <c r="K2361" s="9">
        <v>404</v>
      </c>
      <c r="L2361" s="6">
        <v>1000</v>
      </c>
      <c r="M2361" s="11">
        <f t="shared" si="470"/>
        <v>4000</v>
      </c>
      <c r="N2361" s="58">
        <f t="shared" si="471"/>
        <v>1</v>
      </c>
    </row>
    <row r="2362" spans="1:14" ht="15.75">
      <c r="A2362" s="7">
        <v>18</v>
      </c>
      <c r="B2362" s="8">
        <v>52</v>
      </c>
      <c r="C2362" s="6" t="s">
        <v>20</v>
      </c>
      <c r="D2362" s="6" t="s">
        <v>21</v>
      </c>
      <c r="E2362" s="6" t="s">
        <v>126</v>
      </c>
      <c r="F2362" s="9">
        <v>540</v>
      </c>
      <c r="G2362" s="9">
        <v>535</v>
      </c>
      <c r="H2362" s="9">
        <v>545</v>
      </c>
      <c r="I2362" s="9">
        <v>550</v>
      </c>
      <c r="J2362" s="9">
        <v>555</v>
      </c>
      <c r="K2362" s="9">
        <v>555</v>
      </c>
      <c r="L2362" s="6">
        <v>1000</v>
      </c>
      <c r="M2362" s="11">
        <f t="shared" si="470"/>
        <v>15000</v>
      </c>
      <c r="N2362" s="58">
        <f t="shared" si="471"/>
        <v>2.7777777777777777</v>
      </c>
    </row>
    <row r="2363" spans="1:14" ht="15.75">
      <c r="A2363" s="7">
        <v>19</v>
      </c>
      <c r="B2363" s="8">
        <v>51</v>
      </c>
      <c r="C2363" s="6" t="s">
        <v>187</v>
      </c>
      <c r="D2363" s="6" t="s">
        <v>21</v>
      </c>
      <c r="E2363" s="6" t="s">
        <v>232</v>
      </c>
      <c r="F2363" s="9">
        <v>152</v>
      </c>
      <c r="G2363" s="9">
        <v>147</v>
      </c>
      <c r="H2363" s="9">
        <v>155</v>
      </c>
      <c r="I2363" s="9">
        <v>158</v>
      </c>
      <c r="J2363" s="9">
        <v>161</v>
      </c>
      <c r="K2363" s="9">
        <v>155</v>
      </c>
      <c r="L2363" s="6">
        <v>1000</v>
      </c>
      <c r="M2363" s="11">
        <f t="shared" si="470"/>
        <v>3000</v>
      </c>
      <c r="N2363" s="58">
        <f t="shared" si="471"/>
        <v>1.9736842105263157</v>
      </c>
    </row>
    <row r="2364" spans="1:14" ht="15.75">
      <c r="A2364" s="7">
        <v>20</v>
      </c>
      <c r="B2364" s="8">
        <v>51</v>
      </c>
      <c r="C2364" s="6" t="s">
        <v>20</v>
      </c>
      <c r="D2364" s="6" t="s">
        <v>21</v>
      </c>
      <c r="E2364" s="6" t="s">
        <v>222</v>
      </c>
      <c r="F2364" s="9">
        <v>460</v>
      </c>
      <c r="G2364" s="9">
        <v>450</v>
      </c>
      <c r="H2364" s="9">
        <v>465</v>
      </c>
      <c r="I2364" s="9">
        <v>470</v>
      </c>
      <c r="J2364" s="9">
        <v>475</v>
      </c>
      <c r="K2364" s="9">
        <v>464.3</v>
      </c>
      <c r="L2364" s="6">
        <v>1000</v>
      </c>
      <c r="M2364" s="11">
        <f t="shared" si="470"/>
        <v>4300.000000000011</v>
      </c>
      <c r="N2364" s="58">
        <f t="shared" si="471"/>
        <v>0.9347826086956545</v>
      </c>
    </row>
    <row r="2365" spans="1:14" ht="15.75">
      <c r="A2365" s="7">
        <v>21</v>
      </c>
      <c r="B2365" s="8">
        <v>51</v>
      </c>
      <c r="C2365" s="6" t="s">
        <v>20</v>
      </c>
      <c r="D2365" s="6" t="s">
        <v>21</v>
      </c>
      <c r="E2365" s="6" t="s">
        <v>233</v>
      </c>
      <c r="F2365" s="9">
        <v>161</v>
      </c>
      <c r="G2365" s="9">
        <v>155</v>
      </c>
      <c r="H2365" s="9">
        <v>164</v>
      </c>
      <c r="I2365" s="9">
        <v>167</v>
      </c>
      <c r="J2365" s="9">
        <v>170</v>
      </c>
      <c r="K2365" s="9">
        <v>164</v>
      </c>
      <c r="L2365" s="6">
        <v>1000</v>
      </c>
      <c r="M2365" s="11">
        <f t="shared" si="470"/>
        <v>3000</v>
      </c>
      <c r="N2365" s="58">
        <f t="shared" si="471"/>
        <v>1.8633540372670807</v>
      </c>
    </row>
    <row r="2366" spans="1:14" ht="15.75">
      <c r="A2366" s="7">
        <v>22</v>
      </c>
      <c r="B2366" s="8">
        <v>51</v>
      </c>
      <c r="C2366" s="6" t="s">
        <v>20</v>
      </c>
      <c r="D2366" s="6" t="s">
        <v>94</v>
      </c>
      <c r="E2366" s="6" t="s">
        <v>228</v>
      </c>
      <c r="F2366" s="9">
        <v>487</v>
      </c>
      <c r="G2366" s="9">
        <v>497</v>
      </c>
      <c r="H2366" s="9">
        <v>482</v>
      </c>
      <c r="I2366" s="9">
        <v>477</v>
      </c>
      <c r="J2366" s="9">
        <v>472</v>
      </c>
      <c r="K2366" s="9">
        <v>482</v>
      </c>
      <c r="L2366" s="6">
        <v>1000</v>
      </c>
      <c r="M2366" s="11">
        <f t="shared" si="470"/>
        <v>5000</v>
      </c>
      <c r="N2366" s="58">
        <f t="shared" si="471"/>
        <v>1.0266940451745379</v>
      </c>
    </row>
    <row r="2367" spans="1:14" ht="15.75">
      <c r="A2367" s="7">
        <v>23</v>
      </c>
      <c r="B2367" s="8">
        <v>48</v>
      </c>
      <c r="C2367" s="6" t="s">
        <v>20</v>
      </c>
      <c r="D2367" s="6" t="s">
        <v>21</v>
      </c>
      <c r="E2367" s="6" t="s">
        <v>234</v>
      </c>
      <c r="F2367" s="9">
        <v>430</v>
      </c>
      <c r="G2367" s="9">
        <v>422</v>
      </c>
      <c r="H2367" s="9">
        <v>434</v>
      </c>
      <c r="I2367" s="9">
        <v>438</v>
      </c>
      <c r="J2367" s="9">
        <v>442</v>
      </c>
      <c r="K2367" s="9">
        <v>434</v>
      </c>
      <c r="L2367" s="6">
        <v>1000</v>
      </c>
      <c r="M2367" s="11">
        <f t="shared" si="470"/>
        <v>4000</v>
      </c>
      <c r="N2367" s="58">
        <f t="shared" si="471"/>
        <v>0.9302325581395349</v>
      </c>
    </row>
    <row r="2368" spans="1:14" ht="15.75">
      <c r="A2368" s="7">
        <v>24</v>
      </c>
      <c r="B2368" s="8">
        <v>48</v>
      </c>
      <c r="C2368" s="6" t="s">
        <v>20</v>
      </c>
      <c r="D2368" s="6" t="s">
        <v>21</v>
      </c>
      <c r="E2368" s="6" t="s">
        <v>235</v>
      </c>
      <c r="F2368" s="9">
        <v>856.3</v>
      </c>
      <c r="G2368" s="9">
        <v>840</v>
      </c>
      <c r="H2368" s="9">
        <v>865</v>
      </c>
      <c r="I2368" s="9">
        <v>873</v>
      </c>
      <c r="J2368" s="9">
        <v>881</v>
      </c>
      <c r="K2368" s="9">
        <v>873</v>
      </c>
      <c r="L2368" s="6">
        <v>1000</v>
      </c>
      <c r="M2368" s="11">
        <f t="shared" si="470"/>
        <v>16700.000000000044</v>
      </c>
      <c r="N2368" s="58">
        <f t="shared" si="471"/>
        <v>1.9502510802288968</v>
      </c>
    </row>
    <row r="2369" spans="1:14" ht="15.75">
      <c r="A2369" s="7">
        <v>25</v>
      </c>
      <c r="B2369" s="8">
        <v>48</v>
      </c>
      <c r="C2369" s="6" t="s">
        <v>20</v>
      </c>
      <c r="D2369" s="6" t="s">
        <v>21</v>
      </c>
      <c r="E2369" s="6" t="s">
        <v>236</v>
      </c>
      <c r="F2369" s="9">
        <v>312</v>
      </c>
      <c r="G2369" s="9">
        <v>305</v>
      </c>
      <c r="H2369" s="9">
        <v>316</v>
      </c>
      <c r="I2369" s="9">
        <v>319</v>
      </c>
      <c r="J2369" s="9">
        <v>322</v>
      </c>
      <c r="K2369" s="9">
        <v>322</v>
      </c>
      <c r="L2369" s="6">
        <v>1000</v>
      </c>
      <c r="M2369" s="11">
        <f t="shared" si="470"/>
        <v>10000</v>
      </c>
      <c r="N2369" s="58">
        <f t="shared" si="471"/>
        <v>3.205128205128205</v>
      </c>
    </row>
    <row r="2370" spans="1:14" ht="15.75">
      <c r="A2370" s="7">
        <v>26</v>
      </c>
      <c r="B2370" s="8">
        <v>47</v>
      </c>
      <c r="C2370" s="6" t="s">
        <v>20</v>
      </c>
      <c r="D2370" s="6" t="s">
        <v>21</v>
      </c>
      <c r="E2370" s="6" t="s">
        <v>237</v>
      </c>
      <c r="F2370" s="9">
        <v>118</v>
      </c>
      <c r="G2370" s="9">
        <v>112</v>
      </c>
      <c r="H2370" s="9">
        <v>121</v>
      </c>
      <c r="I2370" s="9">
        <v>124</v>
      </c>
      <c r="J2370" s="9">
        <v>127</v>
      </c>
      <c r="K2370" s="9">
        <v>121</v>
      </c>
      <c r="L2370" s="6">
        <v>1000</v>
      </c>
      <c r="M2370" s="11">
        <f t="shared" si="470"/>
        <v>3000</v>
      </c>
      <c r="N2370" s="58">
        <f t="shared" si="471"/>
        <v>2.5423728813559325</v>
      </c>
    </row>
    <row r="2371" spans="1:14" ht="15.75">
      <c r="A2371" s="7">
        <v>27</v>
      </c>
      <c r="B2371" s="8">
        <v>47</v>
      </c>
      <c r="C2371" s="6" t="s">
        <v>20</v>
      </c>
      <c r="D2371" s="6" t="s">
        <v>21</v>
      </c>
      <c r="E2371" s="6" t="s">
        <v>238</v>
      </c>
      <c r="F2371" s="9">
        <v>304.3</v>
      </c>
      <c r="G2371" s="9">
        <v>298</v>
      </c>
      <c r="H2371" s="9">
        <v>307</v>
      </c>
      <c r="I2371" s="9">
        <v>311</v>
      </c>
      <c r="J2371" s="9">
        <v>315</v>
      </c>
      <c r="K2371" s="9">
        <v>298</v>
      </c>
      <c r="L2371" s="6">
        <v>1000</v>
      </c>
      <c r="M2371" s="11">
        <f t="shared" si="470"/>
        <v>-6300.000000000011</v>
      </c>
      <c r="N2371" s="58">
        <f t="shared" si="471"/>
        <v>-2.0703253368386494</v>
      </c>
    </row>
    <row r="2372" spans="1:14" ht="15.75">
      <c r="A2372" s="7">
        <v>28</v>
      </c>
      <c r="B2372" s="8">
        <v>47</v>
      </c>
      <c r="C2372" s="6" t="s">
        <v>20</v>
      </c>
      <c r="D2372" s="6" t="s">
        <v>21</v>
      </c>
      <c r="E2372" s="6" t="s">
        <v>66</v>
      </c>
      <c r="F2372" s="9">
        <v>290</v>
      </c>
      <c r="G2372" s="9">
        <v>284</v>
      </c>
      <c r="H2372" s="9">
        <v>293</v>
      </c>
      <c r="I2372" s="9">
        <v>296</v>
      </c>
      <c r="J2372" s="9">
        <v>299</v>
      </c>
      <c r="K2372" s="9">
        <v>296</v>
      </c>
      <c r="L2372" s="6">
        <v>1000</v>
      </c>
      <c r="M2372" s="11">
        <f t="shared" si="470"/>
        <v>6000</v>
      </c>
      <c r="N2372" s="58">
        <f t="shared" si="471"/>
        <v>2.0689655172413794</v>
      </c>
    </row>
    <row r="2373" spans="1:14" ht="15.75">
      <c r="A2373" s="7">
        <v>29</v>
      </c>
      <c r="B2373" s="8">
        <v>42781</v>
      </c>
      <c r="C2373" s="6" t="s">
        <v>20</v>
      </c>
      <c r="D2373" s="6" t="s">
        <v>21</v>
      </c>
      <c r="E2373" s="6" t="s">
        <v>239</v>
      </c>
      <c r="F2373" s="9">
        <v>414</v>
      </c>
      <c r="G2373" s="9">
        <v>406</v>
      </c>
      <c r="H2373" s="9">
        <v>418</v>
      </c>
      <c r="I2373" s="9">
        <v>422</v>
      </c>
      <c r="J2373" s="9">
        <v>426</v>
      </c>
      <c r="K2373" s="9">
        <v>411</v>
      </c>
      <c r="L2373" s="6">
        <v>1000</v>
      </c>
      <c r="M2373" s="11">
        <f t="shared" si="470"/>
        <v>-3000</v>
      </c>
      <c r="N2373" s="58">
        <f t="shared" si="471"/>
        <v>-0.7246376811594204</v>
      </c>
    </row>
    <row r="2374" spans="1:14" ht="15.75">
      <c r="A2374" s="7">
        <v>30</v>
      </c>
      <c r="B2374" s="8">
        <v>42781</v>
      </c>
      <c r="C2374" s="6" t="s">
        <v>20</v>
      </c>
      <c r="D2374" s="6" t="s">
        <v>94</v>
      </c>
      <c r="E2374" s="6" t="s">
        <v>57</v>
      </c>
      <c r="F2374" s="9">
        <v>703</v>
      </c>
      <c r="G2374" s="9">
        <v>718</v>
      </c>
      <c r="H2374" s="9">
        <v>696</v>
      </c>
      <c r="I2374" s="9">
        <v>690</v>
      </c>
      <c r="J2374" s="9">
        <v>682</v>
      </c>
      <c r="K2374" s="9">
        <v>709</v>
      </c>
      <c r="L2374" s="6">
        <v>1000</v>
      </c>
      <c r="M2374" s="11">
        <f t="shared" si="470"/>
        <v>-6000</v>
      </c>
      <c r="N2374" s="58">
        <f t="shared" si="471"/>
        <v>-0.8534850640113798</v>
      </c>
    </row>
    <row r="2375" spans="1:14" ht="15.75">
      <c r="A2375" s="7">
        <v>31</v>
      </c>
      <c r="B2375" s="8">
        <v>42781</v>
      </c>
      <c r="C2375" s="6" t="s">
        <v>20</v>
      </c>
      <c r="D2375" s="6" t="s">
        <v>21</v>
      </c>
      <c r="E2375" s="6" t="s">
        <v>203</v>
      </c>
      <c r="F2375" s="9">
        <v>438</v>
      </c>
      <c r="G2375" s="9">
        <v>425</v>
      </c>
      <c r="H2375" s="9">
        <v>443</v>
      </c>
      <c r="I2375" s="9">
        <v>448</v>
      </c>
      <c r="J2375" s="9">
        <v>453</v>
      </c>
      <c r="K2375" s="9">
        <v>443</v>
      </c>
      <c r="L2375" s="6">
        <v>1000</v>
      </c>
      <c r="M2375" s="11">
        <f t="shared" si="470"/>
        <v>5000</v>
      </c>
      <c r="N2375" s="58">
        <f t="shared" si="471"/>
        <v>1.1415525114155252</v>
      </c>
    </row>
    <row r="2376" spans="1:14" ht="15.75">
      <c r="A2376" s="7">
        <v>32</v>
      </c>
      <c r="B2376" s="8">
        <v>46</v>
      </c>
      <c r="C2376" s="6" t="s">
        <v>20</v>
      </c>
      <c r="D2376" s="6" t="s">
        <v>94</v>
      </c>
      <c r="E2376" s="6" t="s">
        <v>88</v>
      </c>
      <c r="F2376" s="9">
        <v>415</v>
      </c>
      <c r="G2376" s="9">
        <v>423</v>
      </c>
      <c r="H2376" s="9">
        <v>411</v>
      </c>
      <c r="I2376" s="9">
        <v>407</v>
      </c>
      <c r="J2376" s="9">
        <v>403</v>
      </c>
      <c r="K2376" s="9">
        <v>411</v>
      </c>
      <c r="L2376" s="6">
        <v>1000</v>
      </c>
      <c r="M2376" s="11">
        <f t="shared" si="470"/>
        <v>4000</v>
      </c>
      <c r="N2376" s="58">
        <f t="shared" si="471"/>
        <v>0.9638554216867469</v>
      </c>
    </row>
    <row r="2377" spans="1:14" ht="15.75">
      <c r="A2377" s="7">
        <v>33</v>
      </c>
      <c r="B2377" s="8">
        <v>45</v>
      </c>
      <c r="C2377" s="6" t="s">
        <v>20</v>
      </c>
      <c r="D2377" s="6" t="s">
        <v>21</v>
      </c>
      <c r="E2377" s="6" t="s">
        <v>240</v>
      </c>
      <c r="F2377" s="9">
        <v>70</v>
      </c>
      <c r="G2377" s="9">
        <v>66</v>
      </c>
      <c r="H2377" s="9">
        <v>72</v>
      </c>
      <c r="I2377" s="9">
        <v>74</v>
      </c>
      <c r="J2377" s="9">
        <v>76</v>
      </c>
      <c r="K2377" s="9">
        <v>68</v>
      </c>
      <c r="L2377" s="6">
        <v>1000</v>
      </c>
      <c r="M2377" s="11">
        <f t="shared" si="470"/>
        <v>-2000</v>
      </c>
      <c r="N2377" s="58">
        <f t="shared" si="471"/>
        <v>-2.857142857142857</v>
      </c>
    </row>
    <row r="2378" spans="1:14" ht="15.75">
      <c r="A2378" s="7">
        <v>34</v>
      </c>
      <c r="B2378" s="8">
        <v>45</v>
      </c>
      <c r="C2378" s="6" t="s">
        <v>20</v>
      </c>
      <c r="D2378" s="6" t="s">
        <v>21</v>
      </c>
      <c r="E2378" s="6" t="s">
        <v>241</v>
      </c>
      <c r="F2378" s="9">
        <v>108</v>
      </c>
      <c r="G2378" s="9">
        <v>105</v>
      </c>
      <c r="H2378" s="9">
        <v>110</v>
      </c>
      <c r="I2378" s="9">
        <v>112</v>
      </c>
      <c r="J2378" s="9">
        <v>114</v>
      </c>
      <c r="K2378" s="9">
        <v>114</v>
      </c>
      <c r="L2378" s="6">
        <v>1000</v>
      </c>
      <c r="M2378" s="11">
        <f t="shared" si="470"/>
        <v>6000</v>
      </c>
      <c r="N2378" s="58">
        <f t="shared" si="471"/>
        <v>5.555555555555555</v>
      </c>
    </row>
    <row r="2379" spans="1:14" ht="15.75">
      <c r="A2379" s="7">
        <v>35</v>
      </c>
      <c r="B2379" s="8">
        <v>45</v>
      </c>
      <c r="C2379" s="6" t="s">
        <v>20</v>
      </c>
      <c r="D2379" s="6" t="s">
        <v>21</v>
      </c>
      <c r="E2379" s="6" t="s">
        <v>242</v>
      </c>
      <c r="F2379" s="9">
        <v>445</v>
      </c>
      <c r="G2379" s="9">
        <v>435</v>
      </c>
      <c r="H2379" s="9">
        <v>450</v>
      </c>
      <c r="I2379" s="9">
        <v>455</v>
      </c>
      <c r="J2379" s="9">
        <v>460</v>
      </c>
      <c r="K2379" s="9">
        <v>455</v>
      </c>
      <c r="L2379" s="6">
        <v>1000</v>
      </c>
      <c r="M2379" s="11">
        <f t="shared" si="470"/>
        <v>10000</v>
      </c>
      <c r="N2379" s="58">
        <f t="shared" si="471"/>
        <v>2.2471910112359548</v>
      </c>
    </row>
    <row r="2380" spans="1:14" ht="15.75">
      <c r="A2380" s="7">
        <v>36</v>
      </c>
      <c r="B2380" s="8">
        <v>45</v>
      </c>
      <c r="C2380" s="6" t="s">
        <v>20</v>
      </c>
      <c r="D2380" s="6" t="s">
        <v>21</v>
      </c>
      <c r="E2380" s="6" t="s">
        <v>243</v>
      </c>
      <c r="F2380" s="9">
        <v>873</v>
      </c>
      <c r="G2380" s="9">
        <v>855</v>
      </c>
      <c r="H2380" s="9">
        <v>881</v>
      </c>
      <c r="I2380" s="9">
        <v>890</v>
      </c>
      <c r="J2380" s="9">
        <v>898</v>
      </c>
      <c r="K2380" s="9">
        <v>898</v>
      </c>
      <c r="L2380" s="6">
        <v>1000</v>
      </c>
      <c r="M2380" s="11">
        <f t="shared" si="470"/>
        <v>25000</v>
      </c>
      <c r="N2380" s="58">
        <f t="shared" si="471"/>
        <v>2.86368843069874</v>
      </c>
    </row>
    <row r="2381" spans="1:14" ht="15.75">
      <c r="A2381" s="7">
        <v>37</v>
      </c>
      <c r="B2381" s="8">
        <v>42779</v>
      </c>
      <c r="C2381" s="6" t="s">
        <v>244</v>
      </c>
      <c r="D2381" s="6" t="s">
        <v>21</v>
      </c>
      <c r="E2381" s="6" t="s">
        <v>245</v>
      </c>
      <c r="F2381" s="9">
        <v>400</v>
      </c>
      <c r="G2381" s="9">
        <v>385</v>
      </c>
      <c r="H2381" s="9">
        <v>408</v>
      </c>
      <c r="I2381" s="9">
        <v>416</v>
      </c>
      <c r="J2381" s="9">
        <v>424</v>
      </c>
      <c r="K2381" s="9">
        <v>416</v>
      </c>
      <c r="L2381" s="6">
        <v>1000</v>
      </c>
      <c r="M2381" s="11">
        <f t="shared" si="470"/>
        <v>16000</v>
      </c>
      <c r="N2381" s="58">
        <f t="shared" si="471"/>
        <v>4</v>
      </c>
    </row>
    <row r="2382" spans="1:14" ht="15.75">
      <c r="A2382" s="7">
        <v>38</v>
      </c>
      <c r="B2382" s="8">
        <v>42776</v>
      </c>
      <c r="C2382" s="6" t="s">
        <v>20</v>
      </c>
      <c r="D2382" s="6" t="s">
        <v>21</v>
      </c>
      <c r="E2382" s="6" t="s">
        <v>246</v>
      </c>
      <c r="F2382" s="9">
        <v>322.3</v>
      </c>
      <c r="G2382" s="9">
        <v>314</v>
      </c>
      <c r="H2382" s="9">
        <v>326</v>
      </c>
      <c r="I2382" s="9">
        <v>330</v>
      </c>
      <c r="J2382" s="9">
        <v>334</v>
      </c>
      <c r="K2382" s="9">
        <v>314</v>
      </c>
      <c r="L2382" s="6">
        <v>1000</v>
      </c>
      <c r="M2382" s="11">
        <f t="shared" si="470"/>
        <v>-8300.000000000011</v>
      </c>
      <c r="N2382" s="58">
        <f t="shared" si="471"/>
        <v>-2.575240459199507</v>
      </c>
    </row>
    <row r="2383" spans="1:14" ht="15.75">
      <c r="A2383" s="7">
        <v>39</v>
      </c>
      <c r="B2383" s="8">
        <v>42776</v>
      </c>
      <c r="C2383" s="6" t="s">
        <v>20</v>
      </c>
      <c r="D2383" s="6" t="s">
        <v>21</v>
      </c>
      <c r="E2383" s="6" t="s">
        <v>247</v>
      </c>
      <c r="F2383" s="9">
        <v>200</v>
      </c>
      <c r="G2383" s="9">
        <v>194</v>
      </c>
      <c r="H2383" s="9">
        <v>204</v>
      </c>
      <c r="I2383" s="9">
        <v>208</v>
      </c>
      <c r="J2383" s="9">
        <v>212</v>
      </c>
      <c r="K2383" s="9">
        <v>208</v>
      </c>
      <c r="L2383" s="6">
        <v>1000</v>
      </c>
      <c r="M2383" s="11">
        <f t="shared" si="470"/>
        <v>8000</v>
      </c>
      <c r="N2383" s="58">
        <f t="shared" si="471"/>
        <v>4</v>
      </c>
    </row>
    <row r="2384" spans="1:14" ht="15.75">
      <c r="A2384" s="7">
        <v>40</v>
      </c>
      <c r="B2384" s="8">
        <v>42775</v>
      </c>
      <c r="C2384" s="6" t="s">
        <v>20</v>
      </c>
      <c r="D2384" s="6" t="s">
        <v>21</v>
      </c>
      <c r="E2384" s="6" t="s">
        <v>236</v>
      </c>
      <c r="F2384" s="9">
        <v>302</v>
      </c>
      <c r="G2384" s="9">
        <v>296</v>
      </c>
      <c r="H2384" s="9">
        <v>305</v>
      </c>
      <c r="I2384" s="9">
        <v>308</v>
      </c>
      <c r="J2384" s="9">
        <v>311</v>
      </c>
      <c r="K2384" s="9">
        <v>305</v>
      </c>
      <c r="L2384" s="6">
        <v>1000</v>
      </c>
      <c r="M2384" s="11">
        <f t="shared" si="470"/>
        <v>3000</v>
      </c>
      <c r="N2384" s="58">
        <f t="shared" si="471"/>
        <v>0.9933774834437086</v>
      </c>
    </row>
    <row r="2385" spans="1:14" ht="15.75">
      <c r="A2385" s="7">
        <v>41</v>
      </c>
      <c r="B2385" s="8">
        <v>42775</v>
      </c>
      <c r="C2385" s="6" t="s">
        <v>20</v>
      </c>
      <c r="D2385" s="6" t="s">
        <v>21</v>
      </c>
      <c r="E2385" s="6" t="s">
        <v>248</v>
      </c>
      <c r="F2385" s="9">
        <v>228</v>
      </c>
      <c r="G2385" s="9">
        <v>220</v>
      </c>
      <c r="H2385" s="9">
        <v>232</v>
      </c>
      <c r="I2385" s="9">
        <v>236</v>
      </c>
      <c r="J2385" s="9">
        <v>240</v>
      </c>
      <c r="K2385" s="9">
        <v>232</v>
      </c>
      <c r="L2385" s="6">
        <v>1000</v>
      </c>
      <c r="M2385" s="11">
        <f t="shared" si="470"/>
        <v>4000</v>
      </c>
      <c r="N2385" s="58">
        <f t="shared" si="471"/>
        <v>1.7543859649122808</v>
      </c>
    </row>
    <row r="2386" spans="1:14" ht="15.75">
      <c r="A2386" s="7">
        <v>42</v>
      </c>
      <c r="B2386" s="8">
        <v>42775</v>
      </c>
      <c r="C2386" s="6" t="s">
        <v>20</v>
      </c>
      <c r="D2386" s="6" t="s">
        <v>21</v>
      </c>
      <c r="E2386" s="6" t="s">
        <v>249</v>
      </c>
      <c r="F2386" s="9">
        <v>142</v>
      </c>
      <c r="G2386" s="9">
        <v>136</v>
      </c>
      <c r="H2386" s="9">
        <v>145</v>
      </c>
      <c r="I2386" s="9">
        <v>148</v>
      </c>
      <c r="J2386" s="9">
        <v>151</v>
      </c>
      <c r="K2386" s="9">
        <v>148</v>
      </c>
      <c r="L2386" s="6">
        <v>1000</v>
      </c>
      <c r="M2386" s="11">
        <f t="shared" si="470"/>
        <v>6000</v>
      </c>
      <c r="N2386" s="58">
        <f t="shared" si="471"/>
        <v>4.225352112676057</v>
      </c>
    </row>
    <row r="2387" spans="1:14" ht="15.75">
      <c r="A2387" s="7">
        <v>43</v>
      </c>
      <c r="B2387" s="8">
        <v>42775</v>
      </c>
      <c r="C2387" s="6" t="s">
        <v>20</v>
      </c>
      <c r="D2387" s="6" t="s">
        <v>21</v>
      </c>
      <c r="E2387" s="6" t="s">
        <v>203</v>
      </c>
      <c r="F2387" s="9">
        <v>415</v>
      </c>
      <c r="G2387" s="9">
        <v>411</v>
      </c>
      <c r="H2387" s="9">
        <v>417</v>
      </c>
      <c r="I2387" s="9">
        <v>419</v>
      </c>
      <c r="J2387" s="9">
        <v>421</v>
      </c>
      <c r="K2387" s="9">
        <v>421</v>
      </c>
      <c r="L2387" s="6">
        <v>1200</v>
      </c>
      <c r="M2387" s="11">
        <f t="shared" si="470"/>
        <v>7200</v>
      </c>
      <c r="N2387" s="58">
        <f t="shared" si="471"/>
        <v>1.4457831325301203</v>
      </c>
    </row>
    <row r="2388" spans="1:14" ht="15.75">
      <c r="A2388" s="7">
        <v>44</v>
      </c>
      <c r="B2388" s="8">
        <v>42774</v>
      </c>
      <c r="C2388" s="6" t="s">
        <v>20</v>
      </c>
      <c r="D2388" s="6" t="s">
        <v>21</v>
      </c>
      <c r="E2388" s="6" t="s">
        <v>80</v>
      </c>
      <c r="F2388" s="9">
        <v>1500</v>
      </c>
      <c r="G2388" s="9">
        <v>1470</v>
      </c>
      <c r="H2388" s="9">
        <v>1515</v>
      </c>
      <c r="I2388" s="9">
        <v>1530</v>
      </c>
      <c r="J2388" s="9">
        <v>1545</v>
      </c>
      <c r="K2388" s="9">
        <v>1470</v>
      </c>
      <c r="L2388" s="6">
        <v>1000</v>
      </c>
      <c r="M2388" s="11">
        <f t="shared" si="470"/>
        <v>-30000</v>
      </c>
      <c r="N2388" s="58">
        <f t="shared" si="471"/>
        <v>-2</v>
      </c>
    </row>
    <row r="2389" spans="1:14" ht="15.75">
      <c r="A2389" s="7">
        <v>45</v>
      </c>
      <c r="B2389" s="8">
        <v>42774</v>
      </c>
      <c r="C2389" s="6" t="s">
        <v>20</v>
      </c>
      <c r="D2389" s="6" t="s">
        <v>21</v>
      </c>
      <c r="E2389" s="6" t="s">
        <v>250</v>
      </c>
      <c r="F2389" s="9">
        <v>566</v>
      </c>
      <c r="G2389" s="9">
        <v>556</v>
      </c>
      <c r="H2389" s="9">
        <v>571</v>
      </c>
      <c r="I2389" s="9">
        <v>576</v>
      </c>
      <c r="J2389" s="9">
        <v>581</v>
      </c>
      <c r="K2389" s="9">
        <v>571</v>
      </c>
      <c r="L2389" s="6">
        <v>1000</v>
      </c>
      <c r="M2389" s="11">
        <f t="shared" si="470"/>
        <v>5000</v>
      </c>
      <c r="N2389" s="58">
        <f t="shared" si="471"/>
        <v>0.8833922261484098</v>
      </c>
    </row>
    <row r="2390" spans="1:14" ht="15.75">
      <c r="A2390" s="7">
        <v>46</v>
      </c>
      <c r="B2390" s="8">
        <v>42774</v>
      </c>
      <c r="C2390" s="6" t="s">
        <v>20</v>
      </c>
      <c r="D2390" s="6" t="s">
        <v>21</v>
      </c>
      <c r="E2390" s="6" t="s">
        <v>100</v>
      </c>
      <c r="F2390" s="9">
        <v>440</v>
      </c>
      <c r="G2390" s="9">
        <v>430</v>
      </c>
      <c r="H2390" s="9">
        <v>445</v>
      </c>
      <c r="I2390" s="9">
        <v>450</v>
      </c>
      <c r="J2390" s="9">
        <v>455</v>
      </c>
      <c r="K2390" s="9">
        <v>445</v>
      </c>
      <c r="L2390" s="6">
        <v>1000</v>
      </c>
      <c r="M2390" s="11">
        <f t="shared" si="470"/>
        <v>5000</v>
      </c>
      <c r="N2390" s="58">
        <f t="shared" si="471"/>
        <v>1.1363636363636362</v>
      </c>
    </row>
    <row r="2391" spans="1:14" ht="15.75">
      <c r="A2391" s="7">
        <v>47</v>
      </c>
      <c r="B2391" s="8">
        <v>42774</v>
      </c>
      <c r="C2391" s="6" t="s">
        <v>20</v>
      </c>
      <c r="D2391" s="6" t="s">
        <v>21</v>
      </c>
      <c r="E2391" s="6" t="s">
        <v>251</v>
      </c>
      <c r="F2391" s="9">
        <v>145.7</v>
      </c>
      <c r="G2391" s="9">
        <v>142.5</v>
      </c>
      <c r="H2391" s="9">
        <v>148.5</v>
      </c>
      <c r="I2391" s="9">
        <v>151.5</v>
      </c>
      <c r="J2391" s="9">
        <v>154.5</v>
      </c>
      <c r="K2391" s="9">
        <v>148.5</v>
      </c>
      <c r="L2391" s="6">
        <v>1000</v>
      </c>
      <c r="M2391" s="11">
        <f t="shared" si="470"/>
        <v>2800.0000000000114</v>
      </c>
      <c r="N2391" s="58">
        <f t="shared" si="471"/>
        <v>1.9217570350034396</v>
      </c>
    </row>
    <row r="2392" spans="1:14" ht="15.75">
      <c r="A2392" s="7">
        <v>48</v>
      </c>
      <c r="B2392" s="8">
        <v>42773</v>
      </c>
      <c r="C2392" s="6" t="s">
        <v>20</v>
      </c>
      <c r="D2392" s="6" t="s">
        <v>21</v>
      </c>
      <c r="E2392" s="6" t="s">
        <v>252</v>
      </c>
      <c r="F2392" s="9">
        <v>168</v>
      </c>
      <c r="G2392" s="9">
        <v>163</v>
      </c>
      <c r="H2392" s="9">
        <v>171</v>
      </c>
      <c r="I2392" s="9">
        <v>174</v>
      </c>
      <c r="J2392" s="9">
        <v>177</v>
      </c>
      <c r="K2392" s="9">
        <v>163</v>
      </c>
      <c r="L2392" s="6">
        <v>1000</v>
      </c>
      <c r="M2392" s="11">
        <f t="shared" si="470"/>
        <v>-5000</v>
      </c>
      <c r="N2392" s="58">
        <f t="shared" si="471"/>
        <v>-2.9761904761904763</v>
      </c>
    </row>
    <row r="2393" spans="1:14" ht="15.75">
      <c r="A2393" s="7">
        <v>49</v>
      </c>
      <c r="B2393" s="8">
        <v>42773</v>
      </c>
      <c r="C2393" s="6" t="s">
        <v>20</v>
      </c>
      <c r="D2393" s="6" t="s">
        <v>21</v>
      </c>
      <c r="E2393" s="6" t="s">
        <v>253</v>
      </c>
      <c r="F2393" s="9">
        <v>584</v>
      </c>
      <c r="G2393" s="9">
        <v>572</v>
      </c>
      <c r="H2393" s="9">
        <v>590</v>
      </c>
      <c r="I2393" s="9">
        <v>595</v>
      </c>
      <c r="J2393" s="9">
        <v>601</v>
      </c>
      <c r="K2393" s="9">
        <v>572</v>
      </c>
      <c r="L2393" s="6">
        <v>1000</v>
      </c>
      <c r="M2393" s="11">
        <f t="shared" si="470"/>
        <v>-12000</v>
      </c>
      <c r="N2393" s="58">
        <f t="shared" si="471"/>
        <v>-2.0547945205479454</v>
      </c>
    </row>
    <row r="2394" spans="1:14" ht="15.75">
      <c r="A2394" s="7">
        <v>50</v>
      </c>
      <c r="B2394" s="8">
        <v>42773</v>
      </c>
      <c r="C2394" s="6" t="s">
        <v>20</v>
      </c>
      <c r="D2394" s="6" t="s">
        <v>21</v>
      </c>
      <c r="E2394" s="6" t="s">
        <v>222</v>
      </c>
      <c r="F2394" s="9">
        <v>427</v>
      </c>
      <c r="G2394" s="9">
        <v>419</v>
      </c>
      <c r="H2394" s="9">
        <v>431</v>
      </c>
      <c r="I2394" s="9">
        <v>435</v>
      </c>
      <c r="J2394" s="9">
        <v>439</v>
      </c>
      <c r="K2394" s="9">
        <v>435</v>
      </c>
      <c r="L2394" s="6">
        <v>1000</v>
      </c>
      <c r="M2394" s="11">
        <f t="shared" si="470"/>
        <v>8000</v>
      </c>
      <c r="N2394" s="58">
        <f t="shared" si="471"/>
        <v>1.873536299765808</v>
      </c>
    </row>
    <row r="2395" spans="1:14" ht="15.75">
      <c r="A2395" s="7">
        <v>51</v>
      </c>
      <c r="B2395" s="8">
        <v>42772</v>
      </c>
      <c r="C2395" s="6" t="s">
        <v>20</v>
      </c>
      <c r="D2395" s="6" t="s">
        <v>21</v>
      </c>
      <c r="E2395" s="6" t="s">
        <v>254</v>
      </c>
      <c r="F2395" s="9">
        <v>282</v>
      </c>
      <c r="G2395" s="9">
        <v>279</v>
      </c>
      <c r="H2395" s="9">
        <v>285</v>
      </c>
      <c r="I2395" s="9">
        <v>288</v>
      </c>
      <c r="J2395" s="9">
        <v>291</v>
      </c>
      <c r="K2395" s="9">
        <v>279</v>
      </c>
      <c r="L2395" s="6">
        <v>1000</v>
      </c>
      <c r="M2395" s="11">
        <f t="shared" si="470"/>
        <v>-3000</v>
      </c>
      <c r="N2395" s="58">
        <f t="shared" si="471"/>
        <v>-1.0638297872340425</v>
      </c>
    </row>
    <row r="2396" spans="1:14" ht="15.75">
      <c r="A2396" s="7">
        <v>52</v>
      </c>
      <c r="B2396" s="8">
        <v>42772</v>
      </c>
      <c r="C2396" s="6" t="s">
        <v>244</v>
      </c>
      <c r="D2396" s="6" t="s">
        <v>21</v>
      </c>
      <c r="E2396" s="6" t="s">
        <v>255</v>
      </c>
      <c r="F2396" s="9">
        <v>175</v>
      </c>
      <c r="G2396" s="9">
        <v>169</v>
      </c>
      <c r="H2396" s="9">
        <v>178</v>
      </c>
      <c r="I2396" s="9">
        <v>181</v>
      </c>
      <c r="J2396" s="9">
        <v>184</v>
      </c>
      <c r="K2396" s="9">
        <v>178</v>
      </c>
      <c r="L2396" s="6">
        <v>1000</v>
      </c>
      <c r="M2396" s="11">
        <f t="shared" si="470"/>
        <v>3000</v>
      </c>
      <c r="N2396" s="58">
        <f t="shared" si="471"/>
        <v>1.7142857142857142</v>
      </c>
    </row>
    <row r="2397" spans="1:14" ht="15.75">
      <c r="A2397" s="7">
        <v>53</v>
      </c>
      <c r="B2397" s="8">
        <v>42772</v>
      </c>
      <c r="C2397" s="6" t="s">
        <v>20</v>
      </c>
      <c r="D2397" s="6" t="s">
        <v>21</v>
      </c>
      <c r="E2397" s="6" t="s">
        <v>253</v>
      </c>
      <c r="F2397" s="9">
        <v>575</v>
      </c>
      <c r="G2397" s="9">
        <v>565</v>
      </c>
      <c r="H2397" s="9">
        <v>580</v>
      </c>
      <c r="I2397" s="9">
        <v>585</v>
      </c>
      <c r="J2397" s="9">
        <v>590</v>
      </c>
      <c r="K2397" s="9">
        <v>580</v>
      </c>
      <c r="L2397" s="6">
        <v>1000</v>
      </c>
      <c r="M2397" s="11">
        <f t="shared" si="470"/>
        <v>5000</v>
      </c>
      <c r="N2397" s="58">
        <f t="shared" si="471"/>
        <v>0.8695652173913043</v>
      </c>
    </row>
    <row r="2398" spans="1:14" ht="15.75">
      <c r="A2398" s="7">
        <v>54</v>
      </c>
      <c r="B2398" s="8">
        <v>42769</v>
      </c>
      <c r="C2398" s="6" t="s">
        <v>20</v>
      </c>
      <c r="D2398" s="6" t="s">
        <v>21</v>
      </c>
      <c r="E2398" s="6" t="s">
        <v>228</v>
      </c>
      <c r="F2398" s="9">
        <v>488</v>
      </c>
      <c r="G2398" s="9">
        <v>478</v>
      </c>
      <c r="H2398" s="9">
        <v>493</v>
      </c>
      <c r="I2398" s="9">
        <v>498</v>
      </c>
      <c r="J2398" s="9">
        <v>503</v>
      </c>
      <c r="K2398" s="9">
        <v>503</v>
      </c>
      <c r="L2398" s="6">
        <v>1000</v>
      </c>
      <c r="M2398" s="11">
        <f t="shared" si="470"/>
        <v>15000</v>
      </c>
      <c r="N2398" s="58">
        <f t="shared" si="471"/>
        <v>3.0737704918032787</v>
      </c>
    </row>
    <row r="2399" spans="1:14" ht="15.75">
      <c r="A2399" s="7">
        <v>55</v>
      </c>
      <c r="B2399" s="8">
        <v>42769</v>
      </c>
      <c r="C2399" s="6" t="s">
        <v>20</v>
      </c>
      <c r="D2399" s="6" t="s">
        <v>21</v>
      </c>
      <c r="E2399" s="6" t="s">
        <v>256</v>
      </c>
      <c r="F2399" s="9">
        <v>130</v>
      </c>
      <c r="G2399" s="9">
        <v>128</v>
      </c>
      <c r="H2399" s="9">
        <v>132</v>
      </c>
      <c r="I2399" s="9">
        <v>134</v>
      </c>
      <c r="J2399" s="9">
        <v>136</v>
      </c>
      <c r="K2399" s="9">
        <v>132</v>
      </c>
      <c r="L2399" s="6">
        <v>1000</v>
      </c>
      <c r="M2399" s="11">
        <f t="shared" si="470"/>
        <v>2000</v>
      </c>
      <c r="N2399" s="58">
        <f t="shared" si="471"/>
        <v>1.5384615384615383</v>
      </c>
    </row>
    <row r="2400" spans="1:14" ht="15.75">
      <c r="A2400" s="7">
        <v>56</v>
      </c>
      <c r="B2400" s="8">
        <v>42769</v>
      </c>
      <c r="C2400" s="6" t="s">
        <v>20</v>
      </c>
      <c r="D2400" s="6" t="s">
        <v>21</v>
      </c>
      <c r="E2400" s="6" t="s">
        <v>257</v>
      </c>
      <c r="F2400" s="9">
        <v>125</v>
      </c>
      <c r="G2400" s="9">
        <v>119</v>
      </c>
      <c r="H2400" s="9">
        <v>128</v>
      </c>
      <c r="I2400" s="9">
        <v>131</v>
      </c>
      <c r="J2400" s="9">
        <v>134</v>
      </c>
      <c r="K2400" s="9">
        <v>128</v>
      </c>
      <c r="L2400" s="6">
        <v>1000</v>
      </c>
      <c r="M2400" s="11">
        <f t="shared" si="470"/>
        <v>3000</v>
      </c>
      <c r="N2400" s="58">
        <f t="shared" si="471"/>
        <v>2.4</v>
      </c>
    </row>
    <row r="2401" spans="1:14" ht="15.75">
      <c r="A2401" s="7">
        <v>57</v>
      </c>
      <c r="B2401" s="8">
        <v>42768</v>
      </c>
      <c r="C2401" s="6" t="s">
        <v>20</v>
      </c>
      <c r="D2401" s="6" t="s">
        <v>21</v>
      </c>
      <c r="E2401" s="6" t="s">
        <v>100</v>
      </c>
      <c r="F2401" s="9">
        <v>441</v>
      </c>
      <c r="G2401" s="9">
        <v>433</v>
      </c>
      <c r="H2401" s="9">
        <v>445</v>
      </c>
      <c r="I2401" s="9">
        <v>449</v>
      </c>
      <c r="J2401" s="9">
        <v>452</v>
      </c>
      <c r="K2401" s="9">
        <v>433</v>
      </c>
      <c r="L2401" s="6">
        <v>1000</v>
      </c>
      <c r="M2401" s="11">
        <f t="shared" si="470"/>
        <v>-8000</v>
      </c>
      <c r="N2401" s="58">
        <f t="shared" si="471"/>
        <v>-1.8140589569160996</v>
      </c>
    </row>
    <row r="2402" spans="1:14" ht="15.75">
      <c r="A2402" s="7">
        <v>58</v>
      </c>
      <c r="B2402" s="8">
        <v>42768</v>
      </c>
      <c r="C2402" s="6" t="s">
        <v>20</v>
      </c>
      <c r="D2402" s="6" t="s">
        <v>21</v>
      </c>
      <c r="E2402" s="6" t="s">
        <v>82</v>
      </c>
      <c r="F2402" s="9">
        <v>820</v>
      </c>
      <c r="G2402" s="9">
        <v>804</v>
      </c>
      <c r="H2402" s="9">
        <v>828</v>
      </c>
      <c r="I2402" s="9">
        <v>836</v>
      </c>
      <c r="J2402" s="9">
        <v>844</v>
      </c>
      <c r="K2402" s="9">
        <v>844</v>
      </c>
      <c r="L2402" s="6">
        <v>1000</v>
      </c>
      <c r="M2402" s="11">
        <f t="shared" si="470"/>
        <v>24000</v>
      </c>
      <c r="N2402" s="58">
        <f t="shared" si="471"/>
        <v>2.9268292682926833</v>
      </c>
    </row>
    <row r="2403" spans="1:14" ht="15.75">
      <c r="A2403" s="7">
        <v>59</v>
      </c>
      <c r="B2403" s="8">
        <v>42768</v>
      </c>
      <c r="C2403" s="6" t="s">
        <v>20</v>
      </c>
      <c r="D2403" s="6" t="s">
        <v>21</v>
      </c>
      <c r="E2403" s="6" t="s">
        <v>100</v>
      </c>
      <c r="F2403" s="9">
        <v>414</v>
      </c>
      <c r="G2403" s="9">
        <v>406</v>
      </c>
      <c r="H2403" s="9">
        <v>418</v>
      </c>
      <c r="I2403" s="9">
        <v>422</v>
      </c>
      <c r="J2403" s="9">
        <v>426</v>
      </c>
      <c r="K2403" s="9">
        <v>426</v>
      </c>
      <c r="L2403" s="6">
        <v>1000</v>
      </c>
      <c r="M2403" s="11">
        <f t="shared" si="470"/>
        <v>12000</v>
      </c>
      <c r="N2403" s="58">
        <f t="shared" si="471"/>
        <v>2.8985507246376816</v>
      </c>
    </row>
    <row r="2404" spans="1:14" ht="15.75">
      <c r="A2404" s="7">
        <v>60</v>
      </c>
      <c r="B2404" s="8">
        <v>42768</v>
      </c>
      <c r="C2404" s="6" t="s">
        <v>20</v>
      </c>
      <c r="D2404" s="6" t="s">
        <v>21</v>
      </c>
      <c r="E2404" s="6" t="s">
        <v>118</v>
      </c>
      <c r="F2404" s="9">
        <v>138</v>
      </c>
      <c r="G2404" s="9">
        <v>132</v>
      </c>
      <c r="H2404" s="9">
        <v>141</v>
      </c>
      <c r="I2404" s="9">
        <v>144</v>
      </c>
      <c r="J2404" s="9">
        <v>147</v>
      </c>
      <c r="K2404" s="9">
        <v>137</v>
      </c>
      <c r="L2404" s="6">
        <v>1000</v>
      </c>
      <c r="M2404" s="11">
        <f t="shared" si="470"/>
        <v>-1000</v>
      </c>
      <c r="N2404" s="58">
        <f t="shared" si="471"/>
        <v>-0.7246376811594204</v>
      </c>
    </row>
    <row r="2405" spans="1:14" ht="15.75">
      <c r="A2405" s="7">
        <v>61</v>
      </c>
      <c r="B2405" s="8">
        <v>42768</v>
      </c>
      <c r="C2405" s="6" t="s">
        <v>20</v>
      </c>
      <c r="D2405" s="6" t="s">
        <v>21</v>
      </c>
      <c r="E2405" s="6" t="s">
        <v>258</v>
      </c>
      <c r="F2405" s="9">
        <v>148</v>
      </c>
      <c r="G2405" s="9">
        <v>142</v>
      </c>
      <c r="H2405" s="9">
        <v>151</v>
      </c>
      <c r="I2405" s="9">
        <v>154</v>
      </c>
      <c r="J2405" s="9">
        <v>157</v>
      </c>
      <c r="K2405" s="9">
        <v>154</v>
      </c>
      <c r="L2405" s="6">
        <v>1000</v>
      </c>
      <c r="M2405" s="11">
        <f t="shared" si="470"/>
        <v>6000</v>
      </c>
      <c r="N2405" s="58">
        <f t="shared" si="471"/>
        <v>4.054054054054054</v>
      </c>
    </row>
    <row r="2406" spans="1:14" ht="15.75">
      <c r="A2406" s="7">
        <v>62</v>
      </c>
      <c r="B2406" s="8">
        <v>42768</v>
      </c>
      <c r="C2406" s="6" t="s">
        <v>20</v>
      </c>
      <c r="D2406" s="6" t="s">
        <v>21</v>
      </c>
      <c r="E2406" s="6" t="s">
        <v>259</v>
      </c>
      <c r="F2406" s="9">
        <v>310</v>
      </c>
      <c r="G2406" s="9">
        <v>300</v>
      </c>
      <c r="H2406" s="9">
        <v>315</v>
      </c>
      <c r="I2406" s="9">
        <v>320</v>
      </c>
      <c r="J2406" s="9">
        <v>325</v>
      </c>
      <c r="K2406" s="9">
        <v>315</v>
      </c>
      <c r="L2406" s="6">
        <v>1000</v>
      </c>
      <c r="M2406" s="11">
        <f t="shared" si="470"/>
        <v>5000</v>
      </c>
      <c r="N2406" s="58">
        <f t="shared" si="471"/>
        <v>1.6129032258064515</v>
      </c>
    </row>
    <row r="2407" spans="1:14" ht="15.75">
      <c r="A2407" s="7">
        <v>63</v>
      </c>
      <c r="B2407" s="8">
        <v>42768</v>
      </c>
      <c r="C2407" s="6" t="s">
        <v>20</v>
      </c>
      <c r="D2407" s="6" t="s">
        <v>21</v>
      </c>
      <c r="E2407" s="6" t="s">
        <v>51</v>
      </c>
      <c r="F2407" s="9">
        <v>211</v>
      </c>
      <c r="G2407" s="9">
        <v>205</v>
      </c>
      <c r="H2407" s="9">
        <v>214</v>
      </c>
      <c r="I2407" s="9">
        <v>217</v>
      </c>
      <c r="J2407" s="9">
        <v>220</v>
      </c>
      <c r="K2407" s="9">
        <v>214</v>
      </c>
      <c r="L2407" s="6">
        <v>1000</v>
      </c>
      <c r="M2407" s="11">
        <f t="shared" si="470"/>
        <v>3000</v>
      </c>
      <c r="N2407" s="58">
        <f t="shared" si="471"/>
        <v>1.4218009478672986</v>
      </c>
    </row>
    <row r="2408" spans="1:14" ht="15.75">
      <c r="A2408" s="7">
        <v>64</v>
      </c>
      <c r="B2408" s="8">
        <v>42767</v>
      </c>
      <c r="C2408" s="6" t="s">
        <v>244</v>
      </c>
      <c r="D2408" s="6" t="s">
        <v>94</v>
      </c>
      <c r="E2408" s="6" t="s">
        <v>260</v>
      </c>
      <c r="F2408" s="9">
        <v>757</v>
      </c>
      <c r="G2408" s="9">
        <v>764</v>
      </c>
      <c r="H2408" s="9">
        <v>753</v>
      </c>
      <c r="I2408" s="9">
        <v>749</v>
      </c>
      <c r="J2408" s="9">
        <v>745</v>
      </c>
      <c r="K2408" s="9">
        <v>753</v>
      </c>
      <c r="L2408" s="6">
        <v>1000</v>
      </c>
      <c r="M2408" s="11">
        <f t="shared" si="470"/>
        <v>4000</v>
      </c>
      <c r="N2408" s="58">
        <f t="shared" si="471"/>
        <v>0.5284015852047556</v>
      </c>
    </row>
    <row r="2409" spans="1:14" ht="15.75">
      <c r="A2409" s="7">
        <v>65</v>
      </c>
      <c r="B2409" s="8">
        <v>42767</v>
      </c>
      <c r="C2409" s="6" t="s">
        <v>20</v>
      </c>
      <c r="D2409" s="6" t="s">
        <v>21</v>
      </c>
      <c r="E2409" s="6" t="s">
        <v>82</v>
      </c>
      <c r="F2409" s="9">
        <v>760</v>
      </c>
      <c r="G2409" s="9">
        <v>745</v>
      </c>
      <c r="H2409" s="9">
        <v>767</v>
      </c>
      <c r="I2409" s="9">
        <v>774</v>
      </c>
      <c r="J2409" s="9">
        <v>781</v>
      </c>
      <c r="K2409" s="9">
        <v>781</v>
      </c>
      <c r="L2409" s="6">
        <v>1000</v>
      </c>
      <c r="M2409" s="11">
        <f t="shared" si="470"/>
        <v>21000</v>
      </c>
      <c r="N2409" s="58">
        <f t="shared" si="471"/>
        <v>2.763157894736842</v>
      </c>
    </row>
    <row r="2410" spans="1:14" ht="15.75">
      <c r="A2410" s="7">
        <v>66</v>
      </c>
      <c r="B2410" s="8">
        <v>42767</v>
      </c>
      <c r="C2410" s="6" t="s">
        <v>20</v>
      </c>
      <c r="D2410" s="6" t="s">
        <v>21</v>
      </c>
      <c r="E2410" s="6" t="s">
        <v>100</v>
      </c>
      <c r="F2410" s="9">
        <v>384</v>
      </c>
      <c r="G2410" s="9">
        <v>376</v>
      </c>
      <c r="H2410" s="9">
        <v>388</v>
      </c>
      <c r="I2410" s="9">
        <v>392</v>
      </c>
      <c r="J2410" s="9">
        <v>396</v>
      </c>
      <c r="K2410" s="9">
        <v>392</v>
      </c>
      <c r="L2410" s="6">
        <v>1000</v>
      </c>
      <c r="M2410" s="11">
        <f t="shared" si="470"/>
        <v>8000</v>
      </c>
      <c r="N2410" s="58">
        <f t="shared" si="471"/>
        <v>2.0833333333333335</v>
      </c>
    </row>
    <row r="2411" spans="1:14" ht="15.75">
      <c r="A2411" s="7">
        <v>67</v>
      </c>
      <c r="B2411" s="8">
        <v>42767</v>
      </c>
      <c r="C2411" s="6" t="s">
        <v>20</v>
      </c>
      <c r="D2411" s="6" t="s">
        <v>21</v>
      </c>
      <c r="E2411" s="6" t="s">
        <v>236</v>
      </c>
      <c r="F2411" s="9">
        <v>290</v>
      </c>
      <c r="G2411" s="9">
        <v>284</v>
      </c>
      <c r="H2411" s="9">
        <v>293</v>
      </c>
      <c r="I2411" s="9">
        <v>296</v>
      </c>
      <c r="J2411" s="9">
        <v>299</v>
      </c>
      <c r="K2411" s="9">
        <v>296</v>
      </c>
      <c r="L2411" s="6">
        <v>1000</v>
      </c>
      <c r="M2411" s="11">
        <f t="shared" si="470"/>
        <v>6000</v>
      </c>
      <c r="N2411" s="58">
        <f t="shared" si="471"/>
        <v>2.0689655172413794</v>
      </c>
    </row>
    <row r="2412" spans="1:14" ht="15.75">
      <c r="A2412" s="7">
        <v>68</v>
      </c>
      <c r="B2412" s="8">
        <v>42767</v>
      </c>
      <c r="C2412" s="6" t="s">
        <v>244</v>
      </c>
      <c r="D2412" s="6" t="s">
        <v>21</v>
      </c>
      <c r="E2412" s="6" t="s">
        <v>261</v>
      </c>
      <c r="F2412" s="9">
        <v>270</v>
      </c>
      <c r="G2412" s="9">
        <v>255</v>
      </c>
      <c r="H2412" s="9">
        <v>280</v>
      </c>
      <c r="I2412" s="9">
        <v>290</v>
      </c>
      <c r="J2412" s="9">
        <v>300</v>
      </c>
      <c r="K2412" s="9">
        <v>280</v>
      </c>
      <c r="L2412" s="6">
        <v>1000</v>
      </c>
      <c r="M2412" s="11">
        <f t="shared" si="470"/>
        <v>10000</v>
      </c>
      <c r="N2412" s="58">
        <f t="shared" si="471"/>
        <v>3.7037037037037033</v>
      </c>
    </row>
    <row r="2413" ht="15.75">
      <c r="B2413" s="23"/>
    </row>
    <row r="2414" spans="1:14" ht="15.75">
      <c r="A2414" s="82" t="s">
        <v>26</v>
      </c>
      <c r="B2414" s="23"/>
      <c r="C2414" s="24"/>
      <c r="D2414" s="25"/>
      <c r="E2414" s="26"/>
      <c r="F2414" s="26"/>
      <c r="G2414" s="27"/>
      <c r="H2414" s="35"/>
      <c r="I2414" s="35"/>
      <c r="J2414" s="35"/>
      <c r="K2414" s="26"/>
      <c r="L2414" s="21"/>
      <c r="N2414" s="91"/>
    </row>
    <row r="2415" spans="1:12" ht="15.75">
      <c r="A2415" s="82" t="s">
        <v>27</v>
      </c>
      <c r="B2415" s="23"/>
      <c r="C2415" s="24"/>
      <c r="D2415" s="25"/>
      <c r="E2415" s="26"/>
      <c r="F2415" s="26"/>
      <c r="G2415" s="27"/>
      <c r="H2415" s="26"/>
      <c r="I2415" s="26"/>
      <c r="J2415" s="26"/>
      <c r="K2415" s="26"/>
      <c r="L2415" s="21"/>
    </row>
    <row r="2416" spans="1:14" ht="15.75">
      <c r="A2416" s="82" t="s">
        <v>27</v>
      </c>
      <c r="B2416" s="23"/>
      <c r="C2416" s="24"/>
      <c r="D2416" s="25"/>
      <c r="E2416" s="26"/>
      <c r="F2416" s="26"/>
      <c r="G2416" s="27"/>
      <c r="H2416" s="26"/>
      <c r="I2416" s="26"/>
      <c r="J2416" s="26"/>
      <c r="K2416" s="26"/>
      <c r="L2416" s="21"/>
      <c r="M2416" s="21"/>
      <c r="N2416" s="21"/>
    </row>
    <row r="2417" spans="1:14" ht="16.5" thickBot="1">
      <c r="A2417" s="28"/>
      <c r="B2417" s="23"/>
      <c r="C2417" s="26"/>
      <c r="D2417" s="26"/>
      <c r="E2417" s="26"/>
      <c r="F2417" s="29"/>
      <c r="G2417" s="30"/>
      <c r="H2417" s="31" t="s">
        <v>28</v>
      </c>
      <c r="I2417" s="31"/>
      <c r="J2417" s="32"/>
      <c r="K2417" s="32"/>
      <c r="L2417" s="21"/>
      <c r="M2417" s="21"/>
      <c r="N2417" s="21"/>
    </row>
    <row r="2418" spans="1:12" ht="15.75">
      <c r="A2418" s="28"/>
      <c r="B2418" s="23"/>
      <c r="C2418" s="96" t="s">
        <v>29</v>
      </c>
      <c r="D2418" s="96"/>
      <c r="E2418" s="33">
        <v>68</v>
      </c>
      <c r="F2418" s="34">
        <f>F2419+F2420+F2421+F2422+F2423+F2424</f>
        <v>100</v>
      </c>
      <c r="G2418" s="35">
        <v>68</v>
      </c>
      <c r="H2418" s="36">
        <f>G2419/G2418%</f>
        <v>80.88235294117646</v>
      </c>
      <c r="I2418" s="36"/>
      <c r="J2418" s="36"/>
      <c r="L2418" s="21"/>
    </row>
    <row r="2419" spans="1:14" ht="15.75">
      <c r="A2419" s="28"/>
      <c r="B2419" s="23"/>
      <c r="C2419" s="92" t="s">
        <v>30</v>
      </c>
      <c r="D2419" s="92"/>
      <c r="E2419" s="37">
        <v>55</v>
      </c>
      <c r="F2419" s="38">
        <f>(E2419/E2418)*100</f>
        <v>80.88235294117648</v>
      </c>
      <c r="G2419" s="35">
        <v>55</v>
      </c>
      <c r="H2419" s="32"/>
      <c r="I2419" s="32"/>
      <c r="J2419" s="26"/>
      <c r="K2419" s="32"/>
      <c r="M2419" s="26" t="s">
        <v>31</v>
      </c>
      <c r="N2419" s="26"/>
    </row>
    <row r="2420" spans="1:14" ht="15.75">
      <c r="A2420" s="39"/>
      <c r="B2420" s="23"/>
      <c r="C2420" s="92" t="s">
        <v>32</v>
      </c>
      <c r="D2420" s="92"/>
      <c r="E2420" s="37">
        <v>0</v>
      </c>
      <c r="F2420" s="38">
        <f>(E2420/E2418)*100</f>
        <v>0</v>
      </c>
      <c r="G2420" s="40"/>
      <c r="H2420" s="35"/>
      <c r="I2420" s="35"/>
      <c r="J2420" s="26"/>
      <c r="K2420" s="32"/>
      <c r="L2420" s="21"/>
      <c r="M2420" s="24"/>
      <c r="N2420" s="24"/>
    </row>
    <row r="2421" spans="1:14" ht="15.75">
      <c r="A2421" s="39"/>
      <c r="B2421" s="23"/>
      <c r="C2421" s="92" t="s">
        <v>33</v>
      </c>
      <c r="D2421" s="92"/>
      <c r="E2421" s="37">
        <v>0</v>
      </c>
      <c r="F2421" s="38">
        <f>(E2421/E2418)*100</f>
        <v>0</v>
      </c>
      <c r="G2421" s="40"/>
      <c r="H2421" s="35"/>
      <c r="I2421" s="35"/>
      <c r="J2421" s="26"/>
      <c r="K2421" s="32"/>
      <c r="L2421" s="21"/>
      <c r="M2421" s="21"/>
      <c r="N2421" s="21"/>
    </row>
    <row r="2422" spans="1:14" ht="15.75">
      <c r="A2422" s="39"/>
      <c r="B2422" s="23"/>
      <c r="C2422" s="92" t="s">
        <v>34</v>
      </c>
      <c r="D2422" s="92"/>
      <c r="E2422" s="37">
        <v>13</v>
      </c>
      <c r="F2422" s="38">
        <f>(E2422/E2418)*100</f>
        <v>19.11764705882353</v>
      </c>
      <c r="G2422" s="40"/>
      <c r="H2422" s="26" t="s">
        <v>35</v>
      </c>
      <c r="I2422" s="26"/>
      <c r="J2422" s="41"/>
      <c r="K2422" s="32"/>
      <c r="L2422" s="21"/>
      <c r="M2422" s="21"/>
      <c r="N2422" s="21"/>
    </row>
    <row r="2423" spans="1:14" ht="15.75">
      <c r="A2423" s="39"/>
      <c r="B2423" s="23"/>
      <c r="C2423" s="92" t="s">
        <v>36</v>
      </c>
      <c r="D2423" s="92"/>
      <c r="E2423" s="37">
        <v>0</v>
      </c>
      <c r="F2423" s="38">
        <f>(E2423/E2418)*100</f>
        <v>0</v>
      </c>
      <c r="G2423" s="40"/>
      <c r="H2423" s="26"/>
      <c r="I2423" s="26"/>
      <c r="J2423" s="41"/>
      <c r="K2423" s="32"/>
      <c r="L2423" s="21"/>
      <c r="M2423" s="21"/>
      <c r="N2423" s="21"/>
    </row>
    <row r="2424" spans="1:14" ht="16.5" thickBot="1">
      <c r="A2424" s="39"/>
      <c r="B2424" s="23"/>
      <c r="C2424" s="93" t="s">
        <v>37</v>
      </c>
      <c r="D2424" s="93"/>
      <c r="E2424" s="42"/>
      <c r="F2424" s="43">
        <f>(E2424/E2418)*100</f>
        <v>0</v>
      </c>
      <c r="G2424" s="40"/>
      <c r="H2424" s="26"/>
      <c r="I2424" s="26"/>
      <c r="M2424" s="21"/>
      <c r="N2424" s="21"/>
    </row>
    <row r="2425" spans="1:12" ht="15.75">
      <c r="A2425" s="39"/>
      <c r="B2425" s="23"/>
      <c r="C2425" s="24"/>
      <c r="D2425" s="44"/>
      <c r="E2425" s="26"/>
      <c r="F2425" s="26"/>
      <c r="G2425" s="27"/>
      <c r="H2425" s="32"/>
      <c r="I2425" s="32"/>
      <c r="J2425" s="32"/>
      <c r="K2425" s="29"/>
      <c r="L2425" s="21"/>
    </row>
    <row r="2426" spans="1:14" ht="15.75">
      <c r="A2426" s="83" t="s">
        <v>38</v>
      </c>
      <c r="B2426" s="23"/>
      <c r="C2426" s="24"/>
      <c r="D2426" s="24"/>
      <c r="E2426" s="26"/>
      <c r="F2426" s="26"/>
      <c r="G2426" s="84"/>
      <c r="H2426" s="85"/>
      <c r="I2426" s="85"/>
      <c r="J2426" s="85"/>
      <c r="K2426" s="26"/>
      <c r="L2426" s="21"/>
      <c r="M2426" s="44"/>
      <c r="N2426" s="44"/>
    </row>
    <row r="2427" spans="1:14" ht="15.75">
      <c r="A2427" s="25" t="s">
        <v>39</v>
      </c>
      <c r="B2427" s="23"/>
      <c r="C2427" s="86"/>
      <c r="D2427" s="87"/>
      <c r="E2427" s="28"/>
      <c r="F2427" s="85"/>
      <c r="G2427" s="84"/>
      <c r="H2427" s="85"/>
      <c r="I2427" s="85"/>
      <c r="J2427" s="85"/>
      <c r="K2427" s="26"/>
      <c r="L2427" s="21"/>
      <c r="M2427" s="28"/>
      <c r="N2427" s="28"/>
    </row>
    <row r="2428" spans="1:14" ht="15.75">
      <c r="A2428" s="25" t="s">
        <v>40</v>
      </c>
      <c r="B2428" s="23"/>
      <c r="C2428" s="24"/>
      <c r="D2428" s="87"/>
      <c r="E2428" s="28"/>
      <c r="F2428" s="85"/>
      <c r="G2428" s="84"/>
      <c r="H2428" s="32"/>
      <c r="I2428" s="32"/>
      <c r="J2428" s="32"/>
      <c r="K2428" s="26"/>
      <c r="L2428" s="21"/>
      <c r="M2428" s="21"/>
      <c r="N2428" s="21"/>
    </row>
    <row r="2429" spans="1:14" ht="15.75">
      <c r="A2429" s="25" t="s">
        <v>41</v>
      </c>
      <c r="B2429" s="86"/>
      <c r="C2429" s="24"/>
      <c r="D2429" s="87"/>
      <c r="E2429" s="28"/>
      <c r="F2429" s="85"/>
      <c r="G2429" s="30"/>
      <c r="H2429" s="32"/>
      <c r="I2429" s="32"/>
      <c r="J2429" s="32"/>
      <c r="K2429" s="26"/>
      <c r="L2429" s="21"/>
      <c r="M2429" s="21"/>
      <c r="N2429" s="21"/>
    </row>
    <row r="2430" spans="1:14" ht="15.75">
      <c r="A2430" s="25" t="s">
        <v>42</v>
      </c>
      <c r="B2430" s="39"/>
      <c r="C2430" s="24"/>
      <c r="D2430" s="88"/>
      <c r="E2430" s="85"/>
      <c r="F2430" s="85"/>
      <c r="G2430" s="30"/>
      <c r="H2430" s="32"/>
      <c r="I2430" s="32"/>
      <c r="J2430" s="32"/>
      <c r="K2430" s="85"/>
      <c r="L2430" s="21"/>
      <c r="M2430" s="21"/>
      <c r="N2430" s="21"/>
    </row>
  </sheetData>
  <sheetProtection selectLockedCells="1" selectUnlockedCells="1"/>
  <mergeCells count="702">
    <mergeCell ref="C67:D67"/>
    <mergeCell ref="C68:D68"/>
    <mergeCell ref="C69:D69"/>
    <mergeCell ref="M10:M11"/>
    <mergeCell ref="N10:N11"/>
    <mergeCell ref="C63:D63"/>
    <mergeCell ref="C64:D64"/>
    <mergeCell ref="C65:D65"/>
    <mergeCell ref="C66:D66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N177:N178"/>
    <mergeCell ref="C274:D274"/>
    <mergeCell ref="C275:D275"/>
    <mergeCell ref="C276:D276"/>
    <mergeCell ref="C277:D277"/>
    <mergeCell ref="G177:G178"/>
    <mergeCell ref="H177:H178"/>
    <mergeCell ref="I177:I178"/>
    <mergeCell ref="J177:J178"/>
    <mergeCell ref="C280:D280"/>
    <mergeCell ref="M177:M178"/>
    <mergeCell ref="A177:A178"/>
    <mergeCell ref="B177:B178"/>
    <mergeCell ref="C177:C178"/>
    <mergeCell ref="D177:D178"/>
    <mergeCell ref="E177:E178"/>
    <mergeCell ref="F177:F178"/>
    <mergeCell ref="L177:L178"/>
    <mergeCell ref="K177:K178"/>
    <mergeCell ref="A169:N171"/>
    <mergeCell ref="A172:N172"/>
    <mergeCell ref="A173:N173"/>
    <mergeCell ref="A174:N174"/>
    <mergeCell ref="A175:N175"/>
    <mergeCell ref="A176:N176"/>
    <mergeCell ref="N294:N295"/>
    <mergeCell ref="C376:D376"/>
    <mergeCell ref="C377:D377"/>
    <mergeCell ref="C378:D378"/>
    <mergeCell ref="F294:F295"/>
    <mergeCell ref="H294:H295"/>
    <mergeCell ref="E294:E295"/>
    <mergeCell ref="D294:D295"/>
    <mergeCell ref="M294:M295"/>
    <mergeCell ref="C278:D278"/>
    <mergeCell ref="C279:D279"/>
    <mergeCell ref="C379:D379"/>
    <mergeCell ref="G294:G295"/>
    <mergeCell ref="A293:N293"/>
    <mergeCell ref="K294:K295"/>
    <mergeCell ref="L294:L295"/>
    <mergeCell ref="A294:A295"/>
    <mergeCell ref="B294:B295"/>
    <mergeCell ref="C294:C295"/>
    <mergeCell ref="N487:N488"/>
    <mergeCell ref="C559:D559"/>
    <mergeCell ref="C560:D560"/>
    <mergeCell ref="C561:D561"/>
    <mergeCell ref="C562:D562"/>
    <mergeCell ref="A286:N288"/>
    <mergeCell ref="A289:N289"/>
    <mergeCell ref="A290:N290"/>
    <mergeCell ref="A291:N291"/>
    <mergeCell ref="A292:N292"/>
    <mergeCell ref="H487:H488"/>
    <mergeCell ref="J294:J295"/>
    <mergeCell ref="C563:D563"/>
    <mergeCell ref="C564:D564"/>
    <mergeCell ref="C565:D565"/>
    <mergeCell ref="M487:M488"/>
    <mergeCell ref="I294:I295"/>
    <mergeCell ref="C380:D380"/>
    <mergeCell ref="C381:D381"/>
    <mergeCell ref="C382:D382"/>
    <mergeCell ref="A487:A488"/>
    <mergeCell ref="B487:B488"/>
    <mergeCell ref="C487:C488"/>
    <mergeCell ref="D487:D488"/>
    <mergeCell ref="E487:E488"/>
    <mergeCell ref="F487:F488"/>
    <mergeCell ref="I487:I488"/>
    <mergeCell ref="A479:N481"/>
    <mergeCell ref="A482:N482"/>
    <mergeCell ref="A483:N483"/>
    <mergeCell ref="A484:N484"/>
    <mergeCell ref="A485:N485"/>
    <mergeCell ref="A486:N486"/>
    <mergeCell ref="G487:G488"/>
    <mergeCell ref="K487:K488"/>
    <mergeCell ref="L487:L488"/>
    <mergeCell ref="C741:D741"/>
    <mergeCell ref="C742:D742"/>
    <mergeCell ref="C743:D743"/>
    <mergeCell ref="C744:D744"/>
    <mergeCell ref="G666:G667"/>
    <mergeCell ref="J579:J580"/>
    <mergeCell ref="C650:D650"/>
    <mergeCell ref="C651:D651"/>
    <mergeCell ref="C648:D648"/>
    <mergeCell ref="H579:H580"/>
    <mergeCell ref="K666:K667"/>
    <mergeCell ref="H666:H667"/>
    <mergeCell ref="C666:C667"/>
    <mergeCell ref="D666:D667"/>
    <mergeCell ref="E666:E667"/>
    <mergeCell ref="F666:F667"/>
    <mergeCell ref="J666:J667"/>
    <mergeCell ref="M666:M667"/>
    <mergeCell ref="N666:N667"/>
    <mergeCell ref="L666:L667"/>
    <mergeCell ref="I666:I667"/>
    <mergeCell ref="A658:N660"/>
    <mergeCell ref="A661:N661"/>
    <mergeCell ref="A662:N662"/>
    <mergeCell ref="A663:N663"/>
    <mergeCell ref="A664:N664"/>
    <mergeCell ref="A665:N665"/>
    <mergeCell ref="A666:A667"/>
    <mergeCell ref="B666:B667"/>
    <mergeCell ref="C1272:D1272"/>
    <mergeCell ref="C1273:D1273"/>
    <mergeCell ref="A1201:N1201"/>
    <mergeCell ref="A1202:N1202"/>
    <mergeCell ref="M1205:M1206"/>
    <mergeCell ref="N1205:N1206"/>
    <mergeCell ref="G1205:G1206"/>
    <mergeCell ref="K1205:K1206"/>
    <mergeCell ref="C1274:D1274"/>
    <mergeCell ref="C1275:D1275"/>
    <mergeCell ref="I1205:I1206"/>
    <mergeCell ref="J1205:J1206"/>
    <mergeCell ref="C1278:D1278"/>
    <mergeCell ref="C745:D745"/>
    <mergeCell ref="C746:D746"/>
    <mergeCell ref="C747:D747"/>
    <mergeCell ref="A1197:N1199"/>
    <mergeCell ref="A1200:N1200"/>
    <mergeCell ref="C1827:D1827"/>
    <mergeCell ref="M1732:M1733"/>
    <mergeCell ref="F1732:F1733"/>
    <mergeCell ref="H1732:H1733"/>
    <mergeCell ref="G1732:G1733"/>
    <mergeCell ref="C1732:C1733"/>
    <mergeCell ref="A1728:N1728"/>
    <mergeCell ref="A1729:N1729"/>
    <mergeCell ref="A1203:N1203"/>
    <mergeCell ref="A1204:N1204"/>
    <mergeCell ref="C1825:D1825"/>
    <mergeCell ref="C1826:D1826"/>
    <mergeCell ref="B1205:B1206"/>
    <mergeCell ref="C1205:C1206"/>
    <mergeCell ref="D1205:D1206"/>
    <mergeCell ref="E1205:E1206"/>
    <mergeCell ref="A1724:N1726"/>
    <mergeCell ref="A1727:N1727"/>
    <mergeCell ref="L1205:L1206"/>
    <mergeCell ref="A1205:A1206"/>
    <mergeCell ref="F1205:F1206"/>
    <mergeCell ref="H1205:H1206"/>
    <mergeCell ref="C1276:D1276"/>
    <mergeCell ref="C1277:D1277"/>
    <mergeCell ref="C1715:D1715"/>
    <mergeCell ref="C1716:D1716"/>
    <mergeCell ref="A1730:N1730"/>
    <mergeCell ref="A1731:N1731"/>
    <mergeCell ref="A1834:N1836"/>
    <mergeCell ref="A1837:N1837"/>
    <mergeCell ref="N1732:N1733"/>
    <mergeCell ref="C1821:D1821"/>
    <mergeCell ref="C1822:D1822"/>
    <mergeCell ref="C1823:D1823"/>
    <mergeCell ref="D1732:D1733"/>
    <mergeCell ref="E1732:E1733"/>
    <mergeCell ref="A1838:N1838"/>
    <mergeCell ref="A1839:N1839"/>
    <mergeCell ref="A1840:N1840"/>
    <mergeCell ref="K1732:K1733"/>
    <mergeCell ref="L1732:L1733"/>
    <mergeCell ref="A1732:A1733"/>
    <mergeCell ref="B1732:B1733"/>
    <mergeCell ref="I1732:I1733"/>
    <mergeCell ref="C1824:D1824"/>
    <mergeCell ref="J1732:J1733"/>
    <mergeCell ref="A1841:N1841"/>
    <mergeCell ref="I1842:I1843"/>
    <mergeCell ref="J1842:J1843"/>
    <mergeCell ref="K1842:K1843"/>
    <mergeCell ref="L1842:L1843"/>
    <mergeCell ref="A1842:A1843"/>
    <mergeCell ref="B1842:B1843"/>
    <mergeCell ref="C1842:C1843"/>
    <mergeCell ref="D1842:D1843"/>
    <mergeCell ref="E1842:E1843"/>
    <mergeCell ref="A1932:N1932"/>
    <mergeCell ref="A1933:N1933"/>
    <mergeCell ref="M1842:M1843"/>
    <mergeCell ref="N1842:N1843"/>
    <mergeCell ref="C1914:D1914"/>
    <mergeCell ref="C1915:D1915"/>
    <mergeCell ref="C1916:D1916"/>
    <mergeCell ref="C1917:D1917"/>
    <mergeCell ref="G1842:G1843"/>
    <mergeCell ref="H1842:H1843"/>
    <mergeCell ref="C1918:D1918"/>
    <mergeCell ref="C1919:D1919"/>
    <mergeCell ref="C1920:D1920"/>
    <mergeCell ref="A1927:N1929"/>
    <mergeCell ref="A1930:N1930"/>
    <mergeCell ref="F1842:F1843"/>
    <mergeCell ref="A1931:N1931"/>
    <mergeCell ref="A1934:N1934"/>
    <mergeCell ref="A1935:A1936"/>
    <mergeCell ref="B1935:B1936"/>
    <mergeCell ref="C1935:C1936"/>
    <mergeCell ref="D1935:D1936"/>
    <mergeCell ref="E1935:E1936"/>
    <mergeCell ref="N1935:N1936"/>
    <mergeCell ref="I1935:I1936"/>
    <mergeCell ref="L1935:L1936"/>
    <mergeCell ref="M1935:M1936"/>
    <mergeCell ref="C1992:D1992"/>
    <mergeCell ref="C1993:D1993"/>
    <mergeCell ref="C1994:D1994"/>
    <mergeCell ref="C1995:D1995"/>
    <mergeCell ref="C1996:D1996"/>
    <mergeCell ref="H1935:H1936"/>
    <mergeCell ref="F1935:F1936"/>
    <mergeCell ref="G1935:G1936"/>
    <mergeCell ref="C2014:C2015"/>
    <mergeCell ref="D2014:D2015"/>
    <mergeCell ref="E2014:E2015"/>
    <mergeCell ref="F2014:F2015"/>
    <mergeCell ref="J1935:J1936"/>
    <mergeCell ref="K1935:K1936"/>
    <mergeCell ref="C1997:D1997"/>
    <mergeCell ref="C1998:D1998"/>
    <mergeCell ref="A2005:N2007"/>
    <mergeCell ref="A2008:N2008"/>
    <mergeCell ref="I2014:I2015"/>
    <mergeCell ref="J2014:J2015"/>
    <mergeCell ref="K2014:K2015"/>
    <mergeCell ref="L2014:L2015"/>
    <mergeCell ref="A2009:N2009"/>
    <mergeCell ref="A2010:N2010"/>
    <mergeCell ref="A2012:N2012"/>
    <mergeCell ref="A2013:N2013"/>
    <mergeCell ref="A2014:A2015"/>
    <mergeCell ref="B2014:B2015"/>
    <mergeCell ref="L2080:L2081"/>
    <mergeCell ref="M2080:M2081"/>
    <mergeCell ref="M2014:M2015"/>
    <mergeCell ref="N2014:N2015"/>
    <mergeCell ref="C2058:D2058"/>
    <mergeCell ref="C2059:D2059"/>
    <mergeCell ref="C2060:D2060"/>
    <mergeCell ref="C2061:D2061"/>
    <mergeCell ref="G2014:G2015"/>
    <mergeCell ref="H2014:H2015"/>
    <mergeCell ref="C2062:D2062"/>
    <mergeCell ref="C2063:D2063"/>
    <mergeCell ref="C2064:D2064"/>
    <mergeCell ref="A2071:N2073"/>
    <mergeCell ref="A2074:N2074"/>
    <mergeCell ref="A2075:N2075"/>
    <mergeCell ref="A2076:N2076"/>
    <mergeCell ref="A2078:N2078"/>
    <mergeCell ref="A2079:N2079"/>
    <mergeCell ref="A2080:A2081"/>
    <mergeCell ref="B2080:B2081"/>
    <mergeCell ref="C2080:C2081"/>
    <mergeCell ref="D2080:D2081"/>
    <mergeCell ref="E2080:E2081"/>
    <mergeCell ref="N2080:N2081"/>
    <mergeCell ref="I2080:I2081"/>
    <mergeCell ref="C2148:D2148"/>
    <mergeCell ref="C2149:D2149"/>
    <mergeCell ref="C2150:D2150"/>
    <mergeCell ref="C2151:D2151"/>
    <mergeCell ref="C2152:D2152"/>
    <mergeCell ref="H2080:H2081"/>
    <mergeCell ref="F2080:F2081"/>
    <mergeCell ref="G2080:G2081"/>
    <mergeCell ref="J2080:J2081"/>
    <mergeCell ref="K2080:K2081"/>
    <mergeCell ref="E2170:E2171"/>
    <mergeCell ref="F2170:F2171"/>
    <mergeCell ref="C2153:D2153"/>
    <mergeCell ref="C2154:D2154"/>
    <mergeCell ref="A2161:N2163"/>
    <mergeCell ref="A2164:N2164"/>
    <mergeCell ref="A2165:N2165"/>
    <mergeCell ref="A2166:N2166"/>
    <mergeCell ref="A2168:N2168"/>
    <mergeCell ref="A2169:N2169"/>
    <mergeCell ref="K2170:K2171"/>
    <mergeCell ref="L2170:L2171"/>
    <mergeCell ref="A2170:A2171"/>
    <mergeCell ref="B2170:B2171"/>
    <mergeCell ref="C2170:C2171"/>
    <mergeCell ref="D2170:D2171"/>
    <mergeCell ref="M2170:M2171"/>
    <mergeCell ref="N2170:N2171"/>
    <mergeCell ref="C2225:D2225"/>
    <mergeCell ref="C2226:D2226"/>
    <mergeCell ref="C2227:D2227"/>
    <mergeCell ref="C2228:D2228"/>
    <mergeCell ref="G2170:G2171"/>
    <mergeCell ref="H2170:H2171"/>
    <mergeCell ref="I2170:I2171"/>
    <mergeCell ref="J2170:J2171"/>
    <mergeCell ref="I2247:I2248"/>
    <mergeCell ref="C2229:D2229"/>
    <mergeCell ref="C2230:D2230"/>
    <mergeCell ref="C2231:D2231"/>
    <mergeCell ref="A2238:N2240"/>
    <mergeCell ref="A2241:N2241"/>
    <mergeCell ref="A2242:N2242"/>
    <mergeCell ref="L2247:L2248"/>
    <mergeCell ref="M2247:M2248"/>
    <mergeCell ref="C2325:D2325"/>
    <mergeCell ref="A2243:N2243"/>
    <mergeCell ref="A2245:N2245"/>
    <mergeCell ref="A2246:N2246"/>
    <mergeCell ref="A2247:A2248"/>
    <mergeCell ref="B2247:B2248"/>
    <mergeCell ref="C2247:C2248"/>
    <mergeCell ref="D2247:D2248"/>
    <mergeCell ref="E2247:E2248"/>
    <mergeCell ref="N2247:N2248"/>
    <mergeCell ref="I2343:I2344"/>
    <mergeCell ref="K2247:K2248"/>
    <mergeCell ref="C2326:D2326"/>
    <mergeCell ref="C2327:D2327"/>
    <mergeCell ref="A2334:N2336"/>
    <mergeCell ref="A2337:N2337"/>
    <mergeCell ref="C2321:D2321"/>
    <mergeCell ref="C2322:D2322"/>
    <mergeCell ref="C2323:D2323"/>
    <mergeCell ref="C2324:D2324"/>
    <mergeCell ref="N2343:N2344"/>
    <mergeCell ref="E2343:E2344"/>
    <mergeCell ref="F2343:F2344"/>
    <mergeCell ref="J2247:J2248"/>
    <mergeCell ref="H2247:H2248"/>
    <mergeCell ref="F2247:F2248"/>
    <mergeCell ref="G2247:G2248"/>
    <mergeCell ref="H2343:H2344"/>
    <mergeCell ref="J2343:J2344"/>
    <mergeCell ref="G2343:G2344"/>
    <mergeCell ref="C2423:D2423"/>
    <mergeCell ref="K2343:K2344"/>
    <mergeCell ref="L2343:L2344"/>
    <mergeCell ref="A2338:N2338"/>
    <mergeCell ref="A2339:N2339"/>
    <mergeCell ref="A2341:N2341"/>
    <mergeCell ref="A2342:N2342"/>
    <mergeCell ref="A2343:A2344"/>
    <mergeCell ref="M2343:M2344"/>
    <mergeCell ref="B2343:B2344"/>
    <mergeCell ref="G1615:G1616"/>
    <mergeCell ref="K1615:K1616"/>
    <mergeCell ref="C2343:C2344"/>
    <mergeCell ref="D2343:D2344"/>
    <mergeCell ref="C2424:D2424"/>
    <mergeCell ref="C2418:D2418"/>
    <mergeCell ref="C2419:D2419"/>
    <mergeCell ref="C2420:D2420"/>
    <mergeCell ref="C2421:D2421"/>
    <mergeCell ref="C2422:D2422"/>
    <mergeCell ref="A1607:N1609"/>
    <mergeCell ref="A1610:N1610"/>
    <mergeCell ref="A1611:N1611"/>
    <mergeCell ref="A1612:N1612"/>
    <mergeCell ref="A1613:N1613"/>
    <mergeCell ref="A1614:N1614"/>
    <mergeCell ref="L1615:L1616"/>
    <mergeCell ref="A1615:A1616"/>
    <mergeCell ref="B1615:B1616"/>
    <mergeCell ref="C1717:D1717"/>
    <mergeCell ref="M1615:M1616"/>
    <mergeCell ref="I1498:I1499"/>
    <mergeCell ref="C1598:D1598"/>
    <mergeCell ref="C1599:D1599"/>
    <mergeCell ref="C1600:D1600"/>
    <mergeCell ref="C1615:C1616"/>
    <mergeCell ref="D1615:D1616"/>
    <mergeCell ref="C1711:D1711"/>
    <mergeCell ref="C1712:D1712"/>
    <mergeCell ref="A1493:N1493"/>
    <mergeCell ref="A1494:N1494"/>
    <mergeCell ref="A1495:N1495"/>
    <mergeCell ref="A1496:N1496"/>
    <mergeCell ref="J1615:J1616"/>
    <mergeCell ref="J1498:J1499"/>
    <mergeCell ref="E1615:E1616"/>
    <mergeCell ref="F1615:F1616"/>
    <mergeCell ref="H1615:H1616"/>
    <mergeCell ref="N1615:N1616"/>
    <mergeCell ref="C1713:D1713"/>
    <mergeCell ref="C1714:D1714"/>
    <mergeCell ref="I1615:I1616"/>
    <mergeCell ref="C1597:D1597"/>
    <mergeCell ref="A1497:N1497"/>
    <mergeCell ref="K1498:K1499"/>
    <mergeCell ref="L1498:L1499"/>
    <mergeCell ref="A1498:A1499"/>
    <mergeCell ref="B1498:B1499"/>
    <mergeCell ref="C1498:C1499"/>
    <mergeCell ref="M1498:M1499"/>
    <mergeCell ref="C1595:D1595"/>
    <mergeCell ref="C1596:D1596"/>
    <mergeCell ref="F1498:F1499"/>
    <mergeCell ref="H1498:H1499"/>
    <mergeCell ref="E1498:E1499"/>
    <mergeCell ref="D1498:D1499"/>
    <mergeCell ref="G1498:G1499"/>
    <mergeCell ref="L1408:L1409"/>
    <mergeCell ref="K1408:K1409"/>
    <mergeCell ref="A1406:N1406"/>
    <mergeCell ref="A1407:N1407"/>
    <mergeCell ref="N1498:N1499"/>
    <mergeCell ref="C1594:D1594"/>
    <mergeCell ref="C1481:D1481"/>
    <mergeCell ref="C1482:D1482"/>
    <mergeCell ref="C1483:D1483"/>
    <mergeCell ref="A1490:N1492"/>
    <mergeCell ref="A1408:A1409"/>
    <mergeCell ref="B1408:B1409"/>
    <mergeCell ref="C1408:C1409"/>
    <mergeCell ref="D1408:D1409"/>
    <mergeCell ref="E1408:E1409"/>
    <mergeCell ref="F1408:F1409"/>
    <mergeCell ref="C1479:D1479"/>
    <mergeCell ref="C1480:D1480"/>
    <mergeCell ref="G1408:G1409"/>
    <mergeCell ref="H1408:H1409"/>
    <mergeCell ref="I1408:I1409"/>
    <mergeCell ref="J1408:J1409"/>
    <mergeCell ref="A1292:N1292"/>
    <mergeCell ref="J1293:J1294"/>
    <mergeCell ref="N1408:N1409"/>
    <mergeCell ref="C1477:D1477"/>
    <mergeCell ref="C1478:D1478"/>
    <mergeCell ref="A1400:N1402"/>
    <mergeCell ref="A1403:N1403"/>
    <mergeCell ref="A1404:N1404"/>
    <mergeCell ref="A1405:N1405"/>
    <mergeCell ref="M1408:M1409"/>
    <mergeCell ref="A1289:N1289"/>
    <mergeCell ref="A1290:N1290"/>
    <mergeCell ref="N1293:N1294"/>
    <mergeCell ref="G1293:G1294"/>
    <mergeCell ref="K1293:K1294"/>
    <mergeCell ref="L1293:L1294"/>
    <mergeCell ref="H1293:H1294"/>
    <mergeCell ref="A1293:A1294"/>
    <mergeCell ref="B1293:B1294"/>
    <mergeCell ref="C1293:C1294"/>
    <mergeCell ref="C1392:D1392"/>
    <mergeCell ref="C1393:D1393"/>
    <mergeCell ref="C1387:D1387"/>
    <mergeCell ref="C1388:D1388"/>
    <mergeCell ref="C1389:D1389"/>
    <mergeCell ref="I1293:I1294"/>
    <mergeCell ref="D1293:D1294"/>
    <mergeCell ref="E1293:E1294"/>
    <mergeCell ref="F1293:F1294"/>
    <mergeCell ref="A1119:N1119"/>
    <mergeCell ref="A1120:N1120"/>
    <mergeCell ref="G1121:G1122"/>
    <mergeCell ref="K1121:K1122"/>
    <mergeCell ref="C1390:D1390"/>
    <mergeCell ref="C1391:D1391"/>
    <mergeCell ref="A1291:N1291"/>
    <mergeCell ref="M1293:M1294"/>
    <mergeCell ref="A1285:N1287"/>
    <mergeCell ref="A1288:N1288"/>
    <mergeCell ref="J1121:J1122"/>
    <mergeCell ref="A1121:A1122"/>
    <mergeCell ref="B1121:B1122"/>
    <mergeCell ref="C1121:C1122"/>
    <mergeCell ref="D1121:D1122"/>
    <mergeCell ref="E1121:E1122"/>
    <mergeCell ref="F1121:F1122"/>
    <mergeCell ref="C1190:D1190"/>
    <mergeCell ref="M1121:M1122"/>
    <mergeCell ref="A1113:N1115"/>
    <mergeCell ref="A1116:N1116"/>
    <mergeCell ref="A1117:N1117"/>
    <mergeCell ref="A1118:N1118"/>
    <mergeCell ref="N1121:N1122"/>
    <mergeCell ref="C1184:D1184"/>
    <mergeCell ref="C1185:D1185"/>
    <mergeCell ref="C1186:D1186"/>
    <mergeCell ref="A1043:N1043"/>
    <mergeCell ref="A1044:N1044"/>
    <mergeCell ref="G1045:G1046"/>
    <mergeCell ref="K1045:K1046"/>
    <mergeCell ref="C1188:D1188"/>
    <mergeCell ref="C1189:D1189"/>
    <mergeCell ref="C1187:D1187"/>
    <mergeCell ref="L1121:L1122"/>
    <mergeCell ref="H1121:H1122"/>
    <mergeCell ref="I1121:I1122"/>
    <mergeCell ref="J1045:J1046"/>
    <mergeCell ref="A1045:A1046"/>
    <mergeCell ref="B1045:B1046"/>
    <mergeCell ref="C1045:C1046"/>
    <mergeCell ref="D1045:D1046"/>
    <mergeCell ref="E1045:E1046"/>
    <mergeCell ref="F1045:F1046"/>
    <mergeCell ref="C1106:D1106"/>
    <mergeCell ref="M1045:M1046"/>
    <mergeCell ref="A1037:N1039"/>
    <mergeCell ref="A1040:N1040"/>
    <mergeCell ref="A1041:N1041"/>
    <mergeCell ref="A1042:N1042"/>
    <mergeCell ref="N1045:N1046"/>
    <mergeCell ref="C1100:D1100"/>
    <mergeCell ref="C1101:D1101"/>
    <mergeCell ref="C1102:D1102"/>
    <mergeCell ref="A949:N949"/>
    <mergeCell ref="A950:N950"/>
    <mergeCell ref="G951:G952"/>
    <mergeCell ref="K951:K952"/>
    <mergeCell ref="C1104:D1104"/>
    <mergeCell ref="C1105:D1105"/>
    <mergeCell ref="C1103:D1103"/>
    <mergeCell ref="L1045:L1046"/>
    <mergeCell ref="H1045:H1046"/>
    <mergeCell ref="I1045:I1046"/>
    <mergeCell ref="J951:J952"/>
    <mergeCell ref="A951:A952"/>
    <mergeCell ref="B951:B952"/>
    <mergeCell ref="C951:C952"/>
    <mergeCell ref="D951:D952"/>
    <mergeCell ref="E951:E952"/>
    <mergeCell ref="F951:F952"/>
    <mergeCell ref="C1030:D1030"/>
    <mergeCell ref="M951:M952"/>
    <mergeCell ref="A943:N945"/>
    <mergeCell ref="A946:N946"/>
    <mergeCell ref="A947:N947"/>
    <mergeCell ref="A948:N948"/>
    <mergeCell ref="N951:N952"/>
    <mergeCell ref="C1024:D1024"/>
    <mergeCell ref="C1025:D1025"/>
    <mergeCell ref="C1026:D1026"/>
    <mergeCell ref="A865:N865"/>
    <mergeCell ref="A866:N866"/>
    <mergeCell ref="G867:G868"/>
    <mergeCell ref="K867:K868"/>
    <mergeCell ref="C1028:D1028"/>
    <mergeCell ref="C1029:D1029"/>
    <mergeCell ref="C1027:D1027"/>
    <mergeCell ref="L951:L952"/>
    <mergeCell ref="H951:H952"/>
    <mergeCell ref="I951:I952"/>
    <mergeCell ref="J867:J868"/>
    <mergeCell ref="A867:A868"/>
    <mergeCell ref="B867:B868"/>
    <mergeCell ref="C867:C868"/>
    <mergeCell ref="D867:D868"/>
    <mergeCell ref="E867:E868"/>
    <mergeCell ref="F867:F868"/>
    <mergeCell ref="C936:D936"/>
    <mergeCell ref="M867:M868"/>
    <mergeCell ref="A859:N861"/>
    <mergeCell ref="A862:N862"/>
    <mergeCell ref="A863:N863"/>
    <mergeCell ref="A864:N864"/>
    <mergeCell ref="N867:N868"/>
    <mergeCell ref="C930:D930"/>
    <mergeCell ref="C931:D931"/>
    <mergeCell ref="C932:D932"/>
    <mergeCell ref="A759:N759"/>
    <mergeCell ref="A760:N760"/>
    <mergeCell ref="G761:G762"/>
    <mergeCell ref="K761:K762"/>
    <mergeCell ref="C934:D934"/>
    <mergeCell ref="C935:D935"/>
    <mergeCell ref="C933:D933"/>
    <mergeCell ref="L867:L868"/>
    <mergeCell ref="H867:H868"/>
    <mergeCell ref="I867:I868"/>
    <mergeCell ref="A761:A762"/>
    <mergeCell ref="B761:B762"/>
    <mergeCell ref="C761:C762"/>
    <mergeCell ref="D761:D762"/>
    <mergeCell ref="E761:E762"/>
    <mergeCell ref="F761:F762"/>
    <mergeCell ref="C847:D847"/>
    <mergeCell ref="C848:D848"/>
    <mergeCell ref="C849:D849"/>
    <mergeCell ref="C850:D850"/>
    <mergeCell ref="L761:L762"/>
    <mergeCell ref="H761:H762"/>
    <mergeCell ref="I761:I762"/>
    <mergeCell ref="J761:J762"/>
    <mergeCell ref="N579:N580"/>
    <mergeCell ref="C851:D851"/>
    <mergeCell ref="C852:D852"/>
    <mergeCell ref="C853:D853"/>
    <mergeCell ref="A753:N755"/>
    <mergeCell ref="A756:N756"/>
    <mergeCell ref="A757:N757"/>
    <mergeCell ref="A758:N758"/>
    <mergeCell ref="M761:M762"/>
    <mergeCell ref="N761:N762"/>
    <mergeCell ref="K579:K580"/>
    <mergeCell ref="L579:L580"/>
    <mergeCell ref="A579:A580"/>
    <mergeCell ref="B579:B580"/>
    <mergeCell ref="C579:C580"/>
    <mergeCell ref="G579:G580"/>
    <mergeCell ref="F579:F580"/>
    <mergeCell ref="C649:D649"/>
    <mergeCell ref="D579:D580"/>
    <mergeCell ref="E579:E580"/>
    <mergeCell ref="J396:J397"/>
    <mergeCell ref="M579:M580"/>
    <mergeCell ref="K396:K397"/>
    <mergeCell ref="L396:L397"/>
    <mergeCell ref="H396:H397"/>
    <mergeCell ref="I396:I397"/>
    <mergeCell ref="A576:N576"/>
    <mergeCell ref="C645:D645"/>
    <mergeCell ref="C646:D646"/>
    <mergeCell ref="C647:D647"/>
    <mergeCell ref="J487:J488"/>
    <mergeCell ref="A571:N573"/>
    <mergeCell ref="A574:N574"/>
    <mergeCell ref="A575:N575"/>
    <mergeCell ref="I579:I580"/>
    <mergeCell ref="A577:N577"/>
    <mergeCell ref="A578:N578"/>
    <mergeCell ref="A388:N390"/>
    <mergeCell ref="A391:N391"/>
    <mergeCell ref="A392:N392"/>
    <mergeCell ref="A393:N393"/>
    <mergeCell ref="A394:N394"/>
    <mergeCell ref="A395:N395"/>
    <mergeCell ref="G396:G397"/>
    <mergeCell ref="A396:A397"/>
    <mergeCell ref="B396:B397"/>
    <mergeCell ref="C396:C397"/>
    <mergeCell ref="D396:D397"/>
    <mergeCell ref="E396:E397"/>
    <mergeCell ref="F396:F397"/>
    <mergeCell ref="J83:J84"/>
    <mergeCell ref="C471:D471"/>
    <mergeCell ref="C472:D472"/>
    <mergeCell ref="C473:D473"/>
    <mergeCell ref="M396:M397"/>
    <mergeCell ref="N396:N397"/>
    <mergeCell ref="C467:D467"/>
    <mergeCell ref="C468:D468"/>
    <mergeCell ref="C469:D469"/>
    <mergeCell ref="C470:D470"/>
    <mergeCell ref="A75:N77"/>
    <mergeCell ref="A78:N78"/>
    <mergeCell ref="A79:N79"/>
    <mergeCell ref="A80:N80"/>
    <mergeCell ref="A81:N81"/>
    <mergeCell ref="A82:N82"/>
    <mergeCell ref="K83:K84"/>
    <mergeCell ref="L83:L84"/>
    <mergeCell ref="A83:A84"/>
    <mergeCell ref="B83:B84"/>
    <mergeCell ref="C83:C84"/>
    <mergeCell ref="D83:D84"/>
    <mergeCell ref="E83:E84"/>
    <mergeCell ref="F83:F84"/>
    <mergeCell ref="H83:H84"/>
    <mergeCell ref="I83:I84"/>
    <mergeCell ref="C161:D161"/>
    <mergeCell ref="C162:D162"/>
    <mergeCell ref="C163:D163"/>
    <mergeCell ref="M83:M84"/>
    <mergeCell ref="N83:N84"/>
    <mergeCell ref="C157:D157"/>
    <mergeCell ref="C158:D158"/>
    <mergeCell ref="C159:D159"/>
    <mergeCell ref="C160:D160"/>
    <mergeCell ref="G83:G84"/>
  </mergeCells>
  <conditionalFormatting sqref="N1030 N2414 N2311:N2315 N2218:N2220 N2222 N2141:N2142 N2050:N2064 N2066 N1986 N1903:N1908 N1820:N1827 N1854:N1855 N1845:N1852 N1857:N1867 N1869:N1871 N1873 N1876:N1881 N1883:N1884 N1886 N1889:N1894 N1896 N1898:N1899 N1901 N1938:N1943 N1945:N1946 N1948:N1954 N1957:N1966 N1968:N1971 N1973 N1975:N1977 N1979 N1981 N1983:N1984 N2017:N2023 N2025 N2028:N2029 N2031:N2033 N2035:N2037 N2039 N2042:N2048 N2082:N2103 N2107:N2111 N2113:N2116 N2120 N2122:N2123 N2126:N2133 N2135:N2139 N2162:N2178 N2180:N2181 N2185:N2188 N2191:N2196 N2198:N2199 N2201:N2205 N2207 N2209:N2215 N2250:N2265 N2267:N2269 N2272 N2275 N2278:N2279 N2281:N2292 N2294 N2297 N2299:N2308 N2405:N2412 N2354:N2358 N2360:N2370 N2372 N2375:N2376 N2378:N2381 N2383:N2387 N2389:N2391 N2394 N2396:N2400 N2402:N2403 N2330:N2342 N2345:N2352 N1814:N1816 N1809 N1812 N1800:N1807 N1788 N1782:N1785 N1766:N1780 N1749:N1763 N1791:N1796 N1746 N1740:N1743 N1734:N1735 N1737:N1738 N1710:N1717 N1699:N1701 N1693:N1697 N1683:N1691 N1675:N1681 N1673 N1703:N1705 N1653:N1670 N1647:N1650 N1639:N1644 N1636:N1637 N1632:N1634 N1630 N1626:N1628 N1622:N1624 N1593:N1600 N1617:N1620 N1587:N1588 N1583:N1584 N1579:N1581 N1573:N1577 N1571 N1568:N1569 N1563:N1565 N1554:N1561 N1549:N1552 N1547 N1530:N1545 N1526:N1528 N1524 N1522 N1516:N1520 N1509:N1513 N1502:N1503 N1476:N1483 N1505:N1506 N1500 N1469 N1457:N1467 N1454:N1455 N1451:N1452 N1410:N1416 N1386:N1393 N1438:N1448 N1422:N1436 N1420 N1381 N1368:N1378 N1361:N1365 N1357:N1358 N1348:N1354 N1344:N1345 N1273:N1278 N1270:N1271 N1297 N1338:N1341 N1335:N1336 N1330:N1333 N1321:N1328 N1317:N1319 N1312:N1315 N1308:N1310 N1306 N1300:N1304 N1264:N1266 N1259:N1261 N1254:N1257 N1249:N1252 N1247 N1244:N1245 N1241:N1242 N1239 N1236:N1237 N1207:N1234 N1184:N1190 N1123:N1179 N1104:N1106 N1101:N1102 N1047:N1094 N1025 N953:N1019 N936 N931 N869:N925 N763:N842 N668:N736 N581:N640 N489:N554 N398:N462 N296:N371 N179:N269 N85:N152 N12:N58">
    <cfRule type="cellIs" priority="16859" dxfId="18" operator="lessThan" stopIfTrue="1">
      <formula>0</formula>
    </cfRule>
    <cfRule type="cellIs" priority="16860" dxfId="19" operator="greaterThan" stopIfTrue="1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06"/>
  <sheetViews>
    <sheetView zoomScalePageLayoutView="0" workbookViewId="0" topLeftCell="A1">
      <selection activeCell="O25" sqref="O25"/>
    </sheetView>
  </sheetViews>
  <sheetFormatPr defaultColWidth="9.140625" defaultRowHeight="15"/>
  <cols>
    <col min="1" max="1" width="11.00390625" style="0" customWidth="1"/>
    <col min="2" max="2" width="10.7109375" style="0" customWidth="1"/>
    <col min="3" max="3" width="14.57421875" style="0" customWidth="1"/>
    <col min="4" max="4" width="10.140625" style="0" customWidth="1"/>
    <col min="5" max="5" width="30.8515625" style="0" customWidth="1"/>
    <col min="6" max="6" width="13.57421875" style="0" customWidth="1"/>
    <col min="7" max="7" width="13.7109375" style="0" customWidth="1"/>
    <col min="8" max="8" width="13.28125" style="0" customWidth="1"/>
    <col min="9" max="9" width="12.28125" style="0" customWidth="1"/>
    <col min="10" max="10" width="13.8515625" style="0" customWidth="1"/>
    <col min="11" max="11" width="14.140625" style="0" customWidth="1"/>
    <col min="12" max="12" width="10.7109375" style="0" customWidth="1"/>
    <col min="13" max="13" width="14.421875" style="0" customWidth="1"/>
    <col min="14" max="14" width="12.140625" style="0" customWidth="1"/>
  </cols>
  <sheetData>
    <row r="1" ht="15.75" thickBot="1"/>
    <row r="2" spans="1:14" ht="15.75" thickBo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.7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5.75">
      <c r="A5" s="102" t="s">
        <v>616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.75">
      <c r="A6" s="102" t="s">
        <v>615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6.5" thickBot="1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.75">
      <c r="A8" s="104" t="s">
        <v>688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>
      <c r="A9" s="104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5">
      <c r="A10" s="99" t="s">
        <v>6</v>
      </c>
      <c r="B10" s="95" t="s">
        <v>7</v>
      </c>
      <c r="C10" s="94" t="s">
        <v>8</v>
      </c>
      <c r="D10" s="99" t="s">
        <v>9</v>
      </c>
      <c r="E10" s="94" t="s">
        <v>10</v>
      </c>
      <c r="F10" s="94" t="s">
        <v>11</v>
      </c>
      <c r="G10" s="94" t="s">
        <v>12</v>
      </c>
      <c r="H10" s="94" t="s">
        <v>13</v>
      </c>
      <c r="I10" s="94" t="s">
        <v>14</v>
      </c>
      <c r="J10" s="94" t="s">
        <v>15</v>
      </c>
      <c r="K10" s="97" t="s">
        <v>16</v>
      </c>
      <c r="L10" s="94" t="s">
        <v>17</v>
      </c>
      <c r="M10" s="94" t="s">
        <v>18</v>
      </c>
      <c r="N10" s="94" t="s">
        <v>19</v>
      </c>
    </row>
    <row r="11" spans="1:14" ht="15">
      <c r="A11" s="99"/>
      <c r="B11" s="110"/>
      <c r="C11" s="94"/>
      <c r="D11" s="99"/>
      <c r="E11" s="95"/>
      <c r="F11" s="94"/>
      <c r="G11" s="94"/>
      <c r="H11" s="94"/>
      <c r="I11" s="94"/>
      <c r="J11" s="94"/>
      <c r="K11" s="97"/>
      <c r="L11" s="94"/>
      <c r="M11" s="94"/>
      <c r="N11" s="94"/>
    </row>
    <row r="12" spans="1:14" ht="15.75">
      <c r="A12" s="60">
        <v>1</v>
      </c>
      <c r="B12" s="64">
        <v>43542</v>
      </c>
      <c r="C12" s="60" t="s">
        <v>478</v>
      </c>
      <c r="D12" s="60" t="s">
        <v>21</v>
      </c>
      <c r="E12" s="60" t="s">
        <v>697</v>
      </c>
      <c r="F12" s="61">
        <v>30</v>
      </c>
      <c r="G12" s="61">
        <v>85</v>
      </c>
      <c r="H12" s="61">
        <v>92.5</v>
      </c>
      <c r="I12" s="61">
        <v>95</v>
      </c>
      <c r="J12" s="61">
        <v>97.5</v>
      </c>
      <c r="K12" s="61" t="s">
        <v>575</v>
      </c>
      <c r="L12" s="65">
        <f aca="true" t="shared" si="0" ref="L12:L22">100000/F12</f>
        <v>3333.3333333333335</v>
      </c>
      <c r="M12" s="66">
        <v>0</v>
      </c>
      <c r="N12" s="67">
        <v>0</v>
      </c>
    </row>
    <row r="13" spans="1:14" ht="15.75">
      <c r="A13" s="60">
        <v>2</v>
      </c>
      <c r="B13" s="64">
        <v>43539</v>
      </c>
      <c r="C13" s="60" t="s">
        <v>478</v>
      </c>
      <c r="D13" s="60" t="s">
        <v>21</v>
      </c>
      <c r="E13" s="60" t="s">
        <v>80</v>
      </c>
      <c r="F13" s="61">
        <v>984</v>
      </c>
      <c r="G13" s="61">
        <v>960</v>
      </c>
      <c r="H13" s="61">
        <v>1000</v>
      </c>
      <c r="I13" s="61">
        <v>1016</v>
      </c>
      <c r="J13" s="61">
        <v>1032</v>
      </c>
      <c r="K13" s="61" t="s">
        <v>575</v>
      </c>
      <c r="L13" s="65">
        <f>100000/F13</f>
        <v>101.6260162601626</v>
      </c>
      <c r="M13" s="66">
        <v>0</v>
      </c>
      <c r="N13" s="67">
        <v>0</v>
      </c>
    </row>
    <row r="14" spans="1:14" ht="15.75">
      <c r="A14" s="60">
        <v>3</v>
      </c>
      <c r="B14" s="64">
        <v>43538</v>
      </c>
      <c r="C14" s="60" t="s">
        <v>478</v>
      </c>
      <c r="D14" s="60" t="s">
        <v>21</v>
      </c>
      <c r="E14" s="60" t="s">
        <v>697</v>
      </c>
      <c r="F14" s="61">
        <v>86</v>
      </c>
      <c r="G14" s="61">
        <v>82.5</v>
      </c>
      <c r="H14" s="61">
        <v>88</v>
      </c>
      <c r="I14" s="61">
        <v>90</v>
      </c>
      <c r="J14" s="61">
        <v>92</v>
      </c>
      <c r="K14" s="61">
        <v>90</v>
      </c>
      <c r="L14" s="65">
        <f>100000/F14</f>
        <v>1162.7906976744187</v>
      </c>
      <c r="M14" s="66">
        <f>IF(D14="BUY",(K14-F14)*(L14),(F14-K14)*(L14))</f>
        <v>4651.162790697675</v>
      </c>
      <c r="N14" s="67">
        <f>M14/(L14)/F14%</f>
        <v>4.651162790697675</v>
      </c>
    </row>
    <row r="15" spans="1:14" ht="15.75">
      <c r="A15" s="60">
        <v>4</v>
      </c>
      <c r="B15" s="64">
        <v>43537</v>
      </c>
      <c r="C15" s="60" t="s">
        <v>478</v>
      </c>
      <c r="D15" s="60" t="s">
        <v>21</v>
      </c>
      <c r="E15" s="60" t="s">
        <v>599</v>
      </c>
      <c r="F15" s="61">
        <v>1081</v>
      </c>
      <c r="G15" s="61">
        <v>1050</v>
      </c>
      <c r="H15" s="61">
        <v>1100</v>
      </c>
      <c r="I15" s="61">
        <v>1120</v>
      </c>
      <c r="J15" s="61">
        <v>1140</v>
      </c>
      <c r="K15" s="61">
        <v>1100</v>
      </c>
      <c r="L15" s="65">
        <f>100000/F15</f>
        <v>92.50693802035153</v>
      </c>
      <c r="M15" s="66">
        <f>IF(D15="BUY",(K15-F15)*(L15),(F15-K15)*(L15))</f>
        <v>1757.631822386679</v>
      </c>
      <c r="N15" s="67">
        <f>M15/(L15)/F15%</f>
        <v>1.757631822386679</v>
      </c>
    </row>
    <row r="16" spans="1:14" ht="15.75">
      <c r="A16" s="60">
        <v>5</v>
      </c>
      <c r="B16" s="64">
        <v>43536</v>
      </c>
      <c r="C16" s="60" t="s">
        <v>478</v>
      </c>
      <c r="D16" s="60" t="s">
        <v>21</v>
      </c>
      <c r="E16" s="60" t="s">
        <v>629</v>
      </c>
      <c r="F16" s="61">
        <v>362</v>
      </c>
      <c r="G16" s="61">
        <v>350</v>
      </c>
      <c r="H16" s="61">
        <v>368</v>
      </c>
      <c r="I16" s="61">
        <v>374</v>
      </c>
      <c r="J16" s="61">
        <v>380</v>
      </c>
      <c r="K16" s="61">
        <v>368</v>
      </c>
      <c r="L16" s="65">
        <f>100000/F16</f>
        <v>276.24309392265195</v>
      </c>
      <c r="M16" s="66">
        <f>IF(D16="BUY",(K16-F16)*(L16),(F16-K16)*(L16))</f>
        <v>1657.4585635359117</v>
      </c>
      <c r="N16" s="67">
        <f aca="true" t="shared" si="1" ref="N16:N22">M16/(L16)/F16%</f>
        <v>1.6574585635359116</v>
      </c>
    </row>
    <row r="17" spans="1:14" ht="15.75">
      <c r="A17" s="60">
        <v>6</v>
      </c>
      <c r="B17" s="64">
        <v>43535</v>
      </c>
      <c r="C17" s="60" t="s">
        <v>478</v>
      </c>
      <c r="D17" s="60" t="s">
        <v>21</v>
      </c>
      <c r="E17" s="60" t="s">
        <v>692</v>
      </c>
      <c r="F17" s="61">
        <v>435</v>
      </c>
      <c r="G17" s="61">
        <v>420</v>
      </c>
      <c r="H17" s="61">
        <v>445</v>
      </c>
      <c r="I17" s="61">
        <v>455</v>
      </c>
      <c r="J17" s="61">
        <v>465</v>
      </c>
      <c r="K17" s="61">
        <v>455</v>
      </c>
      <c r="L17" s="65">
        <f>100000/F17</f>
        <v>229.88505747126436</v>
      </c>
      <c r="M17" s="66">
        <f>IF(D17="BUY",(K17-F17)*(L17),(F17-K17)*(L17))</f>
        <v>4597.701149425287</v>
      </c>
      <c r="N17" s="67">
        <f t="shared" si="1"/>
        <v>4.597701149425288</v>
      </c>
    </row>
    <row r="18" spans="1:14" ht="15.75">
      <c r="A18" s="60">
        <v>7</v>
      </c>
      <c r="B18" s="64">
        <v>43532</v>
      </c>
      <c r="C18" s="60" t="s">
        <v>478</v>
      </c>
      <c r="D18" s="60" t="s">
        <v>21</v>
      </c>
      <c r="E18" s="60" t="s">
        <v>374</v>
      </c>
      <c r="F18" s="61">
        <v>101.1</v>
      </c>
      <c r="G18" s="61">
        <v>97.5</v>
      </c>
      <c r="H18" s="61">
        <v>103</v>
      </c>
      <c r="I18" s="61">
        <v>105</v>
      </c>
      <c r="J18" s="61">
        <v>107</v>
      </c>
      <c r="K18" s="61">
        <v>103</v>
      </c>
      <c r="L18" s="65">
        <f t="shared" si="0"/>
        <v>989.1196834817014</v>
      </c>
      <c r="M18" s="66">
        <f>IF(D18="BUY",(K18-F18)*(L18),(F18-K18)*(L18))</f>
        <v>1879.3273986152383</v>
      </c>
      <c r="N18" s="67">
        <f t="shared" si="1"/>
        <v>1.8793273986152383</v>
      </c>
    </row>
    <row r="19" spans="1:14" ht="15.75">
      <c r="A19" s="60">
        <v>8</v>
      </c>
      <c r="B19" s="64">
        <v>43530</v>
      </c>
      <c r="C19" s="60" t="s">
        <v>478</v>
      </c>
      <c r="D19" s="60" t="s">
        <v>21</v>
      </c>
      <c r="E19" s="60" t="s">
        <v>410</v>
      </c>
      <c r="F19" s="61">
        <v>618</v>
      </c>
      <c r="G19" s="61">
        <v>599</v>
      </c>
      <c r="H19" s="61">
        <v>628</v>
      </c>
      <c r="I19" s="61">
        <v>638</v>
      </c>
      <c r="J19" s="61">
        <v>648</v>
      </c>
      <c r="K19" s="61">
        <v>618</v>
      </c>
      <c r="L19" s="65">
        <f t="shared" si="0"/>
        <v>161.81229773462783</v>
      </c>
      <c r="M19" s="66">
        <v>0</v>
      </c>
      <c r="N19" s="67">
        <f t="shared" si="1"/>
        <v>0</v>
      </c>
    </row>
    <row r="20" spans="1:14" ht="15.75">
      <c r="A20" s="60">
        <v>9</v>
      </c>
      <c r="B20" s="64">
        <v>43529</v>
      </c>
      <c r="C20" s="60" t="s">
        <v>478</v>
      </c>
      <c r="D20" s="60" t="s">
        <v>21</v>
      </c>
      <c r="E20" s="60" t="s">
        <v>572</v>
      </c>
      <c r="F20" s="61">
        <v>143.5</v>
      </c>
      <c r="G20" s="61">
        <v>138</v>
      </c>
      <c r="H20" s="61">
        <v>146.5</v>
      </c>
      <c r="I20" s="61">
        <v>149.5</v>
      </c>
      <c r="J20" s="61">
        <v>152.5</v>
      </c>
      <c r="K20" s="61">
        <v>138</v>
      </c>
      <c r="L20" s="65">
        <f t="shared" si="0"/>
        <v>696.8641114982578</v>
      </c>
      <c r="M20" s="66">
        <f>IF(D20="BUY",(K20-F20)*(L20),(F20-K20)*(L20))</f>
        <v>-3832.7526132404178</v>
      </c>
      <c r="N20" s="67">
        <f t="shared" si="1"/>
        <v>-3.832752613240418</v>
      </c>
    </row>
    <row r="21" spans="1:14" ht="15.75">
      <c r="A21" s="60">
        <v>10</v>
      </c>
      <c r="B21" s="64">
        <v>43529</v>
      </c>
      <c r="C21" s="60" t="s">
        <v>478</v>
      </c>
      <c r="D21" s="60" t="s">
        <v>21</v>
      </c>
      <c r="E21" s="60" t="s">
        <v>533</v>
      </c>
      <c r="F21" s="61">
        <v>106</v>
      </c>
      <c r="G21" s="61">
        <v>102.5</v>
      </c>
      <c r="H21" s="61">
        <v>108.5</v>
      </c>
      <c r="I21" s="61">
        <v>111</v>
      </c>
      <c r="J21" s="61">
        <v>113.5</v>
      </c>
      <c r="K21" s="61">
        <v>108.5</v>
      </c>
      <c r="L21" s="65">
        <f t="shared" si="0"/>
        <v>943.3962264150944</v>
      </c>
      <c r="M21" s="66">
        <f>IF(D21="BUY",(K21-F21)*(L21),(F21-K21)*(L21))</f>
        <v>2358.490566037736</v>
      </c>
      <c r="N21" s="67">
        <f t="shared" si="1"/>
        <v>2.3584905660377355</v>
      </c>
    </row>
    <row r="22" spans="1:14" ht="15.75">
      <c r="A22" s="60">
        <v>11</v>
      </c>
      <c r="B22" s="64">
        <v>43525</v>
      </c>
      <c r="C22" s="60" t="s">
        <v>478</v>
      </c>
      <c r="D22" s="60" t="s">
        <v>21</v>
      </c>
      <c r="E22" s="60" t="s">
        <v>690</v>
      </c>
      <c r="F22" s="61">
        <v>40.5</v>
      </c>
      <c r="G22" s="61">
        <v>38.5</v>
      </c>
      <c r="H22" s="61">
        <v>41.5</v>
      </c>
      <c r="I22" s="61">
        <v>42.5</v>
      </c>
      <c r="J22" s="61">
        <v>43.5</v>
      </c>
      <c r="K22" s="61">
        <v>41.5</v>
      </c>
      <c r="L22" s="65">
        <f t="shared" si="0"/>
        <v>2469.135802469136</v>
      </c>
      <c r="M22" s="66">
        <f>IF(D22="BUY",(K22-F22)*(L22),(F22-K22)*(L22))</f>
        <v>2469.135802469136</v>
      </c>
      <c r="N22" s="67">
        <f t="shared" si="1"/>
        <v>2.4691358024691357</v>
      </c>
    </row>
    <row r="23" spans="1:13" ht="15.75">
      <c r="A23" s="13" t="s">
        <v>27</v>
      </c>
      <c r="B23" s="23"/>
      <c r="C23" s="15"/>
      <c r="D23" s="16"/>
      <c r="E23" s="17"/>
      <c r="F23" s="17"/>
      <c r="G23" s="18"/>
      <c r="H23" s="17"/>
      <c r="I23" s="17"/>
      <c r="J23" s="17"/>
      <c r="K23" s="20"/>
      <c r="L23" s="21"/>
      <c r="M23" s="1"/>
    </row>
    <row r="24" spans="1:11" ht="15.75">
      <c r="A24" s="13" t="s">
        <v>27</v>
      </c>
      <c r="B24" s="23"/>
      <c r="C24" s="24"/>
      <c r="D24" s="25"/>
      <c r="E24" s="26"/>
      <c r="F24" s="26"/>
      <c r="G24" s="27"/>
      <c r="H24" s="26"/>
      <c r="I24" s="26"/>
      <c r="J24" s="26"/>
      <c r="K24" s="26"/>
    </row>
    <row r="25" spans="3:9" ht="16.5" thickBot="1">
      <c r="C25" s="26"/>
      <c r="D25" s="26"/>
      <c r="E25" s="26"/>
      <c r="F25" s="29"/>
      <c r="G25" s="30"/>
      <c r="H25" s="31" t="s">
        <v>28</v>
      </c>
      <c r="I25" s="31"/>
    </row>
    <row r="26" spans="3:9" ht="15.75">
      <c r="C26" s="96" t="s">
        <v>29</v>
      </c>
      <c r="D26" s="96"/>
      <c r="E26" s="33">
        <v>8</v>
      </c>
      <c r="F26" s="34">
        <f>F27+F28+F29+F30+F31+F32</f>
        <v>100</v>
      </c>
      <c r="G26" s="35">
        <v>8</v>
      </c>
      <c r="H26" s="36">
        <f>G27/G26%</f>
        <v>87.5</v>
      </c>
      <c r="I26" s="36"/>
    </row>
    <row r="27" spans="3:9" ht="15.75">
      <c r="C27" s="92" t="s">
        <v>30</v>
      </c>
      <c r="D27" s="92"/>
      <c r="E27" s="37">
        <v>7</v>
      </c>
      <c r="F27" s="38">
        <f>(E27/E26)*100</f>
        <v>87.5</v>
      </c>
      <c r="G27" s="35">
        <v>7</v>
      </c>
      <c r="H27" s="32"/>
      <c r="I27" s="32"/>
    </row>
    <row r="28" spans="3:9" ht="15.75">
      <c r="C28" s="92" t="s">
        <v>32</v>
      </c>
      <c r="D28" s="92"/>
      <c r="E28" s="37">
        <v>0</v>
      </c>
      <c r="F28" s="38">
        <f>(E28/E26)*100</f>
        <v>0</v>
      </c>
      <c r="G28" s="40"/>
      <c r="H28" s="35"/>
      <c r="I28" s="35"/>
    </row>
    <row r="29" spans="3:9" ht="15.75">
      <c r="C29" s="92" t="s">
        <v>33</v>
      </c>
      <c r="D29" s="92"/>
      <c r="E29" s="37">
        <v>0</v>
      </c>
      <c r="F29" s="38">
        <f>(E29/E26)*100</f>
        <v>0</v>
      </c>
      <c r="G29" s="40"/>
      <c r="H29" s="35"/>
      <c r="I29" s="35"/>
    </row>
    <row r="30" spans="3:9" ht="15.75">
      <c r="C30" s="92" t="s">
        <v>34</v>
      </c>
      <c r="D30" s="92"/>
      <c r="E30" s="37">
        <v>1</v>
      </c>
      <c r="F30" s="38">
        <f>(E30/E26)*100</f>
        <v>12.5</v>
      </c>
      <c r="G30" s="40"/>
      <c r="H30" s="26" t="s">
        <v>35</v>
      </c>
      <c r="I30" s="26"/>
    </row>
    <row r="31" spans="3:9" ht="15.75">
      <c r="C31" s="92" t="s">
        <v>36</v>
      </c>
      <c r="D31" s="92"/>
      <c r="E31" s="37">
        <v>0</v>
      </c>
      <c r="F31" s="38">
        <f>(E31/E26)*100</f>
        <v>0</v>
      </c>
      <c r="G31" s="40"/>
      <c r="H31" s="26"/>
      <c r="I31" s="26"/>
    </row>
    <row r="32" spans="3:8" ht="16.5" thickBot="1">
      <c r="C32" s="93" t="s">
        <v>37</v>
      </c>
      <c r="D32" s="93"/>
      <c r="E32" s="42"/>
      <c r="F32" s="43">
        <f>(E32/E26)*100</f>
        <v>0</v>
      </c>
      <c r="G32" s="40"/>
      <c r="H32" s="26"/>
    </row>
    <row r="33" spans="1:11" ht="15.75">
      <c r="A33" s="45" t="s">
        <v>38</v>
      </c>
      <c r="B33" s="14"/>
      <c r="C33" s="15"/>
      <c r="D33" s="15"/>
      <c r="E33" s="17"/>
      <c r="F33" s="17"/>
      <c r="G33" s="46"/>
      <c r="H33" s="47"/>
      <c r="I33" s="26"/>
      <c r="J33" s="47"/>
      <c r="K33" s="17"/>
    </row>
    <row r="34" spans="1:11" ht="15">
      <c r="A34" s="16" t="s">
        <v>39</v>
      </c>
      <c r="B34" s="14"/>
      <c r="C34" s="48"/>
      <c r="D34" s="49"/>
      <c r="E34" s="50"/>
      <c r="F34" s="47"/>
      <c r="G34" s="46"/>
      <c r="H34" s="47"/>
      <c r="I34" s="47"/>
      <c r="J34" s="47"/>
      <c r="K34" s="17"/>
    </row>
    <row r="35" spans="1:11" ht="15">
      <c r="A35" s="16" t="s">
        <v>40</v>
      </c>
      <c r="B35" s="14"/>
      <c r="C35" s="15"/>
      <c r="D35" s="49"/>
      <c r="E35" s="50"/>
      <c r="F35" s="47"/>
      <c r="G35" s="46"/>
      <c r="H35" s="51"/>
      <c r="I35" s="51"/>
      <c r="J35" s="51"/>
      <c r="K35" s="17"/>
    </row>
    <row r="36" spans="1:14" ht="15.75">
      <c r="A36" s="16" t="s">
        <v>41</v>
      </c>
      <c r="B36" s="48"/>
      <c r="C36" s="15"/>
      <c r="D36" s="49"/>
      <c r="E36" s="50"/>
      <c r="F36" s="47"/>
      <c r="G36" s="52"/>
      <c r="H36" s="51"/>
      <c r="I36" s="51"/>
      <c r="J36" s="51"/>
      <c r="K36" s="17"/>
      <c r="L36" s="21"/>
      <c r="N36" s="28"/>
    </row>
    <row r="37" spans="1:14" ht="15.75">
      <c r="A37" s="16" t="s">
        <v>42</v>
      </c>
      <c r="B37" s="39"/>
      <c r="C37" s="15"/>
      <c r="D37" s="53"/>
      <c r="E37" s="47"/>
      <c r="F37" s="47"/>
      <c r="G37" s="52"/>
      <c r="H37" s="51"/>
      <c r="I37" s="51"/>
      <c r="J37" s="51"/>
      <c r="K37" s="47"/>
      <c r="L37" s="21"/>
      <c r="N37" s="21"/>
    </row>
    <row r="38" spans="1:14" ht="16.5" thickBot="1">
      <c r="A38" s="16" t="s">
        <v>42</v>
      </c>
      <c r="B38" s="39"/>
      <c r="C38" s="15"/>
      <c r="D38" s="53"/>
      <c r="E38" s="47"/>
      <c r="F38" s="47"/>
      <c r="G38" s="52"/>
      <c r="H38" s="51"/>
      <c r="I38" s="51"/>
      <c r="J38" s="51"/>
      <c r="K38" s="47"/>
      <c r="L38" s="21"/>
      <c r="M38" s="21"/>
      <c r="N38" s="21"/>
    </row>
    <row r="39" spans="1:14" ht="15.75" thickBot="1">
      <c r="A39" s="101" t="s">
        <v>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ht="15.75" thickBo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4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 ht="15.75">
      <c r="A42" s="102" t="s">
        <v>616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ht="15.75">
      <c r="A43" s="102" t="s">
        <v>615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ht="16.5" thickBot="1">
      <c r="A44" s="103" t="s">
        <v>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1:14" ht="15.75">
      <c r="A45" s="104" t="s">
        <v>677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</row>
    <row r="46" spans="1:14" ht="15.75">
      <c r="A46" s="104" t="s">
        <v>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1:14" ht="15">
      <c r="A47" s="99" t="s">
        <v>6</v>
      </c>
      <c r="B47" s="95" t="s">
        <v>7</v>
      </c>
      <c r="C47" s="94" t="s">
        <v>8</v>
      </c>
      <c r="D47" s="99" t="s">
        <v>9</v>
      </c>
      <c r="E47" s="94" t="s">
        <v>10</v>
      </c>
      <c r="F47" s="94" t="s">
        <v>11</v>
      </c>
      <c r="G47" s="94" t="s">
        <v>12</v>
      </c>
      <c r="H47" s="94" t="s">
        <v>13</v>
      </c>
      <c r="I47" s="94" t="s">
        <v>14</v>
      </c>
      <c r="J47" s="94" t="s">
        <v>15</v>
      </c>
      <c r="K47" s="97" t="s">
        <v>16</v>
      </c>
      <c r="L47" s="94" t="s">
        <v>17</v>
      </c>
      <c r="M47" s="94" t="s">
        <v>18</v>
      </c>
      <c r="N47" s="94" t="s">
        <v>19</v>
      </c>
    </row>
    <row r="48" spans="1:14" ht="15">
      <c r="A48" s="99"/>
      <c r="B48" s="110"/>
      <c r="C48" s="94"/>
      <c r="D48" s="99"/>
      <c r="E48" s="95"/>
      <c r="F48" s="94"/>
      <c r="G48" s="94"/>
      <c r="H48" s="94"/>
      <c r="I48" s="94"/>
      <c r="J48" s="94"/>
      <c r="K48" s="97"/>
      <c r="L48" s="94"/>
      <c r="M48" s="94"/>
      <c r="N48" s="94"/>
    </row>
    <row r="49" spans="1:14" ht="16.5" customHeight="1">
      <c r="A49" s="60">
        <v>1</v>
      </c>
      <c r="B49" s="64">
        <v>43524</v>
      </c>
      <c r="C49" s="60" t="s">
        <v>478</v>
      </c>
      <c r="D49" s="60" t="s">
        <v>21</v>
      </c>
      <c r="E49" s="60" t="s">
        <v>533</v>
      </c>
      <c r="F49" s="61">
        <v>97</v>
      </c>
      <c r="G49" s="61">
        <v>94</v>
      </c>
      <c r="H49" s="61">
        <v>99</v>
      </c>
      <c r="I49" s="61">
        <v>101</v>
      </c>
      <c r="J49" s="61">
        <v>103</v>
      </c>
      <c r="K49" s="61">
        <v>98.8</v>
      </c>
      <c r="L49" s="65">
        <f aca="true" t="shared" si="2" ref="L49:L56">100000/F49</f>
        <v>1030.9278350515465</v>
      </c>
      <c r="M49" s="66">
        <f>IF(D49="BUY",(K49-F49)*(L49),(F49-K49)*(L49))</f>
        <v>1855.6701030927807</v>
      </c>
      <c r="N49" s="67">
        <f>M49/(L49)/F49%</f>
        <v>1.8556701030927807</v>
      </c>
    </row>
    <row r="50" spans="1:14" ht="16.5" customHeight="1">
      <c r="A50" s="60">
        <v>2</v>
      </c>
      <c r="B50" s="64">
        <v>43524</v>
      </c>
      <c r="C50" s="60" t="s">
        <v>478</v>
      </c>
      <c r="D50" s="60" t="s">
        <v>21</v>
      </c>
      <c r="E50" s="60" t="s">
        <v>402</v>
      </c>
      <c r="F50" s="61">
        <v>87.5</v>
      </c>
      <c r="G50" s="61">
        <v>83</v>
      </c>
      <c r="H50" s="61">
        <v>90</v>
      </c>
      <c r="I50" s="61">
        <v>92.5</v>
      </c>
      <c r="J50" s="61">
        <v>95</v>
      </c>
      <c r="K50" s="61">
        <v>90</v>
      </c>
      <c r="L50" s="65">
        <f>100000/F50</f>
        <v>1142.857142857143</v>
      </c>
      <c r="M50" s="66">
        <f>IF(D50="BUY",(K50-F50)*(L50),(F50-K50)*(L50))</f>
        <v>2857.1428571428573</v>
      </c>
      <c r="N50" s="67">
        <f>M50/(L50)/F50%</f>
        <v>2.857142857142857</v>
      </c>
    </row>
    <row r="51" spans="1:14" ht="16.5" customHeight="1">
      <c r="A51" s="60">
        <v>3</v>
      </c>
      <c r="B51" s="64">
        <v>43523</v>
      </c>
      <c r="C51" s="60" t="s">
        <v>478</v>
      </c>
      <c r="D51" s="60" t="s">
        <v>21</v>
      </c>
      <c r="E51" s="60" t="s">
        <v>410</v>
      </c>
      <c r="F51" s="61">
        <v>585</v>
      </c>
      <c r="G51" s="61">
        <v>568</v>
      </c>
      <c r="H51" s="61">
        <v>595</v>
      </c>
      <c r="I51" s="61">
        <v>605</v>
      </c>
      <c r="J51" s="61">
        <v>615</v>
      </c>
      <c r="K51" s="61">
        <v>595</v>
      </c>
      <c r="L51" s="65">
        <f>100000/F51</f>
        <v>170.94017094017093</v>
      </c>
      <c r="M51" s="66">
        <f>IF(D51="BUY",(K51-F51)*(L51),(F51-K51)*(L51))</f>
        <v>1709.4017094017092</v>
      </c>
      <c r="N51" s="67">
        <f>M51/(L51)/F51%</f>
        <v>1.7094017094017095</v>
      </c>
    </row>
    <row r="52" spans="1:14" ht="16.5" customHeight="1">
      <c r="A52" s="60">
        <v>4</v>
      </c>
      <c r="B52" s="64">
        <v>43522</v>
      </c>
      <c r="C52" s="60" t="s">
        <v>478</v>
      </c>
      <c r="D52" s="60" t="s">
        <v>21</v>
      </c>
      <c r="E52" s="60" t="s">
        <v>57</v>
      </c>
      <c r="F52" s="61">
        <v>854</v>
      </c>
      <c r="G52" s="61">
        <v>826</v>
      </c>
      <c r="H52" s="61">
        <v>868</v>
      </c>
      <c r="I52" s="61">
        <v>883</v>
      </c>
      <c r="J52" s="61">
        <v>898</v>
      </c>
      <c r="K52" s="61">
        <v>868</v>
      </c>
      <c r="L52" s="65">
        <f t="shared" si="2"/>
        <v>117.096018735363</v>
      </c>
      <c r="M52" s="66">
        <f>IF(D52="BUY",(K52-F52)*(L52),(F52-K52)*(L52))</f>
        <v>1639.344262295082</v>
      </c>
      <c r="N52" s="67">
        <f>M52/(L52)/F52%</f>
        <v>1.6393442622950822</v>
      </c>
    </row>
    <row r="53" spans="1:14" ht="16.5" customHeight="1">
      <c r="A53" s="60">
        <v>5</v>
      </c>
      <c r="B53" s="64">
        <v>43521</v>
      </c>
      <c r="C53" s="60" t="s">
        <v>478</v>
      </c>
      <c r="D53" s="60" t="s">
        <v>21</v>
      </c>
      <c r="E53" s="60" t="s">
        <v>683</v>
      </c>
      <c r="F53" s="61">
        <v>322</v>
      </c>
      <c r="G53" s="61">
        <v>314</v>
      </c>
      <c r="H53" s="61">
        <v>328</v>
      </c>
      <c r="I53" s="61">
        <v>334</v>
      </c>
      <c r="J53" s="61">
        <v>340</v>
      </c>
      <c r="K53" s="61">
        <v>328</v>
      </c>
      <c r="L53" s="65">
        <f t="shared" si="2"/>
        <v>310.55900621118013</v>
      </c>
      <c r="M53" s="66">
        <f aca="true" t="shared" si="3" ref="M53:M58">IF(D53="BUY",(K53-F53)*(L53),(F53-K53)*(L53))</f>
        <v>1863.354037267081</v>
      </c>
      <c r="N53" s="67">
        <f aca="true" t="shared" si="4" ref="N53:N58">M53/(L53)/F53%</f>
        <v>1.8633540372670807</v>
      </c>
    </row>
    <row r="54" spans="1:14" ht="16.5" customHeight="1">
      <c r="A54" s="60">
        <v>6</v>
      </c>
      <c r="B54" s="64">
        <v>43518</v>
      </c>
      <c r="C54" s="60" t="s">
        <v>478</v>
      </c>
      <c r="D54" s="60" t="s">
        <v>21</v>
      </c>
      <c r="E54" s="60" t="s">
        <v>445</v>
      </c>
      <c r="F54" s="61">
        <v>597</v>
      </c>
      <c r="G54" s="61">
        <v>579</v>
      </c>
      <c r="H54" s="61">
        <v>607</v>
      </c>
      <c r="I54" s="61">
        <v>617</v>
      </c>
      <c r="J54" s="61">
        <v>627</v>
      </c>
      <c r="K54" s="61">
        <v>607</v>
      </c>
      <c r="L54" s="65">
        <f t="shared" si="2"/>
        <v>167.50418760469012</v>
      </c>
      <c r="M54" s="66">
        <f t="shared" si="3"/>
        <v>1675.041876046901</v>
      </c>
      <c r="N54" s="67">
        <f t="shared" si="4"/>
        <v>1.6750418760469012</v>
      </c>
    </row>
    <row r="55" spans="1:14" ht="15.75">
      <c r="A55" s="60">
        <v>7</v>
      </c>
      <c r="B55" s="64">
        <v>43517</v>
      </c>
      <c r="C55" s="60" t="s">
        <v>478</v>
      </c>
      <c r="D55" s="60" t="s">
        <v>21</v>
      </c>
      <c r="E55" s="60" t="s">
        <v>472</v>
      </c>
      <c r="F55" s="61">
        <v>153</v>
      </c>
      <c r="G55" s="61">
        <v>148</v>
      </c>
      <c r="H55" s="61">
        <v>156</v>
      </c>
      <c r="I55" s="61">
        <v>159</v>
      </c>
      <c r="J55" s="61">
        <v>162</v>
      </c>
      <c r="K55" s="61">
        <v>156</v>
      </c>
      <c r="L55" s="65">
        <f t="shared" si="2"/>
        <v>653.59477124183</v>
      </c>
      <c r="M55" s="66">
        <f t="shared" si="3"/>
        <v>1960.78431372549</v>
      </c>
      <c r="N55" s="67">
        <f t="shared" si="4"/>
        <v>1.9607843137254901</v>
      </c>
    </row>
    <row r="56" spans="1:14" ht="15.75">
      <c r="A56" s="60">
        <v>8</v>
      </c>
      <c r="B56" s="64">
        <v>43516</v>
      </c>
      <c r="C56" s="60" t="s">
        <v>478</v>
      </c>
      <c r="D56" s="60" t="s">
        <v>21</v>
      </c>
      <c r="E56" s="60" t="s">
        <v>429</v>
      </c>
      <c r="F56" s="61">
        <v>554</v>
      </c>
      <c r="G56" s="61">
        <v>536</v>
      </c>
      <c r="H56" s="61">
        <v>564</v>
      </c>
      <c r="I56" s="61">
        <v>574</v>
      </c>
      <c r="J56" s="61">
        <v>584</v>
      </c>
      <c r="K56" s="61">
        <v>564</v>
      </c>
      <c r="L56" s="65">
        <f t="shared" si="2"/>
        <v>180.50541516245488</v>
      </c>
      <c r="M56" s="66">
        <f t="shared" si="3"/>
        <v>1805.054151624549</v>
      </c>
      <c r="N56" s="67">
        <f t="shared" si="4"/>
        <v>1.8050541516245486</v>
      </c>
    </row>
    <row r="57" spans="1:14" ht="15.75">
      <c r="A57" s="60">
        <v>9</v>
      </c>
      <c r="B57" s="64">
        <v>43515</v>
      </c>
      <c r="C57" s="60" t="s">
        <v>478</v>
      </c>
      <c r="D57" s="60" t="s">
        <v>21</v>
      </c>
      <c r="E57" s="60" t="s">
        <v>441</v>
      </c>
      <c r="F57" s="61">
        <v>165</v>
      </c>
      <c r="G57" s="61">
        <v>160</v>
      </c>
      <c r="H57" s="61">
        <v>168</v>
      </c>
      <c r="I57" s="61">
        <v>171</v>
      </c>
      <c r="J57" s="61">
        <v>174</v>
      </c>
      <c r="K57" s="61">
        <v>168</v>
      </c>
      <c r="L57" s="65">
        <f aca="true" t="shared" si="5" ref="L57:L62">100000/F57</f>
        <v>606.060606060606</v>
      </c>
      <c r="M57" s="66">
        <f t="shared" si="3"/>
        <v>1818.181818181818</v>
      </c>
      <c r="N57" s="67">
        <f t="shared" si="4"/>
        <v>1.8181818181818183</v>
      </c>
    </row>
    <row r="58" spans="1:14" ht="15.75">
      <c r="A58" s="60">
        <v>10</v>
      </c>
      <c r="B58" s="64">
        <v>43514</v>
      </c>
      <c r="C58" s="60" t="s">
        <v>478</v>
      </c>
      <c r="D58" s="60" t="s">
        <v>21</v>
      </c>
      <c r="E58" s="60" t="s">
        <v>326</v>
      </c>
      <c r="F58" s="61">
        <v>828</v>
      </c>
      <c r="G58" s="61">
        <v>800</v>
      </c>
      <c r="H58" s="61">
        <v>845</v>
      </c>
      <c r="I58" s="61">
        <v>862</v>
      </c>
      <c r="J58" s="61">
        <v>878</v>
      </c>
      <c r="K58" s="61">
        <v>800</v>
      </c>
      <c r="L58" s="65">
        <f t="shared" si="5"/>
        <v>120.77294685990339</v>
      </c>
      <c r="M58" s="66">
        <f t="shared" si="3"/>
        <v>-3381.6425120772947</v>
      </c>
      <c r="N58" s="67">
        <f t="shared" si="4"/>
        <v>-3.381642512077295</v>
      </c>
    </row>
    <row r="59" spans="1:14" ht="15.75">
      <c r="A59" s="60">
        <v>11</v>
      </c>
      <c r="B59" s="64">
        <v>43509</v>
      </c>
      <c r="C59" s="60" t="s">
        <v>478</v>
      </c>
      <c r="D59" s="60" t="s">
        <v>21</v>
      </c>
      <c r="E59" s="60" t="s">
        <v>678</v>
      </c>
      <c r="F59" s="61">
        <v>1040</v>
      </c>
      <c r="G59" s="61">
        <v>1015</v>
      </c>
      <c r="H59" s="61">
        <v>1060</v>
      </c>
      <c r="I59" s="61">
        <v>1080</v>
      </c>
      <c r="J59" s="61">
        <v>1100</v>
      </c>
      <c r="K59" s="61">
        <v>1060</v>
      </c>
      <c r="L59" s="65">
        <f t="shared" si="5"/>
        <v>96.15384615384616</v>
      </c>
      <c r="M59" s="66">
        <f aca="true" t="shared" si="6" ref="M59:M67">IF(D59="BUY",(K59-F59)*(L59),(F59-K59)*(L59))</f>
        <v>1923.0769230769233</v>
      </c>
      <c r="N59" s="67">
        <f aca="true" t="shared" si="7" ref="N59:N66">M59/(L59)/F59%</f>
        <v>1.923076923076923</v>
      </c>
    </row>
    <row r="60" spans="1:14" ht="15.75">
      <c r="A60" s="60">
        <v>12</v>
      </c>
      <c r="B60" s="64">
        <v>43508</v>
      </c>
      <c r="C60" s="60" t="s">
        <v>478</v>
      </c>
      <c r="D60" s="60" t="s">
        <v>21</v>
      </c>
      <c r="E60" s="60" t="s">
        <v>681</v>
      </c>
      <c r="F60" s="61">
        <v>1020</v>
      </c>
      <c r="G60" s="61">
        <v>987</v>
      </c>
      <c r="H60" s="61">
        <v>1040</v>
      </c>
      <c r="I60" s="61">
        <v>1060</v>
      </c>
      <c r="J60" s="61">
        <v>1080</v>
      </c>
      <c r="K60" s="61">
        <v>987</v>
      </c>
      <c r="L60" s="65">
        <f t="shared" si="5"/>
        <v>98.03921568627452</v>
      </c>
      <c r="M60" s="66">
        <f t="shared" si="6"/>
        <v>-3235.294117647059</v>
      </c>
      <c r="N60" s="67">
        <f t="shared" si="7"/>
        <v>-3.235294117647059</v>
      </c>
    </row>
    <row r="61" spans="1:14" ht="15.75">
      <c r="A61" s="60">
        <v>13</v>
      </c>
      <c r="B61" s="64">
        <v>43507</v>
      </c>
      <c r="C61" s="60" t="s">
        <v>478</v>
      </c>
      <c r="D61" s="60" t="s">
        <v>21</v>
      </c>
      <c r="E61" s="60" t="s">
        <v>469</v>
      </c>
      <c r="F61" s="61">
        <v>1326</v>
      </c>
      <c r="G61" s="61">
        <v>1296</v>
      </c>
      <c r="H61" s="61">
        <v>1346</v>
      </c>
      <c r="I61" s="61">
        <v>1366</v>
      </c>
      <c r="J61" s="61">
        <v>1386</v>
      </c>
      <c r="K61" s="61">
        <v>1296</v>
      </c>
      <c r="L61" s="65">
        <f t="shared" si="5"/>
        <v>75.41478129713424</v>
      </c>
      <c r="M61" s="66">
        <f t="shared" si="6"/>
        <v>-2262.4434389140274</v>
      </c>
      <c r="N61" s="67">
        <f t="shared" si="7"/>
        <v>-2.2624434389140275</v>
      </c>
    </row>
    <row r="62" spans="1:14" ht="15.75">
      <c r="A62" s="60">
        <v>14</v>
      </c>
      <c r="B62" s="64">
        <v>43504</v>
      </c>
      <c r="C62" s="60" t="s">
        <v>478</v>
      </c>
      <c r="D62" s="60" t="s">
        <v>21</v>
      </c>
      <c r="E62" s="60" t="s">
        <v>680</v>
      </c>
      <c r="F62" s="61">
        <v>760</v>
      </c>
      <c r="G62" s="61">
        <v>738</v>
      </c>
      <c r="H62" s="61">
        <v>775</v>
      </c>
      <c r="I62" s="61">
        <v>790</v>
      </c>
      <c r="J62" s="61">
        <v>800</v>
      </c>
      <c r="K62" s="61">
        <v>738</v>
      </c>
      <c r="L62" s="65">
        <f t="shared" si="5"/>
        <v>131.57894736842104</v>
      </c>
      <c r="M62" s="66">
        <f t="shared" si="6"/>
        <v>-2894.736842105263</v>
      </c>
      <c r="N62" s="67">
        <f t="shared" si="7"/>
        <v>-2.8947368421052633</v>
      </c>
    </row>
    <row r="63" spans="1:14" ht="15.75">
      <c r="A63" s="60">
        <v>15</v>
      </c>
      <c r="B63" s="64">
        <v>43503</v>
      </c>
      <c r="C63" s="60" t="s">
        <v>478</v>
      </c>
      <c r="D63" s="60" t="s">
        <v>21</v>
      </c>
      <c r="E63" s="60" t="s">
        <v>161</v>
      </c>
      <c r="F63" s="61">
        <v>305</v>
      </c>
      <c r="G63" s="61">
        <v>293</v>
      </c>
      <c r="H63" s="61">
        <v>311</v>
      </c>
      <c r="I63" s="61">
        <v>317</v>
      </c>
      <c r="J63" s="61">
        <v>323</v>
      </c>
      <c r="K63" s="61">
        <v>317</v>
      </c>
      <c r="L63" s="65">
        <f>100000/F63</f>
        <v>327.8688524590164</v>
      </c>
      <c r="M63" s="66">
        <f t="shared" si="6"/>
        <v>3934.426229508197</v>
      </c>
      <c r="N63" s="67">
        <f t="shared" si="7"/>
        <v>3.934426229508197</v>
      </c>
    </row>
    <row r="64" spans="1:14" ht="15.75">
      <c r="A64" s="60">
        <v>16</v>
      </c>
      <c r="B64" s="64">
        <v>43502</v>
      </c>
      <c r="C64" s="60" t="s">
        <v>478</v>
      </c>
      <c r="D64" s="60" t="s">
        <v>21</v>
      </c>
      <c r="E64" s="60" t="s">
        <v>442</v>
      </c>
      <c r="F64" s="61">
        <v>1205</v>
      </c>
      <c r="G64" s="61">
        <v>1170</v>
      </c>
      <c r="H64" s="61">
        <v>1225</v>
      </c>
      <c r="I64" s="61">
        <v>1245</v>
      </c>
      <c r="J64" s="61">
        <v>1265</v>
      </c>
      <c r="K64" s="61">
        <v>1170</v>
      </c>
      <c r="L64" s="65">
        <f>100000/F64</f>
        <v>82.98755186721992</v>
      </c>
      <c r="M64" s="66">
        <f t="shared" si="6"/>
        <v>-2904.564315352697</v>
      </c>
      <c r="N64" s="67">
        <f t="shared" si="7"/>
        <v>-2.904564315352697</v>
      </c>
    </row>
    <row r="65" spans="1:14" ht="15.75">
      <c r="A65" s="60">
        <v>17</v>
      </c>
      <c r="B65" s="64">
        <v>43501</v>
      </c>
      <c r="C65" s="60" t="s">
        <v>478</v>
      </c>
      <c r="D65" s="60" t="s">
        <v>21</v>
      </c>
      <c r="E65" s="60" t="s">
        <v>679</v>
      </c>
      <c r="F65" s="61">
        <v>1300</v>
      </c>
      <c r="G65" s="61">
        <v>1272</v>
      </c>
      <c r="H65" s="61">
        <v>1315</v>
      </c>
      <c r="I65" s="61">
        <v>1330</v>
      </c>
      <c r="J65" s="61">
        <v>1345</v>
      </c>
      <c r="K65" s="61">
        <v>1315</v>
      </c>
      <c r="L65" s="65">
        <f>100000/F65</f>
        <v>76.92307692307692</v>
      </c>
      <c r="M65" s="66">
        <f t="shared" si="6"/>
        <v>1153.8461538461538</v>
      </c>
      <c r="N65" s="67">
        <f t="shared" si="7"/>
        <v>1.1538461538461537</v>
      </c>
    </row>
    <row r="66" spans="1:14" ht="15.75">
      <c r="A66" s="60">
        <v>18</v>
      </c>
      <c r="B66" s="64">
        <v>43500</v>
      </c>
      <c r="C66" s="60" t="s">
        <v>478</v>
      </c>
      <c r="D66" s="60" t="s">
        <v>21</v>
      </c>
      <c r="E66" s="60" t="s">
        <v>341</v>
      </c>
      <c r="F66" s="61">
        <v>438</v>
      </c>
      <c r="G66" s="61">
        <v>423</v>
      </c>
      <c r="H66" s="61">
        <v>446</v>
      </c>
      <c r="I66" s="61">
        <v>454</v>
      </c>
      <c r="J66" s="61">
        <v>460</v>
      </c>
      <c r="K66" s="61">
        <v>445.8</v>
      </c>
      <c r="L66" s="65">
        <f>100000/F66</f>
        <v>228.31050228310502</v>
      </c>
      <c r="M66" s="66">
        <f t="shared" si="6"/>
        <v>1780.8219178082218</v>
      </c>
      <c r="N66" s="67">
        <f t="shared" si="7"/>
        <v>1.7808219178082219</v>
      </c>
    </row>
    <row r="67" spans="1:14" ht="15.75">
      <c r="A67" s="60">
        <v>19</v>
      </c>
      <c r="B67" s="64">
        <v>43497</v>
      </c>
      <c r="C67" s="60" t="s">
        <v>478</v>
      </c>
      <c r="D67" s="60" t="s">
        <v>21</v>
      </c>
      <c r="E67" s="60" t="s">
        <v>90</v>
      </c>
      <c r="F67" s="61">
        <v>615</v>
      </c>
      <c r="G67" s="61">
        <v>593</v>
      </c>
      <c r="H67" s="61">
        <v>627</v>
      </c>
      <c r="I67" s="61">
        <v>639</v>
      </c>
      <c r="J67" s="61">
        <v>650</v>
      </c>
      <c r="K67" s="61">
        <v>593</v>
      </c>
      <c r="L67" s="65">
        <f>100000/F67</f>
        <v>162.60162601626016</v>
      </c>
      <c r="M67" s="66">
        <f t="shared" si="6"/>
        <v>-3577.2357723577234</v>
      </c>
      <c r="N67" s="67">
        <f>M67/(L67)/F67%</f>
        <v>-3.5772357723577235</v>
      </c>
    </row>
    <row r="68" spans="1:13" ht="15.75">
      <c r="A68" s="13" t="s">
        <v>27</v>
      </c>
      <c r="B68" s="23"/>
      <c r="C68" s="15"/>
      <c r="D68" s="16"/>
      <c r="E68" s="17"/>
      <c r="F68" s="17"/>
      <c r="G68" s="18"/>
      <c r="H68" s="17"/>
      <c r="I68" s="17"/>
      <c r="J68" s="17"/>
      <c r="K68" s="20"/>
      <c r="L68" s="21"/>
      <c r="M68" s="1"/>
    </row>
    <row r="69" spans="1:11" ht="15.75">
      <c r="A69" s="13" t="s">
        <v>27</v>
      </c>
      <c r="B69" s="23"/>
      <c r="C69" s="24"/>
      <c r="D69" s="25"/>
      <c r="E69" s="26"/>
      <c r="F69" s="26"/>
      <c r="G69" s="27"/>
      <c r="H69" s="26"/>
      <c r="I69" s="26"/>
      <c r="J69" s="26"/>
      <c r="K69" s="26"/>
    </row>
    <row r="70" spans="3:9" ht="16.5" thickBot="1">
      <c r="C70" s="26"/>
      <c r="D70" s="26"/>
      <c r="E70" s="26"/>
      <c r="F70" s="29"/>
      <c r="G70" s="30"/>
      <c r="H70" s="31" t="s">
        <v>28</v>
      </c>
      <c r="I70" s="31"/>
    </row>
    <row r="71" spans="3:9" ht="15.75">
      <c r="C71" s="96" t="s">
        <v>29</v>
      </c>
      <c r="D71" s="96"/>
      <c r="E71" s="33">
        <v>19</v>
      </c>
      <c r="F71" s="34">
        <f>F72+F73+F74+F75+F76+F77</f>
        <v>100</v>
      </c>
      <c r="G71" s="35">
        <v>19</v>
      </c>
      <c r="H71" s="36">
        <f>G72/G71%</f>
        <v>68.42105263157895</v>
      </c>
      <c r="I71" s="36"/>
    </row>
    <row r="72" spans="3:9" ht="15.75">
      <c r="C72" s="92" t="s">
        <v>30</v>
      </c>
      <c r="D72" s="92"/>
      <c r="E72" s="37">
        <v>13</v>
      </c>
      <c r="F72" s="38">
        <f>(E72/E71)*100</f>
        <v>68.42105263157895</v>
      </c>
      <c r="G72" s="35">
        <v>13</v>
      </c>
      <c r="H72" s="32"/>
      <c r="I72" s="32"/>
    </row>
    <row r="73" spans="3:9" ht="15.75">
      <c r="C73" s="92" t="s">
        <v>32</v>
      </c>
      <c r="D73" s="92"/>
      <c r="E73" s="37">
        <v>0</v>
      </c>
      <c r="F73" s="38">
        <f>(E73/E71)*100</f>
        <v>0</v>
      </c>
      <c r="G73" s="40"/>
      <c r="H73" s="35"/>
      <c r="I73" s="35"/>
    </row>
    <row r="74" spans="3:9" ht="15.75">
      <c r="C74" s="92" t="s">
        <v>33</v>
      </c>
      <c r="D74" s="92"/>
      <c r="E74" s="37">
        <v>0</v>
      </c>
      <c r="F74" s="38">
        <f>(E74/E71)*100</f>
        <v>0</v>
      </c>
      <c r="G74" s="40"/>
      <c r="H74" s="35"/>
      <c r="I74" s="35"/>
    </row>
    <row r="75" spans="3:9" ht="15.75">
      <c r="C75" s="92" t="s">
        <v>34</v>
      </c>
      <c r="D75" s="92"/>
      <c r="E75" s="37">
        <v>6</v>
      </c>
      <c r="F75" s="38">
        <f>(E75/E71)*100</f>
        <v>31.57894736842105</v>
      </c>
      <c r="G75" s="40"/>
      <c r="H75" s="26" t="s">
        <v>35</v>
      </c>
      <c r="I75" s="26"/>
    </row>
    <row r="76" spans="3:9" ht="15.75">
      <c r="C76" s="92" t="s">
        <v>36</v>
      </c>
      <c r="D76" s="92"/>
      <c r="E76" s="37">
        <v>0</v>
      </c>
      <c r="F76" s="38">
        <f>(E76/E71)*100</f>
        <v>0</v>
      </c>
      <c r="G76" s="40"/>
      <c r="H76" s="26"/>
      <c r="I76" s="26"/>
    </row>
    <row r="77" spans="3:8" ht="16.5" thickBot="1">
      <c r="C77" s="93" t="s">
        <v>37</v>
      </c>
      <c r="D77" s="93"/>
      <c r="E77" s="42"/>
      <c r="F77" s="43">
        <f>(E77/E71)*100</f>
        <v>0</v>
      </c>
      <c r="G77" s="40"/>
      <c r="H77" s="26"/>
    </row>
    <row r="78" spans="1:12" ht="15.75">
      <c r="A78" s="45" t="s">
        <v>38</v>
      </c>
      <c r="B78" s="14"/>
      <c r="C78" s="15"/>
      <c r="D78" s="15"/>
      <c r="E78" s="17"/>
      <c r="F78" s="17"/>
      <c r="G78" s="46"/>
      <c r="H78" s="47"/>
      <c r="I78" s="26"/>
      <c r="J78" s="47"/>
      <c r="K78" s="17"/>
      <c r="L78" s="21"/>
    </row>
    <row r="79" spans="1:12" ht="15.75">
      <c r="A79" s="16" t="s">
        <v>39</v>
      </c>
      <c r="B79" s="14"/>
      <c r="C79" s="48"/>
      <c r="D79" s="49"/>
      <c r="E79" s="50"/>
      <c r="F79" s="47"/>
      <c r="G79" s="46"/>
      <c r="H79" s="47"/>
      <c r="I79" s="47"/>
      <c r="J79" s="47"/>
      <c r="K79" s="17"/>
      <c r="L79" s="21"/>
    </row>
    <row r="80" spans="1:12" ht="15.75">
      <c r="A80" s="16" t="s">
        <v>40</v>
      </c>
      <c r="B80" s="14"/>
      <c r="C80" s="15"/>
      <c r="D80" s="49"/>
      <c r="E80" s="50"/>
      <c r="F80" s="47"/>
      <c r="G80" s="46"/>
      <c r="H80" s="51"/>
      <c r="I80" s="51"/>
      <c r="J80" s="51"/>
      <c r="K80" s="17"/>
      <c r="L80" s="21"/>
    </row>
    <row r="81" spans="1:14" ht="15.75">
      <c r="A81" s="16" t="s">
        <v>41</v>
      </c>
      <c r="B81" s="48"/>
      <c r="C81" s="15"/>
      <c r="D81" s="49"/>
      <c r="E81" s="50"/>
      <c r="F81" s="47"/>
      <c r="G81" s="52"/>
      <c r="H81" s="51"/>
      <c r="I81" s="51"/>
      <c r="J81" s="51"/>
      <c r="K81" s="17"/>
      <c r="L81" s="21"/>
      <c r="N81" s="28"/>
    </row>
    <row r="82" spans="1:14" ht="15.75">
      <c r="A82" s="16" t="s">
        <v>42</v>
      </c>
      <c r="B82" s="39"/>
      <c r="C82" s="15"/>
      <c r="D82" s="53"/>
      <c r="E82" s="47"/>
      <c r="F82" s="47"/>
      <c r="G82" s="52"/>
      <c r="H82" s="51"/>
      <c r="I82" s="51"/>
      <c r="J82" s="51"/>
      <c r="K82" s="47"/>
      <c r="L82" s="21"/>
      <c r="N82" s="21"/>
    </row>
    <row r="83" spans="1:14" ht="16.5" thickBot="1">
      <c r="A83" s="16" t="s">
        <v>42</v>
      </c>
      <c r="B83" s="39"/>
      <c r="C83" s="15"/>
      <c r="D83" s="53"/>
      <c r="E83" s="47"/>
      <c r="F83" s="47"/>
      <c r="G83" s="52"/>
      <c r="H83" s="51"/>
      <c r="I83" s="51"/>
      <c r="J83" s="51"/>
      <c r="K83" s="47"/>
      <c r="L83" s="21"/>
      <c r="M83" s="21"/>
      <c r="N83" s="21"/>
    </row>
    <row r="84" spans="1:14" ht="15.75" thickBot="1">
      <c r="A84" s="101" t="s">
        <v>0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</row>
    <row r="85" spans="1:14" ht="15.75" thickBot="1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</row>
    <row r="86" spans="1:14" ht="1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</row>
    <row r="87" spans="1:14" ht="15.75">
      <c r="A87" s="102" t="s">
        <v>616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</row>
    <row r="88" spans="1:14" ht="15.75">
      <c r="A88" s="102" t="s">
        <v>615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</row>
    <row r="89" spans="1:14" ht="16.5" thickBot="1">
      <c r="A89" s="103" t="s">
        <v>3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</row>
    <row r="90" spans="1:14" ht="15.75">
      <c r="A90" s="104" t="s">
        <v>659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</row>
    <row r="91" spans="1:14" ht="15.75">
      <c r="A91" s="104" t="s">
        <v>5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</row>
    <row r="92" spans="1:14" ht="15">
      <c r="A92" s="99" t="s">
        <v>6</v>
      </c>
      <c r="B92" s="95" t="s">
        <v>7</v>
      </c>
      <c r="C92" s="94" t="s">
        <v>8</v>
      </c>
      <c r="D92" s="99" t="s">
        <v>9</v>
      </c>
      <c r="E92" s="94" t="s">
        <v>10</v>
      </c>
      <c r="F92" s="94" t="s">
        <v>11</v>
      </c>
      <c r="G92" s="94" t="s">
        <v>12</v>
      </c>
      <c r="H92" s="94" t="s">
        <v>13</v>
      </c>
      <c r="I92" s="94" t="s">
        <v>14</v>
      </c>
      <c r="J92" s="94" t="s">
        <v>15</v>
      </c>
      <c r="K92" s="97" t="s">
        <v>16</v>
      </c>
      <c r="L92" s="94" t="s">
        <v>17</v>
      </c>
      <c r="M92" s="94" t="s">
        <v>18</v>
      </c>
      <c r="N92" s="94" t="s">
        <v>19</v>
      </c>
    </row>
    <row r="93" spans="1:14" ht="15">
      <c r="A93" s="99"/>
      <c r="B93" s="110"/>
      <c r="C93" s="94"/>
      <c r="D93" s="99"/>
      <c r="E93" s="95"/>
      <c r="F93" s="94"/>
      <c r="G93" s="94"/>
      <c r="H93" s="94"/>
      <c r="I93" s="94"/>
      <c r="J93" s="94"/>
      <c r="K93" s="97"/>
      <c r="L93" s="94"/>
      <c r="M93" s="94"/>
      <c r="N93" s="94"/>
    </row>
    <row r="94" spans="1:14" ht="15.75">
      <c r="A94" s="60">
        <v>1</v>
      </c>
      <c r="B94" s="64">
        <v>43496</v>
      </c>
      <c r="C94" s="60" t="s">
        <v>478</v>
      </c>
      <c r="D94" s="60" t="s">
        <v>21</v>
      </c>
      <c r="E94" s="60" t="s">
        <v>88</v>
      </c>
      <c r="F94" s="61">
        <v>995</v>
      </c>
      <c r="G94" s="61">
        <v>967</v>
      </c>
      <c r="H94" s="61">
        <v>1015</v>
      </c>
      <c r="I94" s="61">
        <v>1035</v>
      </c>
      <c r="J94" s="61">
        <v>1055</v>
      </c>
      <c r="K94" s="61">
        <v>1035</v>
      </c>
      <c r="L94" s="65">
        <f aca="true" t="shared" si="8" ref="L94:L102">100000/F94</f>
        <v>100.50251256281408</v>
      </c>
      <c r="M94" s="66">
        <f>IF(D94="BUY",(K94-F94)*(L94),(F94-K94)*(L94))</f>
        <v>4020.1005025125633</v>
      </c>
      <c r="N94" s="67">
        <f aca="true" t="shared" si="9" ref="N94:N102">M94/(L94)/F94%</f>
        <v>4.020100502512563</v>
      </c>
    </row>
    <row r="95" spans="1:14" ht="15.75">
      <c r="A95" s="60">
        <v>2</v>
      </c>
      <c r="B95" s="64">
        <v>43496</v>
      </c>
      <c r="C95" s="60" t="s">
        <v>478</v>
      </c>
      <c r="D95" s="60" t="s">
        <v>21</v>
      </c>
      <c r="E95" s="60" t="s">
        <v>117</v>
      </c>
      <c r="F95" s="61">
        <v>2010</v>
      </c>
      <c r="G95" s="61">
        <v>1960</v>
      </c>
      <c r="H95" s="61">
        <v>2040</v>
      </c>
      <c r="I95" s="61">
        <v>2070</v>
      </c>
      <c r="J95" s="61">
        <v>2100</v>
      </c>
      <c r="K95" s="61">
        <v>2040</v>
      </c>
      <c r="L95" s="65">
        <f>100000/F95</f>
        <v>49.75124378109453</v>
      </c>
      <c r="M95" s="66">
        <f>IF(D95="BUY",(K95-F95)*(L95),(F95-K95)*(L95))</f>
        <v>1492.5373134328358</v>
      </c>
      <c r="N95" s="67">
        <f t="shared" si="9"/>
        <v>1.4925373134328357</v>
      </c>
    </row>
    <row r="96" spans="1:14" ht="15.75">
      <c r="A96" s="60">
        <v>3</v>
      </c>
      <c r="B96" s="64">
        <v>43495</v>
      </c>
      <c r="C96" s="60" t="s">
        <v>478</v>
      </c>
      <c r="D96" s="60" t="s">
        <v>21</v>
      </c>
      <c r="E96" s="60" t="s">
        <v>57</v>
      </c>
      <c r="F96" s="61">
        <v>768</v>
      </c>
      <c r="G96" s="61">
        <v>748</v>
      </c>
      <c r="H96" s="61">
        <v>780</v>
      </c>
      <c r="I96" s="61">
        <v>792</v>
      </c>
      <c r="J96" s="61">
        <v>804</v>
      </c>
      <c r="K96" s="61">
        <v>780</v>
      </c>
      <c r="L96" s="65">
        <f>100000/F96</f>
        <v>130.20833333333334</v>
      </c>
      <c r="M96" s="66">
        <f>IF(D96="BUY",(K96-F96)*(L96),(F96-K96)*(L96))</f>
        <v>1562.5</v>
      </c>
      <c r="N96" s="67">
        <f t="shared" si="9"/>
        <v>1.5625</v>
      </c>
    </row>
    <row r="97" spans="1:14" ht="15.75">
      <c r="A97" s="60">
        <v>4</v>
      </c>
      <c r="B97" s="64">
        <v>43494</v>
      </c>
      <c r="C97" s="60" t="s">
        <v>478</v>
      </c>
      <c r="D97" s="60" t="s">
        <v>21</v>
      </c>
      <c r="E97" s="60" t="s">
        <v>436</v>
      </c>
      <c r="F97" s="61">
        <v>148</v>
      </c>
      <c r="G97" s="61">
        <v>142</v>
      </c>
      <c r="H97" s="61">
        <v>151</v>
      </c>
      <c r="I97" s="61">
        <v>154</v>
      </c>
      <c r="J97" s="61">
        <v>157</v>
      </c>
      <c r="K97" s="61">
        <v>142</v>
      </c>
      <c r="L97" s="65">
        <f>100000/F97</f>
        <v>675.6756756756756</v>
      </c>
      <c r="M97" s="66">
        <f>IF(D97="BUY",(K97-F97)*(L97),(F97-K97)*(L97))</f>
        <v>-4054.0540540540537</v>
      </c>
      <c r="N97" s="67">
        <f t="shared" si="9"/>
        <v>-4.054054054054054</v>
      </c>
    </row>
    <row r="98" spans="1:14" ht="15.75">
      <c r="A98" s="60">
        <v>5</v>
      </c>
      <c r="B98" s="64">
        <v>43489</v>
      </c>
      <c r="C98" s="60" t="s">
        <v>478</v>
      </c>
      <c r="D98" s="60" t="s">
        <v>94</v>
      </c>
      <c r="E98" s="60" t="s">
        <v>49</v>
      </c>
      <c r="F98" s="61">
        <v>225</v>
      </c>
      <c r="G98" s="61">
        <v>233</v>
      </c>
      <c r="H98" s="61">
        <v>220</v>
      </c>
      <c r="I98" s="61">
        <v>215</v>
      </c>
      <c r="J98" s="61">
        <v>210</v>
      </c>
      <c r="K98" s="61">
        <v>220</v>
      </c>
      <c r="L98" s="65">
        <f>100000/F98</f>
        <v>444.44444444444446</v>
      </c>
      <c r="M98" s="66">
        <f aca="true" t="shared" si="10" ref="M98:M104">IF(D98="BUY",(K98-F98)*(L98),(F98-K98)*(L98))</f>
        <v>2222.222222222222</v>
      </c>
      <c r="N98" s="67">
        <f t="shared" si="9"/>
        <v>2.2222222222222223</v>
      </c>
    </row>
    <row r="99" spans="1:14" ht="15.75">
      <c r="A99" s="60">
        <v>6</v>
      </c>
      <c r="B99" s="64">
        <v>43489</v>
      </c>
      <c r="C99" s="60" t="s">
        <v>478</v>
      </c>
      <c r="D99" s="60" t="s">
        <v>21</v>
      </c>
      <c r="E99" s="60" t="s">
        <v>192</v>
      </c>
      <c r="F99" s="61">
        <v>728</v>
      </c>
      <c r="G99" s="61">
        <v>702</v>
      </c>
      <c r="H99" s="61">
        <v>742</v>
      </c>
      <c r="I99" s="61">
        <v>756</v>
      </c>
      <c r="J99" s="61">
        <v>770</v>
      </c>
      <c r="K99" s="61">
        <v>742</v>
      </c>
      <c r="L99" s="65">
        <f t="shared" si="8"/>
        <v>137.36263736263737</v>
      </c>
      <c r="M99" s="66">
        <f t="shared" si="10"/>
        <v>1923.0769230769233</v>
      </c>
      <c r="N99" s="67">
        <f t="shared" si="9"/>
        <v>1.923076923076923</v>
      </c>
    </row>
    <row r="100" spans="1:14" ht="15.75">
      <c r="A100" s="60">
        <v>7</v>
      </c>
      <c r="B100" s="64">
        <v>43487</v>
      </c>
      <c r="C100" s="60" t="s">
        <v>478</v>
      </c>
      <c r="D100" s="60" t="s">
        <v>21</v>
      </c>
      <c r="E100" s="60" t="s">
        <v>469</v>
      </c>
      <c r="F100" s="61">
        <v>1300</v>
      </c>
      <c r="G100" s="61">
        <v>1268</v>
      </c>
      <c r="H100" s="61">
        <v>1320</v>
      </c>
      <c r="I100" s="61">
        <v>1340</v>
      </c>
      <c r="J100" s="61">
        <v>1360</v>
      </c>
      <c r="K100" s="61">
        <v>1320</v>
      </c>
      <c r="L100" s="65">
        <f t="shared" si="8"/>
        <v>76.92307692307692</v>
      </c>
      <c r="M100" s="66">
        <f t="shared" si="10"/>
        <v>1538.4615384615383</v>
      </c>
      <c r="N100" s="67">
        <f t="shared" si="9"/>
        <v>1.5384615384615385</v>
      </c>
    </row>
    <row r="101" spans="1:14" ht="15.75">
      <c r="A101" s="60">
        <v>8</v>
      </c>
      <c r="B101" s="64">
        <v>43487</v>
      </c>
      <c r="C101" s="60" t="s">
        <v>478</v>
      </c>
      <c r="D101" s="60" t="s">
        <v>21</v>
      </c>
      <c r="E101" s="60" t="s">
        <v>88</v>
      </c>
      <c r="F101" s="61">
        <v>977</v>
      </c>
      <c r="G101" s="61">
        <v>947</v>
      </c>
      <c r="H101" s="61">
        <v>995</v>
      </c>
      <c r="I101" s="61">
        <v>1013</v>
      </c>
      <c r="J101" s="61">
        <v>1030</v>
      </c>
      <c r="K101" s="61">
        <v>995</v>
      </c>
      <c r="L101" s="65">
        <f t="shared" si="8"/>
        <v>102.35414534288638</v>
      </c>
      <c r="M101" s="66">
        <f t="shared" si="10"/>
        <v>1842.3746161719548</v>
      </c>
      <c r="N101" s="67">
        <f t="shared" si="9"/>
        <v>1.842374616171955</v>
      </c>
    </row>
    <row r="102" spans="1:14" ht="15.75">
      <c r="A102" s="60">
        <v>9</v>
      </c>
      <c r="B102" s="64">
        <v>43486</v>
      </c>
      <c r="C102" s="60" t="s">
        <v>478</v>
      </c>
      <c r="D102" s="60" t="s">
        <v>21</v>
      </c>
      <c r="E102" s="60" t="s">
        <v>44</v>
      </c>
      <c r="F102" s="61">
        <v>1260</v>
      </c>
      <c r="G102" s="61">
        <v>1228</v>
      </c>
      <c r="H102" s="61">
        <v>1280</v>
      </c>
      <c r="I102" s="61">
        <v>1300</v>
      </c>
      <c r="J102" s="61">
        <v>1320</v>
      </c>
      <c r="K102" s="61">
        <v>1280</v>
      </c>
      <c r="L102" s="65">
        <f t="shared" si="8"/>
        <v>79.36507936507937</v>
      </c>
      <c r="M102" s="66">
        <f t="shared" si="10"/>
        <v>1587.3015873015875</v>
      </c>
      <c r="N102" s="67">
        <f t="shared" si="9"/>
        <v>1.5873015873015874</v>
      </c>
    </row>
    <row r="103" spans="1:14" ht="15.75">
      <c r="A103" s="60">
        <v>10</v>
      </c>
      <c r="B103" s="64">
        <v>43482</v>
      </c>
      <c r="C103" s="60" t="s">
        <v>478</v>
      </c>
      <c r="D103" s="60" t="s">
        <v>94</v>
      </c>
      <c r="E103" s="60" t="s">
        <v>388</v>
      </c>
      <c r="F103" s="61">
        <v>147</v>
      </c>
      <c r="G103" s="61">
        <v>153</v>
      </c>
      <c r="H103" s="61">
        <v>144</v>
      </c>
      <c r="I103" s="61">
        <v>141</v>
      </c>
      <c r="J103" s="61">
        <v>138</v>
      </c>
      <c r="K103" s="61">
        <v>144</v>
      </c>
      <c r="L103" s="65">
        <f aca="true" t="shared" si="11" ref="L103:L108">100000/F103</f>
        <v>680.2721088435375</v>
      </c>
      <c r="M103" s="66">
        <f t="shared" si="10"/>
        <v>2040.8163265306125</v>
      </c>
      <c r="N103" s="67">
        <f aca="true" t="shared" si="12" ref="N103:N108">M103/(L103)/F103%</f>
        <v>2.0408163265306123</v>
      </c>
    </row>
    <row r="104" spans="1:14" ht="15.75">
      <c r="A104" s="60">
        <v>11</v>
      </c>
      <c r="B104" s="64">
        <v>43481</v>
      </c>
      <c r="C104" s="60" t="s">
        <v>478</v>
      </c>
      <c r="D104" s="60" t="s">
        <v>94</v>
      </c>
      <c r="E104" s="60" t="s">
        <v>672</v>
      </c>
      <c r="F104" s="61">
        <v>275.5</v>
      </c>
      <c r="G104" s="61">
        <v>285.5</v>
      </c>
      <c r="H104" s="61">
        <v>270.5</v>
      </c>
      <c r="I104" s="61">
        <v>265.5</v>
      </c>
      <c r="J104" s="61">
        <v>260.5</v>
      </c>
      <c r="K104" s="61">
        <v>265.5</v>
      </c>
      <c r="L104" s="65">
        <f t="shared" si="11"/>
        <v>362.9764065335753</v>
      </c>
      <c r="M104" s="66">
        <f t="shared" si="10"/>
        <v>3629.764065335753</v>
      </c>
      <c r="N104" s="67">
        <f t="shared" si="12"/>
        <v>3.6297640653357535</v>
      </c>
    </row>
    <row r="105" spans="1:14" ht="15.75">
      <c r="A105" s="60">
        <v>12</v>
      </c>
      <c r="B105" s="64">
        <v>43480</v>
      </c>
      <c r="C105" s="60" t="s">
        <v>478</v>
      </c>
      <c r="D105" s="60" t="s">
        <v>21</v>
      </c>
      <c r="E105" s="60" t="s">
        <v>248</v>
      </c>
      <c r="F105" s="61">
        <v>208</v>
      </c>
      <c r="G105" s="61">
        <v>200</v>
      </c>
      <c r="H105" s="61">
        <v>212</v>
      </c>
      <c r="I105" s="61">
        <v>216</v>
      </c>
      <c r="J105" s="61">
        <v>220</v>
      </c>
      <c r="K105" s="61">
        <v>200</v>
      </c>
      <c r="L105" s="65">
        <f t="shared" si="11"/>
        <v>480.7692307692308</v>
      </c>
      <c r="M105" s="66">
        <f aca="true" t="shared" si="13" ref="M105:M113">IF(D105="BUY",(K105-F105)*(L105),(F105-K105)*(L105))</f>
        <v>-3846.153846153846</v>
      </c>
      <c r="N105" s="67">
        <f t="shared" si="12"/>
        <v>-3.846153846153846</v>
      </c>
    </row>
    <row r="106" spans="1:14" ht="15.75">
      <c r="A106" s="60">
        <v>13</v>
      </c>
      <c r="B106" s="64">
        <v>43479</v>
      </c>
      <c r="C106" s="60" t="s">
        <v>478</v>
      </c>
      <c r="D106" s="60" t="s">
        <v>21</v>
      </c>
      <c r="E106" s="60" t="s">
        <v>671</v>
      </c>
      <c r="F106" s="61">
        <v>509</v>
      </c>
      <c r="G106" s="61">
        <v>489</v>
      </c>
      <c r="H106" s="61">
        <v>519</v>
      </c>
      <c r="I106" s="61">
        <v>529</v>
      </c>
      <c r="J106" s="61">
        <v>539</v>
      </c>
      <c r="K106" s="61">
        <v>519</v>
      </c>
      <c r="L106" s="65">
        <f t="shared" si="11"/>
        <v>196.46365422396858</v>
      </c>
      <c r="M106" s="66">
        <f t="shared" si="13"/>
        <v>1964.6365422396857</v>
      </c>
      <c r="N106" s="67">
        <f t="shared" si="12"/>
        <v>1.9646365422396856</v>
      </c>
    </row>
    <row r="107" spans="1:14" ht="15.75">
      <c r="A107" s="60">
        <v>14</v>
      </c>
      <c r="B107" s="64">
        <v>43476</v>
      </c>
      <c r="C107" s="60" t="s">
        <v>478</v>
      </c>
      <c r="D107" s="60" t="s">
        <v>21</v>
      </c>
      <c r="E107" s="60" t="s">
        <v>670</v>
      </c>
      <c r="F107" s="61">
        <v>228.5</v>
      </c>
      <c r="G107" s="61">
        <v>220.5</v>
      </c>
      <c r="H107" s="61">
        <v>232.5</v>
      </c>
      <c r="I107" s="61">
        <v>236.5</v>
      </c>
      <c r="J107" s="61">
        <v>240.5</v>
      </c>
      <c r="K107" s="61">
        <v>220.5</v>
      </c>
      <c r="L107" s="65">
        <f t="shared" si="11"/>
        <v>437.636761487965</v>
      </c>
      <c r="M107" s="66">
        <f t="shared" si="13"/>
        <v>-3501.09409190372</v>
      </c>
      <c r="N107" s="67">
        <f t="shared" si="12"/>
        <v>-3.50109409190372</v>
      </c>
    </row>
    <row r="108" spans="1:14" ht="15.75">
      <c r="A108" s="60">
        <v>15</v>
      </c>
      <c r="B108" s="64">
        <v>43474</v>
      </c>
      <c r="C108" s="60" t="s">
        <v>478</v>
      </c>
      <c r="D108" s="60" t="s">
        <v>21</v>
      </c>
      <c r="E108" s="60" t="s">
        <v>668</v>
      </c>
      <c r="F108" s="61">
        <v>500</v>
      </c>
      <c r="G108" s="61">
        <v>480</v>
      </c>
      <c r="H108" s="61">
        <v>510</v>
      </c>
      <c r="I108" s="61">
        <v>520</v>
      </c>
      <c r="J108" s="61">
        <v>530</v>
      </c>
      <c r="K108" s="61">
        <v>480</v>
      </c>
      <c r="L108" s="65">
        <f t="shared" si="11"/>
        <v>200</v>
      </c>
      <c r="M108" s="66">
        <f t="shared" si="13"/>
        <v>-4000</v>
      </c>
      <c r="N108" s="67">
        <f t="shared" si="12"/>
        <v>-4</v>
      </c>
    </row>
    <row r="109" spans="1:14" ht="15.75">
      <c r="A109" s="60">
        <v>16</v>
      </c>
      <c r="B109" s="64">
        <v>43473</v>
      </c>
      <c r="C109" s="60" t="s">
        <v>478</v>
      </c>
      <c r="D109" s="60" t="s">
        <v>21</v>
      </c>
      <c r="E109" s="60" t="s">
        <v>159</v>
      </c>
      <c r="F109" s="61">
        <v>743</v>
      </c>
      <c r="G109" s="61">
        <v>720</v>
      </c>
      <c r="H109" s="61">
        <v>755</v>
      </c>
      <c r="I109" s="61">
        <v>767</v>
      </c>
      <c r="J109" s="61">
        <v>779</v>
      </c>
      <c r="K109" s="61">
        <v>755</v>
      </c>
      <c r="L109" s="65">
        <f>100000/F109</f>
        <v>134.58950201884252</v>
      </c>
      <c r="M109" s="66">
        <f t="shared" si="13"/>
        <v>1615.0740242261104</v>
      </c>
      <c r="N109" s="67">
        <f>M109/(L109)/F109%</f>
        <v>1.6150740242261103</v>
      </c>
    </row>
    <row r="110" spans="1:14" ht="15.75">
      <c r="A110" s="60">
        <v>17</v>
      </c>
      <c r="B110" s="64">
        <v>43472</v>
      </c>
      <c r="C110" s="60" t="s">
        <v>478</v>
      </c>
      <c r="D110" s="60" t="s">
        <v>21</v>
      </c>
      <c r="E110" s="60" t="s">
        <v>667</v>
      </c>
      <c r="F110" s="61">
        <v>233</v>
      </c>
      <c r="G110" s="61">
        <v>223</v>
      </c>
      <c r="H110" s="61">
        <v>238</v>
      </c>
      <c r="I110" s="61">
        <v>243</v>
      </c>
      <c r="J110" s="61">
        <v>248</v>
      </c>
      <c r="K110" s="61">
        <v>238</v>
      </c>
      <c r="L110" s="65">
        <f>100000/F110</f>
        <v>429.18454935622316</v>
      </c>
      <c r="M110" s="66">
        <f t="shared" si="13"/>
        <v>2145.9227467811156</v>
      </c>
      <c r="N110" s="67">
        <f>M110/(L110)/F110%</f>
        <v>2.1459227467811157</v>
      </c>
    </row>
    <row r="111" spans="1:14" ht="15.75">
      <c r="A111" s="60">
        <v>18</v>
      </c>
      <c r="B111" s="64">
        <v>43468</v>
      </c>
      <c r="C111" s="60" t="s">
        <v>478</v>
      </c>
      <c r="D111" s="60" t="s">
        <v>21</v>
      </c>
      <c r="E111" s="60" t="s">
        <v>25</v>
      </c>
      <c r="F111" s="61">
        <v>725</v>
      </c>
      <c r="G111" s="61">
        <v>695</v>
      </c>
      <c r="H111" s="61">
        <v>740</v>
      </c>
      <c r="I111" s="61">
        <v>755</v>
      </c>
      <c r="J111" s="61">
        <v>770</v>
      </c>
      <c r="K111" s="61">
        <v>740</v>
      </c>
      <c r="L111" s="65">
        <f>100000/F111</f>
        <v>137.93103448275863</v>
      </c>
      <c r="M111" s="66">
        <f t="shared" si="13"/>
        <v>2068.9655172413795</v>
      </c>
      <c r="N111" s="67">
        <f>M111/(L111)/F111%</f>
        <v>2.0689655172413794</v>
      </c>
    </row>
    <row r="112" spans="1:14" ht="15.75">
      <c r="A112" s="60">
        <v>19</v>
      </c>
      <c r="B112" s="64">
        <v>43467</v>
      </c>
      <c r="C112" s="60" t="s">
        <v>478</v>
      </c>
      <c r="D112" s="60" t="s">
        <v>21</v>
      </c>
      <c r="E112" s="60" t="s">
        <v>660</v>
      </c>
      <c r="F112" s="61">
        <v>462</v>
      </c>
      <c r="G112" s="61">
        <v>446</v>
      </c>
      <c r="H112" s="61">
        <v>770</v>
      </c>
      <c r="I112" s="61">
        <v>478</v>
      </c>
      <c r="J112" s="61">
        <v>486</v>
      </c>
      <c r="K112" s="61">
        <v>446</v>
      </c>
      <c r="L112" s="65">
        <f>100000/F112</f>
        <v>216.45021645021646</v>
      </c>
      <c r="M112" s="66">
        <f t="shared" si="13"/>
        <v>-3463.2034632034633</v>
      </c>
      <c r="N112" s="67">
        <f>M112/(L112)/F112%</f>
        <v>-3.463203463203463</v>
      </c>
    </row>
    <row r="113" spans="1:14" ht="15.75">
      <c r="A113" s="60">
        <v>20</v>
      </c>
      <c r="B113" s="64">
        <v>43466</v>
      </c>
      <c r="C113" s="60" t="s">
        <v>478</v>
      </c>
      <c r="D113" s="60" t="s">
        <v>21</v>
      </c>
      <c r="E113" s="60" t="s">
        <v>658</v>
      </c>
      <c r="F113" s="61">
        <v>319</v>
      </c>
      <c r="G113" s="61">
        <v>307</v>
      </c>
      <c r="H113" s="61">
        <v>325</v>
      </c>
      <c r="I113" s="61">
        <v>331</v>
      </c>
      <c r="J113" s="61">
        <v>337</v>
      </c>
      <c r="K113" s="61">
        <v>337</v>
      </c>
      <c r="L113" s="65">
        <f>100000/F113</f>
        <v>313.47962382445144</v>
      </c>
      <c r="M113" s="66">
        <f t="shared" si="13"/>
        <v>5642.633228840126</v>
      </c>
      <c r="N113" s="67">
        <f>M113/(L113)/F113%</f>
        <v>5.6426332288401255</v>
      </c>
    </row>
    <row r="114" spans="1:13" ht="15.75">
      <c r="A114" s="13" t="s">
        <v>27</v>
      </c>
      <c r="B114" s="23"/>
      <c r="C114" s="15"/>
      <c r="D114" s="16"/>
      <c r="E114" s="17"/>
      <c r="F114" s="17"/>
      <c r="G114" s="18"/>
      <c r="H114" s="17"/>
      <c r="I114" s="17"/>
      <c r="J114" s="17"/>
      <c r="K114" s="20"/>
      <c r="L114" s="21"/>
      <c r="M114" s="1"/>
    </row>
    <row r="115" spans="1:11" ht="15.75">
      <c r="A115" s="13" t="s">
        <v>27</v>
      </c>
      <c r="B115" s="23"/>
      <c r="C115" s="24"/>
      <c r="D115" s="25"/>
      <c r="E115" s="26"/>
      <c r="F115" s="26"/>
      <c r="G115" s="27"/>
      <c r="H115" s="26"/>
      <c r="I115" s="26"/>
      <c r="J115" s="26"/>
      <c r="K115" s="26"/>
    </row>
    <row r="116" ht="15.75">
      <c r="L116" s="21"/>
    </row>
    <row r="117" spans="3:9" ht="16.5" thickBot="1">
      <c r="C117" s="26"/>
      <c r="D117" s="26"/>
      <c r="E117" s="26"/>
      <c r="F117" s="29"/>
      <c r="G117" s="30"/>
      <c r="H117" s="31" t="s">
        <v>28</v>
      </c>
      <c r="I117" s="31"/>
    </row>
    <row r="118" spans="3:9" ht="15.75">
      <c r="C118" s="96" t="s">
        <v>29</v>
      </c>
      <c r="D118" s="96"/>
      <c r="E118" s="33">
        <v>15</v>
      </c>
      <c r="F118" s="34">
        <f>F119+F120+F121+F122+F123+F124</f>
        <v>100</v>
      </c>
      <c r="G118" s="35">
        <v>15</v>
      </c>
      <c r="H118" s="36">
        <f>G119/G118%</f>
        <v>73.33333333333334</v>
      </c>
      <c r="I118" s="36"/>
    </row>
    <row r="119" spans="3:9" ht="15.75">
      <c r="C119" s="92" t="s">
        <v>30</v>
      </c>
      <c r="D119" s="92"/>
      <c r="E119" s="37">
        <v>11</v>
      </c>
      <c r="F119" s="38">
        <f>(E119/E118)*100</f>
        <v>73.33333333333333</v>
      </c>
      <c r="G119" s="35">
        <v>11</v>
      </c>
      <c r="H119" s="32"/>
      <c r="I119" s="32"/>
    </row>
    <row r="120" spans="3:9" ht="15.75">
      <c r="C120" s="92" t="s">
        <v>32</v>
      </c>
      <c r="D120" s="92"/>
      <c r="E120" s="37">
        <v>0</v>
      </c>
      <c r="F120" s="38">
        <f>(E120/E118)*100</f>
        <v>0</v>
      </c>
      <c r="G120" s="40"/>
      <c r="H120" s="35"/>
      <c r="I120" s="35"/>
    </row>
    <row r="121" spans="3:9" ht="15.75">
      <c r="C121" s="92" t="s">
        <v>33</v>
      </c>
      <c r="D121" s="92"/>
      <c r="E121" s="37">
        <v>0</v>
      </c>
      <c r="F121" s="38">
        <f>(E121/E118)*100</f>
        <v>0</v>
      </c>
      <c r="G121" s="40"/>
      <c r="H121" s="35"/>
      <c r="I121" s="35"/>
    </row>
    <row r="122" spans="3:9" ht="15.75">
      <c r="C122" s="92" t="s">
        <v>34</v>
      </c>
      <c r="D122" s="92"/>
      <c r="E122" s="37">
        <v>4</v>
      </c>
      <c r="F122" s="38">
        <f>(E122/E118)*100</f>
        <v>26.666666666666668</v>
      </c>
      <c r="G122" s="40"/>
      <c r="H122" s="26" t="s">
        <v>35</v>
      </c>
      <c r="I122" s="26"/>
    </row>
    <row r="123" spans="3:9" ht="15.75">
      <c r="C123" s="92" t="s">
        <v>36</v>
      </c>
      <c r="D123" s="92"/>
      <c r="E123" s="37">
        <v>0</v>
      </c>
      <c r="F123" s="38">
        <f>(E123/E118)*100</f>
        <v>0</v>
      </c>
      <c r="G123" s="40"/>
      <c r="H123" s="26"/>
      <c r="I123" s="26"/>
    </row>
    <row r="124" spans="3:9" ht="16.5" thickBot="1">
      <c r="C124" s="93" t="s">
        <v>37</v>
      </c>
      <c r="D124" s="93"/>
      <c r="E124" s="42"/>
      <c r="F124" s="43">
        <f>(E124/E118)*100</f>
        <v>0</v>
      </c>
      <c r="G124" s="40"/>
      <c r="H124" s="26"/>
      <c r="I124" s="26"/>
    </row>
    <row r="125" spans="1:12" ht="15.75">
      <c r="A125" s="45" t="s">
        <v>38</v>
      </c>
      <c r="B125" s="14"/>
      <c r="C125" s="15"/>
      <c r="D125" s="15"/>
      <c r="E125" s="17"/>
      <c r="F125" s="17"/>
      <c r="G125" s="46"/>
      <c r="H125" s="47"/>
      <c r="I125" s="47"/>
      <c r="J125" s="47"/>
      <c r="K125" s="17"/>
      <c r="L125" s="21"/>
    </row>
    <row r="126" spans="1:12" ht="15.75">
      <c r="A126" s="16" t="s">
        <v>39</v>
      </c>
      <c r="B126" s="14"/>
      <c r="C126" s="48"/>
      <c r="D126" s="49"/>
      <c r="E126" s="50"/>
      <c r="F126" s="47"/>
      <c r="G126" s="46"/>
      <c r="H126" s="47"/>
      <c r="I126" s="47"/>
      <c r="J126" s="47"/>
      <c r="K126" s="17"/>
      <c r="L126" s="21"/>
    </row>
    <row r="127" spans="1:12" ht="15.75">
      <c r="A127" s="16" t="s">
        <v>40</v>
      </c>
      <c r="B127" s="14"/>
      <c r="C127" s="15"/>
      <c r="D127" s="49"/>
      <c r="E127" s="50"/>
      <c r="F127" s="47"/>
      <c r="G127" s="46"/>
      <c r="H127" s="51"/>
      <c r="I127" s="51"/>
      <c r="J127" s="51"/>
      <c r="K127" s="17"/>
      <c r="L127" s="21"/>
    </row>
    <row r="128" spans="1:14" ht="15.75">
      <c r="A128" s="16" t="s">
        <v>41</v>
      </c>
      <c r="B128" s="48"/>
      <c r="C128" s="15"/>
      <c r="D128" s="49"/>
      <c r="E128" s="50"/>
      <c r="F128" s="47"/>
      <c r="G128" s="52"/>
      <c r="H128" s="51"/>
      <c r="I128" s="51"/>
      <c r="J128" s="51"/>
      <c r="K128" s="17"/>
      <c r="L128" s="21"/>
      <c r="N128" s="28"/>
    </row>
    <row r="129" spans="1:14" ht="15.75">
      <c r="A129" s="16" t="s">
        <v>42</v>
      </c>
      <c r="B129" s="39"/>
      <c r="C129" s="15"/>
      <c r="D129" s="53"/>
      <c r="E129" s="47"/>
      <c r="F129" s="47"/>
      <c r="G129" s="52"/>
      <c r="H129" s="51"/>
      <c r="I129" s="51"/>
      <c r="J129" s="51"/>
      <c r="K129" s="47"/>
      <c r="L129" s="21"/>
      <c r="N129" s="21"/>
    </row>
    <row r="130" spans="1:14" ht="16.5" thickBot="1">
      <c r="A130" s="16" t="s">
        <v>42</v>
      </c>
      <c r="B130" s="39"/>
      <c r="C130" s="15"/>
      <c r="D130" s="53"/>
      <c r="E130" s="47"/>
      <c r="F130" s="47"/>
      <c r="G130" s="52"/>
      <c r="H130" s="51"/>
      <c r="I130" s="51"/>
      <c r="J130" s="51"/>
      <c r="K130" s="47"/>
      <c r="L130" s="21"/>
      <c r="M130" s="21"/>
      <c r="N130" s="21"/>
    </row>
    <row r="131" spans="1:14" ht="15.75" thickBot="1">
      <c r="A131" s="101" t="s">
        <v>0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</row>
    <row r="132" spans="1:14" ht="15.75" thickBot="1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</row>
    <row r="133" spans="1:14" ht="1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</row>
    <row r="134" spans="1:14" ht="15.75">
      <c r="A134" s="102" t="s">
        <v>616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</row>
    <row r="135" spans="1:14" ht="15.75">
      <c r="A135" s="102" t="s">
        <v>615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</row>
    <row r="136" spans="1:14" ht="16.5" thickBot="1">
      <c r="A136" s="103" t="s">
        <v>3</v>
      </c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</row>
    <row r="137" spans="1:14" ht="15.75">
      <c r="A137" s="104" t="s">
        <v>640</v>
      </c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</row>
    <row r="138" spans="1:14" ht="15.75">
      <c r="A138" s="104" t="s">
        <v>5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</row>
    <row r="139" spans="1:14" ht="15">
      <c r="A139" s="99" t="s">
        <v>6</v>
      </c>
      <c r="B139" s="95" t="s">
        <v>7</v>
      </c>
      <c r="C139" s="94" t="s">
        <v>8</v>
      </c>
      <c r="D139" s="99" t="s">
        <v>9</v>
      </c>
      <c r="E139" s="94" t="s">
        <v>10</v>
      </c>
      <c r="F139" s="94" t="s">
        <v>11</v>
      </c>
      <c r="G139" s="94" t="s">
        <v>12</v>
      </c>
      <c r="H139" s="94" t="s">
        <v>13</v>
      </c>
      <c r="I139" s="94" t="s">
        <v>14</v>
      </c>
      <c r="J139" s="94" t="s">
        <v>15</v>
      </c>
      <c r="K139" s="97" t="s">
        <v>16</v>
      </c>
      <c r="L139" s="94" t="s">
        <v>17</v>
      </c>
      <c r="M139" s="94" t="s">
        <v>18</v>
      </c>
      <c r="N139" s="94" t="s">
        <v>19</v>
      </c>
    </row>
    <row r="140" spans="1:14" ht="15">
      <c r="A140" s="99"/>
      <c r="B140" s="110"/>
      <c r="C140" s="94"/>
      <c r="D140" s="99"/>
      <c r="E140" s="95"/>
      <c r="F140" s="94"/>
      <c r="G140" s="94"/>
      <c r="H140" s="94"/>
      <c r="I140" s="94"/>
      <c r="J140" s="94"/>
      <c r="K140" s="97"/>
      <c r="L140" s="94"/>
      <c r="M140" s="94"/>
      <c r="N140" s="94"/>
    </row>
    <row r="141" spans="1:14" ht="15.75">
      <c r="A141" s="60">
        <v>1</v>
      </c>
      <c r="B141" s="64">
        <v>43465</v>
      </c>
      <c r="C141" s="60" t="s">
        <v>478</v>
      </c>
      <c r="D141" s="60" t="s">
        <v>21</v>
      </c>
      <c r="E141" s="60" t="s">
        <v>612</v>
      </c>
      <c r="F141" s="61">
        <v>424</v>
      </c>
      <c r="G141" s="61">
        <v>407</v>
      </c>
      <c r="H141" s="61">
        <v>432</v>
      </c>
      <c r="I141" s="61">
        <v>440</v>
      </c>
      <c r="J141" s="61">
        <v>448</v>
      </c>
      <c r="K141" s="61">
        <v>440</v>
      </c>
      <c r="L141" s="65">
        <f>100000/F141</f>
        <v>235.8490566037736</v>
      </c>
      <c r="M141" s="66">
        <f>IF(D141="BUY",(K141-F141)*(L141),(F141-K141)*(L141))</f>
        <v>3773.5849056603774</v>
      </c>
      <c r="N141" s="67">
        <f>M141/(L141)/F141%</f>
        <v>3.773584905660377</v>
      </c>
    </row>
    <row r="142" spans="1:14" ht="15.75">
      <c r="A142" s="60">
        <v>2</v>
      </c>
      <c r="B142" s="64">
        <v>43462</v>
      </c>
      <c r="C142" s="60" t="s">
        <v>478</v>
      </c>
      <c r="D142" s="60" t="s">
        <v>21</v>
      </c>
      <c r="E142" s="60" t="s">
        <v>445</v>
      </c>
      <c r="F142" s="61">
        <v>610</v>
      </c>
      <c r="G142" s="61">
        <v>590</v>
      </c>
      <c r="H142" s="61">
        <v>622</v>
      </c>
      <c r="I142" s="61">
        <v>634</v>
      </c>
      <c r="J142" s="61">
        <v>646</v>
      </c>
      <c r="K142" s="61" t="s">
        <v>575</v>
      </c>
      <c r="L142" s="65">
        <f>100000/F142</f>
        <v>163.9344262295082</v>
      </c>
      <c r="M142" s="66">
        <v>0</v>
      </c>
      <c r="N142" s="67">
        <v>0</v>
      </c>
    </row>
    <row r="143" spans="1:14" ht="15.75">
      <c r="A143" s="60">
        <v>3</v>
      </c>
      <c r="B143" s="64">
        <v>43461</v>
      </c>
      <c r="C143" s="60" t="s">
        <v>478</v>
      </c>
      <c r="D143" s="60" t="s">
        <v>21</v>
      </c>
      <c r="E143" s="60" t="s">
        <v>494</v>
      </c>
      <c r="F143" s="61">
        <v>500</v>
      </c>
      <c r="G143" s="61">
        <v>482</v>
      </c>
      <c r="H143" s="61">
        <v>510</v>
      </c>
      <c r="I143" s="61">
        <v>520</v>
      </c>
      <c r="J143" s="61">
        <v>530</v>
      </c>
      <c r="K143" s="61">
        <v>510</v>
      </c>
      <c r="L143" s="65">
        <f>100000/F143</f>
        <v>200</v>
      </c>
      <c r="M143" s="66">
        <f aca="true" t="shared" si="14" ref="M143:M150">IF(D143="BUY",(K143-F143)*(L143),(F143-K143)*(L143))</f>
        <v>2000</v>
      </c>
      <c r="N143" s="67">
        <f aca="true" t="shared" si="15" ref="N143:N150">M143/(L143)/F143%</f>
        <v>2</v>
      </c>
    </row>
    <row r="144" spans="1:14" ht="15.75">
      <c r="A144" s="60">
        <v>4</v>
      </c>
      <c r="B144" s="64">
        <v>43460</v>
      </c>
      <c r="C144" s="60" t="s">
        <v>478</v>
      </c>
      <c r="D144" s="60" t="s">
        <v>21</v>
      </c>
      <c r="E144" s="60" t="s">
        <v>47</v>
      </c>
      <c r="F144" s="61">
        <v>890</v>
      </c>
      <c r="G144" s="61">
        <v>858</v>
      </c>
      <c r="H144" s="61">
        <v>910</v>
      </c>
      <c r="I144" s="61">
        <v>930</v>
      </c>
      <c r="J144" s="61">
        <v>950</v>
      </c>
      <c r="K144" s="61">
        <v>910</v>
      </c>
      <c r="L144" s="65">
        <f>100000/F144</f>
        <v>112.35955056179775</v>
      </c>
      <c r="M144" s="66">
        <f t="shared" si="14"/>
        <v>2247.191011235955</v>
      </c>
      <c r="N144" s="67">
        <f t="shared" si="15"/>
        <v>2.2471910112359548</v>
      </c>
    </row>
    <row r="145" spans="1:14" ht="15.75">
      <c r="A145" s="60">
        <v>5</v>
      </c>
      <c r="B145" s="64">
        <v>43454</v>
      </c>
      <c r="C145" s="60" t="s">
        <v>478</v>
      </c>
      <c r="D145" s="60" t="s">
        <v>21</v>
      </c>
      <c r="E145" s="60" t="s">
        <v>239</v>
      </c>
      <c r="F145" s="61">
        <v>584</v>
      </c>
      <c r="G145" s="61">
        <v>567</v>
      </c>
      <c r="H145" s="61">
        <v>594</v>
      </c>
      <c r="I145" s="61">
        <v>604</v>
      </c>
      <c r="J145" s="61">
        <v>614</v>
      </c>
      <c r="K145" s="61">
        <v>567</v>
      </c>
      <c r="L145" s="65">
        <f>100000/F145</f>
        <v>171.23287671232876</v>
      </c>
      <c r="M145" s="66">
        <f t="shared" si="14"/>
        <v>-2910.9589041095887</v>
      </c>
      <c r="N145" s="67">
        <f t="shared" si="15"/>
        <v>-2.910958904109589</v>
      </c>
    </row>
    <row r="146" spans="1:14" ht="15.75">
      <c r="A146" s="60">
        <v>6</v>
      </c>
      <c r="B146" s="64">
        <v>43454</v>
      </c>
      <c r="C146" s="60" t="s">
        <v>478</v>
      </c>
      <c r="D146" s="60" t="s">
        <v>21</v>
      </c>
      <c r="E146" s="60" t="s">
        <v>209</v>
      </c>
      <c r="F146" s="61">
        <v>314</v>
      </c>
      <c r="G146" s="61">
        <v>303</v>
      </c>
      <c r="H146" s="61">
        <v>320</v>
      </c>
      <c r="I146" s="61">
        <v>326</v>
      </c>
      <c r="J146" s="61">
        <v>332</v>
      </c>
      <c r="K146" s="61">
        <v>320</v>
      </c>
      <c r="L146" s="65">
        <f aca="true" t="shared" si="16" ref="L146:L151">100000/F146</f>
        <v>318.47133757961785</v>
      </c>
      <c r="M146" s="66">
        <f t="shared" si="14"/>
        <v>1910.8280254777071</v>
      </c>
      <c r="N146" s="67">
        <f t="shared" si="15"/>
        <v>1.910828025477707</v>
      </c>
    </row>
    <row r="147" spans="1:14" ht="15.75">
      <c r="A147" s="60">
        <v>7</v>
      </c>
      <c r="B147" s="64">
        <v>43453</v>
      </c>
      <c r="C147" s="60" t="s">
        <v>478</v>
      </c>
      <c r="D147" s="60" t="s">
        <v>21</v>
      </c>
      <c r="E147" s="60" t="s">
        <v>436</v>
      </c>
      <c r="F147" s="61">
        <v>159</v>
      </c>
      <c r="G147" s="61">
        <v>151</v>
      </c>
      <c r="H147" s="61">
        <v>163</v>
      </c>
      <c r="I147" s="61">
        <v>167</v>
      </c>
      <c r="J147" s="61">
        <v>171</v>
      </c>
      <c r="K147" s="61">
        <v>163</v>
      </c>
      <c r="L147" s="65">
        <f t="shared" si="16"/>
        <v>628.930817610063</v>
      </c>
      <c r="M147" s="66">
        <f t="shared" si="14"/>
        <v>2515.723270440252</v>
      </c>
      <c r="N147" s="67">
        <f t="shared" si="15"/>
        <v>2.5157232704402515</v>
      </c>
    </row>
    <row r="148" spans="1:14" ht="15.75">
      <c r="A148" s="60">
        <v>8</v>
      </c>
      <c r="B148" s="64">
        <v>43452</v>
      </c>
      <c r="C148" s="60" t="s">
        <v>478</v>
      </c>
      <c r="D148" s="60" t="s">
        <v>21</v>
      </c>
      <c r="E148" s="60" t="s">
        <v>643</v>
      </c>
      <c r="F148" s="61">
        <v>1286</v>
      </c>
      <c r="G148" s="61">
        <v>1252</v>
      </c>
      <c r="H148" s="61">
        <v>1306</v>
      </c>
      <c r="I148" s="61">
        <v>1326</v>
      </c>
      <c r="J148" s="61">
        <v>1346</v>
      </c>
      <c r="K148" s="61">
        <v>1346</v>
      </c>
      <c r="L148" s="65">
        <f t="shared" si="16"/>
        <v>77.76049766718506</v>
      </c>
      <c r="M148" s="66">
        <f t="shared" si="14"/>
        <v>4665.629860031104</v>
      </c>
      <c r="N148" s="67">
        <f t="shared" si="15"/>
        <v>4.665629860031104</v>
      </c>
    </row>
    <row r="149" spans="1:14" ht="15.75">
      <c r="A149" s="60">
        <v>9</v>
      </c>
      <c r="B149" s="64">
        <v>43451</v>
      </c>
      <c r="C149" s="60" t="s">
        <v>478</v>
      </c>
      <c r="D149" s="60" t="s">
        <v>21</v>
      </c>
      <c r="E149" s="60" t="s">
        <v>47</v>
      </c>
      <c r="F149" s="61">
        <v>842</v>
      </c>
      <c r="G149" s="61">
        <v>805</v>
      </c>
      <c r="H149" s="61">
        <v>860</v>
      </c>
      <c r="I149" s="61">
        <v>878</v>
      </c>
      <c r="J149" s="61">
        <v>900</v>
      </c>
      <c r="K149" s="61">
        <v>860</v>
      </c>
      <c r="L149" s="65">
        <f t="shared" si="16"/>
        <v>118.76484560570071</v>
      </c>
      <c r="M149" s="66">
        <f t="shared" si="14"/>
        <v>2137.7672209026127</v>
      </c>
      <c r="N149" s="67">
        <f t="shared" si="15"/>
        <v>2.137767220902613</v>
      </c>
    </row>
    <row r="150" spans="1:14" ht="15.75">
      <c r="A150" s="60">
        <v>10</v>
      </c>
      <c r="B150" s="64">
        <v>43447</v>
      </c>
      <c r="C150" s="60" t="s">
        <v>478</v>
      </c>
      <c r="D150" s="60" t="s">
        <v>21</v>
      </c>
      <c r="E150" s="60" t="s">
        <v>115</v>
      </c>
      <c r="F150" s="61">
        <v>690</v>
      </c>
      <c r="G150" s="61">
        <v>665</v>
      </c>
      <c r="H150" s="61">
        <v>704</v>
      </c>
      <c r="I150" s="61">
        <v>718</v>
      </c>
      <c r="J150" s="61">
        <v>733</v>
      </c>
      <c r="K150" s="61">
        <v>704</v>
      </c>
      <c r="L150" s="65">
        <f t="shared" si="16"/>
        <v>144.92753623188406</v>
      </c>
      <c r="M150" s="66">
        <f t="shared" si="14"/>
        <v>2028.985507246377</v>
      </c>
      <c r="N150" s="67">
        <f t="shared" si="15"/>
        <v>2.0289855072463765</v>
      </c>
    </row>
    <row r="151" spans="1:14" ht="15.75">
      <c r="A151" s="60">
        <v>11</v>
      </c>
      <c r="B151" s="64">
        <v>43446</v>
      </c>
      <c r="C151" s="60" t="s">
        <v>478</v>
      </c>
      <c r="D151" s="60" t="s">
        <v>21</v>
      </c>
      <c r="E151" s="60" t="s">
        <v>49</v>
      </c>
      <c r="F151" s="61">
        <v>187</v>
      </c>
      <c r="G151" s="61">
        <v>181</v>
      </c>
      <c r="H151" s="61">
        <v>190</v>
      </c>
      <c r="I151" s="61">
        <v>193</v>
      </c>
      <c r="J151" s="61">
        <v>196</v>
      </c>
      <c r="K151" s="61">
        <v>193</v>
      </c>
      <c r="L151" s="65">
        <f t="shared" si="16"/>
        <v>534.75935828877</v>
      </c>
      <c r="M151" s="66">
        <f aca="true" t="shared" si="17" ref="M151:M156">IF(D151="BUY",(K151-F151)*(L151),(F151-K151)*(L151))</f>
        <v>3208.5561497326203</v>
      </c>
      <c r="N151" s="67">
        <f aca="true" t="shared" si="18" ref="N151:N156">M151/(L151)/F151%</f>
        <v>3.2085561497326203</v>
      </c>
    </row>
    <row r="152" spans="1:14" ht="15.75">
      <c r="A152" s="60">
        <v>12</v>
      </c>
      <c r="B152" s="64">
        <v>43441</v>
      </c>
      <c r="C152" s="60" t="s">
        <v>478</v>
      </c>
      <c r="D152" s="60" t="s">
        <v>21</v>
      </c>
      <c r="E152" s="60" t="s">
        <v>276</v>
      </c>
      <c r="F152" s="61">
        <v>1077</v>
      </c>
      <c r="G152" s="61">
        <v>1049</v>
      </c>
      <c r="H152" s="61">
        <v>1077</v>
      </c>
      <c r="I152" s="61">
        <v>1087</v>
      </c>
      <c r="J152" s="61">
        <v>1097</v>
      </c>
      <c r="K152" s="61">
        <v>1049</v>
      </c>
      <c r="L152" s="65">
        <f>100000/F152</f>
        <v>92.85051067780873</v>
      </c>
      <c r="M152" s="66">
        <f t="shared" si="17"/>
        <v>-2599.8142989786443</v>
      </c>
      <c r="N152" s="67">
        <f t="shared" si="18"/>
        <v>-2.5998142989786444</v>
      </c>
    </row>
    <row r="153" spans="1:14" ht="15.75">
      <c r="A153" s="60">
        <v>13</v>
      </c>
      <c r="B153" s="64">
        <v>43440</v>
      </c>
      <c r="C153" s="60" t="s">
        <v>478</v>
      </c>
      <c r="D153" s="60" t="s">
        <v>94</v>
      </c>
      <c r="E153" s="60" t="s">
        <v>408</v>
      </c>
      <c r="F153" s="61">
        <v>209</v>
      </c>
      <c r="G153" s="61">
        <v>215</v>
      </c>
      <c r="H153" s="61">
        <v>205</v>
      </c>
      <c r="I153" s="61">
        <v>201</v>
      </c>
      <c r="J153" s="61">
        <v>197</v>
      </c>
      <c r="K153" s="61">
        <v>207</v>
      </c>
      <c r="L153" s="65">
        <f>100000/F153</f>
        <v>478.4688995215311</v>
      </c>
      <c r="M153" s="66">
        <f t="shared" si="17"/>
        <v>956.9377990430622</v>
      </c>
      <c r="N153" s="67">
        <f t="shared" si="18"/>
        <v>0.9569377990430623</v>
      </c>
    </row>
    <row r="154" spans="1:14" ht="15.75">
      <c r="A154" s="60">
        <v>14</v>
      </c>
      <c r="B154" s="64">
        <v>43439</v>
      </c>
      <c r="C154" s="60" t="s">
        <v>478</v>
      </c>
      <c r="D154" s="60" t="s">
        <v>94</v>
      </c>
      <c r="E154" s="60" t="s">
        <v>272</v>
      </c>
      <c r="F154" s="61">
        <v>429</v>
      </c>
      <c r="G154" s="61">
        <v>444</v>
      </c>
      <c r="H154" s="61">
        <v>423</v>
      </c>
      <c r="I154" s="61">
        <v>415</v>
      </c>
      <c r="J154" s="61">
        <v>407</v>
      </c>
      <c r="K154" s="61">
        <v>415</v>
      </c>
      <c r="L154" s="65">
        <f>100000/F154</f>
        <v>233.1002331002331</v>
      </c>
      <c r="M154" s="66">
        <f t="shared" si="17"/>
        <v>3263.4032634032637</v>
      </c>
      <c r="N154" s="67">
        <f t="shared" si="18"/>
        <v>3.2634032634032635</v>
      </c>
    </row>
    <row r="155" spans="1:14" ht="15.75">
      <c r="A155" s="60">
        <v>15</v>
      </c>
      <c r="B155" s="64">
        <v>43438</v>
      </c>
      <c r="C155" s="60" t="s">
        <v>478</v>
      </c>
      <c r="D155" s="60" t="s">
        <v>21</v>
      </c>
      <c r="E155" s="60" t="s">
        <v>644</v>
      </c>
      <c r="F155" s="61">
        <v>815</v>
      </c>
      <c r="G155" s="61">
        <v>785</v>
      </c>
      <c r="H155" s="61">
        <v>830</v>
      </c>
      <c r="I155" s="61">
        <v>845</v>
      </c>
      <c r="J155" s="61">
        <v>860</v>
      </c>
      <c r="K155" s="61">
        <v>785</v>
      </c>
      <c r="L155" s="65">
        <f>100000/F155</f>
        <v>122.69938650306749</v>
      </c>
      <c r="M155" s="66">
        <f t="shared" si="17"/>
        <v>-3680.9815950920247</v>
      </c>
      <c r="N155" s="67">
        <f t="shared" si="18"/>
        <v>-3.680981595092024</v>
      </c>
    </row>
    <row r="156" spans="1:14" ht="15.75">
      <c r="A156" s="60">
        <v>16</v>
      </c>
      <c r="B156" s="64">
        <v>43437</v>
      </c>
      <c r="C156" s="60" t="s">
        <v>478</v>
      </c>
      <c r="D156" s="60" t="s">
        <v>21</v>
      </c>
      <c r="E156" s="60" t="s">
        <v>643</v>
      </c>
      <c r="F156" s="61">
        <v>1330</v>
      </c>
      <c r="G156" s="61">
        <v>1295</v>
      </c>
      <c r="H156" s="61">
        <v>1350</v>
      </c>
      <c r="I156" s="61">
        <v>1370</v>
      </c>
      <c r="J156" s="61">
        <v>1390</v>
      </c>
      <c r="K156" s="61">
        <v>1350</v>
      </c>
      <c r="L156" s="65">
        <f>100000/F156</f>
        <v>75.18796992481202</v>
      </c>
      <c r="M156" s="66">
        <f t="shared" si="17"/>
        <v>1503.7593984962405</v>
      </c>
      <c r="N156" s="67">
        <f t="shared" si="18"/>
        <v>1.5037593984962405</v>
      </c>
    </row>
    <row r="157" spans="1:13" ht="15.75">
      <c r="A157" s="13" t="s">
        <v>27</v>
      </c>
      <c r="B157" s="23"/>
      <c r="C157" s="15"/>
      <c r="D157" s="16"/>
      <c r="E157" s="17"/>
      <c r="F157" s="17"/>
      <c r="G157" s="18"/>
      <c r="H157" s="17"/>
      <c r="I157" s="17"/>
      <c r="J157" s="17"/>
      <c r="K157" s="20"/>
      <c r="L157" s="21"/>
      <c r="M157" s="1"/>
    </row>
    <row r="158" spans="1:11" ht="15.75">
      <c r="A158" s="13" t="s">
        <v>27</v>
      </c>
      <c r="B158" s="23"/>
      <c r="C158" s="24"/>
      <c r="D158" s="25"/>
      <c r="E158" s="26"/>
      <c r="F158" s="26"/>
      <c r="G158" s="27"/>
      <c r="H158" s="26"/>
      <c r="I158" s="26"/>
      <c r="J158" s="26"/>
      <c r="K158" s="26"/>
    </row>
    <row r="159" ht="15.75">
      <c r="L159" s="21"/>
    </row>
    <row r="160" spans="3:9" ht="16.5" thickBot="1">
      <c r="C160" s="26"/>
      <c r="D160" s="26"/>
      <c r="E160" s="26"/>
      <c r="F160" s="29"/>
      <c r="G160" s="30"/>
      <c r="H160" s="31" t="s">
        <v>28</v>
      </c>
      <c r="I160" s="31"/>
    </row>
    <row r="161" spans="3:9" ht="15.75">
      <c r="C161" s="96" t="s">
        <v>29</v>
      </c>
      <c r="D161" s="96"/>
      <c r="E161" s="33">
        <v>15</v>
      </c>
      <c r="F161" s="34">
        <f>F162+F163+F164+F165+F166+F167</f>
        <v>100</v>
      </c>
      <c r="G161" s="35">
        <v>15</v>
      </c>
      <c r="H161" s="36">
        <f>G162/G161%</f>
        <v>80</v>
      </c>
      <c r="I161" s="36"/>
    </row>
    <row r="162" spans="3:9" ht="15.75">
      <c r="C162" s="92" t="s">
        <v>30</v>
      </c>
      <c r="D162" s="92"/>
      <c r="E162" s="37">
        <v>12</v>
      </c>
      <c r="F162" s="38">
        <f>(E162/E161)*100</f>
        <v>80</v>
      </c>
      <c r="G162" s="35">
        <v>12</v>
      </c>
      <c r="H162" s="32"/>
      <c r="I162" s="32"/>
    </row>
    <row r="163" spans="3:9" ht="15.75">
      <c r="C163" s="92" t="s">
        <v>32</v>
      </c>
      <c r="D163" s="92"/>
      <c r="E163" s="37">
        <v>0</v>
      </c>
      <c r="F163" s="38">
        <f>(E163/E161)*100</f>
        <v>0</v>
      </c>
      <c r="G163" s="40"/>
      <c r="H163" s="35"/>
      <c r="I163" s="35"/>
    </row>
    <row r="164" spans="3:9" ht="15.75">
      <c r="C164" s="92" t="s">
        <v>33</v>
      </c>
      <c r="D164" s="92"/>
      <c r="E164" s="37">
        <v>0</v>
      </c>
      <c r="F164" s="38">
        <f>(E164/E161)*100</f>
        <v>0</v>
      </c>
      <c r="G164" s="40"/>
      <c r="H164" s="35"/>
      <c r="I164" s="35"/>
    </row>
    <row r="165" spans="3:9" ht="15.75">
      <c r="C165" s="92" t="s">
        <v>34</v>
      </c>
      <c r="D165" s="92"/>
      <c r="E165" s="37">
        <v>3</v>
      </c>
      <c r="F165" s="38">
        <f>(E165/E161)*100</f>
        <v>20</v>
      </c>
      <c r="G165" s="40"/>
      <c r="H165" s="26" t="s">
        <v>35</v>
      </c>
      <c r="I165" s="26"/>
    </row>
    <row r="166" spans="3:9" ht="15.75">
      <c r="C166" s="92" t="s">
        <v>36</v>
      </c>
      <c r="D166" s="92"/>
      <c r="E166" s="37">
        <v>0</v>
      </c>
      <c r="F166" s="38">
        <f>(E166/E161)*100</f>
        <v>0</v>
      </c>
      <c r="G166" s="40"/>
      <c r="H166" s="26"/>
      <c r="I166" s="26"/>
    </row>
    <row r="167" spans="3:9" ht="16.5" thickBot="1">
      <c r="C167" s="93" t="s">
        <v>37</v>
      </c>
      <c r="D167" s="93"/>
      <c r="E167" s="42"/>
      <c r="F167" s="43">
        <f>(E167/E161)*100</f>
        <v>0</v>
      </c>
      <c r="G167" s="40"/>
      <c r="H167" s="26"/>
      <c r="I167" s="26"/>
    </row>
    <row r="168" spans="1:14" ht="15.75">
      <c r="A168" s="45" t="s">
        <v>38</v>
      </c>
      <c r="B168" s="14"/>
      <c r="C168" s="15"/>
      <c r="D168" s="15"/>
      <c r="E168" s="17"/>
      <c r="F168" s="17"/>
      <c r="G168" s="46"/>
      <c r="H168" s="47"/>
      <c r="I168" s="47"/>
      <c r="J168" s="47"/>
      <c r="K168" s="17"/>
      <c r="L168" s="21"/>
      <c r="N168" s="44"/>
    </row>
    <row r="169" spans="1:13" ht="15.75">
      <c r="A169" s="16" t="s">
        <v>39</v>
      </c>
      <c r="B169" s="14"/>
      <c r="C169" s="48"/>
      <c r="D169" s="49"/>
      <c r="E169" s="50"/>
      <c r="F169" s="47"/>
      <c r="G169" s="46"/>
      <c r="H169" s="47"/>
      <c r="I169" s="47"/>
      <c r="J169" s="47"/>
      <c r="K169" s="17"/>
      <c r="L169" s="21"/>
      <c r="M169" s="28"/>
    </row>
    <row r="170" spans="1:14" ht="15.75">
      <c r="A170" s="16" t="s">
        <v>40</v>
      </c>
      <c r="B170" s="14"/>
      <c r="C170" s="15"/>
      <c r="D170" s="49"/>
      <c r="E170" s="50"/>
      <c r="F170" s="47"/>
      <c r="G170" s="46"/>
      <c r="H170" s="51"/>
      <c r="I170" s="51"/>
      <c r="J170" s="51"/>
      <c r="K170" s="17"/>
      <c r="L170" s="21"/>
      <c r="N170" s="28"/>
    </row>
    <row r="171" spans="1:14" ht="15.75">
      <c r="A171" s="16" t="s">
        <v>41</v>
      </c>
      <c r="B171" s="48"/>
      <c r="C171" s="15"/>
      <c r="D171" s="49"/>
      <c r="E171" s="50"/>
      <c r="F171" s="47"/>
      <c r="G171" s="52"/>
      <c r="H171" s="51"/>
      <c r="I171" s="51"/>
      <c r="J171" s="51"/>
      <c r="K171" s="17"/>
      <c r="L171" s="21"/>
      <c r="N171" s="21"/>
    </row>
    <row r="172" spans="1:14" ht="15.75">
      <c r="A172" s="16" t="s">
        <v>42</v>
      </c>
      <c r="B172" s="39"/>
      <c r="C172" s="15"/>
      <c r="D172" s="53"/>
      <c r="E172" s="47"/>
      <c r="F172" s="47"/>
      <c r="G172" s="52"/>
      <c r="H172" s="51"/>
      <c r="I172" s="51"/>
      <c r="J172" s="51"/>
      <c r="K172" s="47"/>
      <c r="L172" s="21"/>
      <c r="M172" s="21"/>
      <c r="N172" s="21"/>
    </row>
    <row r="173" spans="1:14" ht="16.5" thickBot="1">
      <c r="A173" s="16" t="s">
        <v>42</v>
      </c>
      <c r="B173" s="39"/>
      <c r="C173" s="15"/>
      <c r="D173" s="53"/>
      <c r="E173" s="47"/>
      <c r="F173" s="47"/>
      <c r="G173" s="52"/>
      <c r="H173" s="51"/>
      <c r="I173" s="51"/>
      <c r="J173" s="51"/>
      <c r="K173" s="47"/>
      <c r="L173" s="21"/>
      <c r="M173" s="21"/>
      <c r="N173" s="21"/>
    </row>
    <row r="174" spans="1:14" ht="15.75" thickBot="1">
      <c r="A174" s="101" t="s">
        <v>0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</row>
    <row r="175" spans="1:14" ht="15.75" thickBot="1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</row>
    <row r="176" spans="1:14" ht="1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</row>
    <row r="177" spans="1:14" ht="15.75">
      <c r="A177" s="102" t="s">
        <v>616</v>
      </c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</row>
    <row r="178" spans="1:14" ht="15.75">
      <c r="A178" s="102" t="s">
        <v>615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</row>
    <row r="179" spans="1:14" ht="16.5" thickBot="1">
      <c r="A179" s="103" t="s">
        <v>3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</row>
    <row r="180" spans="1:14" ht="15.75">
      <c r="A180" s="104" t="s">
        <v>620</v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</row>
    <row r="181" spans="1:14" ht="15.75">
      <c r="A181" s="104" t="s">
        <v>5</v>
      </c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</row>
    <row r="182" spans="1:14" ht="15">
      <c r="A182" s="99" t="s">
        <v>6</v>
      </c>
      <c r="B182" s="95" t="s">
        <v>7</v>
      </c>
      <c r="C182" s="94" t="s">
        <v>8</v>
      </c>
      <c r="D182" s="99" t="s">
        <v>9</v>
      </c>
      <c r="E182" s="94" t="s">
        <v>10</v>
      </c>
      <c r="F182" s="94" t="s">
        <v>11</v>
      </c>
      <c r="G182" s="94" t="s">
        <v>12</v>
      </c>
      <c r="H182" s="94" t="s">
        <v>13</v>
      </c>
      <c r="I182" s="94" t="s">
        <v>14</v>
      </c>
      <c r="J182" s="94" t="s">
        <v>15</v>
      </c>
      <c r="K182" s="97" t="s">
        <v>16</v>
      </c>
      <c r="L182" s="94" t="s">
        <v>17</v>
      </c>
      <c r="M182" s="94" t="s">
        <v>18</v>
      </c>
      <c r="N182" s="94" t="s">
        <v>19</v>
      </c>
    </row>
    <row r="183" spans="1:14" ht="15">
      <c r="A183" s="99"/>
      <c r="B183" s="110"/>
      <c r="C183" s="94"/>
      <c r="D183" s="99"/>
      <c r="E183" s="95"/>
      <c r="F183" s="94"/>
      <c r="G183" s="94"/>
      <c r="H183" s="94"/>
      <c r="I183" s="94"/>
      <c r="J183" s="94"/>
      <c r="K183" s="97"/>
      <c r="L183" s="94"/>
      <c r="M183" s="94"/>
      <c r="N183" s="94"/>
    </row>
    <row r="184" spans="1:16" s="1" customFormat="1" ht="16.5" customHeight="1">
      <c r="A184" s="60">
        <v>1</v>
      </c>
      <c r="B184" s="64">
        <v>43434</v>
      </c>
      <c r="C184" s="60" t="s">
        <v>478</v>
      </c>
      <c r="D184" s="60" t="s">
        <v>21</v>
      </c>
      <c r="E184" s="60" t="s">
        <v>341</v>
      </c>
      <c r="F184" s="61">
        <v>405</v>
      </c>
      <c r="G184" s="61">
        <v>390</v>
      </c>
      <c r="H184" s="61">
        <v>415</v>
      </c>
      <c r="I184" s="61">
        <v>425</v>
      </c>
      <c r="J184" s="61">
        <v>435</v>
      </c>
      <c r="K184" s="61">
        <v>415</v>
      </c>
      <c r="L184" s="65">
        <f aca="true" t="shared" si="19" ref="L184:L191">100000/F184</f>
        <v>246.91358024691357</v>
      </c>
      <c r="M184" s="66">
        <f>IF(D184="BUY",(K184-F184)*(L184),(F184-K184)*(L184))</f>
        <v>2469.135802469136</v>
      </c>
      <c r="N184" s="67">
        <f>M184/(L184)/F184%</f>
        <v>2.469135802469136</v>
      </c>
      <c r="P184"/>
    </row>
    <row r="185" spans="1:16" s="1" customFormat="1" ht="16.5" customHeight="1">
      <c r="A185" s="60">
        <v>2</v>
      </c>
      <c r="B185" s="64">
        <v>43433</v>
      </c>
      <c r="C185" s="60" t="s">
        <v>478</v>
      </c>
      <c r="D185" s="60" t="s">
        <v>21</v>
      </c>
      <c r="E185" s="60" t="s">
        <v>205</v>
      </c>
      <c r="F185" s="61">
        <v>159</v>
      </c>
      <c r="G185" s="61">
        <v>153</v>
      </c>
      <c r="H185" s="61">
        <v>162</v>
      </c>
      <c r="I185" s="61">
        <v>165</v>
      </c>
      <c r="J185" s="61">
        <v>167</v>
      </c>
      <c r="K185" s="61">
        <v>153</v>
      </c>
      <c r="L185" s="65">
        <f>100000/F185</f>
        <v>628.930817610063</v>
      </c>
      <c r="M185" s="66">
        <f>IF(D185="BUY",(K185-F185)*(L185),(F185-K185)*(L185))</f>
        <v>-3773.5849056603774</v>
      </c>
      <c r="N185" s="67">
        <f>M185/(L185)/F185%</f>
        <v>-3.773584905660377</v>
      </c>
      <c r="P185"/>
    </row>
    <row r="186" spans="1:16" s="1" customFormat="1" ht="16.5" customHeight="1">
      <c r="A186" s="60">
        <v>3</v>
      </c>
      <c r="B186" s="64">
        <v>43433</v>
      </c>
      <c r="C186" s="60" t="s">
        <v>478</v>
      </c>
      <c r="D186" s="60" t="s">
        <v>21</v>
      </c>
      <c r="E186" s="60" t="s">
        <v>572</v>
      </c>
      <c r="F186" s="61">
        <v>170</v>
      </c>
      <c r="G186" s="61">
        <v>164</v>
      </c>
      <c r="H186" s="61">
        <v>173</v>
      </c>
      <c r="I186" s="61">
        <v>176</v>
      </c>
      <c r="J186" s="61">
        <v>179</v>
      </c>
      <c r="K186" s="61">
        <v>173</v>
      </c>
      <c r="L186" s="65">
        <f>100000/F186</f>
        <v>588.2352941176471</v>
      </c>
      <c r="M186" s="66">
        <f>IF(D186="BUY",(K186-F186)*(L186),(F186-K186)*(L186))</f>
        <v>1764.7058823529412</v>
      </c>
      <c r="N186" s="67">
        <f>M186/(L186)/F186%</f>
        <v>1.7647058823529411</v>
      </c>
      <c r="P186"/>
    </row>
    <row r="187" spans="1:16" s="1" customFormat="1" ht="16.5" customHeight="1">
      <c r="A187" s="60">
        <v>4</v>
      </c>
      <c r="B187" s="64">
        <v>43432</v>
      </c>
      <c r="C187" s="60" t="s">
        <v>478</v>
      </c>
      <c r="D187" s="60" t="s">
        <v>21</v>
      </c>
      <c r="E187" s="60" t="s">
        <v>469</v>
      </c>
      <c r="F187" s="61">
        <v>1120</v>
      </c>
      <c r="G187" s="61">
        <v>1085</v>
      </c>
      <c r="H187" s="61">
        <v>1140</v>
      </c>
      <c r="I187" s="61">
        <v>1160</v>
      </c>
      <c r="J187" s="61">
        <v>1180</v>
      </c>
      <c r="K187" s="61">
        <v>1085</v>
      </c>
      <c r="L187" s="65">
        <f t="shared" si="19"/>
        <v>89.28571428571429</v>
      </c>
      <c r="M187" s="66">
        <f>IF(D187="BUY",(K187-F187)*(L187),(F187-K187)*(L187))</f>
        <v>-3125</v>
      </c>
      <c r="N187" s="67">
        <f>M187/(L187)/F187%</f>
        <v>-3.125</v>
      </c>
      <c r="P187"/>
    </row>
    <row r="188" spans="1:16" s="1" customFormat="1" ht="16.5" customHeight="1">
      <c r="A188" s="60">
        <v>5</v>
      </c>
      <c r="B188" s="64">
        <v>43431</v>
      </c>
      <c r="C188" s="60" t="s">
        <v>478</v>
      </c>
      <c r="D188" s="60" t="s">
        <v>21</v>
      </c>
      <c r="E188" s="60" t="s">
        <v>637</v>
      </c>
      <c r="F188" s="61">
        <v>980</v>
      </c>
      <c r="G188" s="61">
        <v>950</v>
      </c>
      <c r="H188" s="61">
        <v>1000</v>
      </c>
      <c r="I188" s="61">
        <v>1020</v>
      </c>
      <c r="J188" s="61">
        <v>1040</v>
      </c>
      <c r="K188" s="61">
        <v>1000</v>
      </c>
      <c r="L188" s="65">
        <f t="shared" si="19"/>
        <v>102.04081632653062</v>
      </c>
      <c r="M188" s="66">
        <f>IF(D188="BUY",(K188-F188)*(L188),(F188-K188)*(L188))</f>
        <v>2040.8163265306123</v>
      </c>
      <c r="N188" s="67">
        <f>M188/(L188)/F188%</f>
        <v>2.0408163265306123</v>
      </c>
      <c r="P188"/>
    </row>
    <row r="189" spans="1:16" ht="15.75">
      <c r="A189" s="60">
        <v>6</v>
      </c>
      <c r="B189" s="64">
        <v>43430</v>
      </c>
      <c r="C189" s="60" t="s">
        <v>478</v>
      </c>
      <c r="D189" s="60" t="s">
        <v>21</v>
      </c>
      <c r="E189" s="60" t="s">
        <v>558</v>
      </c>
      <c r="F189" s="61">
        <v>413</v>
      </c>
      <c r="G189" s="61">
        <v>390</v>
      </c>
      <c r="H189" s="61">
        <v>420</v>
      </c>
      <c r="I189" s="61">
        <v>427</v>
      </c>
      <c r="J189" s="61">
        <v>434</v>
      </c>
      <c r="K189" s="61">
        <v>420</v>
      </c>
      <c r="L189" s="65">
        <f t="shared" si="19"/>
        <v>242.13075060532688</v>
      </c>
      <c r="M189" s="66">
        <f aca="true" t="shared" si="20" ref="M189:M194">IF(D189="BUY",(K189-F189)*(L189),(F189-K189)*(L189))</f>
        <v>1694.915254237288</v>
      </c>
      <c r="N189" s="67">
        <f aca="true" t="shared" si="21" ref="N189:N194">M189/(L189)/F189%</f>
        <v>1.6949152542372883</v>
      </c>
      <c r="P189" s="1"/>
    </row>
    <row r="190" spans="1:14" ht="15.75">
      <c r="A190" s="60">
        <v>7</v>
      </c>
      <c r="B190" s="64">
        <v>43426</v>
      </c>
      <c r="C190" s="60" t="s">
        <v>478</v>
      </c>
      <c r="D190" s="60" t="s">
        <v>21</v>
      </c>
      <c r="E190" s="60" t="s">
        <v>179</v>
      </c>
      <c r="F190" s="61">
        <v>533</v>
      </c>
      <c r="G190" s="61">
        <v>515</v>
      </c>
      <c r="H190" s="61">
        <v>543</v>
      </c>
      <c r="I190" s="61">
        <v>553</v>
      </c>
      <c r="J190" s="61">
        <v>563</v>
      </c>
      <c r="K190" s="61">
        <v>543</v>
      </c>
      <c r="L190" s="65">
        <f t="shared" si="19"/>
        <v>187.6172607879925</v>
      </c>
      <c r="M190" s="66">
        <f t="shared" si="20"/>
        <v>1876.1726078799252</v>
      </c>
      <c r="N190" s="67">
        <f t="shared" si="21"/>
        <v>1.876172607879925</v>
      </c>
    </row>
    <row r="191" spans="1:14" ht="15.75">
      <c r="A191" s="60">
        <v>8</v>
      </c>
      <c r="B191" s="64">
        <v>43425</v>
      </c>
      <c r="C191" s="60" t="s">
        <v>478</v>
      </c>
      <c r="D191" s="60" t="s">
        <v>21</v>
      </c>
      <c r="E191" s="60" t="s">
        <v>532</v>
      </c>
      <c r="F191" s="61">
        <v>2415</v>
      </c>
      <c r="G191" s="61">
        <v>2365</v>
      </c>
      <c r="H191" s="61">
        <v>2445</v>
      </c>
      <c r="I191" s="61">
        <v>2475</v>
      </c>
      <c r="J191" s="61">
        <v>2505</v>
      </c>
      <c r="K191" s="61">
        <v>2445</v>
      </c>
      <c r="L191" s="65">
        <f t="shared" si="19"/>
        <v>41.40786749482402</v>
      </c>
      <c r="M191" s="66">
        <f t="shared" si="20"/>
        <v>1242.2360248447205</v>
      </c>
      <c r="N191" s="67">
        <f t="shared" si="21"/>
        <v>1.2422360248447206</v>
      </c>
    </row>
    <row r="192" spans="1:14" ht="15.75">
      <c r="A192" s="60">
        <v>9</v>
      </c>
      <c r="B192" s="64">
        <v>43425</v>
      </c>
      <c r="C192" s="60" t="s">
        <v>478</v>
      </c>
      <c r="D192" s="60" t="s">
        <v>21</v>
      </c>
      <c r="E192" s="60" t="s">
        <v>631</v>
      </c>
      <c r="F192" s="61">
        <v>182</v>
      </c>
      <c r="G192" s="61">
        <v>175</v>
      </c>
      <c r="H192" s="61">
        <v>186</v>
      </c>
      <c r="I192" s="61">
        <v>190</v>
      </c>
      <c r="J192" s="61">
        <v>194</v>
      </c>
      <c r="K192" s="61">
        <v>175</v>
      </c>
      <c r="L192" s="65">
        <f aca="true" t="shared" si="22" ref="L192:L202">100000/F192</f>
        <v>549.4505494505495</v>
      </c>
      <c r="M192" s="66">
        <f t="shared" si="20"/>
        <v>-3846.1538461538466</v>
      </c>
      <c r="N192" s="67">
        <f t="shared" si="21"/>
        <v>-3.846153846153846</v>
      </c>
    </row>
    <row r="193" spans="1:14" ht="15.75">
      <c r="A193" s="60">
        <v>10</v>
      </c>
      <c r="B193" s="64">
        <v>43424</v>
      </c>
      <c r="C193" s="60" t="s">
        <v>478</v>
      </c>
      <c r="D193" s="60" t="s">
        <v>21</v>
      </c>
      <c r="E193" s="60" t="s">
        <v>59</v>
      </c>
      <c r="F193" s="61">
        <v>339</v>
      </c>
      <c r="G193" s="61">
        <v>328</v>
      </c>
      <c r="H193" s="61">
        <v>345</v>
      </c>
      <c r="I193" s="61">
        <v>351</v>
      </c>
      <c r="J193" s="61">
        <v>357</v>
      </c>
      <c r="K193" s="61">
        <v>328</v>
      </c>
      <c r="L193" s="65">
        <f t="shared" si="22"/>
        <v>294.9852507374631</v>
      </c>
      <c r="M193" s="66">
        <f t="shared" si="20"/>
        <v>-3244.837758112094</v>
      </c>
      <c r="N193" s="67">
        <f t="shared" si="21"/>
        <v>-3.2448377581120944</v>
      </c>
    </row>
    <row r="194" spans="1:14" ht="15.75">
      <c r="A194" s="60">
        <v>11</v>
      </c>
      <c r="B194" s="64">
        <v>43423</v>
      </c>
      <c r="C194" s="60" t="s">
        <v>478</v>
      </c>
      <c r="D194" s="60" t="s">
        <v>21</v>
      </c>
      <c r="E194" s="60" t="s">
        <v>558</v>
      </c>
      <c r="F194" s="61">
        <v>405</v>
      </c>
      <c r="G194" s="61">
        <v>391</v>
      </c>
      <c r="H194" s="61">
        <v>412</v>
      </c>
      <c r="I194" s="61">
        <v>420</v>
      </c>
      <c r="J194" s="61">
        <v>428</v>
      </c>
      <c r="K194" s="61">
        <v>412</v>
      </c>
      <c r="L194" s="65">
        <f t="shared" si="22"/>
        <v>246.91358024691357</v>
      </c>
      <c r="M194" s="66">
        <f t="shared" si="20"/>
        <v>1728.395061728395</v>
      </c>
      <c r="N194" s="67">
        <f t="shared" si="21"/>
        <v>1.7283950617283952</v>
      </c>
    </row>
    <row r="195" spans="1:14" ht="15.75">
      <c r="A195" s="60">
        <v>12</v>
      </c>
      <c r="B195" s="64">
        <v>43420</v>
      </c>
      <c r="C195" s="60" t="s">
        <v>478</v>
      </c>
      <c r="D195" s="60" t="s">
        <v>21</v>
      </c>
      <c r="E195" s="60" t="s">
        <v>254</v>
      </c>
      <c r="F195" s="61">
        <v>289</v>
      </c>
      <c r="G195" s="61">
        <v>280</v>
      </c>
      <c r="H195" s="61">
        <v>294</v>
      </c>
      <c r="I195" s="61">
        <v>299</v>
      </c>
      <c r="J195" s="61">
        <v>302</v>
      </c>
      <c r="K195" s="61">
        <v>293.6</v>
      </c>
      <c r="L195" s="65">
        <f t="shared" si="22"/>
        <v>346.02076124567475</v>
      </c>
      <c r="M195" s="66">
        <f aca="true" t="shared" si="23" ref="M195:M202">IF(D195="BUY",(K195-F195)*(L195),(F195-K195)*(L195))</f>
        <v>1591.6955017301118</v>
      </c>
      <c r="N195" s="67">
        <f aca="true" t="shared" si="24" ref="N195:N202">M195/(L195)/F195%</f>
        <v>1.5916955017301115</v>
      </c>
    </row>
    <row r="196" spans="1:14" ht="15.75">
      <c r="A196" s="60">
        <v>13</v>
      </c>
      <c r="B196" s="64">
        <v>43419</v>
      </c>
      <c r="C196" s="60" t="s">
        <v>478</v>
      </c>
      <c r="D196" s="60" t="s">
        <v>21</v>
      </c>
      <c r="E196" s="60" t="s">
        <v>100</v>
      </c>
      <c r="F196" s="61">
        <v>220</v>
      </c>
      <c r="G196" s="61">
        <v>230</v>
      </c>
      <c r="H196" s="61">
        <v>225</v>
      </c>
      <c r="I196" s="61">
        <v>230</v>
      </c>
      <c r="J196" s="61">
        <v>235</v>
      </c>
      <c r="K196" s="61">
        <v>235</v>
      </c>
      <c r="L196" s="65">
        <f t="shared" si="22"/>
        <v>454.54545454545456</v>
      </c>
      <c r="M196" s="66">
        <f t="shared" si="23"/>
        <v>6818.181818181818</v>
      </c>
      <c r="N196" s="67">
        <f t="shared" si="24"/>
        <v>6.8181818181818175</v>
      </c>
    </row>
    <row r="197" spans="1:14" ht="15.75">
      <c r="A197" s="60">
        <v>14</v>
      </c>
      <c r="B197" s="64">
        <v>43418</v>
      </c>
      <c r="C197" s="60" t="s">
        <v>478</v>
      </c>
      <c r="D197" s="60" t="s">
        <v>21</v>
      </c>
      <c r="E197" s="60" t="s">
        <v>84</v>
      </c>
      <c r="F197" s="61">
        <v>714</v>
      </c>
      <c r="G197" s="61">
        <v>690</v>
      </c>
      <c r="H197" s="61">
        <v>726</v>
      </c>
      <c r="I197" s="61">
        <v>738</v>
      </c>
      <c r="J197" s="61">
        <v>750</v>
      </c>
      <c r="K197" s="61">
        <v>725.5</v>
      </c>
      <c r="L197" s="65">
        <f t="shared" si="22"/>
        <v>140.0560224089636</v>
      </c>
      <c r="M197" s="66">
        <f t="shared" si="23"/>
        <v>1610.6442577030814</v>
      </c>
      <c r="N197" s="67">
        <f t="shared" si="24"/>
        <v>1.6106442577030813</v>
      </c>
    </row>
    <row r="198" spans="1:14" ht="15.75">
      <c r="A198" s="60">
        <v>15</v>
      </c>
      <c r="B198" s="64">
        <v>43417</v>
      </c>
      <c r="C198" s="60" t="s">
        <v>478</v>
      </c>
      <c r="D198" s="60" t="s">
        <v>21</v>
      </c>
      <c r="E198" s="60" t="s">
        <v>118</v>
      </c>
      <c r="F198" s="61">
        <v>218.5</v>
      </c>
      <c r="G198" s="61">
        <v>211</v>
      </c>
      <c r="H198" s="61">
        <v>223</v>
      </c>
      <c r="I198" s="61">
        <v>227</v>
      </c>
      <c r="J198" s="61">
        <v>231</v>
      </c>
      <c r="K198" s="61">
        <v>222</v>
      </c>
      <c r="L198" s="65">
        <f t="shared" si="22"/>
        <v>457.66590389016017</v>
      </c>
      <c r="M198" s="66">
        <f t="shared" si="23"/>
        <v>1601.8306636155605</v>
      </c>
      <c r="N198" s="67">
        <f t="shared" si="24"/>
        <v>1.6018306636155606</v>
      </c>
    </row>
    <row r="199" spans="1:14" ht="15.75">
      <c r="A199" s="60">
        <v>16</v>
      </c>
      <c r="B199" s="64">
        <v>43413</v>
      </c>
      <c r="C199" s="60" t="s">
        <v>478</v>
      </c>
      <c r="D199" s="60" t="s">
        <v>21</v>
      </c>
      <c r="E199" s="60" t="s">
        <v>599</v>
      </c>
      <c r="F199" s="61">
        <v>820</v>
      </c>
      <c r="G199" s="61">
        <v>795</v>
      </c>
      <c r="H199" s="61">
        <v>835</v>
      </c>
      <c r="I199" s="61">
        <v>850</v>
      </c>
      <c r="J199" s="61">
        <v>865</v>
      </c>
      <c r="K199" s="61">
        <v>865</v>
      </c>
      <c r="L199" s="65">
        <f t="shared" si="22"/>
        <v>121.95121951219512</v>
      </c>
      <c r="M199" s="66">
        <f t="shared" si="23"/>
        <v>5487.804878048781</v>
      </c>
      <c r="N199" s="67">
        <f t="shared" si="24"/>
        <v>5.487804878048781</v>
      </c>
    </row>
    <row r="200" spans="1:14" ht="15.75">
      <c r="A200" s="60">
        <v>17</v>
      </c>
      <c r="B200" s="64">
        <v>43409</v>
      </c>
      <c r="C200" s="60" t="s">
        <v>478</v>
      </c>
      <c r="D200" s="60" t="s">
        <v>21</v>
      </c>
      <c r="E200" s="60" t="s">
        <v>622</v>
      </c>
      <c r="F200" s="61">
        <v>2206</v>
      </c>
      <c r="G200" s="61">
        <v>2140</v>
      </c>
      <c r="H200" s="61">
        <v>2246</v>
      </c>
      <c r="I200" s="61">
        <v>2286</v>
      </c>
      <c r="J200" s="61">
        <v>2326</v>
      </c>
      <c r="K200" s="61">
        <v>2245</v>
      </c>
      <c r="L200" s="65">
        <f t="shared" si="22"/>
        <v>45.33091568449683</v>
      </c>
      <c r="M200" s="66">
        <f t="shared" si="23"/>
        <v>1767.9057116953763</v>
      </c>
      <c r="N200" s="67">
        <f t="shared" si="24"/>
        <v>1.7679057116953762</v>
      </c>
    </row>
    <row r="201" spans="1:14" ht="15.75">
      <c r="A201" s="60">
        <v>18</v>
      </c>
      <c r="B201" s="64">
        <v>43406</v>
      </c>
      <c r="C201" s="60" t="s">
        <v>478</v>
      </c>
      <c r="D201" s="60" t="s">
        <v>21</v>
      </c>
      <c r="E201" s="60" t="s">
        <v>501</v>
      </c>
      <c r="F201" s="61">
        <v>116</v>
      </c>
      <c r="G201" s="61">
        <v>112</v>
      </c>
      <c r="H201" s="61">
        <v>118.5</v>
      </c>
      <c r="I201" s="61">
        <v>121</v>
      </c>
      <c r="J201" s="61">
        <v>123</v>
      </c>
      <c r="K201" s="61">
        <v>118.5</v>
      </c>
      <c r="L201" s="65">
        <f t="shared" si="22"/>
        <v>862.0689655172414</v>
      </c>
      <c r="M201" s="66">
        <f t="shared" si="23"/>
        <v>2155.1724137931033</v>
      </c>
      <c r="N201" s="67">
        <f t="shared" si="24"/>
        <v>2.155172413793103</v>
      </c>
    </row>
    <row r="202" spans="1:14" ht="15.75">
      <c r="A202" s="60">
        <v>19</v>
      </c>
      <c r="B202" s="64">
        <v>43405</v>
      </c>
      <c r="C202" s="60" t="s">
        <v>478</v>
      </c>
      <c r="D202" s="60" t="s">
        <v>21</v>
      </c>
      <c r="E202" s="60" t="s">
        <v>25</v>
      </c>
      <c r="F202" s="61">
        <v>688</v>
      </c>
      <c r="G202" s="61">
        <v>663</v>
      </c>
      <c r="H202" s="61">
        <v>703</v>
      </c>
      <c r="I202" s="61">
        <v>718</v>
      </c>
      <c r="J202" s="61">
        <v>733</v>
      </c>
      <c r="K202" s="61">
        <v>663</v>
      </c>
      <c r="L202" s="65">
        <f t="shared" si="22"/>
        <v>145.34883720930233</v>
      </c>
      <c r="M202" s="66">
        <f t="shared" si="23"/>
        <v>-3633.720930232558</v>
      </c>
      <c r="N202" s="67">
        <f t="shared" si="24"/>
        <v>-3.6337209302325584</v>
      </c>
    </row>
    <row r="203" spans="1:13" ht="15.75">
      <c r="A203" s="13" t="s">
        <v>27</v>
      </c>
      <c r="B203" s="23"/>
      <c r="C203" s="15"/>
      <c r="D203" s="16"/>
      <c r="E203" s="17"/>
      <c r="F203" s="17"/>
      <c r="G203" s="18"/>
      <c r="H203" s="17"/>
      <c r="I203" s="17"/>
      <c r="J203" s="17"/>
      <c r="K203" s="20"/>
      <c r="L203" s="21"/>
      <c r="M203" s="1"/>
    </row>
    <row r="204" spans="1:11" ht="15.75">
      <c r="A204" s="13" t="s">
        <v>27</v>
      </c>
      <c r="B204" s="23"/>
      <c r="C204" s="24"/>
      <c r="D204" s="25"/>
      <c r="E204" s="26"/>
      <c r="F204" s="26"/>
      <c r="G204" s="27"/>
      <c r="H204" s="26"/>
      <c r="I204" s="26"/>
      <c r="J204" s="26"/>
      <c r="K204" s="26"/>
    </row>
    <row r="205" ht="15.75">
      <c r="L205" s="21"/>
    </row>
    <row r="206" spans="3:9" ht="16.5" thickBot="1">
      <c r="C206" s="26"/>
      <c r="D206" s="26"/>
      <c r="E206" s="26"/>
      <c r="F206" s="29"/>
      <c r="G206" s="30"/>
      <c r="H206" s="31" t="s">
        <v>28</v>
      </c>
      <c r="I206" s="31"/>
    </row>
    <row r="207" spans="3:9" ht="15.75">
      <c r="C207" s="96" t="s">
        <v>29</v>
      </c>
      <c r="D207" s="96"/>
      <c r="E207" s="33">
        <v>19</v>
      </c>
      <c r="F207" s="34">
        <f>F208+F209+F210+F211+F212+F213</f>
        <v>99.99999999999999</v>
      </c>
      <c r="G207" s="35">
        <v>19</v>
      </c>
      <c r="H207" s="36">
        <f>G208/G207%</f>
        <v>73.6842105263158</v>
      </c>
      <c r="I207" s="36"/>
    </row>
    <row r="208" spans="3:9" ht="15.75">
      <c r="C208" s="92" t="s">
        <v>30</v>
      </c>
      <c r="D208" s="92"/>
      <c r="E208" s="37">
        <v>14</v>
      </c>
      <c r="F208" s="38">
        <f>(E208/E207)*100</f>
        <v>73.68421052631578</v>
      </c>
      <c r="G208" s="35">
        <v>14</v>
      </c>
      <c r="H208" s="32"/>
      <c r="I208" s="32"/>
    </row>
    <row r="209" spans="3:9" ht="15.75">
      <c r="C209" s="92" t="s">
        <v>32</v>
      </c>
      <c r="D209" s="92"/>
      <c r="E209" s="37">
        <v>0</v>
      </c>
      <c r="F209" s="38">
        <f>(E209/E207)*100</f>
        <v>0</v>
      </c>
      <c r="G209" s="40"/>
      <c r="H209" s="35"/>
      <c r="I209" s="35"/>
    </row>
    <row r="210" spans="3:9" ht="15.75">
      <c r="C210" s="92" t="s">
        <v>33</v>
      </c>
      <c r="D210" s="92"/>
      <c r="E210" s="37">
        <v>0</v>
      </c>
      <c r="F210" s="38">
        <f>(E210/E207)*100</f>
        <v>0</v>
      </c>
      <c r="G210" s="40"/>
      <c r="H210" s="35"/>
      <c r="I210" s="35"/>
    </row>
    <row r="211" spans="3:9" ht="15.75">
      <c r="C211" s="92" t="s">
        <v>34</v>
      </c>
      <c r="D211" s="92"/>
      <c r="E211" s="37">
        <v>5</v>
      </c>
      <c r="F211" s="38">
        <f>(E211/E207)*100</f>
        <v>26.31578947368421</v>
      </c>
      <c r="G211" s="40"/>
      <c r="H211" s="26" t="s">
        <v>35</v>
      </c>
      <c r="I211" s="26"/>
    </row>
    <row r="212" spans="3:9" ht="15.75">
      <c r="C212" s="92" t="s">
        <v>36</v>
      </c>
      <c r="D212" s="92"/>
      <c r="E212" s="37">
        <v>0</v>
      </c>
      <c r="F212" s="38">
        <f>(E212/E207)*100</f>
        <v>0</v>
      </c>
      <c r="G212" s="40"/>
      <c r="H212" s="26"/>
      <c r="I212" s="26"/>
    </row>
    <row r="213" spans="3:9" ht="16.5" thickBot="1">
      <c r="C213" s="93" t="s">
        <v>37</v>
      </c>
      <c r="D213" s="93"/>
      <c r="E213" s="42"/>
      <c r="F213" s="43">
        <f>(E213/E207)*100</f>
        <v>0</v>
      </c>
      <c r="G213" s="40"/>
      <c r="H213" s="26"/>
      <c r="I213" s="26"/>
    </row>
    <row r="214" spans="1:14" ht="15.75">
      <c r="A214" s="45" t="s">
        <v>38</v>
      </c>
      <c r="B214" s="14"/>
      <c r="C214" s="15"/>
      <c r="D214" s="15"/>
      <c r="E214" s="17"/>
      <c r="F214" s="17"/>
      <c r="G214" s="46"/>
      <c r="H214" s="47"/>
      <c r="I214" s="47"/>
      <c r="J214" s="47"/>
      <c r="K214" s="17"/>
      <c r="L214" s="21"/>
      <c r="N214" s="44"/>
    </row>
    <row r="215" spans="1:14" ht="15.75">
      <c r="A215" s="16" t="s">
        <v>39</v>
      </c>
      <c r="B215" s="14"/>
      <c r="C215" s="48"/>
      <c r="D215" s="49"/>
      <c r="E215" s="50"/>
      <c r="F215" s="47"/>
      <c r="G215" s="46"/>
      <c r="H215" s="47"/>
      <c r="I215" s="47"/>
      <c r="J215" s="47"/>
      <c r="K215" s="17"/>
      <c r="L215" s="21"/>
      <c r="M215" s="28"/>
      <c r="N215" s="28"/>
    </row>
    <row r="216" spans="1:14" ht="15.75">
      <c r="A216" s="16" t="s">
        <v>40</v>
      </c>
      <c r="B216" s="14"/>
      <c r="C216" s="15"/>
      <c r="D216" s="49"/>
      <c r="E216" s="50"/>
      <c r="F216" s="47"/>
      <c r="G216" s="46"/>
      <c r="H216" s="51"/>
      <c r="I216" s="51"/>
      <c r="J216" s="51"/>
      <c r="K216" s="17"/>
      <c r="L216" s="21"/>
      <c r="N216" s="21"/>
    </row>
    <row r="217" spans="1:14" ht="15.75">
      <c r="A217" s="16" t="s">
        <v>41</v>
      </c>
      <c r="B217" s="48"/>
      <c r="C217" s="15"/>
      <c r="D217" s="49"/>
      <c r="E217" s="50"/>
      <c r="F217" s="47"/>
      <c r="G217" s="52"/>
      <c r="H217" s="51"/>
      <c r="I217" s="51"/>
      <c r="J217" s="51"/>
      <c r="K217" s="17"/>
      <c r="L217" s="21"/>
      <c r="N217" s="21"/>
    </row>
    <row r="218" spans="1:14" ht="15.75">
      <c r="A218" s="16" t="s">
        <v>42</v>
      </c>
      <c r="B218" s="39"/>
      <c r="C218" s="15"/>
      <c r="D218" s="53"/>
      <c r="E218" s="47"/>
      <c r="F218" s="47"/>
      <c r="G218" s="52"/>
      <c r="H218" s="51"/>
      <c r="I218" s="51"/>
      <c r="J218" s="51"/>
      <c r="K218" s="47"/>
      <c r="L218" s="21"/>
      <c r="M218" s="21"/>
      <c r="N218" s="21"/>
    </row>
    <row r="219" spans="1:14" ht="16.5" thickBot="1">
      <c r="A219" s="16" t="s">
        <v>42</v>
      </c>
      <c r="B219" s="39"/>
      <c r="C219" s="15"/>
      <c r="D219" s="53"/>
      <c r="E219" s="47"/>
      <c r="F219" s="47"/>
      <c r="G219" s="52"/>
      <c r="H219" s="51"/>
      <c r="I219" s="51"/>
      <c r="J219" s="51"/>
      <c r="K219" s="47"/>
      <c r="L219" s="21"/>
      <c r="M219" s="21"/>
      <c r="N219" s="21"/>
    </row>
    <row r="220" spans="1:14" ht="15.75" customHeight="1" thickBot="1">
      <c r="A220" s="101" t="s">
        <v>0</v>
      </c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</row>
    <row r="221" spans="1:14" ht="15.75" customHeight="1" thickBot="1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</row>
    <row r="222" spans="1:14" ht="15" customHeight="1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</row>
    <row r="223" spans="1:14" ht="15.75">
      <c r="A223" s="102" t="s">
        <v>616</v>
      </c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</row>
    <row r="224" spans="1:14" ht="15.75">
      <c r="A224" s="102" t="s">
        <v>615</v>
      </c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</row>
    <row r="225" spans="1:14" ht="16.5" thickBot="1">
      <c r="A225" s="103" t="s">
        <v>3</v>
      </c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</row>
    <row r="226" spans="1:14" ht="15.75">
      <c r="A226" s="104" t="s">
        <v>610</v>
      </c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</row>
    <row r="227" spans="1:14" ht="15.75">
      <c r="A227" s="104" t="s">
        <v>5</v>
      </c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</row>
    <row r="228" spans="1:14" ht="15">
      <c r="A228" s="99" t="s">
        <v>6</v>
      </c>
      <c r="B228" s="95" t="s">
        <v>7</v>
      </c>
      <c r="C228" s="94" t="s">
        <v>8</v>
      </c>
      <c r="D228" s="99" t="s">
        <v>9</v>
      </c>
      <c r="E228" s="94" t="s">
        <v>10</v>
      </c>
      <c r="F228" s="94" t="s">
        <v>11</v>
      </c>
      <c r="G228" s="94" t="s">
        <v>12</v>
      </c>
      <c r="H228" s="94" t="s">
        <v>13</v>
      </c>
      <c r="I228" s="94" t="s">
        <v>14</v>
      </c>
      <c r="J228" s="94" t="s">
        <v>15</v>
      </c>
      <c r="K228" s="97" t="s">
        <v>16</v>
      </c>
      <c r="L228" s="94" t="s">
        <v>17</v>
      </c>
      <c r="M228" s="94" t="s">
        <v>18</v>
      </c>
      <c r="N228" s="94" t="s">
        <v>19</v>
      </c>
    </row>
    <row r="229" spans="1:14" ht="15">
      <c r="A229" s="99"/>
      <c r="B229" s="110"/>
      <c r="C229" s="94"/>
      <c r="D229" s="99"/>
      <c r="E229" s="95"/>
      <c r="F229" s="94"/>
      <c r="G229" s="94"/>
      <c r="H229" s="94"/>
      <c r="I229" s="94"/>
      <c r="J229" s="94"/>
      <c r="K229" s="97"/>
      <c r="L229" s="94"/>
      <c r="M229" s="94"/>
      <c r="N229" s="94"/>
    </row>
    <row r="230" spans="1:14" ht="15.75">
      <c r="A230" s="60">
        <v>1</v>
      </c>
      <c r="B230" s="64">
        <v>43404</v>
      </c>
      <c r="C230" s="60" t="s">
        <v>478</v>
      </c>
      <c r="D230" s="60" t="s">
        <v>21</v>
      </c>
      <c r="E230" s="60" t="s">
        <v>617</v>
      </c>
      <c r="F230" s="61">
        <v>1030</v>
      </c>
      <c r="G230" s="61">
        <v>995</v>
      </c>
      <c r="H230" s="61">
        <v>1050</v>
      </c>
      <c r="I230" s="61">
        <v>1070</v>
      </c>
      <c r="J230" s="61">
        <v>1090</v>
      </c>
      <c r="K230" s="61">
        <v>1050</v>
      </c>
      <c r="L230" s="65">
        <f>100000/F230</f>
        <v>97.0873786407767</v>
      </c>
      <c r="M230" s="66">
        <f>IF(D230="BUY",(K230-F230)*(L230),(F230-K230)*(L230))</f>
        <v>1941.747572815534</v>
      </c>
      <c r="N230" s="67">
        <f>M230/(L230)/F230%</f>
        <v>1.9417475728155338</v>
      </c>
    </row>
    <row r="231" spans="1:14" ht="15.75">
      <c r="A231" s="60">
        <v>2</v>
      </c>
      <c r="B231" s="64">
        <v>43403</v>
      </c>
      <c r="C231" s="60" t="s">
        <v>478</v>
      </c>
      <c r="D231" s="60" t="s">
        <v>21</v>
      </c>
      <c r="E231" s="60" t="s">
        <v>548</v>
      </c>
      <c r="F231" s="61">
        <v>1480</v>
      </c>
      <c r="G231" s="61">
        <v>1440</v>
      </c>
      <c r="H231" s="61">
        <v>1505</v>
      </c>
      <c r="I231" s="61">
        <v>1530</v>
      </c>
      <c r="J231" s="61">
        <v>1555</v>
      </c>
      <c r="K231" s="61">
        <v>1505</v>
      </c>
      <c r="L231" s="65">
        <f>100000/F231</f>
        <v>67.56756756756756</v>
      </c>
      <c r="M231" s="66">
        <f>IF(D231="BUY",(K231-F231)*(L231),(F231-K231)*(L231))</f>
        <v>1689.1891891891892</v>
      </c>
      <c r="N231" s="67">
        <f>M231/(L231)/F231%</f>
        <v>1.689189189189189</v>
      </c>
    </row>
    <row r="232" spans="1:14" ht="15.75">
      <c r="A232" s="60">
        <v>3</v>
      </c>
      <c r="B232" s="64">
        <v>43403</v>
      </c>
      <c r="C232" s="60" t="s">
        <v>478</v>
      </c>
      <c r="D232" s="60" t="s">
        <v>21</v>
      </c>
      <c r="E232" s="60" t="s">
        <v>557</v>
      </c>
      <c r="F232" s="61">
        <v>553</v>
      </c>
      <c r="G232" s="61">
        <v>536</v>
      </c>
      <c r="H232" s="61">
        <v>563</v>
      </c>
      <c r="I232" s="61">
        <v>573</v>
      </c>
      <c r="J232" s="61">
        <v>583</v>
      </c>
      <c r="K232" s="61">
        <v>563</v>
      </c>
      <c r="L232" s="65">
        <f>100000/F232</f>
        <v>180.83182640144665</v>
      </c>
      <c r="M232" s="66">
        <f>IF(D232="BUY",(K232-F232)*(L232),(F232-K232)*(L232))</f>
        <v>1808.3182640144664</v>
      </c>
      <c r="N232" s="67">
        <f>M232/(L232)/F232%</f>
        <v>1.8083182640144664</v>
      </c>
    </row>
    <row r="233" spans="1:14" ht="15.75">
      <c r="A233" s="60">
        <v>4</v>
      </c>
      <c r="B233" s="64">
        <v>43402</v>
      </c>
      <c r="C233" s="60" t="s">
        <v>478</v>
      </c>
      <c r="D233" s="60" t="s">
        <v>21</v>
      </c>
      <c r="E233" s="60" t="s">
        <v>144</v>
      </c>
      <c r="F233" s="61">
        <v>230</v>
      </c>
      <c r="G233" s="61">
        <v>221</v>
      </c>
      <c r="H233" s="61">
        <v>235</v>
      </c>
      <c r="I233" s="61">
        <v>340</v>
      </c>
      <c r="J233" s="61">
        <v>245</v>
      </c>
      <c r="K233" s="61">
        <v>240</v>
      </c>
      <c r="L233" s="65">
        <f>100000/F233</f>
        <v>434.7826086956522</v>
      </c>
      <c r="M233" s="66">
        <f>IF(D233="BUY",(K233-F233)*(L233),(F233-K233)*(L233))</f>
        <v>4347.826086956522</v>
      </c>
      <c r="N233" s="67">
        <f>M233/(L233)/F233%</f>
        <v>4.347826086956522</v>
      </c>
    </row>
    <row r="234" spans="1:14" ht="15.75">
      <c r="A234" s="60">
        <v>5</v>
      </c>
      <c r="B234" s="64">
        <v>43399</v>
      </c>
      <c r="C234" s="60" t="s">
        <v>478</v>
      </c>
      <c r="D234" s="60" t="s">
        <v>21</v>
      </c>
      <c r="E234" s="60" t="s">
        <v>492</v>
      </c>
      <c r="F234" s="61">
        <v>101</v>
      </c>
      <c r="G234" s="61">
        <v>96</v>
      </c>
      <c r="H234" s="61">
        <v>103.5</v>
      </c>
      <c r="I234" s="61">
        <v>106</v>
      </c>
      <c r="J234" s="61">
        <v>108.5</v>
      </c>
      <c r="K234" s="61">
        <v>108</v>
      </c>
      <c r="L234" s="65">
        <f aca="true" t="shared" si="25" ref="L234:L239">100000/F234</f>
        <v>990.0990099009902</v>
      </c>
      <c r="M234" s="66">
        <f>IF(D234="BUY",(K234-F234)*(L234),(F234-K234)*(L234))</f>
        <v>6930.693069306931</v>
      </c>
      <c r="N234" s="67">
        <f>M234/(L234)/F234%</f>
        <v>6.930693069306931</v>
      </c>
    </row>
    <row r="235" spans="1:14" ht="15.75">
      <c r="A235" s="60">
        <v>6</v>
      </c>
      <c r="B235" s="64">
        <v>43398</v>
      </c>
      <c r="C235" s="60" t="s">
        <v>478</v>
      </c>
      <c r="D235" s="60" t="s">
        <v>21</v>
      </c>
      <c r="E235" s="60" t="s">
        <v>209</v>
      </c>
      <c r="F235" s="61">
        <v>278</v>
      </c>
      <c r="G235" s="61">
        <v>267</v>
      </c>
      <c r="H235" s="61">
        <v>284</v>
      </c>
      <c r="I235" s="61">
        <v>290</v>
      </c>
      <c r="J235" s="61">
        <v>296</v>
      </c>
      <c r="K235" s="61">
        <v>267</v>
      </c>
      <c r="L235" s="65">
        <f t="shared" si="25"/>
        <v>359.71223021582733</v>
      </c>
      <c r="M235" s="66">
        <f aca="true" t="shared" si="26" ref="M235:M244">IF(D235="BUY",(K235-F235)*(L235),(F235-K235)*(L235))</f>
        <v>-3956.8345323741005</v>
      </c>
      <c r="N235" s="67">
        <f aca="true" t="shared" si="27" ref="N235:N244">M235/(L235)/F235%</f>
        <v>-3.956834532374101</v>
      </c>
    </row>
    <row r="236" spans="1:14" ht="15.75">
      <c r="A236" s="60">
        <v>7</v>
      </c>
      <c r="B236" s="64">
        <v>43397</v>
      </c>
      <c r="C236" s="60" t="s">
        <v>478</v>
      </c>
      <c r="D236" s="60" t="s">
        <v>21</v>
      </c>
      <c r="E236" s="60" t="s">
        <v>532</v>
      </c>
      <c r="F236" s="61">
        <v>2310</v>
      </c>
      <c r="G236" s="61">
        <v>2265</v>
      </c>
      <c r="H236" s="61">
        <v>2340</v>
      </c>
      <c r="I236" s="61">
        <v>2370</v>
      </c>
      <c r="J236" s="61">
        <v>2400</v>
      </c>
      <c r="K236" s="61">
        <v>2339</v>
      </c>
      <c r="L236" s="65">
        <f t="shared" si="25"/>
        <v>43.29004329004329</v>
      </c>
      <c r="M236" s="66">
        <f t="shared" si="26"/>
        <v>1255.4112554112555</v>
      </c>
      <c r="N236" s="67">
        <f t="shared" si="27"/>
        <v>1.2554112554112553</v>
      </c>
    </row>
    <row r="237" spans="1:14" ht="15.75">
      <c r="A237" s="60">
        <v>8</v>
      </c>
      <c r="B237" s="64">
        <v>43397</v>
      </c>
      <c r="C237" s="60" t="s">
        <v>478</v>
      </c>
      <c r="D237" s="60" t="s">
        <v>94</v>
      </c>
      <c r="E237" s="60" t="s">
        <v>217</v>
      </c>
      <c r="F237" s="61">
        <v>450</v>
      </c>
      <c r="G237" s="61">
        <v>464</v>
      </c>
      <c r="H237" s="61">
        <v>442</v>
      </c>
      <c r="I237" s="61">
        <v>434</v>
      </c>
      <c r="J237" s="61">
        <v>426</v>
      </c>
      <c r="K237" s="61">
        <v>464</v>
      </c>
      <c r="L237" s="65">
        <f t="shared" si="25"/>
        <v>222.22222222222223</v>
      </c>
      <c r="M237" s="66">
        <f t="shared" si="26"/>
        <v>-3111.1111111111113</v>
      </c>
      <c r="N237" s="67">
        <f t="shared" si="27"/>
        <v>-3.111111111111111</v>
      </c>
    </row>
    <row r="238" spans="1:14" ht="15.75">
      <c r="A238" s="60">
        <v>9</v>
      </c>
      <c r="B238" s="64">
        <v>43396</v>
      </c>
      <c r="C238" s="60" t="s">
        <v>478</v>
      </c>
      <c r="D238" s="60" t="s">
        <v>94</v>
      </c>
      <c r="E238" s="60" t="s">
        <v>217</v>
      </c>
      <c r="F238" s="61">
        <v>461</v>
      </c>
      <c r="G238" s="61">
        <v>474</v>
      </c>
      <c r="H238" s="61">
        <v>453</v>
      </c>
      <c r="I238" s="61">
        <v>445</v>
      </c>
      <c r="J238" s="61">
        <v>437</v>
      </c>
      <c r="K238" s="61">
        <v>453</v>
      </c>
      <c r="L238" s="65">
        <f t="shared" si="25"/>
        <v>216.91973969631238</v>
      </c>
      <c r="M238" s="66">
        <f t="shared" si="26"/>
        <v>1735.357917570499</v>
      </c>
      <c r="N238" s="67">
        <f t="shared" si="27"/>
        <v>1.7353579175704987</v>
      </c>
    </row>
    <row r="239" spans="1:14" ht="15.75">
      <c r="A239" s="60">
        <v>10</v>
      </c>
      <c r="B239" s="64">
        <v>43392</v>
      </c>
      <c r="C239" s="60" t="s">
        <v>478</v>
      </c>
      <c r="D239" s="60" t="s">
        <v>94</v>
      </c>
      <c r="E239" s="60" t="s">
        <v>423</v>
      </c>
      <c r="F239" s="61">
        <v>685</v>
      </c>
      <c r="G239" s="61">
        <v>705</v>
      </c>
      <c r="H239" s="61">
        <v>673</v>
      </c>
      <c r="I239" s="61">
        <v>660</v>
      </c>
      <c r="J239" s="61">
        <v>648</v>
      </c>
      <c r="K239" s="61">
        <v>648</v>
      </c>
      <c r="L239" s="65">
        <f t="shared" si="25"/>
        <v>145.98540145985402</v>
      </c>
      <c r="M239" s="66">
        <f t="shared" si="26"/>
        <v>5401.459854014599</v>
      </c>
      <c r="N239" s="67">
        <f t="shared" si="27"/>
        <v>5.401459854014599</v>
      </c>
    </row>
    <row r="240" spans="1:14" ht="15.75">
      <c r="A240" s="60">
        <v>11</v>
      </c>
      <c r="B240" s="64">
        <v>43389</v>
      </c>
      <c r="C240" s="60" t="s">
        <v>478</v>
      </c>
      <c r="D240" s="60" t="s">
        <v>21</v>
      </c>
      <c r="E240" s="60" t="s">
        <v>583</v>
      </c>
      <c r="F240" s="61">
        <v>170</v>
      </c>
      <c r="G240" s="61">
        <v>165</v>
      </c>
      <c r="H240" s="61">
        <v>173</v>
      </c>
      <c r="I240" s="61">
        <v>176</v>
      </c>
      <c r="J240" s="61">
        <v>179</v>
      </c>
      <c r="K240" s="61">
        <v>173</v>
      </c>
      <c r="L240" s="65">
        <f>100000/F240</f>
        <v>588.2352941176471</v>
      </c>
      <c r="M240" s="66">
        <f t="shared" si="26"/>
        <v>1764.7058823529412</v>
      </c>
      <c r="N240" s="67">
        <f t="shared" si="27"/>
        <v>1.7647058823529411</v>
      </c>
    </row>
    <row r="241" spans="1:14" ht="15.75">
      <c r="A241" s="60">
        <v>12</v>
      </c>
      <c r="B241" s="64">
        <v>43385</v>
      </c>
      <c r="C241" s="60" t="s">
        <v>478</v>
      </c>
      <c r="D241" s="60" t="s">
        <v>21</v>
      </c>
      <c r="E241" s="60" t="s">
        <v>55</v>
      </c>
      <c r="F241" s="61">
        <v>81.5</v>
      </c>
      <c r="G241" s="61">
        <v>75</v>
      </c>
      <c r="H241" s="61">
        <v>84</v>
      </c>
      <c r="I241" s="61">
        <v>86.5</v>
      </c>
      <c r="J241" s="61">
        <v>89</v>
      </c>
      <c r="K241" s="61">
        <v>84</v>
      </c>
      <c r="L241" s="65">
        <f>100000/F241</f>
        <v>1226.993865030675</v>
      </c>
      <c r="M241" s="66">
        <f t="shared" si="26"/>
        <v>3067.4846625766872</v>
      </c>
      <c r="N241" s="67">
        <f t="shared" si="27"/>
        <v>3.067484662576687</v>
      </c>
    </row>
    <row r="242" spans="1:14" ht="15.75">
      <c r="A242" s="60">
        <v>13</v>
      </c>
      <c r="B242" s="64">
        <v>43384</v>
      </c>
      <c r="C242" s="60" t="s">
        <v>478</v>
      </c>
      <c r="D242" s="60" t="s">
        <v>21</v>
      </c>
      <c r="E242" s="60" t="s">
        <v>612</v>
      </c>
      <c r="F242" s="61">
        <v>332</v>
      </c>
      <c r="G242" s="61">
        <v>317</v>
      </c>
      <c r="H242" s="61">
        <v>338</v>
      </c>
      <c r="I242" s="61">
        <v>344</v>
      </c>
      <c r="J242" s="61">
        <v>350</v>
      </c>
      <c r="K242" s="61">
        <v>344</v>
      </c>
      <c r="L242" s="65">
        <f>100000/F242</f>
        <v>301.2048192771084</v>
      </c>
      <c r="M242" s="66">
        <f t="shared" si="26"/>
        <v>3614.457831325301</v>
      </c>
      <c r="N242" s="67">
        <f t="shared" si="27"/>
        <v>3.6144578313253013</v>
      </c>
    </row>
    <row r="243" spans="1:14" ht="15.75">
      <c r="A243" s="60">
        <v>14</v>
      </c>
      <c r="B243" s="64">
        <v>43377</v>
      </c>
      <c r="C243" s="60" t="s">
        <v>478</v>
      </c>
      <c r="D243" s="60" t="s">
        <v>94</v>
      </c>
      <c r="E243" s="60" t="s">
        <v>69</v>
      </c>
      <c r="F243" s="61">
        <v>1130</v>
      </c>
      <c r="G243" s="61">
        <v>1162</v>
      </c>
      <c r="H243" s="61">
        <v>1110</v>
      </c>
      <c r="I243" s="61">
        <v>1090</v>
      </c>
      <c r="J243" s="61">
        <v>1070</v>
      </c>
      <c r="K243" s="61">
        <v>1070</v>
      </c>
      <c r="L243" s="65">
        <f>100000/F243</f>
        <v>88.49557522123894</v>
      </c>
      <c r="M243" s="66">
        <f t="shared" si="26"/>
        <v>5309.734513274336</v>
      </c>
      <c r="N243" s="67">
        <f t="shared" si="27"/>
        <v>5.309734513274336</v>
      </c>
    </row>
    <row r="244" spans="1:14" ht="15.75">
      <c r="A244" s="60">
        <v>15</v>
      </c>
      <c r="B244" s="64">
        <v>43376</v>
      </c>
      <c r="C244" s="60" t="s">
        <v>478</v>
      </c>
      <c r="D244" s="60" t="s">
        <v>21</v>
      </c>
      <c r="E244" s="60" t="s">
        <v>374</v>
      </c>
      <c r="F244" s="61">
        <v>77</v>
      </c>
      <c r="G244" s="61">
        <v>73.5</v>
      </c>
      <c r="H244" s="61">
        <v>79</v>
      </c>
      <c r="I244" s="61">
        <v>81</v>
      </c>
      <c r="J244" s="61">
        <v>83</v>
      </c>
      <c r="K244" s="61">
        <v>73.5</v>
      </c>
      <c r="L244" s="65">
        <f>100000/F244</f>
        <v>1298.7012987012988</v>
      </c>
      <c r="M244" s="66">
        <f t="shared" si="26"/>
        <v>-4545.454545454546</v>
      </c>
      <c r="N244" s="67">
        <f t="shared" si="27"/>
        <v>-4.545454545454545</v>
      </c>
    </row>
    <row r="245" spans="1:13" ht="15.75">
      <c r="A245" s="13" t="s">
        <v>27</v>
      </c>
      <c r="B245" s="23"/>
      <c r="C245" s="15"/>
      <c r="D245" s="16"/>
      <c r="E245" s="17"/>
      <c r="F245" s="17"/>
      <c r="G245" s="18"/>
      <c r="H245" s="17"/>
      <c r="I245" s="17"/>
      <c r="J245" s="17"/>
      <c r="K245" s="20"/>
      <c r="L245" s="21"/>
      <c r="M245" s="1"/>
    </row>
    <row r="246" spans="1:11" ht="15.75">
      <c r="A246" s="13" t="s">
        <v>27</v>
      </c>
      <c r="B246" s="23"/>
      <c r="C246" s="24"/>
      <c r="D246" s="25"/>
      <c r="E246" s="26"/>
      <c r="F246" s="26"/>
      <c r="G246" s="27"/>
      <c r="H246" s="26"/>
      <c r="I246" s="26"/>
      <c r="J246" s="26"/>
      <c r="K246" s="26"/>
    </row>
    <row r="247" ht="15.75">
      <c r="L247" s="21"/>
    </row>
    <row r="248" spans="3:9" ht="16.5" thickBot="1">
      <c r="C248" s="26"/>
      <c r="D248" s="26"/>
      <c r="E248" s="26"/>
      <c r="F248" s="29"/>
      <c r="G248" s="30"/>
      <c r="H248" s="31" t="s">
        <v>28</v>
      </c>
      <c r="I248" s="31"/>
    </row>
    <row r="249" spans="3:9" ht="15.75">
      <c r="C249" s="96" t="s">
        <v>29</v>
      </c>
      <c r="D249" s="96"/>
      <c r="E249" s="33">
        <v>15</v>
      </c>
      <c r="F249" s="34">
        <f>F250+F251+F252+F253+F254+F255</f>
        <v>100</v>
      </c>
      <c r="G249" s="35">
        <v>15</v>
      </c>
      <c r="H249" s="36">
        <f>G250/G249%</f>
        <v>80</v>
      </c>
      <c r="I249" s="36"/>
    </row>
    <row r="250" spans="3:9" ht="15.75">
      <c r="C250" s="92" t="s">
        <v>30</v>
      </c>
      <c r="D250" s="92"/>
      <c r="E250" s="37">
        <v>12</v>
      </c>
      <c r="F250" s="38">
        <f>(E250/E249)*100</f>
        <v>80</v>
      </c>
      <c r="G250" s="35">
        <v>12</v>
      </c>
      <c r="H250" s="32"/>
      <c r="I250" s="32"/>
    </row>
    <row r="251" spans="3:9" ht="15.75">
      <c r="C251" s="92" t="s">
        <v>32</v>
      </c>
      <c r="D251" s="92"/>
      <c r="E251" s="37">
        <v>0</v>
      </c>
      <c r="F251" s="38">
        <f>(E251/E249)*100</f>
        <v>0</v>
      </c>
      <c r="G251" s="40"/>
      <c r="H251" s="35"/>
      <c r="I251" s="35"/>
    </row>
    <row r="252" spans="3:9" ht="15.75">
      <c r="C252" s="92" t="s">
        <v>33</v>
      </c>
      <c r="D252" s="92"/>
      <c r="E252" s="37">
        <v>0</v>
      </c>
      <c r="F252" s="38">
        <f>(E252/E249)*100</f>
        <v>0</v>
      </c>
      <c r="G252" s="40"/>
      <c r="H252" s="35"/>
      <c r="I252" s="35"/>
    </row>
    <row r="253" spans="3:9" ht="15.75">
      <c r="C253" s="92" t="s">
        <v>34</v>
      </c>
      <c r="D253" s="92"/>
      <c r="E253" s="37">
        <v>3</v>
      </c>
      <c r="F253" s="38">
        <f>(E253/E249)*100</f>
        <v>20</v>
      </c>
      <c r="G253" s="40"/>
      <c r="H253" s="26" t="s">
        <v>35</v>
      </c>
      <c r="I253" s="26"/>
    </row>
    <row r="254" spans="3:9" ht="15.75">
      <c r="C254" s="92" t="s">
        <v>36</v>
      </c>
      <c r="D254" s="92"/>
      <c r="E254" s="37">
        <v>0</v>
      </c>
      <c r="F254" s="38">
        <f>(E254/E249)*100</f>
        <v>0</v>
      </c>
      <c r="G254" s="40"/>
      <c r="H254" s="26"/>
      <c r="I254" s="26"/>
    </row>
    <row r="255" spans="3:9" ht="16.5" thickBot="1">
      <c r="C255" s="93" t="s">
        <v>37</v>
      </c>
      <c r="D255" s="93"/>
      <c r="E255" s="42"/>
      <c r="F255" s="43">
        <f>(E255/E249)*100</f>
        <v>0</v>
      </c>
      <c r="G255" s="40"/>
      <c r="H255" s="26"/>
      <c r="I255" s="26"/>
    </row>
    <row r="256" spans="1:14" ht="15.75">
      <c r="A256" s="45" t="s">
        <v>38</v>
      </c>
      <c r="B256" s="14"/>
      <c r="C256" s="15"/>
      <c r="D256" s="15"/>
      <c r="E256" s="17"/>
      <c r="F256" s="17"/>
      <c r="G256" s="46"/>
      <c r="H256" s="47"/>
      <c r="I256" s="47"/>
      <c r="J256" s="47"/>
      <c r="K256" s="17"/>
      <c r="L256" s="21"/>
      <c r="N256" s="44"/>
    </row>
    <row r="257" spans="1:14" ht="15.75">
      <c r="A257" s="16" t="s">
        <v>39</v>
      </c>
      <c r="B257" s="14"/>
      <c r="C257" s="48"/>
      <c r="D257" s="49"/>
      <c r="E257" s="50"/>
      <c r="F257" s="47"/>
      <c r="G257" s="46"/>
      <c r="H257" s="47"/>
      <c r="I257" s="47"/>
      <c r="J257" s="47"/>
      <c r="K257" s="17"/>
      <c r="L257" s="21"/>
      <c r="M257" s="28"/>
      <c r="N257" s="28"/>
    </row>
    <row r="258" spans="1:14" ht="15.75">
      <c r="A258" s="16" t="s">
        <v>40</v>
      </c>
      <c r="B258" s="14"/>
      <c r="C258" s="15"/>
      <c r="D258" s="49"/>
      <c r="E258" s="50"/>
      <c r="F258" s="47"/>
      <c r="G258" s="46"/>
      <c r="H258" s="51"/>
      <c r="I258" s="51"/>
      <c r="J258" s="51"/>
      <c r="K258" s="17"/>
      <c r="L258" s="21"/>
      <c r="N258" s="21"/>
    </row>
    <row r="259" spans="1:14" ht="15.75">
      <c r="A259" s="16" t="s">
        <v>41</v>
      </c>
      <c r="B259" s="48"/>
      <c r="C259" s="15"/>
      <c r="D259" s="49"/>
      <c r="E259" s="50"/>
      <c r="F259" s="47"/>
      <c r="G259" s="52"/>
      <c r="H259" s="51"/>
      <c r="I259" s="51"/>
      <c r="J259" s="51"/>
      <c r="K259" s="17"/>
      <c r="L259" s="21"/>
      <c r="N259" s="21"/>
    </row>
    <row r="260" spans="1:14" ht="15.75">
      <c r="A260" s="16" t="s">
        <v>42</v>
      </c>
      <c r="B260" s="39"/>
      <c r="C260" s="15"/>
      <c r="D260" s="53"/>
      <c r="E260" s="47"/>
      <c r="F260" s="47"/>
      <c r="G260" s="52"/>
      <c r="H260" s="51"/>
      <c r="I260" s="51"/>
      <c r="J260" s="51"/>
      <c r="K260" s="47"/>
      <c r="L260" s="21"/>
      <c r="M260" s="21"/>
      <c r="N260" s="21"/>
    </row>
    <row r="261" spans="1:14" ht="15.75">
      <c r="A261" s="16" t="s">
        <v>42</v>
      </c>
      <c r="B261" s="39"/>
      <c r="C261" s="15"/>
      <c r="D261" s="53"/>
      <c r="E261" s="47"/>
      <c r="F261" s="47"/>
      <c r="G261" s="52"/>
      <c r="H261" s="51"/>
      <c r="I261" s="51"/>
      <c r="J261" s="51"/>
      <c r="K261" s="47"/>
      <c r="L261" s="21"/>
      <c r="M261" s="21"/>
      <c r="N261" s="21"/>
    </row>
    <row r="262" ht="15.75" thickBot="1"/>
    <row r="263" spans="1:14" ht="15.75" customHeight="1" thickBot="1">
      <c r="A263" s="101" t="s">
        <v>0</v>
      </c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</row>
    <row r="264" spans="1:14" ht="15.75" customHeight="1" thickBot="1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</row>
    <row r="265" spans="1:14" ht="15" customHeight="1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</row>
    <row r="266" spans="1:14" ht="15.75">
      <c r="A266" s="102" t="s">
        <v>616</v>
      </c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</row>
    <row r="267" spans="1:14" ht="15.75">
      <c r="A267" s="102" t="s">
        <v>615</v>
      </c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</row>
    <row r="268" spans="1:14" ht="16.5" thickBot="1">
      <c r="A268" s="103" t="s">
        <v>3</v>
      </c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</row>
    <row r="269" spans="1:14" ht="15.75">
      <c r="A269" s="104" t="s">
        <v>596</v>
      </c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</row>
    <row r="270" spans="1:14" ht="15.75">
      <c r="A270" s="104" t="s">
        <v>5</v>
      </c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</row>
    <row r="271" spans="1:14" ht="15">
      <c r="A271" s="99" t="s">
        <v>6</v>
      </c>
      <c r="B271" s="95" t="s">
        <v>7</v>
      </c>
      <c r="C271" s="94" t="s">
        <v>8</v>
      </c>
      <c r="D271" s="99" t="s">
        <v>9</v>
      </c>
      <c r="E271" s="94" t="s">
        <v>10</v>
      </c>
      <c r="F271" s="94" t="s">
        <v>11</v>
      </c>
      <c r="G271" s="94" t="s">
        <v>12</v>
      </c>
      <c r="H271" s="94" t="s">
        <v>13</v>
      </c>
      <c r="I271" s="94" t="s">
        <v>14</v>
      </c>
      <c r="J271" s="94" t="s">
        <v>15</v>
      </c>
      <c r="K271" s="97" t="s">
        <v>16</v>
      </c>
      <c r="L271" s="94" t="s">
        <v>17</v>
      </c>
      <c r="M271" s="94" t="s">
        <v>18</v>
      </c>
      <c r="N271" s="94" t="s">
        <v>19</v>
      </c>
    </row>
    <row r="272" spans="1:14" ht="15">
      <c r="A272" s="99"/>
      <c r="B272" s="110"/>
      <c r="C272" s="94"/>
      <c r="D272" s="99"/>
      <c r="E272" s="95"/>
      <c r="F272" s="94"/>
      <c r="G272" s="94"/>
      <c r="H272" s="94"/>
      <c r="I272" s="94"/>
      <c r="J272" s="94"/>
      <c r="K272" s="97"/>
      <c r="L272" s="94"/>
      <c r="M272" s="94"/>
      <c r="N272" s="94"/>
    </row>
    <row r="273" spans="1:14" ht="15.75">
      <c r="A273" s="60">
        <v>1</v>
      </c>
      <c r="B273" s="64">
        <v>43371</v>
      </c>
      <c r="C273" s="60" t="s">
        <v>478</v>
      </c>
      <c r="D273" s="60" t="s">
        <v>94</v>
      </c>
      <c r="E273" s="60" t="s">
        <v>49</v>
      </c>
      <c r="F273" s="61">
        <v>178</v>
      </c>
      <c r="G273" s="61">
        <v>185</v>
      </c>
      <c r="H273" s="61">
        <v>174</v>
      </c>
      <c r="I273" s="61">
        <v>170</v>
      </c>
      <c r="J273" s="61">
        <v>166</v>
      </c>
      <c r="K273" s="61">
        <v>166</v>
      </c>
      <c r="L273" s="65">
        <f aca="true" t="shared" si="28" ref="L273:L279">100000/F273</f>
        <v>561.7977528089888</v>
      </c>
      <c r="M273" s="66">
        <f aca="true" t="shared" si="29" ref="M273:M279">IF(D273="BUY",(K273-F273)*(L273),(F273-K273)*(L273))</f>
        <v>6741.573033707866</v>
      </c>
      <c r="N273" s="67">
        <f aca="true" t="shared" si="30" ref="N273:N279">M273/(L273)/F273%</f>
        <v>6.741573033707865</v>
      </c>
    </row>
    <row r="274" spans="1:14" ht="15.75">
      <c r="A274" s="60">
        <v>2</v>
      </c>
      <c r="B274" s="64">
        <v>43369</v>
      </c>
      <c r="C274" s="60" t="s">
        <v>478</v>
      </c>
      <c r="D274" s="60" t="s">
        <v>21</v>
      </c>
      <c r="E274" s="60" t="s">
        <v>57</v>
      </c>
      <c r="F274" s="61">
        <v>690</v>
      </c>
      <c r="G274" s="61">
        <v>673</v>
      </c>
      <c r="H274" s="61">
        <v>700</v>
      </c>
      <c r="I274" s="61">
        <v>710</v>
      </c>
      <c r="J274" s="61">
        <v>720</v>
      </c>
      <c r="K274" s="61">
        <v>700</v>
      </c>
      <c r="L274" s="65">
        <f>100000/F274</f>
        <v>144.92753623188406</v>
      </c>
      <c r="M274" s="66">
        <f>IF(D274="BUY",(K274-F274)*(L274),(F274-K274)*(L274))</f>
        <v>1449.2753623188405</v>
      </c>
      <c r="N274" s="67">
        <f>M274/(L274)/F274%</f>
        <v>1.4492753623188406</v>
      </c>
    </row>
    <row r="275" spans="1:14" ht="15.75">
      <c r="A275" s="60">
        <v>3</v>
      </c>
      <c r="B275" s="64">
        <v>43364</v>
      </c>
      <c r="C275" s="60" t="s">
        <v>478</v>
      </c>
      <c r="D275" s="60" t="s">
        <v>94</v>
      </c>
      <c r="E275" s="60" t="s">
        <v>587</v>
      </c>
      <c r="F275" s="61">
        <v>446</v>
      </c>
      <c r="G275" s="61">
        <v>458</v>
      </c>
      <c r="H275" s="61">
        <v>440</v>
      </c>
      <c r="I275" s="61">
        <v>432</v>
      </c>
      <c r="J275" s="61">
        <v>426</v>
      </c>
      <c r="K275" s="61">
        <v>432</v>
      </c>
      <c r="L275" s="65">
        <f t="shared" si="28"/>
        <v>224.2152466367713</v>
      </c>
      <c r="M275" s="66">
        <f t="shared" si="29"/>
        <v>3139.013452914798</v>
      </c>
      <c r="N275" s="67">
        <f t="shared" si="30"/>
        <v>3.1390134529147984</v>
      </c>
    </row>
    <row r="276" spans="1:14" ht="15.75">
      <c r="A276" s="60">
        <v>4</v>
      </c>
      <c r="B276" s="64">
        <v>43357</v>
      </c>
      <c r="C276" s="60" t="s">
        <v>478</v>
      </c>
      <c r="D276" s="60" t="s">
        <v>21</v>
      </c>
      <c r="E276" s="60" t="s">
        <v>46</v>
      </c>
      <c r="F276" s="61">
        <v>1220</v>
      </c>
      <c r="G276" s="61">
        <v>1190</v>
      </c>
      <c r="H276" s="61">
        <v>1240</v>
      </c>
      <c r="I276" s="61">
        <v>1260</v>
      </c>
      <c r="J276" s="61">
        <v>1280</v>
      </c>
      <c r="K276" s="61">
        <v>1190</v>
      </c>
      <c r="L276" s="65">
        <f t="shared" si="28"/>
        <v>81.9672131147541</v>
      </c>
      <c r="M276" s="66">
        <f t="shared" si="29"/>
        <v>-2459.016393442623</v>
      </c>
      <c r="N276" s="67">
        <f t="shared" si="30"/>
        <v>-2.459016393442623</v>
      </c>
    </row>
    <row r="277" spans="1:14" ht="15.75">
      <c r="A277" s="60">
        <v>5</v>
      </c>
      <c r="B277" s="64">
        <v>43350</v>
      </c>
      <c r="C277" s="60" t="s">
        <v>478</v>
      </c>
      <c r="D277" s="60" t="s">
        <v>21</v>
      </c>
      <c r="E277" s="60" t="s">
        <v>410</v>
      </c>
      <c r="F277" s="61">
        <v>530</v>
      </c>
      <c r="G277" s="61">
        <v>514</v>
      </c>
      <c r="H277" s="61">
        <v>540</v>
      </c>
      <c r="I277" s="61">
        <v>550</v>
      </c>
      <c r="J277" s="61">
        <v>560</v>
      </c>
      <c r="K277" s="61">
        <v>540</v>
      </c>
      <c r="L277" s="65">
        <f t="shared" si="28"/>
        <v>188.67924528301887</v>
      </c>
      <c r="M277" s="66">
        <f t="shared" si="29"/>
        <v>1886.7924528301887</v>
      </c>
      <c r="N277" s="67">
        <f t="shared" si="30"/>
        <v>1.8867924528301887</v>
      </c>
    </row>
    <row r="278" spans="1:14" ht="15.75">
      <c r="A278" s="60">
        <v>6</v>
      </c>
      <c r="B278" s="64">
        <v>43349</v>
      </c>
      <c r="C278" s="60" t="s">
        <v>478</v>
      </c>
      <c r="D278" s="60" t="s">
        <v>21</v>
      </c>
      <c r="E278" s="60" t="s">
        <v>228</v>
      </c>
      <c r="F278" s="61">
        <v>640</v>
      </c>
      <c r="G278" s="61">
        <v>624</v>
      </c>
      <c r="H278" s="61">
        <v>650</v>
      </c>
      <c r="I278" s="61">
        <v>660</v>
      </c>
      <c r="J278" s="61">
        <v>670</v>
      </c>
      <c r="K278" s="61">
        <v>670</v>
      </c>
      <c r="L278" s="65">
        <f t="shared" si="28"/>
        <v>156.25</v>
      </c>
      <c r="M278" s="66">
        <f t="shared" si="29"/>
        <v>4687.5</v>
      </c>
      <c r="N278" s="67">
        <f t="shared" si="30"/>
        <v>4.6875</v>
      </c>
    </row>
    <row r="279" spans="1:14" ht="15.75">
      <c r="A279" s="60">
        <v>7</v>
      </c>
      <c r="B279" s="64">
        <v>43349</v>
      </c>
      <c r="C279" s="60" t="s">
        <v>478</v>
      </c>
      <c r="D279" s="60" t="s">
        <v>21</v>
      </c>
      <c r="E279" s="60" t="s">
        <v>104</v>
      </c>
      <c r="F279" s="61">
        <v>1164</v>
      </c>
      <c r="G279" s="61">
        <v>1130</v>
      </c>
      <c r="H279" s="61">
        <v>1184</v>
      </c>
      <c r="I279" s="61">
        <v>1204</v>
      </c>
      <c r="J279" s="61">
        <v>1224</v>
      </c>
      <c r="K279" s="61">
        <v>1183</v>
      </c>
      <c r="L279" s="65">
        <f t="shared" si="28"/>
        <v>85.91065292096219</v>
      </c>
      <c r="M279" s="66">
        <f t="shared" si="29"/>
        <v>1632.3024054982816</v>
      </c>
      <c r="N279" s="67">
        <f t="shared" si="30"/>
        <v>1.6323024054982818</v>
      </c>
    </row>
    <row r="280" spans="1:13" ht="15.75">
      <c r="A280" s="13" t="s">
        <v>27</v>
      </c>
      <c r="B280" s="23"/>
      <c r="C280" s="15"/>
      <c r="D280" s="16"/>
      <c r="E280" s="17"/>
      <c r="F280" s="17"/>
      <c r="G280" s="18"/>
      <c r="H280" s="17"/>
      <c r="I280" s="17"/>
      <c r="J280" s="17"/>
      <c r="K280" s="20"/>
      <c r="L280" s="21"/>
      <c r="M280" s="1"/>
    </row>
    <row r="281" spans="1:11" ht="15.75">
      <c r="A281" s="13" t="s">
        <v>27</v>
      </c>
      <c r="B281" s="23"/>
      <c r="C281" s="24"/>
      <c r="D281" s="25"/>
      <c r="E281" s="26"/>
      <c r="F281" s="26"/>
      <c r="G281" s="27"/>
      <c r="H281" s="26"/>
      <c r="I281" s="26"/>
      <c r="J281" s="26"/>
      <c r="K281" s="26"/>
    </row>
    <row r="282" ht="15.75">
      <c r="L282" s="21"/>
    </row>
    <row r="283" spans="3:9" ht="16.5" thickBot="1">
      <c r="C283" s="26"/>
      <c r="D283" s="26"/>
      <c r="E283" s="26"/>
      <c r="F283" s="29"/>
      <c r="G283" s="30"/>
      <c r="H283" s="31" t="s">
        <v>28</v>
      </c>
      <c r="I283" s="31"/>
    </row>
    <row r="284" spans="3:9" ht="15.75">
      <c r="C284" s="96" t="s">
        <v>29</v>
      </c>
      <c r="D284" s="96"/>
      <c r="E284" s="33">
        <v>7</v>
      </c>
      <c r="F284" s="34">
        <f>F285+F286+F287+F288+F289+F290</f>
        <v>100</v>
      </c>
      <c r="G284" s="35">
        <v>7</v>
      </c>
      <c r="H284" s="36">
        <f>G285/G284%</f>
        <v>85.71428571428571</v>
      </c>
      <c r="I284" s="36"/>
    </row>
    <row r="285" spans="3:9" ht="15.75">
      <c r="C285" s="92" t="s">
        <v>30</v>
      </c>
      <c r="D285" s="92"/>
      <c r="E285" s="37">
        <v>6</v>
      </c>
      <c r="F285" s="38">
        <f>(E285/E284)*100</f>
        <v>85.71428571428571</v>
      </c>
      <c r="G285" s="35">
        <v>6</v>
      </c>
      <c r="H285" s="32"/>
      <c r="I285" s="32"/>
    </row>
    <row r="286" spans="3:9" ht="15.75">
      <c r="C286" s="92" t="s">
        <v>32</v>
      </c>
      <c r="D286" s="92"/>
      <c r="E286" s="37">
        <v>0</v>
      </c>
      <c r="F286" s="38">
        <f>(E286/E284)*100</f>
        <v>0</v>
      </c>
      <c r="G286" s="40"/>
      <c r="H286" s="35"/>
      <c r="I286" s="35"/>
    </row>
    <row r="287" spans="3:9" ht="15.75">
      <c r="C287" s="92" t="s">
        <v>33</v>
      </c>
      <c r="D287" s="92"/>
      <c r="E287" s="37">
        <v>0</v>
      </c>
      <c r="F287" s="38">
        <f>(E287/E284)*100</f>
        <v>0</v>
      </c>
      <c r="G287" s="40"/>
      <c r="H287" s="35"/>
      <c r="I287" s="35"/>
    </row>
    <row r="288" spans="3:9" ht="15.75">
      <c r="C288" s="92" t="s">
        <v>34</v>
      </c>
      <c r="D288" s="92"/>
      <c r="E288" s="37">
        <v>1</v>
      </c>
      <c r="F288" s="38">
        <f>(E288/E284)*100</f>
        <v>14.285714285714285</v>
      </c>
      <c r="G288" s="40"/>
      <c r="H288" s="26" t="s">
        <v>35</v>
      </c>
      <c r="I288" s="26"/>
    </row>
    <row r="289" spans="3:9" ht="15.75">
      <c r="C289" s="92" t="s">
        <v>36</v>
      </c>
      <c r="D289" s="92"/>
      <c r="E289" s="37">
        <v>0</v>
      </c>
      <c r="F289" s="38">
        <f>(E289/E284)*100</f>
        <v>0</v>
      </c>
      <c r="G289" s="40"/>
      <c r="H289" s="26"/>
      <c r="I289" s="26"/>
    </row>
    <row r="290" spans="3:9" ht="16.5" thickBot="1">
      <c r="C290" s="93" t="s">
        <v>37</v>
      </c>
      <c r="D290" s="93"/>
      <c r="E290" s="42"/>
      <c r="F290" s="43">
        <f>(E290/E284)*100</f>
        <v>0</v>
      </c>
      <c r="G290" s="40"/>
      <c r="H290" s="26"/>
      <c r="I290" s="26"/>
    </row>
    <row r="291" spans="1:14" ht="15.75">
      <c r="A291" s="45" t="s">
        <v>38</v>
      </c>
      <c r="B291" s="14"/>
      <c r="C291" s="15"/>
      <c r="D291" s="15"/>
      <c r="E291" s="17"/>
      <c r="F291" s="17"/>
      <c r="G291" s="46"/>
      <c r="H291" s="47"/>
      <c r="I291" s="47"/>
      <c r="J291" s="47"/>
      <c r="K291" s="17"/>
      <c r="L291" s="21"/>
      <c r="N291" s="44"/>
    </row>
    <row r="292" spans="1:14" ht="15.75">
      <c r="A292" s="16" t="s">
        <v>39</v>
      </c>
      <c r="B292" s="14"/>
      <c r="C292" s="48"/>
      <c r="D292" s="49"/>
      <c r="E292" s="50"/>
      <c r="F292" s="47"/>
      <c r="G292" s="46"/>
      <c r="H292" s="47"/>
      <c r="I292" s="47"/>
      <c r="J292" s="47"/>
      <c r="K292" s="17"/>
      <c r="L292" s="21"/>
      <c r="M292" s="28"/>
      <c r="N292" s="28"/>
    </row>
    <row r="293" spans="1:14" ht="15.75">
      <c r="A293" s="16" t="s">
        <v>40</v>
      </c>
      <c r="B293" s="14"/>
      <c r="C293" s="15"/>
      <c r="D293" s="49"/>
      <c r="E293" s="50"/>
      <c r="F293" s="47"/>
      <c r="G293" s="46"/>
      <c r="H293" s="51"/>
      <c r="I293" s="51"/>
      <c r="J293" s="51"/>
      <c r="K293" s="17"/>
      <c r="L293" s="21"/>
      <c r="N293" s="21"/>
    </row>
    <row r="294" spans="1:14" ht="15.75">
      <c r="A294" s="16" t="s">
        <v>41</v>
      </c>
      <c r="B294" s="48"/>
      <c r="C294" s="15"/>
      <c r="D294" s="49"/>
      <c r="E294" s="50"/>
      <c r="F294" s="47"/>
      <c r="G294" s="52"/>
      <c r="H294" s="51"/>
      <c r="I294" s="51"/>
      <c r="J294" s="51"/>
      <c r="K294" s="17"/>
      <c r="L294" s="21"/>
      <c r="N294" s="21"/>
    </row>
    <row r="295" spans="1:14" ht="15.75">
      <c r="A295" s="16" t="s">
        <v>42</v>
      </c>
      <c r="B295" s="39"/>
      <c r="C295" s="15"/>
      <c r="D295" s="53"/>
      <c r="E295" s="47"/>
      <c r="F295" s="47"/>
      <c r="G295" s="52"/>
      <c r="H295" s="51"/>
      <c r="I295" s="51"/>
      <c r="J295" s="51"/>
      <c r="K295" s="47"/>
      <c r="L295" s="21"/>
      <c r="M295" s="21"/>
      <c r="N295" s="21"/>
    </row>
    <row r="296" spans="1:14" ht="16.5" thickBot="1">
      <c r="A296" s="16" t="s">
        <v>42</v>
      </c>
      <c r="B296" s="39"/>
      <c r="C296" s="15"/>
      <c r="D296" s="53"/>
      <c r="E296" s="47"/>
      <c r="F296" s="47"/>
      <c r="G296" s="52"/>
      <c r="H296" s="51"/>
      <c r="I296" s="51"/>
      <c r="J296" s="51"/>
      <c r="K296" s="47"/>
      <c r="L296" s="21"/>
      <c r="M296" s="21"/>
      <c r="N296" s="21"/>
    </row>
    <row r="297" spans="1:14" ht="15.75" thickBot="1">
      <c r="A297" s="101" t="s">
        <v>0</v>
      </c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</row>
    <row r="298" spans="1:14" ht="15.75" thickBot="1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</row>
    <row r="299" spans="1:14" ht="1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</row>
    <row r="300" spans="1:14" ht="15.75">
      <c r="A300" s="102" t="s">
        <v>1</v>
      </c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</row>
    <row r="301" spans="1:14" ht="15.75">
      <c r="A301" s="102" t="s">
        <v>2</v>
      </c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</row>
    <row r="302" spans="1:14" ht="16.5" thickBot="1">
      <c r="A302" s="103" t="s">
        <v>3</v>
      </c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</row>
    <row r="303" spans="1:14" ht="15.75">
      <c r="A303" s="104" t="s">
        <v>579</v>
      </c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</row>
    <row r="304" spans="1:14" ht="15.75">
      <c r="A304" s="104" t="s">
        <v>5</v>
      </c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</row>
    <row r="305" spans="1:14" ht="15">
      <c r="A305" s="99" t="s">
        <v>6</v>
      </c>
      <c r="B305" s="95" t="s">
        <v>7</v>
      </c>
      <c r="C305" s="94" t="s">
        <v>8</v>
      </c>
      <c r="D305" s="99" t="s">
        <v>9</v>
      </c>
      <c r="E305" s="94" t="s">
        <v>10</v>
      </c>
      <c r="F305" s="94" t="s">
        <v>11</v>
      </c>
      <c r="G305" s="94" t="s">
        <v>12</v>
      </c>
      <c r="H305" s="94" t="s">
        <v>13</v>
      </c>
      <c r="I305" s="94" t="s">
        <v>14</v>
      </c>
      <c r="J305" s="94" t="s">
        <v>15</v>
      </c>
      <c r="K305" s="97" t="s">
        <v>16</v>
      </c>
      <c r="L305" s="94" t="s">
        <v>17</v>
      </c>
      <c r="M305" s="94" t="s">
        <v>18</v>
      </c>
      <c r="N305" s="94" t="s">
        <v>19</v>
      </c>
    </row>
    <row r="306" spans="1:14" ht="15">
      <c r="A306" s="99"/>
      <c r="B306" s="110"/>
      <c r="C306" s="94"/>
      <c r="D306" s="99"/>
      <c r="E306" s="95"/>
      <c r="F306" s="94"/>
      <c r="G306" s="94"/>
      <c r="H306" s="94"/>
      <c r="I306" s="94"/>
      <c r="J306" s="94"/>
      <c r="K306" s="97"/>
      <c r="L306" s="94"/>
      <c r="M306" s="94"/>
      <c r="N306" s="94"/>
    </row>
    <row r="307" spans="1:14" ht="15.75">
      <c r="A307" s="60">
        <v>1</v>
      </c>
      <c r="B307" s="64">
        <v>43341</v>
      </c>
      <c r="C307" s="60" t="s">
        <v>478</v>
      </c>
      <c r="D307" s="60" t="s">
        <v>21</v>
      </c>
      <c r="E307" s="60" t="s">
        <v>590</v>
      </c>
      <c r="F307" s="61">
        <v>400</v>
      </c>
      <c r="G307" s="61">
        <v>389</v>
      </c>
      <c r="H307" s="61">
        <v>406</v>
      </c>
      <c r="I307" s="61">
        <v>412</v>
      </c>
      <c r="J307" s="61">
        <v>418</v>
      </c>
      <c r="K307" s="61">
        <v>406</v>
      </c>
      <c r="L307" s="65">
        <f aca="true" t="shared" si="31" ref="L307:L318">100000/F307</f>
        <v>250</v>
      </c>
      <c r="M307" s="66">
        <f aca="true" t="shared" si="32" ref="M307:M318">IF(D307="BUY",(K307-F307)*(L307),(F307-K307)*(L307))</f>
        <v>1500</v>
      </c>
      <c r="N307" s="67">
        <f aca="true" t="shared" si="33" ref="N307:N312">M307/(L307)/F307%</f>
        <v>1.5</v>
      </c>
    </row>
    <row r="308" spans="1:14" ht="15.75">
      <c r="A308" s="60">
        <v>2</v>
      </c>
      <c r="B308" s="64">
        <v>43340</v>
      </c>
      <c r="C308" s="60" t="s">
        <v>478</v>
      </c>
      <c r="D308" s="60" t="s">
        <v>21</v>
      </c>
      <c r="E308" s="60" t="s">
        <v>64</v>
      </c>
      <c r="F308" s="61">
        <v>332</v>
      </c>
      <c r="G308" s="61">
        <v>323</v>
      </c>
      <c r="H308" s="61">
        <v>337</v>
      </c>
      <c r="I308" s="61">
        <v>343</v>
      </c>
      <c r="J308" s="61">
        <v>347</v>
      </c>
      <c r="K308" s="61">
        <v>337</v>
      </c>
      <c r="L308" s="65">
        <f>100000/F308</f>
        <v>301.2048192771084</v>
      </c>
      <c r="M308" s="66">
        <f t="shared" si="32"/>
        <v>1506.0240963855422</v>
      </c>
      <c r="N308" s="67">
        <f t="shared" si="33"/>
        <v>1.5060240963855422</v>
      </c>
    </row>
    <row r="309" spans="1:14" ht="15.75">
      <c r="A309" s="60">
        <v>3</v>
      </c>
      <c r="B309" s="64">
        <v>43340</v>
      </c>
      <c r="C309" s="60" t="s">
        <v>478</v>
      </c>
      <c r="D309" s="60" t="s">
        <v>21</v>
      </c>
      <c r="E309" s="60" t="s">
        <v>530</v>
      </c>
      <c r="F309" s="61">
        <v>338</v>
      </c>
      <c r="G309" s="61">
        <v>325</v>
      </c>
      <c r="H309" s="61">
        <v>346</v>
      </c>
      <c r="I309" s="61">
        <v>354</v>
      </c>
      <c r="J309" s="61">
        <v>362</v>
      </c>
      <c r="K309" s="61">
        <v>346</v>
      </c>
      <c r="L309" s="65">
        <f>100000/F309</f>
        <v>295.85798816568047</v>
      </c>
      <c r="M309" s="66">
        <f t="shared" si="32"/>
        <v>2366.8639053254437</v>
      </c>
      <c r="N309" s="67">
        <f t="shared" si="33"/>
        <v>2.366863905325444</v>
      </c>
    </row>
    <row r="310" spans="1:14" ht="15.75">
      <c r="A310" s="60">
        <v>4</v>
      </c>
      <c r="B310" s="64">
        <v>43339</v>
      </c>
      <c r="C310" s="60" t="s">
        <v>478</v>
      </c>
      <c r="D310" s="60" t="s">
        <v>21</v>
      </c>
      <c r="E310" s="60" t="s">
        <v>429</v>
      </c>
      <c r="F310" s="61">
        <v>627</v>
      </c>
      <c r="G310" s="61">
        <v>609</v>
      </c>
      <c r="H310" s="61">
        <v>637</v>
      </c>
      <c r="I310" s="61">
        <v>647</v>
      </c>
      <c r="J310" s="61">
        <v>657</v>
      </c>
      <c r="K310" s="61">
        <v>637</v>
      </c>
      <c r="L310" s="65">
        <f>100000/F310</f>
        <v>159.4896331738437</v>
      </c>
      <c r="M310" s="66">
        <f t="shared" si="32"/>
        <v>1594.896331738437</v>
      </c>
      <c r="N310" s="67">
        <f t="shared" si="33"/>
        <v>1.594896331738437</v>
      </c>
    </row>
    <row r="311" spans="1:14" ht="15.75">
      <c r="A311" s="60">
        <v>5</v>
      </c>
      <c r="B311" s="64">
        <v>43336</v>
      </c>
      <c r="C311" s="60" t="s">
        <v>478</v>
      </c>
      <c r="D311" s="60" t="s">
        <v>21</v>
      </c>
      <c r="E311" s="60" t="s">
        <v>64</v>
      </c>
      <c r="F311" s="61">
        <v>220</v>
      </c>
      <c r="G311" s="61">
        <v>212</v>
      </c>
      <c r="H311" s="61">
        <v>225</v>
      </c>
      <c r="I311" s="61">
        <v>230</v>
      </c>
      <c r="J311" s="61">
        <v>235</v>
      </c>
      <c r="K311" s="61">
        <v>235</v>
      </c>
      <c r="L311" s="65">
        <f>100000/F311</f>
        <v>454.54545454545456</v>
      </c>
      <c r="M311" s="66">
        <f t="shared" si="32"/>
        <v>6818.181818181818</v>
      </c>
      <c r="N311" s="67">
        <f t="shared" si="33"/>
        <v>6.8181818181818175</v>
      </c>
    </row>
    <row r="312" spans="1:14" ht="15.75">
      <c r="A312" s="60">
        <v>6</v>
      </c>
      <c r="B312" s="64">
        <v>43335</v>
      </c>
      <c r="C312" s="60" t="s">
        <v>478</v>
      </c>
      <c r="D312" s="60" t="s">
        <v>21</v>
      </c>
      <c r="E312" s="60" t="s">
        <v>548</v>
      </c>
      <c r="F312" s="61">
        <v>1311</v>
      </c>
      <c r="G312" s="61">
        <v>1280</v>
      </c>
      <c r="H312" s="61">
        <v>1331</v>
      </c>
      <c r="I312" s="61">
        <v>1351</v>
      </c>
      <c r="J312" s="61">
        <v>1371</v>
      </c>
      <c r="K312" s="61">
        <v>1280</v>
      </c>
      <c r="L312" s="65">
        <f>100000/F312</f>
        <v>76.27765064836004</v>
      </c>
      <c r="M312" s="66">
        <f t="shared" si="32"/>
        <v>-2364.607170099161</v>
      </c>
      <c r="N312" s="67">
        <f t="shared" si="33"/>
        <v>-2.364607170099161</v>
      </c>
    </row>
    <row r="313" spans="1:14" ht="15.75">
      <c r="A313" s="60">
        <v>7</v>
      </c>
      <c r="B313" s="64">
        <v>43335</v>
      </c>
      <c r="C313" s="60" t="s">
        <v>478</v>
      </c>
      <c r="D313" s="60" t="s">
        <v>21</v>
      </c>
      <c r="E313" s="60" t="s">
        <v>587</v>
      </c>
      <c r="F313" s="61">
        <v>484</v>
      </c>
      <c r="G313" s="61">
        <v>470</v>
      </c>
      <c r="H313" s="61">
        <v>494</v>
      </c>
      <c r="I313" s="61">
        <v>504</v>
      </c>
      <c r="J313" s="61">
        <v>514</v>
      </c>
      <c r="K313" s="61">
        <v>484</v>
      </c>
      <c r="L313" s="65">
        <f t="shared" si="31"/>
        <v>206.61157024793388</v>
      </c>
      <c r="M313" s="66">
        <f t="shared" si="32"/>
        <v>0</v>
      </c>
      <c r="N313" s="67">
        <f aca="true" t="shared" si="34" ref="N313:N318">M313/(L313)/F313%</f>
        <v>0</v>
      </c>
    </row>
    <row r="314" spans="1:14" ht="15.75">
      <c r="A314" s="60">
        <v>8</v>
      </c>
      <c r="B314" s="64">
        <v>43333</v>
      </c>
      <c r="C314" s="60" t="s">
        <v>478</v>
      </c>
      <c r="D314" s="60" t="s">
        <v>21</v>
      </c>
      <c r="E314" s="60" t="s">
        <v>404</v>
      </c>
      <c r="F314" s="61">
        <v>465</v>
      </c>
      <c r="G314" s="61">
        <v>448</v>
      </c>
      <c r="H314" s="61">
        <v>473</v>
      </c>
      <c r="I314" s="61">
        <v>481</v>
      </c>
      <c r="J314" s="61">
        <v>489</v>
      </c>
      <c r="K314" s="61">
        <v>471.9</v>
      </c>
      <c r="L314" s="65">
        <f t="shared" si="31"/>
        <v>215.05376344086022</v>
      </c>
      <c r="M314" s="66">
        <f t="shared" si="32"/>
        <v>1483.8709677419306</v>
      </c>
      <c r="N314" s="67">
        <f t="shared" si="34"/>
        <v>1.4838709677419304</v>
      </c>
    </row>
    <row r="315" spans="1:14" ht="15.75">
      <c r="A315" s="60">
        <v>9</v>
      </c>
      <c r="B315" s="64">
        <v>43326</v>
      </c>
      <c r="C315" s="60" t="s">
        <v>478</v>
      </c>
      <c r="D315" s="60" t="s">
        <v>21</v>
      </c>
      <c r="E315" s="60" t="s">
        <v>511</v>
      </c>
      <c r="F315" s="61">
        <v>706</v>
      </c>
      <c r="G315" s="61">
        <v>685</v>
      </c>
      <c r="H315" s="61">
        <v>720</v>
      </c>
      <c r="I315" s="61">
        <v>734</v>
      </c>
      <c r="J315" s="61">
        <v>748</v>
      </c>
      <c r="K315" s="61">
        <v>685</v>
      </c>
      <c r="L315" s="65">
        <f t="shared" si="31"/>
        <v>141.643059490085</v>
      </c>
      <c r="M315" s="66">
        <f t="shared" si="32"/>
        <v>-2974.504249291785</v>
      </c>
      <c r="N315" s="67">
        <f t="shared" si="34"/>
        <v>-2.974504249291785</v>
      </c>
    </row>
    <row r="316" spans="1:14" ht="15.75">
      <c r="A316" s="60">
        <v>10</v>
      </c>
      <c r="B316" s="64">
        <v>43320</v>
      </c>
      <c r="C316" s="60" t="s">
        <v>478</v>
      </c>
      <c r="D316" s="60" t="s">
        <v>21</v>
      </c>
      <c r="E316" s="60" t="s">
        <v>83</v>
      </c>
      <c r="F316" s="61">
        <v>1710</v>
      </c>
      <c r="G316" s="61">
        <v>1658</v>
      </c>
      <c r="H316" s="61">
        <v>1740</v>
      </c>
      <c r="I316" s="61">
        <v>1770</v>
      </c>
      <c r="J316" s="61">
        <v>1800</v>
      </c>
      <c r="K316" s="61">
        <v>1770</v>
      </c>
      <c r="L316" s="65">
        <f t="shared" si="31"/>
        <v>58.47953216374269</v>
      </c>
      <c r="M316" s="66">
        <f t="shared" si="32"/>
        <v>3508.7719298245615</v>
      </c>
      <c r="N316" s="67">
        <f t="shared" si="34"/>
        <v>3.508771929824561</v>
      </c>
    </row>
    <row r="317" spans="1:14" ht="15.75">
      <c r="A317" s="60">
        <v>11</v>
      </c>
      <c r="B317" s="64">
        <v>43315</v>
      </c>
      <c r="C317" s="60" t="s">
        <v>478</v>
      </c>
      <c r="D317" s="60" t="s">
        <v>21</v>
      </c>
      <c r="E317" s="60" t="s">
        <v>509</v>
      </c>
      <c r="F317" s="61">
        <v>535</v>
      </c>
      <c r="G317" s="61">
        <v>519</v>
      </c>
      <c r="H317" s="61">
        <v>545</v>
      </c>
      <c r="I317" s="61">
        <v>555</v>
      </c>
      <c r="J317" s="61">
        <v>565</v>
      </c>
      <c r="K317" s="61">
        <v>545</v>
      </c>
      <c r="L317" s="65">
        <f t="shared" si="31"/>
        <v>186.9158878504673</v>
      </c>
      <c r="M317" s="66">
        <f t="shared" si="32"/>
        <v>1869.1588785046729</v>
      </c>
      <c r="N317" s="67">
        <f t="shared" si="34"/>
        <v>1.869158878504673</v>
      </c>
    </row>
    <row r="318" spans="1:14" ht="15.75">
      <c r="A318" s="60">
        <v>12</v>
      </c>
      <c r="B318" s="64">
        <v>43313</v>
      </c>
      <c r="C318" s="60" t="s">
        <v>478</v>
      </c>
      <c r="D318" s="60" t="s">
        <v>21</v>
      </c>
      <c r="E318" s="60" t="s">
        <v>447</v>
      </c>
      <c r="F318" s="61">
        <v>116</v>
      </c>
      <c r="G318" s="61">
        <v>111</v>
      </c>
      <c r="H318" s="61">
        <v>119</v>
      </c>
      <c r="I318" s="61">
        <v>122</v>
      </c>
      <c r="J318" s="61">
        <v>125</v>
      </c>
      <c r="K318" s="61">
        <v>119</v>
      </c>
      <c r="L318" s="65">
        <f t="shared" si="31"/>
        <v>862.0689655172414</v>
      </c>
      <c r="M318" s="66">
        <f t="shared" si="32"/>
        <v>2586.206896551724</v>
      </c>
      <c r="N318" s="67">
        <f t="shared" si="34"/>
        <v>2.586206896551724</v>
      </c>
    </row>
    <row r="319" spans="1:13" ht="15.75">
      <c r="A319" s="13" t="s">
        <v>27</v>
      </c>
      <c r="B319" s="23"/>
      <c r="C319" s="15"/>
      <c r="D319" s="16"/>
      <c r="E319" s="17"/>
      <c r="F319" s="17"/>
      <c r="G319" s="18"/>
      <c r="H319" s="17"/>
      <c r="I319" s="17"/>
      <c r="J319" s="17"/>
      <c r="K319" s="20"/>
      <c r="L319" s="21"/>
      <c r="M319" s="1"/>
    </row>
    <row r="320" spans="1:11" ht="15.75">
      <c r="A320" s="13" t="s">
        <v>27</v>
      </c>
      <c r="B320" s="23"/>
      <c r="C320" s="24"/>
      <c r="D320" s="25"/>
      <c r="E320" s="26"/>
      <c r="F320" s="26"/>
      <c r="G320" s="27"/>
      <c r="H320" s="26"/>
      <c r="I320" s="26"/>
      <c r="J320" s="26"/>
      <c r="K320" s="26"/>
    </row>
    <row r="321" ht="15.75">
      <c r="L321" s="21"/>
    </row>
    <row r="322" spans="3:9" ht="16.5" thickBot="1">
      <c r="C322" s="26"/>
      <c r="D322" s="26"/>
      <c r="E322" s="26"/>
      <c r="F322" s="29"/>
      <c r="G322" s="30"/>
      <c r="H322" s="31" t="s">
        <v>28</v>
      </c>
      <c r="I322" s="31"/>
    </row>
    <row r="323" spans="3:9" ht="15.75">
      <c r="C323" s="96" t="s">
        <v>29</v>
      </c>
      <c r="D323" s="96"/>
      <c r="E323" s="33">
        <v>11</v>
      </c>
      <c r="F323" s="34">
        <f>F324+F325+F326+F327+F328+F329</f>
        <v>100.00000000000001</v>
      </c>
      <c r="G323" s="35">
        <v>11</v>
      </c>
      <c r="H323" s="36">
        <f>G324/G323%</f>
        <v>81.81818181818181</v>
      </c>
      <c r="I323" s="36"/>
    </row>
    <row r="324" spans="3:9" ht="15.75">
      <c r="C324" s="92" t="s">
        <v>30</v>
      </c>
      <c r="D324" s="92"/>
      <c r="E324" s="37">
        <v>9</v>
      </c>
      <c r="F324" s="38">
        <f>(E324/E323)*100</f>
        <v>81.81818181818183</v>
      </c>
      <c r="G324" s="35">
        <v>9</v>
      </c>
      <c r="H324" s="32"/>
      <c r="I324" s="32"/>
    </row>
    <row r="325" spans="3:9" ht="15.75">
      <c r="C325" s="92" t="s">
        <v>32</v>
      </c>
      <c r="D325" s="92"/>
      <c r="E325" s="37">
        <v>0</v>
      </c>
      <c r="F325" s="38">
        <f>(E325/E323)*100</f>
        <v>0</v>
      </c>
      <c r="G325" s="40"/>
      <c r="H325" s="35"/>
      <c r="I325" s="35"/>
    </row>
    <row r="326" spans="3:9" ht="15.75">
      <c r="C326" s="92" t="s">
        <v>33</v>
      </c>
      <c r="D326" s="92"/>
      <c r="E326" s="37">
        <v>0</v>
      </c>
      <c r="F326" s="38">
        <f>(E326/E323)*100</f>
        <v>0</v>
      </c>
      <c r="G326" s="40"/>
      <c r="H326" s="35"/>
      <c r="I326" s="35"/>
    </row>
    <row r="327" spans="3:9" ht="15.75">
      <c r="C327" s="92" t="s">
        <v>34</v>
      </c>
      <c r="D327" s="92"/>
      <c r="E327" s="37">
        <v>2</v>
      </c>
      <c r="F327" s="38">
        <f>(E327/E323)*100</f>
        <v>18.181818181818183</v>
      </c>
      <c r="G327" s="40"/>
      <c r="H327" s="26" t="s">
        <v>35</v>
      </c>
      <c r="I327" s="26"/>
    </row>
    <row r="328" spans="3:9" ht="15.75">
      <c r="C328" s="92" t="s">
        <v>36</v>
      </c>
      <c r="D328" s="92"/>
      <c r="E328" s="37">
        <v>0</v>
      </c>
      <c r="F328" s="38">
        <f>(E328/E323)*100</f>
        <v>0</v>
      </c>
      <c r="G328" s="40"/>
      <c r="H328" s="26"/>
      <c r="I328" s="26"/>
    </row>
    <row r="329" spans="3:9" ht="16.5" thickBot="1">
      <c r="C329" s="93" t="s">
        <v>37</v>
      </c>
      <c r="D329" s="93"/>
      <c r="E329" s="42"/>
      <c r="F329" s="43">
        <f>(E329/E323)*100</f>
        <v>0</v>
      </c>
      <c r="G329" s="40"/>
      <c r="H329" s="26"/>
      <c r="I329" s="26"/>
    </row>
    <row r="330" spans="1:14" ht="15.75">
      <c r="A330" s="45" t="s">
        <v>38</v>
      </c>
      <c r="B330" s="14"/>
      <c r="C330" s="15"/>
      <c r="D330" s="15"/>
      <c r="E330" s="17"/>
      <c r="F330" s="17"/>
      <c r="G330" s="46"/>
      <c r="H330" s="47"/>
      <c r="I330" s="47"/>
      <c r="J330" s="47"/>
      <c r="K330" s="17"/>
      <c r="L330" s="21"/>
      <c r="M330" s="44"/>
      <c r="N330" s="44"/>
    </row>
    <row r="331" spans="1:14" ht="15.75">
      <c r="A331" s="16" t="s">
        <v>39</v>
      </c>
      <c r="B331" s="14"/>
      <c r="C331" s="48"/>
      <c r="D331" s="49"/>
      <c r="E331" s="50"/>
      <c r="F331" s="47"/>
      <c r="G331" s="46"/>
      <c r="H331" s="47"/>
      <c r="I331" s="47"/>
      <c r="J331" s="47"/>
      <c r="K331" s="17"/>
      <c r="L331" s="21"/>
      <c r="M331" s="28"/>
      <c r="N331" s="28"/>
    </row>
    <row r="332" spans="1:14" ht="15.75">
      <c r="A332" s="16" t="s">
        <v>40</v>
      </c>
      <c r="B332" s="14"/>
      <c r="C332" s="15"/>
      <c r="D332" s="49"/>
      <c r="E332" s="50"/>
      <c r="F332" s="47"/>
      <c r="G332" s="46"/>
      <c r="H332" s="51"/>
      <c r="I332" s="51"/>
      <c r="J332" s="51"/>
      <c r="K332" s="17"/>
      <c r="L332" s="21"/>
      <c r="N332" s="21"/>
    </row>
    <row r="333" spans="1:14" ht="15.75">
      <c r="A333" s="16" t="s">
        <v>41</v>
      </c>
      <c r="B333" s="48"/>
      <c r="C333" s="15"/>
      <c r="D333" s="49"/>
      <c r="E333" s="50"/>
      <c r="F333" s="47"/>
      <c r="G333" s="52"/>
      <c r="H333" s="51"/>
      <c r="I333" s="51"/>
      <c r="J333" s="51"/>
      <c r="K333" s="17"/>
      <c r="L333" s="21"/>
      <c r="N333" s="21"/>
    </row>
    <row r="334" spans="1:14" ht="15.75">
      <c r="A334" s="16" t="s">
        <v>42</v>
      </c>
      <c r="B334" s="39"/>
      <c r="C334" s="15"/>
      <c r="D334" s="53"/>
      <c r="E334" s="47"/>
      <c r="F334" s="47"/>
      <c r="G334" s="52"/>
      <c r="H334" s="51"/>
      <c r="I334" s="51"/>
      <c r="J334" s="51"/>
      <c r="K334" s="47"/>
      <c r="L334" s="21"/>
      <c r="M334" s="21"/>
      <c r="N334" s="21"/>
    </row>
    <row r="335" spans="1:14" ht="16.5" thickBot="1">
      <c r="A335" s="16" t="s">
        <v>42</v>
      </c>
      <c r="B335" s="39"/>
      <c r="C335" s="15"/>
      <c r="D335" s="53"/>
      <c r="E335" s="47"/>
      <c r="F335" s="47"/>
      <c r="G335" s="52"/>
      <c r="H335" s="51"/>
      <c r="I335" s="51"/>
      <c r="J335" s="51"/>
      <c r="K335" s="47"/>
      <c r="L335" s="21"/>
      <c r="M335" s="21"/>
      <c r="N335" s="21"/>
    </row>
    <row r="336" spans="1:14" ht="15.75" thickBot="1">
      <c r="A336" s="101" t="s">
        <v>0</v>
      </c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</row>
    <row r="337" spans="1:14" ht="15.75" thickBot="1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</row>
    <row r="338" spans="1:14" ht="15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</row>
    <row r="339" spans="1:14" ht="15.75">
      <c r="A339" s="102" t="s">
        <v>1</v>
      </c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</row>
    <row r="340" spans="1:14" ht="15.75">
      <c r="A340" s="102" t="s">
        <v>2</v>
      </c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</row>
    <row r="341" spans="1:14" ht="16.5" thickBot="1">
      <c r="A341" s="103" t="s">
        <v>3</v>
      </c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</row>
    <row r="342" spans="1:14" ht="15.75">
      <c r="A342" s="104" t="s">
        <v>569</v>
      </c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</row>
    <row r="343" spans="1:14" ht="15.75">
      <c r="A343" s="104" t="s">
        <v>5</v>
      </c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</row>
    <row r="344" spans="1:14" ht="15">
      <c r="A344" s="99" t="s">
        <v>6</v>
      </c>
      <c r="B344" s="95" t="s">
        <v>7</v>
      </c>
      <c r="C344" s="94" t="s">
        <v>8</v>
      </c>
      <c r="D344" s="99" t="s">
        <v>9</v>
      </c>
      <c r="E344" s="94" t="s">
        <v>10</v>
      </c>
      <c r="F344" s="94" t="s">
        <v>11</v>
      </c>
      <c r="G344" s="94" t="s">
        <v>12</v>
      </c>
      <c r="H344" s="94" t="s">
        <v>13</v>
      </c>
      <c r="I344" s="94" t="s">
        <v>14</v>
      </c>
      <c r="J344" s="94" t="s">
        <v>15</v>
      </c>
      <c r="K344" s="97" t="s">
        <v>16</v>
      </c>
      <c r="L344" s="94" t="s">
        <v>17</v>
      </c>
      <c r="M344" s="94" t="s">
        <v>18</v>
      </c>
      <c r="N344" s="94" t="s">
        <v>19</v>
      </c>
    </row>
    <row r="345" spans="1:14" ht="15">
      <c r="A345" s="99"/>
      <c r="B345" s="110"/>
      <c r="C345" s="94"/>
      <c r="D345" s="99"/>
      <c r="E345" s="95"/>
      <c r="F345" s="94"/>
      <c r="G345" s="94"/>
      <c r="H345" s="94"/>
      <c r="I345" s="94"/>
      <c r="J345" s="94"/>
      <c r="K345" s="97"/>
      <c r="L345" s="94"/>
      <c r="M345" s="94"/>
      <c r="N345" s="94"/>
    </row>
    <row r="346" spans="1:14" s="1" customFormat="1" ht="16.5" customHeight="1">
      <c r="A346" s="60">
        <v>1</v>
      </c>
      <c r="B346" s="64">
        <v>43312</v>
      </c>
      <c r="C346" s="60" t="s">
        <v>478</v>
      </c>
      <c r="D346" s="60" t="s">
        <v>21</v>
      </c>
      <c r="E346" s="60" t="s">
        <v>511</v>
      </c>
      <c r="F346" s="61">
        <v>715</v>
      </c>
      <c r="G346" s="61">
        <v>698</v>
      </c>
      <c r="H346" s="61">
        <v>727</v>
      </c>
      <c r="I346" s="61">
        <v>739</v>
      </c>
      <c r="J346" s="61">
        <v>750</v>
      </c>
      <c r="K346" s="61" t="s">
        <v>575</v>
      </c>
      <c r="L346" s="65">
        <f aca="true" t="shared" si="35" ref="L346:L360">100000/F346</f>
        <v>139.86013986013987</v>
      </c>
      <c r="M346" s="66">
        <v>0</v>
      </c>
      <c r="N346" s="67">
        <v>0</v>
      </c>
    </row>
    <row r="347" spans="1:14" s="1" customFormat="1" ht="16.5" customHeight="1">
      <c r="A347" s="60">
        <v>2</v>
      </c>
      <c r="B347" s="64">
        <v>43311</v>
      </c>
      <c r="C347" s="60" t="s">
        <v>478</v>
      </c>
      <c r="D347" s="60" t="s">
        <v>21</v>
      </c>
      <c r="E347" s="60" t="s">
        <v>79</v>
      </c>
      <c r="F347" s="61">
        <v>830</v>
      </c>
      <c r="G347" s="61">
        <v>810</v>
      </c>
      <c r="H347" s="61">
        <v>845</v>
      </c>
      <c r="I347" s="61">
        <v>860</v>
      </c>
      <c r="J347" s="61">
        <v>875</v>
      </c>
      <c r="K347" s="61">
        <v>845</v>
      </c>
      <c r="L347" s="65">
        <f aca="true" t="shared" si="36" ref="L347:L352">100000/F347</f>
        <v>120.48192771084338</v>
      </c>
      <c r="M347" s="66">
        <f aca="true" t="shared" si="37" ref="M347:M353">IF(D347="BUY",(K347-F347)*(L347),(F347-K347)*(L347))</f>
        <v>1807.2289156626507</v>
      </c>
      <c r="N347" s="67">
        <f aca="true" t="shared" si="38" ref="N347:N353">M347/(L347)/F347%</f>
        <v>1.8072289156626504</v>
      </c>
    </row>
    <row r="348" spans="1:14" s="1" customFormat="1" ht="16.5" customHeight="1">
      <c r="A348" s="60">
        <v>3</v>
      </c>
      <c r="B348" s="64">
        <v>43307</v>
      </c>
      <c r="C348" s="60" t="s">
        <v>478</v>
      </c>
      <c r="D348" s="60" t="s">
        <v>21</v>
      </c>
      <c r="E348" s="60" t="s">
        <v>469</v>
      </c>
      <c r="F348" s="61">
        <v>1260</v>
      </c>
      <c r="G348" s="61">
        <v>1228</v>
      </c>
      <c r="H348" s="61">
        <v>1280</v>
      </c>
      <c r="I348" s="61">
        <v>1300</v>
      </c>
      <c r="J348" s="61">
        <v>1320</v>
      </c>
      <c r="K348" s="61">
        <v>1280</v>
      </c>
      <c r="L348" s="65">
        <f t="shared" si="36"/>
        <v>79.36507936507937</v>
      </c>
      <c r="M348" s="66">
        <f t="shared" si="37"/>
        <v>1587.3015873015875</v>
      </c>
      <c r="N348" s="67">
        <f t="shared" si="38"/>
        <v>1.5873015873015874</v>
      </c>
    </row>
    <row r="349" spans="1:14" s="1" customFormat="1" ht="16.5" customHeight="1">
      <c r="A349" s="60">
        <v>4</v>
      </c>
      <c r="B349" s="64">
        <v>43306</v>
      </c>
      <c r="C349" s="60" t="s">
        <v>478</v>
      </c>
      <c r="D349" s="60" t="s">
        <v>21</v>
      </c>
      <c r="E349" s="60" t="s">
        <v>503</v>
      </c>
      <c r="F349" s="61">
        <v>1960</v>
      </c>
      <c r="G349" s="61">
        <v>1930</v>
      </c>
      <c r="H349" s="61">
        <v>1980</v>
      </c>
      <c r="I349" s="61">
        <v>2000</v>
      </c>
      <c r="J349" s="61">
        <v>2020</v>
      </c>
      <c r="K349" s="61">
        <v>1980</v>
      </c>
      <c r="L349" s="65">
        <f t="shared" si="36"/>
        <v>51.02040816326531</v>
      </c>
      <c r="M349" s="66">
        <f t="shared" si="37"/>
        <v>1020.4081632653061</v>
      </c>
      <c r="N349" s="67">
        <f t="shared" si="38"/>
        <v>1.0204081632653061</v>
      </c>
    </row>
    <row r="350" spans="1:14" s="1" customFormat="1" ht="16.5" customHeight="1">
      <c r="A350" s="60">
        <v>5</v>
      </c>
      <c r="B350" s="64">
        <v>43305</v>
      </c>
      <c r="C350" s="60" t="s">
        <v>478</v>
      </c>
      <c r="D350" s="60" t="s">
        <v>21</v>
      </c>
      <c r="E350" s="60" t="s">
        <v>320</v>
      </c>
      <c r="F350" s="61">
        <v>470</v>
      </c>
      <c r="G350" s="61">
        <v>454</v>
      </c>
      <c r="H350" s="61">
        <v>480</v>
      </c>
      <c r="I350" s="61">
        <v>490</v>
      </c>
      <c r="J350" s="61">
        <v>500</v>
      </c>
      <c r="K350" s="61">
        <v>480</v>
      </c>
      <c r="L350" s="65">
        <f t="shared" si="36"/>
        <v>212.7659574468085</v>
      </c>
      <c r="M350" s="66">
        <f t="shared" si="37"/>
        <v>2127.659574468085</v>
      </c>
      <c r="N350" s="67">
        <f t="shared" si="38"/>
        <v>2.127659574468085</v>
      </c>
    </row>
    <row r="351" spans="1:14" s="1" customFormat="1" ht="16.5" customHeight="1">
      <c r="A351" s="60">
        <v>6</v>
      </c>
      <c r="B351" s="64">
        <v>43304</v>
      </c>
      <c r="C351" s="60" t="s">
        <v>478</v>
      </c>
      <c r="D351" s="60" t="s">
        <v>21</v>
      </c>
      <c r="E351" s="60" t="s">
        <v>470</v>
      </c>
      <c r="F351" s="61">
        <v>246</v>
      </c>
      <c r="G351" s="61">
        <v>238</v>
      </c>
      <c r="H351" s="61">
        <v>251</v>
      </c>
      <c r="I351" s="61">
        <v>256</v>
      </c>
      <c r="J351" s="61">
        <v>261</v>
      </c>
      <c r="K351" s="61">
        <v>251</v>
      </c>
      <c r="L351" s="65">
        <f t="shared" si="36"/>
        <v>406.5040650406504</v>
      </c>
      <c r="M351" s="66">
        <f t="shared" si="37"/>
        <v>2032.520325203252</v>
      </c>
      <c r="N351" s="67">
        <f t="shared" si="38"/>
        <v>2.032520325203252</v>
      </c>
    </row>
    <row r="352" spans="1:14" s="1" customFormat="1" ht="16.5" customHeight="1">
      <c r="A352" s="60">
        <v>7</v>
      </c>
      <c r="B352" s="64">
        <v>43301</v>
      </c>
      <c r="C352" s="60" t="s">
        <v>478</v>
      </c>
      <c r="D352" s="60" t="s">
        <v>21</v>
      </c>
      <c r="E352" s="60" t="s">
        <v>257</v>
      </c>
      <c r="F352" s="61">
        <v>90.5</v>
      </c>
      <c r="G352" s="61">
        <v>87</v>
      </c>
      <c r="H352" s="61">
        <v>92.5</v>
      </c>
      <c r="I352" s="61">
        <v>94.5</v>
      </c>
      <c r="J352" s="61">
        <v>96.5</v>
      </c>
      <c r="K352" s="61">
        <v>92</v>
      </c>
      <c r="L352" s="65">
        <f t="shared" si="36"/>
        <v>1104.9723756906078</v>
      </c>
      <c r="M352" s="66">
        <f t="shared" si="37"/>
        <v>1657.4585635359117</v>
      </c>
      <c r="N352" s="67">
        <f t="shared" si="38"/>
        <v>1.6574585635359116</v>
      </c>
    </row>
    <row r="353" spans="1:14" s="1" customFormat="1" ht="16.5" customHeight="1">
      <c r="A353" s="60">
        <v>8</v>
      </c>
      <c r="B353" s="64">
        <v>43301</v>
      </c>
      <c r="C353" s="60" t="s">
        <v>478</v>
      </c>
      <c r="D353" s="60" t="s">
        <v>21</v>
      </c>
      <c r="E353" s="60" t="s">
        <v>320</v>
      </c>
      <c r="F353" s="61">
        <v>453</v>
      </c>
      <c r="G353" s="61">
        <v>435</v>
      </c>
      <c r="H353" s="61">
        <v>462</v>
      </c>
      <c r="I353" s="61">
        <v>473</v>
      </c>
      <c r="J353" s="61">
        <v>483</v>
      </c>
      <c r="K353" s="61">
        <v>462</v>
      </c>
      <c r="L353" s="65">
        <f t="shared" si="35"/>
        <v>220.7505518763797</v>
      </c>
      <c r="M353" s="66">
        <f t="shared" si="37"/>
        <v>1986.7549668874171</v>
      </c>
      <c r="N353" s="67">
        <f t="shared" si="38"/>
        <v>1.9867549668874172</v>
      </c>
    </row>
    <row r="354" spans="1:14" s="1" customFormat="1" ht="16.5" customHeight="1">
      <c r="A354" s="60">
        <v>9</v>
      </c>
      <c r="B354" s="64">
        <v>43299</v>
      </c>
      <c r="C354" s="60" t="s">
        <v>478</v>
      </c>
      <c r="D354" s="60" t="s">
        <v>21</v>
      </c>
      <c r="E354" s="60" t="s">
        <v>571</v>
      </c>
      <c r="F354" s="61">
        <v>86</v>
      </c>
      <c r="G354" s="61">
        <v>82.5</v>
      </c>
      <c r="H354" s="61">
        <v>88</v>
      </c>
      <c r="I354" s="61">
        <v>90</v>
      </c>
      <c r="J354" s="61">
        <v>92</v>
      </c>
      <c r="K354" s="61">
        <v>88</v>
      </c>
      <c r="L354" s="65">
        <f t="shared" si="35"/>
        <v>1162.7906976744187</v>
      </c>
      <c r="M354" s="66">
        <f aca="true" t="shared" si="39" ref="M354:M360">IF(D354="BUY",(K354-F354)*(L354),(F354-K354)*(L354))</f>
        <v>2325.5813953488373</v>
      </c>
      <c r="N354" s="67">
        <f aca="true" t="shared" si="40" ref="N354:N360">M354/(L354)/F354%</f>
        <v>2.3255813953488373</v>
      </c>
    </row>
    <row r="355" spans="1:14" s="1" customFormat="1" ht="16.5" customHeight="1">
      <c r="A355" s="60">
        <v>10</v>
      </c>
      <c r="B355" s="64">
        <v>43298</v>
      </c>
      <c r="C355" s="60" t="s">
        <v>478</v>
      </c>
      <c r="D355" s="60" t="s">
        <v>21</v>
      </c>
      <c r="E355" s="60" t="s">
        <v>268</v>
      </c>
      <c r="F355" s="61">
        <v>394</v>
      </c>
      <c r="G355" s="61">
        <v>379</v>
      </c>
      <c r="H355" s="61">
        <v>402</v>
      </c>
      <c r="I355" s="61">
        <v>410</v>
      </c>
      <c r="J355" s="61">
        <v>418</v>
      </c>
      <c r="K355" s="61">
        <v>402</v>
      </c>
      <c r="L355" s="65">
        <f t="shared" si="35"/>
        <v>253.80710659898477</v>
      </c>
      <c r="M355" s="66">
        <f t="shared" si="39"/>
        <v>2030.4568527918782</v>
      </c>
      <c r="N355" s="67">
        <f t="shared" si="40"/>
        <v>2.030456852791878</v>
      </c>
    </row>
    <row r="356" spans="1:14" s="1" customFormat="1" ht="16.5" customHeight="1">
      <c r="A356" s="60">
        <v>11</v>
      </c>
      <c r="B356" s="64">
        <v>43297</v>
      </c>
      <c r="C356" s="60" t="s">
        <v>478</v>
      </c>
      <c r="D356" s="60" t="s">
        <v>21</v>
      </c>
      <c r="E356" s="60" t="s">
        <v>80</v>
      </c>
      <c r="F356" s="61">
        <v>1440</v>
      </c>
      <c r="G356" s="61">
        <v>1400</v>
      </c>
      <c r="H356" s="61">
        <v>1465</v>
      </c>
      <c r="I356" s="61">
        <v>1490</v>
      </c>
      <c r="J356" s="61">
        <v>1515</v>
      </c>
      <c r="K356" s="61">
        <v>1400</v>
      </c>
      <c r="L356" s="65">
        <f t="shared" si="35"/>
        <v>69.44444444444444</v>
      </c>
      <c r="M356" s="66">
        <f t="shared" si="39"/>
        <v>-2777.777777777778</v>
      </c>
      <c r="N356" s="67">
        <f t="shared" si="40"/>
        <v>-2.7777777777777777</v>
      </c>
    </row>
    <row r="357" spans="1:14" s="1" customFormat="1" ht="16.5" customHeight="1">
      <c r="A357" s="60">
        <v>12</v>
      </c>
      <c r="B357" s="64">
        <v>43293</v>
      </c>
      <c r="C357" s="60" t="s">
        <v>478</v>
      </c>
      <c r="D357" s="60" t="s">
        <v>21</v>
      </c>
      <c r="E357" s="60" t="s">
        <v>492</v>
      </c>
      <c r="F357" s="61">
        <v>69</v>
      </c>
      <c r="G357" s="61">
        <v>65</v>
      </c>
      <c r="H357" s="61">
        <v>71.5</v>
      </c>
      <c r="I357" s="61">
        <v>74</v>
      </c>
      <c r="J357" s="61">
        <v>76.5</v>
      </c>
      <c r="K357" s="61">
        <v>65</v>
      </c>
      <c r="L357" s="65">
        <f t="shared" si="35"/>
        <v>1449.2753623188405</v>
      </c>
      <c r="M357" s="66">
        <f t="shared" si="39"/>
        <v>-5797.101449275362</v>
      </c>
      <c r="N357" s="67">
        <f t="shared" si="40"/>
        <v>-5.797101449275363</v>
      </c>
    </row>
    <row r="358" spans="1:16" ht="15.75">
      <c r="A358" s="60">
        <v>13</v>
      </c>
      <c r="B358" s="64">
        <v>43292</v>
      </c>
      <c r="C358" s="60" t="s">
        <v>478</v>
      </c>
      <c r="D358" s="60" t="s">
        <v>21</v>
      </c>
      <c r="E358" s="60" t="s">
        <v>67</v>
      </c>
      <c r="F358" s="60">
        <v>125</v>
      </c>
      <c r="G358" s="60">
        <v>120</v>
      </c>
      <c r="H358" s="60">
        <v>128</v>
      </c>
      <c r="I358" s="60">
        <v>131</v>
      </c>
      <c r="J358" s="60">
        <v>134</v>
      </c>
      <c r="K358" s="60">
        <v>120</v>
      </c>
      <c r="L358" s="65">
        <f t="shared" si="35"/>
        <v>800</v>
      </c>
      <c r="M358" s="66">
        <f t="shared" si="39"/>
        <v>-4000</v>
      </c>
      <c r="N358" s="67">
        <f t="shared" si="40"/>
        <v>-4</v>
      </c>
      <c r="P358" s="1"/>
    </row>
    <row r="359" spans="1:16" ht="15.75">
      <c r="A359" s="60">
        <v>14</v>
      </c>
      <c r="B359" s="64">
        <v>43290</v>
      </c>
      <c r="C359" s="60" t="s">
        <v>478</v>
      </c>
      <c r="D359" s="60" t="s">
        <v>21</v>
      </c>
      <c r="E359" s="60" t="s">
        <v>69</v>
      </c>
      <c r="F359" s="60">
        <v>1410</v>
      </c>
      <c r="G359" s="60">
        <v>1375</v>
      </c>
      <c r="H359" s="60">
        <v>1440</v>
      </c>
      <c r="I359" s="60">
        <v>1470</v>
      </c>
      <c r="J359" s="60">
        <v>1500</v>
      </c>
      <c r="K359" s="60">
        <v>1440</v>
      </c>
      <c r="L359" s="65">
        <f t="shared" si="35"/>
        <v>70.92198581560284</v>
      </c>
      <c r="M359" s="66">
        <f t="shared" si="39"/>
        <v>2127.6595744680853</v>
      </c>
      <c r="N359" s="67">
        <f t="shared" si="40"/>
        <v>2.1276595744680855</v>
      </c>
      <c r="P359" s="1"/>
    </row>
    <row r="360" spans="1:16" ht="15.75">
      <c r="A360" s="60">
        <v>15</v>
      </c>
      <c r="B360" s="64">
        <v>43286</v>
      </c>
      <c r="C360" s="60" t="s">
        <v>478</v>
      </c>
      <c r="D360" s="60" t="s">
        <v>21</v>
      </c>
      <c r="E360" s="60" t="s">
        <v>117</v>
      </c>
      <c r="F360" s="60">
        <v>1883</v>
      </c>
      <c r="G360" s="60">
        <v>1840</v>
      </c>
      <c r="H360" s="60">
        <v>1913</v>
      </c>
      <c r="I360" s="60">
        <v>1943</v>
      </c>
      <c r="J360" s="60">
        <v>1973</v>
      </c>
      <c r="K360" s="60">
        <v>1913</v>
      </c>
      <c r="L360" s="65">
        <f t="shared" si="35"/>
        <v>53.10674455655868</v>
      </c>
      <c r="M360" s="66">
        <f t="shared" si="39"/>
        <v>1593.2023366967605</v>
      </c>
      <c r="N360" s="67">
        <f t="shared" si="40"/>
        <v>1.593202336696761</v>
      </c>
      <c r="P360" s="1"/>
    </row>
    <row r="361" spans="1:14" ht="15.75">
      <c r="A361" s="13" t="s">
        <v>26</v>
      </c>
      <c r="B361" s="14"/>
      <c r="C361" s="15"/>
      <c r="D361" s="16"/>
      <c r="E361" s="17"/>
      <c r="F361" s="17"/>
      <c r="G361" s="18"/>
      <c r="H361" s="19"/>
      <c r="I361" s="19"/>
      <c r="J361" s="19"/>
      <c r="K361" s="20"/>
      <c r="L361" s="21"/>
      <c r="M361" s="1"/>
      <c r="N361" s="75"/>
    </row>
    <row r="362" spans="1:13" ht="15.75">
      <c r="A362" s="13" t="s">
        <v>27</v>
      </c>
      <c r="B362" s="23"/>
      <c r="C362" s="15"/>
      <c r="D362" s="16"/>
      <c r="E362" s="17"/>
      <c r="F362" s="17"/>
      <c r="G362" s="18"/>
      <c r="H362" s="17"/>
      <c r="I362" s="17"/>
      <c r="J362" s="17"/>
      <c r="K362" s="20"/>
      <c r="L362" s="21"/>
      <c r="M362" s="1"/>
    </row>
    <row r="363" spans="1:11" ht="15.75">
      <c r="A363" s="13" t="s">
        <v>27</v>
      </c>
      <c r="B363" s="23"/>
      <c r="C363" s="24"/>
      <c r="D363" s="25"/>
      <c r="E363" s="26"/>
      <c r="F363" s="26"/>
      <c r="G363" s="27"/>
      <c r="H363" s="26"/>
      <c r="I363" s="26"/>
      <c r="J363" s="26"/>
      <c r="K363" s="26"/>
    </row>
    <row r="364" ht="15.75">
      <c r="L364" s="21"/>
    </row>
    <row r="365" spans="3:9" ht="16.5" thickBot="1">
      <c r="C365" s="26"/>
      <c r="D365" s="26"/>
      <c r="E365" s="26"/>
      <c r="F365" s="29"/>
      <c r="G365" s="30"/>
      <c r="H365" s="31" t="s">
        <v>28</v>
      </c>
      <c r="I365" s="31"/>
    </row>
    <row r="366" spans="3:9" ht="15.75">
      <c r="C366" s="96" t="s">
        <v>29</v>
      </c>
      <c r="D366" s="96"/>
      <c r="E366" s="33">
        <v>14</v>
      </c>
      <c r="F366" s="34">
        <f>F367+F368+F369+F370+F371+F372</f>
        <v>100</v>
      </c>
      <c r="G366" s="35">
        <v>14</v>
      </c>
      <c r="H366" s="36">
        <f>G367/G366%</f>
        <v>78.57142857142857</v>
      </c>
      <c r="I366" s="36"/>
    </row>
    <row r="367" spans="3:9" ht="15.75">
      <c r="C367" s="92" t="s">
        <v>30</v>
      </c>
      <c r="D367" s="92"/>
      <c r="E367" s="37">
        <v>11</v>
      </c>
      <c r="F367" s="38">
        <f>(E367/E366)*100</f>
        <v>78.57142857142857</v>
      </c>
      <c r="G367" s="35">
        <v>11</v>
      </c>
      <c r="H367" s="32"/>
      <c r="I367" s="32"/>
    </row>
    <row r="368" spans="3:9" ht="15.75">
      <c r="C368" s="92" t="s">
        <v>32</v>
      </c>
      <c r="D368" s="92"/>
      <c r="E368" s="37">
        <v>0</v>
      </c>
      <c r="F368" s="38">
        <f>(E368/E366)*100</f>
        <v>0</v>
      </c>
      <c r="G368" s="40"/>
      <c r="H368" s="35"/>
      <c r="I368" s="35"/>
    </row>
    <row r="369" spans="3:9" ht="15.75">
      <c r="C369" s="92" t="s">
        <v>33</v>
      </c>
      <c r="D369" s="92"/>
      <c r="E369" s="37">
        <v>0</v>
      </c>
      <c r="F369" s="38">
        <f>(E369/E366)*100</f>
        <v>0</v>
      </c>
      <c r="G369" s="40"/>
      <c r="H369" s="35"/>
      <c r="I369" s="35"/>
    </row>
    <row r="370" spans="3:9" ht="15.75">
      <c r="C370" s="92" t="s">
        <v>34</v>
      </c>
      <c r="D370" s="92"/>
      <c r="E370" s="37">
        <v>3</v>
      </c>
      <c r="F370" s="38">
        <f>(E370/E366)*100</f>
        <v>21.428571428571427</v>
      </c>
      <c r="G370" s="40"/>
      <c r="H370" s="26" t="s">
        <v>35</v>
      </c>
      <c r="I370" s="26"/>
    </row>
    <row r="371" spans="3:9" ht="15.75">
      <c r="C371" s="92" t="s">
        <v>36</v>
      </c>
      <c r="D371" s="92"/>
      <c r="E371" s="37">
        <v>0</v>
      </c>
      <c r="F371" s="38">
        <f>(E371/E366)*100</f>
        <v>0</v>
      </c>
      <c r="G371" s="40"/>
      <c r="H371" s="26"/>
      <c r="I371" s="26"/>
    </row>
    <row r="372" spans="3:9" ht="16.5" thickBot="1">
      <c r="C372" s="93" t="s">
        <v>37</v>
      </c>
      <c r="D372" s="93"/>
      <c r="E372" s="42"/>
      <c r="F372" s="43">
        <f>(E372/E366)*100</f>
        <v>0</v>
      </c>
      <c r="G372" s="40"/>
      <c r="H372" s="26"/>
      <c r="I372" s="26"/>
    </row>
    <row r="373" spans="1:14" ht="15.75">
      <c r="A373" s="45" t="s">
        <v>38</v>
      </c>
      <c r="B373" s="14"/>
      <c r="C373" s="15"/>
      <c r="D373" s="15"/>
      <c r="E373" s="17"/>
      <c r="F373" s="17"/>
      <c r="G373" s="46"/>
      <c r="H373" s="47"/>
      <c r="I373" s="47"/>
      <c r="J373" s="47"/>
      <c r="K373" s="17"/>
      <c r="L373" s="21"/>
      <c r="M373" s="44"/>
      <c r="N373" s="44"/>
    </row>
    <row r="374" spans="1:14" ht="15.75">
      <c r="A374" s="16" t="s">
        <v>39</v>
      </c>
      <c r="B374" s="14"/>
      <c r="C374" s="48"/>
      <c r="D374" s="49"/>
      <c r="E374" s="50"/>
      <c r="F374" s="47"/>
      <c r="G374" s="46"/>
      <c r="H374" s="47"/>
      <c r="I374" s="47"/>
      <c r="J374" s="47"/>
      <c r="K374" s="17"/>
      <c r="L374" s="21"/>
      <c r="M374" s="28"/>
      <c r="N374" s="28"/>
    </row>
    <row r="375" spans="1:14" ht="15.75">
      <c r="A375" s="16" t="s">
        <v>40</v>
      </c>
      <c r="B375" s="14"/>
      <c r="C375" s="15"/>
      <c r="D375" s="49"/>
      <c r="E375" s="50"/>
      <c r="F375" s="47"/>
      <c r="G375" s="46"/>
      <c r="H375" s="51"/>
      <c r="I375" s="51"/>
      <c r="J375" s="51"/>
      <c r="K375" s="17"/>
      <c r="L375" s="21"/>
      <c r="M375" s="21"/>
      <c r="N375" s="21"/>
    </row>
    <row r="376" spans="1:14" ht="15.75">
      <c r="A376" s="16" t="s">
        <v>41</v>
      </c>
      <c r="B376" s="48"/>
      <c r="C376" s="15"/>
      <c r="D376" s="49"/>
      <c r="E376" s="50"/>
      <c r="F376" s="47"/>
      <c r="G376" s="52"/>
      <c r="H376" s="51"/>
      <c r="I376" s="51"/>
      <c r="J376" s="51"/>
      <c r="K376" s="17"/>
      <c r="L376" s="21"/>
      <c r="M376" s="21"/>
      <c r="N376" s="21"/>
    </row>
    <row r="377" spans="1:14" ht="15.75">
      <c r="A377" s="16" t="s">
        <v>42</v>
      </c>
      <c r="B377" s="39"/>
      <c r="C377" s="15"/>
      <c r="D377" s="53"/>
      <c r="E377" s="47"/>
      <c r="F377" s="47"/>
      <c r="G377" s="52"/>
      <c r="H377" s="51"/>
      <c r="I377" s="51"/>
      <c r="J377" s="51"/>
      <c r="K377" s="47"/>
      <c r="L377" s="21"/>
      <c r="M377" s="21"/>
      <c r="N377" s="21"/>
    </row>
    <row r="378" spans="1:14" ht="15.75">
      <c r="A378" s="16" t="s">
        <v>42</v>
      </c>
      <c r="B378" s="39"/>
      <c r="C378" s="15"/>
      <c r="D378" s="53"/>
      <c r="E378" s="47"/>
      <c r="F378" s="47"/>
      <c r="G378" s="52"/>
      <c r="H378" s="51"/>
      <c r="I378" s="51"/>
      <c r="J378" s="51"/>
      <c r="K378" s="47"/>
      <c r="L378" s="21"/>
      <c r="M378" s="21"/>
      <c r="N378" s="21"/>
    </row>
    <row r="379" ht="15.75" thickBot="1"/>
    <row r="380" spans="1:14" ht="15.75" thickBot="1">
      <c r="A380" s="101" t="s">
        <v>0</v>
      </c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</row>
    <row r="381" spans="1:14" ht="15.75" thickBot="1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</row>
    <row r="382" spans="1:14" ht="1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</row>
    <row r="383" spans="1:14" ht="15.75">
      <c r="A383" s="102" t="s">
        <v>1</v>
      </c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</row>
    <row r="384" spans="1:14" ht="15.75">
      <c r="A384" s="102" t="s">
        <v>2</v>
      </c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</row>
    <row r="385" spans="1:14" ht="16.5" thickBot="1">
      <c r="A385" s="103" t="s">
        <v>3</v>
      </c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</row>
    <row r="386" spans="1:14" ht="15.75">
      <c r="A386" s="104" t="s">
        <v>540</v>
      </c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</row>
    <row r="387" spans="1:14" ht="15.75">
      <c r="A387" s="104" t="s">
        <v>5</v>
      </c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</row>
    <row r="388" spans="1:14" ht="15">
      <c r="A388" s="99" t="s">
        <v>6</v>
      </c>
      <c r="B388" s="95" t="s">
        <v>7</v>
      </c>
      <c r="C388" s="94" t="s">
        <v>8</v>
      </c>
      <c r="D388" s="99" t="s">
        <v>9</v>
      </c>
      <c r="E388" s="94" t="s">
        <v>10</v>
      </c>
      <c r="F388" s="94" t="s">
        <v>11</v>
      </c>
      <c r="G388" s="94" t="s">
        <v>12</v>
      </c>
      <c r="H388" s="94" t="s">
        <v>13</v>
      </c>
      <c r="I388" s="94" t="s">
        <v>14</v>
      </c>
      <c r="J388" s="94" t="s">
        <v>15</v>
      </c>
      <c r="K388" s="97" t="s">
        <v>16</v>
      </c>
      <c r="L388" s="94" t="s">
        <v>17</v>
      </c>
      <c r="M388" s="94" t="s">
        <v>18</v>
      </c>
      <c r="N388" s="94" t="s">
        <v>19</v>
      </c>
    </row>
    <row r="389" spans="1:14" ht="15">
      <c r="A389" s="99"/>
      <c r="B389" s="110"/>
      <c r="C389" s="94"/>
      <c r="D389" s="99"/>
      <c r="E389" s="95"/>
      <c r="F389" s="94"/>
      <c r="G389" s="94"/>
      <c r="H389" s="94"/>
      <c r="I389" s="94"/>
      <c r="J389" s="94"/>
      <c r="K389" s="97"/>
      <c r="L389" s="94"/>
      <c r="M389" s="94"/>
      <c r="N389" s="94"/>
    </row>
    <row r="390" spans="1:14" ht="15.75">
      <c r="A390" s="60">
        <v>1</v>
      </c>
      <c r="B390" s="64">
        <v>43280</v>
      </c>
      <c r="C390" s="60" t="s">
        <v>478</v>
      </c>
      <c r="D390" s="60" t="s">
        <v>21</v>
      </c>
      <c r="E390" s="60" t="s">
        <v>80</v>
      </c>
      <c r="F390" s="60">
        <v>1320</v>
      </c>
      <c r="G390" s="60">
        <v>1285</v>
      </c>
      <c r="H390" s="60">
        <v>1340</v>
      </c>
      <c r="I390" s="60">
        <v>1360</v>
      </c>
      <c r="J390" s="60">
        <v>1380</v>
      </c>
      <c r="K390" s="60">
        <v>1340</v>
      </c>
      <c r="L390" s="65">
        <f aca="true" t="shared" si="41" ref="L390:L406">100000/F390</f>
        <v>75.75757575757575</v>
      </c>
      <c r="M390" s="66">
        <f aca="true" t="shared" si="42" ref="M390:M398">IF(D390="BUY",(K390-F390)*(L390),(F390-K390)*(L390))</f>
        <v>1515.151515151515</v>
      </c>
      <c r="N390" s="67">
        <f aca="true" t="shared" si="43" ref="N390:N398">M390/(L390)/F390%</f>
        <v>1.5151515151515151</v>
      </c>
    </row>
    <row r="391" spans="1:14" ht="15.75">
      <c r="A391" s="60">
        <v>2</v>
      </c>
      <c r="B391" s="64">
        <v>43277</v>
      </c>
      <c r="C391" s="60" t="s">
        <v>478</v>
      </c>
      <c r="D391" s="60" t="s">
        <v>21</v>
      </c>
      <c r="E391" s="60" t="s">
        <v>59</v>
      </c>
      <c r="F391" s="60">
        <v>381</v>
      </c>
      <c r="G391" s="60">
        <v>373</v>
      </c>
      <c r="H391" s="60">
        <v>389</v>
      </c>
      <c r="I391" s="60">
        <v>397</v>
      </c>
      <c r="J391" s="60">
        <v>405</v>
      </c>
      <c r="K391" s="60">
        <v>373</v>
      </c>
      <c r="L391" s="65">
        <f>100000/F391</f>
        <v>262.4671916010499</v>
      </c>
      <c r="M391" s="66">
        <f>IF(D391="BUY",(K391-F391)*(L391),(F391-K391)*(L391))</f>
        <v>-2099.737532808399</v>
      </c>
      <c r="N391" s="67">
        <f>M391/(L391)/F391%</f>
        <v>-2.099737532808399</v>
      </c>
    </row>
    <row r="392" spans="1:14" ht="15.75">
      <c r="A392" s="60">
        <v>3</v>
      </c>
      <c r="B392" s="64">
        <v>43273</v>
      </c>
      <c r="C392" s="60" t="s">
        <v>478</v>
      </c>
      <c r="D392" s="60" t="s">
        <v>21</v>
      </c>
      <c r="E392" s="60" t="s">
        <v>553</v>
      </c>
      <c r="F392" s="60">
        <v>230</v>
      </c>
      <c r="G392" s="60">
        <v>224</v>
      </c>
      <c r="H392" s="60">
        <v>234</v>
      </c>
      <c r="I392" s="60">
        <v>238</v>
      </c>
      <c r="J392" s="60">
        <v>242</v>
      </c>
      <c r="K392" s="60">
        <v>224</v>
      </c>
      <c r="L392" s="65">
        <f>100000/F392</f>
        <v>434.7826086956522</v>
      </c>
      <c r="M392" s="66">
        <f t="shared" si="42"/>
        <v>-2608.695652173913</v>
      </c>
      <c r="N392" s="67">
        <f t="shared" si="43"/>
        <v>-2.608695652173913</v>
      </c>
    </row>
    <row r="393" spans="1:14" ht="15.75">
      <c r="A393" s="60">
        <v>4</v>
      </c>
      <c r="B393" s="64">
        <v>43272</v>
      </c>
      <c r="C393" s="60" t="s">
        <v>478</v>
      </c>
      <c r="D393" s="60" t="s">
        <v>21</v>
      </c>
      <c r="E393" s="60" t="s">
        <v>551</v>
      </c>
      <c r="F393" s="60">
        <v>2060</v>
      </c>
      <c r="G393" s="60">
        <v>2019</v>
      </c>
      <c r="H393" s="60">
        <v>2090</v>
      </c>
      <c r="I393" s="60">
        <v>2020</v>
      </c>
      <c r="J393" s="60">
        <v>2050</v>
      </c>
      <c r="K393" s="60">
        <v>2090</v>
      </c>
      <c r="L393" s="65">
        <f>100000/F393</f>
        <v>48.54368932038835</v>
      </c>
      <c r="M393" s="66">
        <f t="shared" si="42"/>
        <v>1456.3106796116506</v>
      </c>
      <c r="N393" s="67">
        <f t="shared" si="43"/>
        <v>1.4563106796116503</v>
      </c>
    </row>
    <row r="394" spans="1:14" ht="15.75">
      <c r="A394" s="60">
        <v>5</v>
      </c>
      <c r="B394" s="64">
        <v>43270</v>
      </c>
      <c r="C394" s="60" t="s">
        <v>478</v>
      </c>
      <c r="D394" s="60" t="s">
        <v>21</v>
      </c>
      <c r="E394" s="60" t="s">
        <v>261</v>
      </c>
      <c r="F394" s="60">
        <v>292</v>
      </c>
      <c r="G394" s="60">
        <v>284</v>
      </c>
      <c r="H394" s="60">
        <v>297</v>
      </c>
      <c r="I394" s="60">
        <v>302</v>
      </c>
      <c r="J394" s="60">
        <v>307</v>
      </c>
      <c r="K394" s="60">
        <v>297</v>
      </c>
      <c r="L394" s="65">
        <f aca="true" t="shared" si="44" ref="L394:L399">100000/F394</f>
        <v>342.4657534246575</v>
      </c>
      <c r="M394" s="66">
        <f t="shared" si="42"/>
        <v>1712.3287671232877</v>
      </c>
      <c r="N394" s="67">
        <f t="shared" si="43"/>
        <v>1.7123287671232876</v>
      </c>
    </row>
    <row r="395" spans="1:14" ht="15.75">
      <c r="A395" s="60">
        <v>6</v>
      </c>
      <c r="B395" s="64">
        <v>43266</v>
      </c>
      <c r="C395" s="60" t="s">
        <v>478</v>
      </c>
      <c r="D395" s="60" t="s">
        <v>21</v>
      </c>
      <c r="E395" s="60" t="s">
        <v>549</v>
      </c>
      <c r="F395" s="60">
        <v>240</v>
      </c>
      <c r="G395" s="60">
        <v>230</v>
      </c>
      <c r="H395" s="60">
        <v>245</v>
      </c>
      <c r="I395" s="60">
        <v>250</v>
      </c>
      <c r="J395" s="60">
        <v>255</v>
      </c>
      <c r="K395" s="60">
        <v>230</v>
      </c>
      <c r="L395" s="65">
        <f t="shared" si="44"/>
        <v>416.6666666666667</v>
      </c>
      <c r="M395" s="66">
        <f t="shared" si="42"/>
        <v>-4166.666666666667</v>
      </c>
      <c r="N395" s="67">
        <f t="shared" si="43"/>
        <v>-4.166666666666667</v>
      </c>
    </row>
    <row r="396" spans="1:14" ht="15.75">
      <c r="A396" s="60">
        <v>7</v>
      </c>
      <c r="B396" s="64">
        <v>43266</v>
      </c>
      <c r="C396" s="60" t="s">
        <v>478</v>
      </c>
      <c r="D396" s="60" t="s">
        <v>21</v>
      </c>
      <c r="E396" s="60" t="s">
        <v>83</v>
      </c>
      <c r="F396" s="60">
        <v>1510</v>
      </c>
      <c r="G396" s="60">
        <v>1470</v>
      </c>
      <c r="H396" s="60">
        <v>1540</v>
      </c>
      <c r="I396" s="60">
        <v>1570</v>
      </c>
      <c r="J396" s="60">
        <v>1600</v>
      </c>
      <c r="K396" s="60">
        <v>1470</v>
      </c>
      <c r="L396" s="65">
        <f t="shared" si="44"/>
        <v>66.2251655629139</v>
      </c>
      <c r="M396" s="66">
        <f t="shared" si="42"/>
        <v>-2649.006622516556</v>
      </c>
      <c r="N396" s="67">
        <f t="shared" si="43"/>
        <v>-2.6490066225165565</v>
      </c>
    </row>
    <row r="397" spans="1:14" ht="15.75">
      <c r="A397" s="60">
        <v>8</v>
      </c>
      <c r="B397" s="64">
        <v>43265</v>
      </c>
      <c r="C397" s="60" t="s">
        <v>478</v>
      </c>
      <c r="D397" s="60" t="s">
        <v>21</v>
      </c>
      <c r="E397" s="60" t="s">
        <v>80</v>
      </c>
      <c r="F397" s="60">
        <v>1285</v>
      </c>
      <c r="G397" s="60">
        <v>1265</v>
      </c>
      <c r="H397" s="60">
        <v>1305</v>
      </c>
      <c r="I397" s="60">
        <v>1325</v>
      </c>
      <c r="J397" s="60">
        <v>1345</v>
      </c>
      <c r="K397" s="60">
        <v>1305</v>
      </c>
      <c r="L397" s="65">
        <f t="shared" si="44"/>
        <v>77.82101167315174</v>
      </c>
      <c r="M397" s="66">
        <f t="shared" si="42"/>
        <v>1556.420233463035</v>
      </c>
      <c r="N397" s="67">
        <f t="shared" si="43"/>
        <v>1.556420233463035</v>
      </c>
    </row>
    <row r="398" spans="1:14" ht="15.75">
      <c r="A398" s="60">
        <v>9</v>
      </c>
      <c r="B398" s="64">
        <v>43264</v>
      </c>
      <c r="C398" s="60" t="s">
        <v>478</v>
      </c>
      <c r="D398" s="60" t="s">
        <v>21</v>
      </c>
      <c r="E398" s="60" t="s">
        <v>112</v>
      </c>
      <c r="F398" s="60">
        <v>156</v>
      </c>
      <c r="G398" s="60">
        <v>150</v>
      </c>
      <c r="H398" s="60">
        <v>160</v>
      </c>
      <c r="I398" s="60">
        <v>164</v>
      </c>
      <c r="J398" s="60">
        <v>168</v>
      </c>
      <c r="K398" s="60">
        <v>160</v>
      </c>
      <c r="L398" s="65">
        <f t="shared" si="44"/>
        <v>641.025641025641</v>
      </c>
      <c r="M398" s="66">
        <f t="shared" si="42"/>
        <v>2564.102564102564</v>
      </c>
      <c r="N398" s="67">
        <f t="shared" si="43"/>
        <v>2.564102564102564</v>
      </c>
    </row>
    <row r="399" spans="1:14" ht="15.75">
      <c r="A399" s="60">
        <v>10</v>
      </c>
      <c r="B399" s="64">
        <v>43263</v>
      </c>
      <c r="C399" s="60" t="s">
        <v>478</v>
      </c>
      <c r="D399" s="60" t="s">
        <v>21</v>
      </c>
      <c r="E399" s="60" t="s">
        <v>80</v>
      </c>
      <c r="F399" s="60">
        <v>1275</v>
      </c>
      <c r="G399" s="60">
        <v>1248</v>
      </c>
      <c r="H399" s="60">
        <v>1295</v>
      </c>
      <c r="I399" s="60">
        <v>1315</v>
      </c>
      <c r="J399" s="60">
        <v>1335</v>
      </c>
      <c r="K399" s="60">
        <v>1295</v>
      </c>
      <c r="L399" s="65">
        <f t="shared" si="44"/>
        <v>78.43137254901961</v>
      </c>
      <c r="M399" s="66">
        <f aca="true" t="shared" si="45" ref="M399:M406">IF(D399="BUY",(K399-F399)*(L399),(F399-K399)*(L399))</f>
        <v>1568.6274509803923</v>
      </c>
      <c r="N399" s="67">
        <f aca="true" t="shared" si="46" ref="N399:N406">M399/(L399)/F399%</f>
        <v>1.5686274509803921</v>
      </c>
    </row>
    <row r="400" spans="1:14" ht="15.75">
      <c r="A400" s="60">
        <v>11</v>
      </c>
      <c r="B400" s="64">
        <v>43263</v>
      </c>
      <c r="C400" s="60" t="s">
        <v>478</v>
      </c>
      <c r="D400" s="60" t="s">
        <v>21</v>
      </c>
      <c r="E400" s="60" t="s">
        <v>545</v>
      </c>
      <c r="F400" s="60">
        <v>844</v>
      </c>
      <c r="G400" s="60">
        <v>820</v>
      </c>
      <c r="H400" s="60">
        <v>859</v>
      </c>
      <c r="I400" s="60">
        <v>874</v>
      </c>
      <c r="J400" s="60">
        <v>888</v>
      </c>
      <c r="K400" s="60">
        <v>859</v>
      </c>
      <c r="L400" s="65">
        <f t="shared" si="41"/>
        <v>118.48341232227489</v>
      </c>
      <c r="M400" s="66">
        <f t="shared" si="45"/>
        <v>1777.2511848341233</v>
      </c>
      <c r="N400" s="67">
        <f t="shared" si="46"/>
        <v>1.7772511848341233</v>
      </c>
    </row>
    <row r="401" spans="1:14" ht="15.75">
      <c r="A401" s="60">
        <v>12</v>
      </c>
      <c r="B401" s="64">
        <v>43262</v>
      </c>
      <c r="C401" s="60" t="s">
        <v>478</v>
      </c>
      <c r="D401" s="60" t="s">
        <v>21</v>
      </c>
      <c r="E401" s="60" t="s">
        <v>541</v>
      </c>
      <c r="F401" s="60">
        <v>350</v>
      </c>
      <c r="G401" s="60">
        <v>340</v>
      </c>
      <c r="H401" s="60">
        <v>356</v>
      </c>
      <c r="I401" s="60">
        <v>362</v>
      </c>
      <c r="J401" s="60">
        <v>368</v>
      </c>
      <c r="K401" s="60">
        <v>340</v>
      </c>
      <c r="L401" s="65">
        <f t="shared" si="41"/>
        <v>285.7142857142857</v>
      </c>
      <c r="M401" s="66">
        <f t="shared" si="45"/>
        <v>-2857.1428571428573</v>
      </c>
      <c r="N401" s="67">
        <f t="shared" si="46"/>
        <v>-2.857142857142857</v>
      </c>
    </row>
    <row r="402" spans="1:14" ht="15.75">
      <c r="A402" s="60">
        <v>13</v>
      </c>
      <c r="B402" s="64">
        <v>43258</v>
      </c>
      <c r="C402" s="60" t="s">
        <v>478</v>
      </c>
      <c r="D402" s="60" t="s">
        <v>21</v>
      </c>
      <c r="E402" s="60" t="s">
        <v>464</v>
      </c>
      <c r="F402" s="60">
        <v>573</v>
      </c>
      <c r="G402" s="60">
        <v>555</v>
      </c>
      <c r="H402" s="60">
        <v>583</v>
      </c>
      <c r="I402" s="60">
        <v>593</v>
      </c>
      <c r="J402" s="60">
        <v>603</v>
      </c>
      <c r="K402" s="60">
        <v>555</v>
      </c>
      <c r="L402" s="65">
        <f t="shared" si="41"/>
        <v>174.52006980802793</v>
      </c>
      <c r="M402" s="66">
        <f t="shared" si="45"/>
        <v>-3141.361256544503</v>
      </c>
      <c r="N402" s="67">
        <f t="shared" si="46"/>
        <v>-3.1413612565445024</v>
      </c>
    </row>
    <row r="403" spans="1:14" ht="15.75">
      <c r="A403" s="60">
        <v>14</v>
      </c>
      <c r="B403" s="64">
        <v>43258</v>
      </c>
      <c r="C403" s="60" t="s">
        <v>478</v>
      </c>
      <c r="D403" s="60" t="s">
        <v>21</v>
      </c>
      <c r="E403" s="60" t="s">
        <v>118</v>
      </c>
      <c r="F403" s="60">
        <v>267</v>
      </c>
      <c r="G403" s="60">
        <v>259</v>
      </c>
      <c r="H403" s="60">
        <v>273</v>
      </c>
      <c r="I403" s="60">
        <v>279</v>
      </c>
      <c r="J403" s="60">
        <v>285</v>
      </c>
      <c r="K403" s="60">
        <v>273</v>
      </c>
      <c r="L403" s="65">
        <f t="shared" si="41"/>
        <v>374.53183520599254</v>
      </c>
      <c r="M403" s="66">
        <f t="shared" si="45"/>
        <v>2247.191011235955</v>
      </c>
      <c r="N403" s="67">
        <f t="shared" si="46"/>
        <v>2.247191011235955</v>
      </c>
    </row>
    <row r="404" spans="1:14" ht="15.75">
      <c r="A404" s="60">
        <v>15</v>
      </c>
      <c r="B404" s="64">
        <v>43257</v>
      </c>
      <c r="C404" s="60" t="s">
        <v>478</v>
      </c>
      <c r="D404" s="60" t="s">
        <v>21</v>
      </c>
      <c r="E404" s="60" t="s">
        <v>541</v>
      </c>
      <c r="F404" s="60">
        <v>335</v>
      </c>
      <c r="G404" s="60">
        <v>320</v>
      </c>
      <c r="H404" s="60">
        <v>343</v>
      </c>
      <c r="I404" s="60">
        <v>351</v>
      </c>
      <c r="J404" s="60">
        <v>359</v>
      </c>
      <c r="K404" s="60">
        <v>343</v>
      </c>
      <c r="L404" s="65">
        <f t="shared" si="41"/>
        <v>298.5074626865672</v>
      </c>
      <c r="M404" s="66">
        <f t="shared" si="45"/>
        <v>2388.0597014925374</v>
      </c>
      <c r="N404" s="67">
        <f t="shared" si="46"/>
        <v>2.388059701492537</v>
      </c>
    </row>
    <row r="405" spans="1:14" ht="15.75">
      <c r="A405" s="60">
        <v>16</v>
      </c>
      <c r="B405" s="64">
        <v>43256</v>
      </c>
      <c r="C405" s="60" t="s">
        <v>478</v>
      </c>
      <c r="D405" s="60" t="s">
        <v>21</v>
      </c>
      <c r="E405" s="60" t="s">
        <v>271</v>
      </c>
      <c r="F405" s="60">
        <v>604</v>
      </c>
      <c r="G405" s="60">
        <v>580</v>
      </c>
      <c r="H405" s="60">
        <v>616</v>
      </c>
      <c r="I405" s="60">
        <v>628</v>
      </c>
      <c r="J405" s="60">
        <v>640</v>
      </c>
      <c r="K405" s="60">
        <v>616</v>
      </c>
      <c r="L405" s="65">
        <f t="shared" si="41"/>
        <v>165.56291390728478</v>
      </c>
      <c r="M405" s="66">
        <f t="shared" si="45"/>
        <v>1986.7549668874174</v>
      </c>
      <c r="N405" s="67">
        <f t="shared" si="46"/>
        <v>1.9867549668874172</v>
      </c>
    </row>
    <row r="406" spans="1:14" ht="15.75">
      <c r="A406" s="60">
        <v>17</v>
      </c>
      <c r="B406" s="64">
        <v>43252</v>
      </c>
      <c r="C406" s="60" t="s">
        <v>478</v>
      </c>
      <c r="D406" s="60" t="s">
        <v>21</v>
      </c>
      <c r="E406" s="60" t="s">
        <v>209</v>
      </c>
      <c r="F406" s="60">
        <v>713</v>
      </c>
      <c r="G406" s="60">
        <v>688</v>
      </c>
      <c r="H406" s="60">
        <v>727</v>
      </c>
      <c r="I406" s="60">
        <v>741</v>
      </c>
      <c r="J406" s="60">
        <v>756</v>
      </c>
      <c r="K406" s="60">
        <v>688</v>
      </c>
      <c r="L406" s="65">
        <f t="shared" si="41"/>
        <v>140.25245441795232</v>
      </c>
      <c r="M406" s="66">
        <f t="shared" si="45"/>
        <v>-3506.311360448808</v>
      </c>
      <c r="N406" s="67">
        <f t="shared" si="46"/>
        <v>-3.506311360448808</v>
      </c>
    </row>
    <row r="407" spans="1:14" ht="15.75">
      <c r="A407" s="13" t="s">
        <v>26</v>
      </c>
      <c r="B407" s="14"/>
      <c r="C407" s="15"/>
      <c r="D407" s="16"/>
      <c r="E407" s="17"/>
      <c r="F407" s="17"/>
      <c r="G407" s="18"/>
      <c r="H407" s="19"/>
      <c r="I407" s="19"/>
      <c r="J407" s="19"/>
      <c r="K407" s="20"/>
      <c r="L407" s="21"/>
      <c r="M407" s="1"/>
      <c r="N407" s="75"/>
    </row>
    <row r="408" spans="1:13" ht="15.75">
      <c r="A408" s="13" t="s">
        <v>27</v>
      </c>
      <c r="B408" s="23"/>
      <c r="C408" s="15"/>
      <c r="D408" s="16"/>
      <c r="E408" s="17"/>
      <c r="F408" s="17"/>
      <c r="G408" s="18"/>
      <c r="H408" s="17"/>
      <c r="I408" s="17"/>
      <c r="J408" s="17"/>
      <c r="K408" s="20"/>
      <c r="L408" s="21"/>
      <c r="M408" s="1"/>
    </row>
    <row r="409" spans="1:11" ht="15.75">
      <c r="A409" s="13" t="s">
        <v>27</v>
      </c>
      <c r="B409" s="23"/>
      <c r="C409" s="24"/>
      <c r="D409" s="25"/>
      <c r="E409" s="26"/>
      <c r="F409" s="26"/>
      <c r="G409" s="27"/>
      <c r="H409" s="26"/>
      <c r="I409" s="26"/>
      <c r="J409" s="26"/>
      <c r="K409" s="26"/>
    </row>
    <row r="410" ht="15.75">
      <c r="L410" s="21"/>
    </row>
    <row r="411" spans="3:9" ht="16.5" thickBot="1">
      <c r="C411" s="26"/>
      <c r="D411" s="26"/>
      <c r="E411" s="26"/>
      <c r="F411" s="29"/>
      <c r="G411" s="30"/>
      <c r="H411" s="31" t="s">
        <v>28</v>
      </c>
      <c r="I411" s="31"/>
    </row>
    <row r="412" spans="3:9" ht="15.75">
      <c r="C412" s="96" t="s">
        <v>29</v>
      </c>
      <c r="D412" s="96"/>
      <c r="E412" s="33">
        <v>17</v>
      </c>
      <c r="F412" s="34">
        <f>F413+F414+F415+F416+F417+F418</f>
        <v>100</v>
      </c>
      <c r="G412" s="35">
        <v>17</v>
      </c>
      <c r="H412" s="36">
        <f>G413/G412%</f>
        <v>58.8235294117647</v>
      </c>
      <c r="I412" s="36"/>
    </row>
    <row r="413" spans="3:9" ht="15.75">
      <c r="C413" s="92" t="s">
        <v>30</v>
      </c>
      <c r="D413" s="92"/>
      <c r="E413" s="37">
        <v>10</v>
      </c>
      <c r="F413" s="38">
        <f>(E413/E412)*100</f>
        <v>58.82352941176471</v>
      </c>
      <c r="G413" s="35">
        <v>10</v>
      </c>
      <c r="H413" s="32"/>
      <c r="I413" s="32"/>
    </row>
    <row r="414" spans="3:9" ht="15.75">
      <c r="C414" s="92" t="s">
        <v>32</v>
      </c>
      <c r="D414" s="92"/>
      <c r="E414" s="37">
        <v>0</v>
      </c>
      <c r="F414" s="38">
        <f>(E414/E412)*100</f>
        <v>0</v>
      </c>
      <c r="G414" s="40"/>
      <c r="H414" s="35"/>
      <c r="I414" s="35"/>
    </row>
    <row r="415" spans="3:9" ht="15.75">
      <c r="C415" s="92" t="s">
        <v>33</v>
      </c>
      <c r="D415" s="92"/>
      <c r="E415" s="37">
        <v>0</v>
      </c>
      <c r="F415" s="38">
        <f>(E415/E412)*100</f>
        <v>0</v>
      </c>
      <c r="G415" s="40"/>
      <c r="H415" s="35"/>
      <c r="I415" s="35"/>
    </row>
    <row r="416" spans="3:9" ht="15.75">
      <c r="C416" s="92" t="s">
        <v>34</v>
      </c>
      <c r="D416" s="92"/>
      <c r="E416" s="37">
        <v>7</v>
      </c>
      <c r="F416" s="38">
        <f>(E416/E412)*100</f>
        <v>41.17647058823529</v>
      </c>
      <c r="G416" s="40"/>
      <c r="H416" s="26" t="s">
        <v>35</v>
      </c>
      <c r="I416" s="26"/>
    </row>
    <row r="417" spans="3:9" ht="15.75">
      <c r="C417" s="92" t="s">
        <v>36</v>
      </c>
      <c r="D417" s="92"/>
      <c r="E417" s="37">
        <v>0</v>
      </c>
      <c r="F417" s="38">
        <f>(E417/E412)*100</f>
        <v>0</v>
      </c>
      <c r="G417" s="40"/>
      <c r="H417" s="26"/>
      <c r="I417" s="26"/>
    </row>
    <row r="418" spans="3:9" ht="16.5" thickBot="1">
      <c r="C418" s="93" t="s">
        <v>37</v>
      </c>
      <c r="D418" s="93"/>
      <c r="E418" s="42"/>
      <c r="F418" s="43">
        <f>(E418/E412)*100</f>
        <v>0</v>
      </c>
      <c r="G418" s="40"/>
      <c r="H418" s="26"/>
      <c r="I418" s="26"/>
    </row>
    <row r="419" spans="1:14" ht="15.75">
      <c r="A419" s="45" t="s">
        <v>38</v>
      </c>
      <c r="B419" s="14"/>
      <c r="C419" s="15"/>
      <c r="D419" s="15"/>
      <c r="E419" s="17"/>
      <c r="F419" s="17"/>
      <c r="G419" s="46"/>
      <c r="H419" s="47"/>
      <c r="I419" s="47"/>
      <c r="J419" s="47"/>
      <c r="K419" s="17"/>
      <c r="L419" s="21"/>
      <c r="M419" s="44"/>
      <c r="N419" s="44"/>
    </row>
    <row r="420" spans="1:14" ht="15.75">
      <c r="A420" s="16" t="s">
        <v>39</v>
      </c>
      <c r="B420" s="14"/>
      <c r="C420" s="48"/>
      <c r="D420" s="49"/>
      <c r="E420" s="50"/>
      <c r="F420" s="47"/>
      <c r="G420" s="46"/>
      <c r="H420" s="47"/>
      <c r="I420" s="47"/>
      <c r="J420" s="47"/>
      <c r="K420" s="17"/>
      <c r="L420" s="21"/>
      <c r="M420" s="28"/>
      <c r="N420" s="28"/>
    </row>
    <row r="421" spans="1:14" ht="15.75">
      <c r="A421" s="16" t="s">
        <v>40</v>
      </c>
      <c r="B421" s="14"/>
      <c r="C421" s="15"/>
      <c r="D421" s="49"/>
      <c r="E421" s="50"/>
      <c r="F421" s="47"/>
      <c r="G421" s="46"/>
      <c r="H421" s="51"/>
      <c r="I421" s="51"/>
      <c r="J421" s="51"/>
      <c r="K421" s="17"/>
      <c r="L421" s="21"/>
      <c r="M421" s="21"/>
      <c r="N421" s="21"/>
    </row>
    <row r="422" spans="1:14" ht="15.75">
      <c r="A422" s="16" t="s">
        <v>41</v>
      </c>
      <c r="B422" s="48"/>
      <c r="C422" s="15"/>
      <c r="D422" s="49"/>
      <c r="E422" s="50"/>
      <c r="F422" s="47"/>
      <c r="G422" s="52"/>
      <c r="H422" s="51"/>
      <c r="I422" s="51"/>
      <c r="J422" s="51"/>
      <c r="K422" s="17"/>
      <c r="L422" s="21"/>
      <c r="M422" s="21"/>
      <c r="N422" s="21"/>
    </row>
    <row r="423" spans="1:14" ht="15.75">
      <c r="A423" s="16" t="s">
        <v>42</v>
      </c>
      <c r="B423" s="39"/>
      <c r="C423" s="15"/>
      <c r="D423" s="53"/>
      <c r="E423" s="47"/>
      <c r="F423" s="47"/>
      <c r="G423" s="52"/>
      <c r="H423" s="51"/>
      <c r="I423" s="51"/>
      <c r="J423" s="51"/>
      <c r="K423" s="47"/>
      <c r="L423" s="21"/>
      <c r="M423" s="21"/>
      <c r="N423" s="21"/>
    </row>
    <row r="424" spans="1:14" ht="15.75">
      <c r="A424" s="16" t="s">
        <v>42</v>
      </c>
      <c r="B424" s="39"/>
      <c r="C424" s="15"/>
      <c r="D424" s="53"/>
      <c r="E424" s="47"/>
      <c r="F424" s="47"/>
      <c r="G424" s="52"/>
      <c r="H424" s="51"/>
      <c r="I424" s="51"/>
      <c r="J424" s="51"/>
      <c r="K424" s="47"/>
      <c r="L424" s="21"/>
      <c r="M424" s="21"/>
      <c r="N424" s="21"/>
    </row>
    <row r="425" ht="15.75" thickBot="1"/>
    <row r="426" spans="1:14" ht="15.75" thickBot="1">
      <c r="A426" s="101" t="s">
        <v>0</v>
      </c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</row>
    <row r="427" spans="1:14" ht="15.75" thickBot="1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</row>
    <row r="428" spans="1:14" ht="1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</row>
    <row r="429" spans="1:14" ht="15.75">
      <c r="A429" s="102" t="s">
        <v>1</v>
      </c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</row>
    <row r="430" spans="1:14" ht="15.75">
      <c r="A430" s="102" t="s">
        <v>2</v>
      </c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</row>
    <row r="431" spans="1:14" ht="16.5" thickBot="1">
      <c r="A431" s="103" t="s">
        <v>3</v>
      </c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</row>
    <row r="432" spans="1:14" ht="15.75">
      <c r="A432" s="104" t="s">
        <v>521</v>
      </c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</row>
    <row r="433" spans="1:14" ht="15.75">
      <c r="A433" s="104" t="s">
        <v>5</v>
      </c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</row>
    <row r="434" spans="1:14" ht="15">
      <c r="A434" s="99" t="s">
        <v>6</v>
      </c>
      <c r="B434" s="95" t="s">
        <v>7</v>
      </c>
      <c r="C434" s="94" t="s">
        <v>8</v>
      </c>
      <c r="D434" s="99" t="s">
        <v>9</v>
      </c>
      <c r="E434" s="94" t="s">
        <v>10</v>
      </c>
      <c r="F434" s="94" t="s">
        <v>11</v>
      </c>
      <c r="G434" s="94" t="s">
        <v>12</v>
      </c>
      <c r="H434" s="94" t="s">
        <v>13</v>
      </c>
      <c r="I434" s="94" t="s">
        <v>14</v>
      </c>
      <c r="J434" s="94" t="s">
        <v>15</v>
      </c>
      <c r="K434" s="97" t="s">
        <v>16</v>
      </c>
      <c r="L434" s="94" t="s">
        <v>17</v>
      </c>
      <c r="M434" s="94" t="s">
        <v>18</v>
      </c>
      <c r="N434" s="94" t="s">
        <v>19</v>
      </c>
    </row>
    <row r="435" spans="1:14" ht="15">
      <c r="A435" s="99"/>
      <c r="B435" s="110"/>
      <c r="C435" s="94"/>
      <c r="D435" s="99"/>
      <c r="E435" s="95"/>
      <c r="F435" s="94"/>
      <c r="G435" s="94"/>
      <c r="H435" s="94"/>
      <c r="I435" s="94"/>
      <c r="J435" s="94"/>
      <c r="K435" s="97"/>
      <c r="L435" s="94"/>
      <c r="M435" s="94"/>
      <c r="N435" s="94"/>
    </row>
    <row r="436" spans="1:14" ht="15.75">
      <c r="A436" s="60">
        <v>1</v>
      </c>
      <c r="B436" s="64">
        <v>43251</v>
      </c>
      <c r="C436" s="60" t="s">
        <v>478</v>
      </c>
      <c r="D436" s="60" t="s">
        <v>21</v>
      </c>
      <c r="E436" s="60" t="s">
        <v>78</v>
      </c>
      <c r="F436" s="60">
        <v>264</v>
      </c>
      <c r="G436" s="60">
        <v>255</v>
      </c>
      <c r="H436" s="60">
        <v>269</v>
      </c>
      <c r="I436" s="60">
        <v>274</v>
      </c>
      <c r="J436" s="60">
        <v>279</v>
      </c>
      <c r="K436" s="60">
        <v>269</v>
      </c>
      <c r="L436" s="65">
        <f>100000/F436</f>
        <v>378.7878787878788</v>
      </c>
      <c r="M436" s="66">
        <f>IF(D436="BUY",(K436-F436)*(L436),(F436-K436)*(L436))</f>
        <v>1893.939393939394</v>
      </c>
      <c r="N436" s="67">
        <f>M436/(L436)/F436%</f>
        <v>1.8939393939393938</v>
      </c>
    </row>
    <row r="437" spans="1:14" ht="15.75">
      <c r="A437" s="60">
        <v>2</v>
      </c>
      <c r="B437" s="64">
        <v>43250</v>
      </c>
      <c r="C437" s="60" t="s">
        <v>478</v>
      </c>
      <c r="D437" s="60" t="s">
        <v>21</v>
      </c>
      <c r="E437" s="60" t="s">
        <v>283</v>
      </c>
      <c r="F437" s="60">
        <v>888</v>
      </c>
      <c r="G437" s="60">
        <v>864</v>
      </c>
      <c r="H437" s="60">
        <v>903</v>
      </c>
      <c r="I437" s="60">
        <v>918</v>
      </c>
      <c r="J437" s="60">
        <v>933</v>
      </c>
      <c r="K437" s="60">
        <v>903</v>
      </c>
      <c r="L437" s="65">
        <f>100000/F437</f>
        <v>112.61261261261261</v>
      </c>
      <c r="M437" s="66">
        <f>IF(D437="BUY",(K437-F437)*(L437),(F437-K437)*(L437))</f>
        <v>1689.1891891891892</v>
      </c>
      <c r="N437" s="67">
        <f>M437/(L437)/F437%</f>
        <v>1.689189189189189</v>
      </c>
    </row>
    <row r="438" spans="1:14" ht="15.75">
      <c r="A438" s="60">
        <v>3</v>
      </c>
      <c r="B438" s="64">
        <v>43248</v>
      </c>
      <c r="C438" s="60" t="s">
        <v>478</v>
      </c>
      <c r="D438" s="60" t="s">
        <v>21</v>
      </c>
      <c r="E438" s="60" t="s">
        <v>145</v>
      </c>
      <c r="F438" s="60">
        <v>238</v>
      </c>
      <c r="G438" s="60">
        <v>230</v>
      </c>
      <c r="H438" s="60">
        <v>243</v>
      </c>
      <c r="I438" s="60">
        <v>250</v>
      </c>
      <c r="J438" s="60">
        <v>256</v>
      </c>
      <c r="K438" s="60">
        <v>243</v>
      </c>
      <c r="L438" s="65">
        <f>100000/F438</f>
        <v>420.16806722689074</v>
      </c>
      <c r="M438" s="66">
        <f>IF(D438="BUY",(K438-F438)*(L438),(F438-K438)*(L438))</f>
        <v>2100.8403361344535</v>
      </c>
      <c r="N438" s="67">
        <f>M438/(L438)/F438%</f>
        <v>2.100840336134454</v>
      </c>
    </row>
    <row r="439" spans="1:14" ht="15.75">
      <c r="A439" s="60">
        <v>4</v>
      </c>
      <c r="B439" s="64">
        <v>43248</v>
      </c>
      <c r="C439" s="60" t="s">
        <v>478</v>
      </c>
      <c r="D439" s="60" t="s">
        <v>21</v>
      </c>
      <c r="E439" s="60" t="s">
        <v>79</v>
      </c>
      <c r="F439" s="60">
        <v>780</v>
      </c>
      <c r="G439" s="60">
        <v>764</v>
      </c>
      <c r="H439" s="60">
        <v>795</v>
      </c>
      <c r="I439" s="60">
        <v>810</v>
      </c>
      <c r="J439" s="60">
        <v>825</v>
      </c>
      <c r="K439" s="60">
        <v>795</v>
      </c>
      <c r="L439" s="65">
        <f>100000/F439</f>
        <v>128.2051282051282</v>
      </c>
      <c r="M439" s="66">
        <f>IF(D439="BUY",(K439-F439)*(L439),(F439-K439)*(L439))</f>
        <v>1923.076923076923</v>
      </c>
      <c r="N439" s="67">
        <f>M439/(L439)/F439%</f>
        <v>1.9230769230769231</v>
      </c>
    </row>
    <row r="440" spans="1:14" ht="15.75">
      <c r="A440" s="60">
        <v>5</v>
      </c>
      <c r="B440" s="64">
        <v>43245</v>
      </c>
      <c r="C440" s="60" t="s">
        <v>478</v>
      </c>
      <c r="D440" s="60" t="s">
        <v>21</v>
      </c>
      <c r="E440" s="60" t="s">
        <v>112</v>
      </c>
      <c r="F440" s="60">
        <v>198</v>
      </c>
      <c r="G440" s="60">
        <v>190</v>
      </c>
      <c r="H440" s="60">
        <v>202</v>
      </c>
      <c r="I440" s="60">
        <v>206</v>
      </c>
      <c r="J440" s="60">
        <v>210</v>
      </c>
      <c r="K440" s="60">
        <v>190</v>
      </c>
      <c r="L440" s="65">
        <f>100000/F440</f>
        <v>505.050505050505</v>
      </c>
      <c r="M440" s="66">
        <f>IF(D440="BUY",(K440-F440)*(L440),(F440-K440)*(L440))</f>
        <v>-4040.40404040404</v>
      </c>
      <c r="N440" s="67">
        <f>M440/(L440)/F440%</f>
        <v>-4.040404040404041</v>
      </c>
    </row>
    <row r="441" spans="1:14" ht="15.75">
      <c r="A441" s="60">
        <v>6</v>
      </c>
      <c r="B441" s="64">
        <v>43245</v>
      </c>
      <c r="C441" s="60" t="s">
        <v>478</v>
      </c>
      <c r="D441" s="60" t="s">
        <v>21</v>
      </c>
      <c r="E441" s="60" t="s">
        <v>535</v>
      </c>
      <c r="F441" s="60">
        <v>132</v>
      </c>
      <c r="G441" s="60">
        <v>127</v>
      </c>
      <c r="H441" s="60">
        <v>135</v>
      </c>
      <c r="I441" s="60">
        <v>138</v>
      </c>
      <c r="J441" s="60">
        <v>141</v>
      </c>
      <c r="K441" s="60">
        <v>135</v>
      </c>
      <c r="L441" s="65">
        <f aca="true" t="shared" si="47" ref="L441:L446">100000/F441</f>
        <v>757.5757575757576</v>
      </c>
      <c r="M441" s="66">
        <f aca="true" t="shared" si="48" ref="M441:M446">IF(D441="BUY",(K441-F441)*(L441),(F441-K441)*(L441))</f>
        <v>2272.727272727273</v>
      </c>
      <c r="N441" s="67">
        <f aca="true" t="shared" si="49" ref="N441:N446">M441/(L441)/F441%</f>
        <v>2.2727272727272725</v>
      </c>
    </row>
    <row r="442" spans="1:14" ht="15.75">
      <c r="A442" s="60">
        <v>7</v>
      </c>
      <c r="B442" s="64">
        <v>43243</v>
      </c>
      <c r="C442" s="60" t="s">
        <v>478</v>
      </c>
      <c r="D442" s="60" t="s">
        <v>21</v>
      </c>
      <c r="E442" s="60" t="s">
        <v>283</v>
      </c>
      <c r="F442" s="60">
        <v>844</v>
      </c>
      <c r="G442" s="60">
        <v>818</v>
      </c>
      <c r="H442" s="60">
        <v>862</v>
      </c>
      <c r="I442" s="60">
        <v>880</v>
      </c>
      <c r="J442" s="60">
        <v>896</v>
      </c>
      <c r="K442" s="60">
        <v>818</v>
      </c>
      <c r="L442" s="65">
        <f t="shared" si="47"/>
        <v>118.48341232227489</v>
      </c>
      <c r="M442" s="66">
        <f t="shared" si="48"/>
        <v>-3080.568720379147</v>
      </c>
      <c r="N442" s="67">
        <f t="shared" si="49"/>
        <v>-3.080568720379147</v>
      </c>
    </row>
    <row r="443" spans="1:14" ht="15.75">
      <c r="A443" s="60">
        <v>8</v>
      </c>
      <c r="B443" s="64">
        <v>43242</v>
      </c>
      <c r="C443" s="60" t="s">
        <v>478</v>
      </c>
      <c r="D443" s="60" t="s">
        <v>21</v>
      </c>
      <c r="E443" s="60" t="s">
        <v>254</v>
      </c>
      <c r="F443" s="60">
        <v>256</v>
      </c>
      <c r="G443" s="60">
        <v>246</v>
      </c>
      <c r="H443" s="60">
        <v>261</v>
      </c>
      <c r="I443" s="60">
        <v>266</v>
      </c>
      <c r="J443" s="60">
        <v>271</v>
      </c>
      <c r="K443" s="60">
        <v>266</v>
      </c>
      <c r="L443" s="65">
        <f t="shared" si="47"/>
        <v>390.625</v>
      </c>
      <c r="M443" s="66">
        <f t="shared" si="48"/>
        <v>3906.25</v>
      </c>
      <c r="N443" s="67">
        <f t="shared" si="49"/>
        <v>3.90625</v>
      </c>
    </row>
    <row r="444" spans="1:14" ht="15.75">
      <c r="A444" s="60">
        <v>9</v>
      </c>
      <c r="B444" s="64">
        <v>43242</v>
      </c>
      <c r="C444" s="60" t="s">
        <v>478</v>
      </c>
      <c r="D444" s="60" t="s">
        <v>21</v>
      </c>
      <c r="E444" s="60" t="s">
        <v>112</v>
      </c>
      <c r="F444" s="60">
        <v>175</v>
      </c>
      <c r="G444" s="60">
        <v>169</v>
      </c>
      <c r="H444" s="60">
        <v>179</v>
      </c>
      <c r="I444" s="60">
        <v>183</v>
      </c>
      <c r="J444" s="60">
        <v>187</v>
      </c>
      <c r="K444" s="60">
        <v>187</v>
      </c>
      <c r="L444" s="65">
        <f t="shared" si="47"/>
        <v>571.4285714285714</v>
      </c>
      <c r="M444" s="66">
        <f t="shared" si="48"/>
        <v>6857.142857142857</v>
      </c>
      <c r="N444" s="67">
        <f t="shared" si="49"/>
        <v>6.857142857142857</v>
      </c>
    </row>
    <row r="445" spans="1:14" ht="15.75">
      <c r="A445" s="60">
        <v>10</v>
      </c>
      <c r="B445" s="64">
        <v>43241</v>
      </c>
      <c r="C445" s="60" t="s">
        <v>478</v>
      </c>
      <c r="D445" s="60" t="s">
        <v>21</v>
      </c>
      <c r="E445" s="60" t="s">
        <v>283</v>
      </c>
      <c r="F445" s="60">
        <v>802</v>
      </c>
      <c r="G445" s="60">
        <v>774</v>
      </c>
      <c r="H445" s="60">
        <v>818</v>
      </c>
      <c r="I445" s="60">
        <v>834</v>
      </c>
      <c r="J445" s="60">
        <v>850</v>
      </c>
      <c r="K445" s="60">
        <v>818</v>
      </c>
      <c r="L445" s="65">
        <f t="shared" si="47"/>
        <v>124.68827930174564</v>
      </c>
      <c r="M445" s="66">
        <f t="shared" si="48"/>
        <v>1995.0124688279302</v>
      </c>
      <c r="N445" s="67">
        <f t="shared" si="49"/>
        <v>1.9950124688279303</v>
      </c>
    </row>
    <row r="446" spans="1:14" ht="15.75">
      <c r="A446" s="60">
        <v>11</v>
      </c>
      <c r="B446" s="64">
        <v>43237</v>
      </c>
      <c r="C446" s="60" t="s">
        <v>478</v>
      </c>
      <c r="D446" s="60" t="s">
        <v>21</v>
      </c>
      <c r="E446" s="60" t="s">
        <v>533</v>
      </c>
      <c r="F446" s="60">
        <v>106.5</v>
      </c>
      <c r="G446" s="60">
        <v>102</v>
      </c>
      <c r="H446" s="60">
        <v>109</v>
      </c>
      <c r="I446" s="60">
        <v>111.5</v>
      </c>
      <c r="J446" s="60">
        <v>114</v>
      </c>
      <c r="K446" s="60">
        <v>102</v>
      </c>
      <c r="L446" s="65">
        <f t="shared" si="47"/>
        <v>938.9671361502348</v>
      </c>
      <c r="M446" s="66">
        <f t="shared" si="48"/>
        <v>-4225.352112676056</v>
      </c>
      <c r="N446" s="67">
        <f t="shared" si="49"/>
        <v>-4.225352112676057</v>
      </c>
    </row>
    <row r="447" spans="1:14" ht="15.75">
      <c r="A447" s="60">
        <v>12</v>
      </c>
      <c r="B447" s="64">
        <v>43237</v>
      </c>
      <c r="C447" s="60" t="s">
        <v>478</v>
      </c>
      <c r="D447" s="60" t="s">
        <v>21</v>
      </c>
      <c r="E447" s="60" t="s">
        <v>283</v>
      </c>
      <c r="F447" s="60">
        <v>800</v>
      </c>
      <c r="G447" s="60">
        <v>774</v>
      </c>
      <c r="H447" s="60">
        <v>815</v>
      </c>
      <c r="I447" s="60">
        <v>830</v>
      </c>
      <c r="J447" s="60">
        <v>845</v>
      </c>
      <c r="K447" s="60">
        <v>845</v>
      </c>
      <c r="L447" s="65">
        <f aca="true" t="shared" si="50" ref="L447:L452">100000/F447</f>
        <v>125</v>
      </c>
      <c r="M447" s="66">
        <f aca="true" t="shared" si="51" ref="M447:M452">IF(D447="BUY",(K447-F447)*(L447),(F447-K447)*(L447))</f>
        <v>5625</v>
      </c>
      <c r="N447" s="67">
        <f aca="true" t="shared" si="52" ref="N447:N452">M447/(L447)/F447%</f>
        <v>5.625</v>
      </c>
    </row>
    <row r="448" spans="1:14" ht="15.75">
      <c r="A448" s="60">
        <v>13</v>
      </c>
      <c r="B448" s="64">
        <v>43225</v>
      </c>
      <c r="C448" s="60" t="s">
        <v>478</v>
      </c>
      <c r="D448" s="60" t="s">
        <v>21</v>
      </c>
      <c r="E448" s="60" t="s">
        <v>466</v>
      </c>
      <c r="F448" s="60">
        <v>1055</v>
      </c>
      <c r="G448" s="60">
        <v>1020</v>
      </c>
      <c r="H448" s="60">
        <v>1075</v>
      </c>
      <c r="I448" s="60">
        <v>1095</v>
      </c>
      <c r="J448" s="60">
        <v>1115</v>
      </c>
      <c r="K448" s="60">
        <v>1075</v>
      </c>
      <c r="L448" s="65">
        <f t="shared" si="50"/>
        <v>94.7867298578199</v>
      </c>
      <c r="M448" s="66">
        <f t="shared" si="51"/>
        <v>1895.7345971563982</v>
      </c>
      <c r="N448" s="67">
        <f t="shared" si="52"/>
        <v>1.895734597156398</v>
      </c>
    </row>
    <row r="449" spans="1:14" ht="15.75">
      <c r="A449" s="60">
        <v>14</v>
      </c>
      <c r="B449" s="64">
        <v>43225</v>
      </c>
      <c r="C449" s="60" t="s">
        <v>478</v>
      </c>
      <c r="D449" s="60" t="s">
        <v>21</v>
      </c>
      <c r="E449" s="60" t="s">
        <v>112</v>
      </c>
      <c r="F449" s="60">
        <v>235</v>
      </c>
      <c r="G449" s="60">
        <v>226</v>
      </c>
      <c r="H449" s="60">
        <v>240</v>
      </c>
      <c r="I449" s="60">
        <v>245</v>
      </c>
      <c r="J449" s="60">
        <v>250</v>
      </c>
      <c r="K449" s="60">
        <v>240</v>
      </c>
      <c r="L449" s="65">
        <f t="shared" si="50"/>
        <v>425.531914893617</v>
      </c>
      <c r="M449" s="66">
        <f t="shared" si="51"/>
        <v>2127.659574468085</v>
      </c>
      <c r="N449" s="67">
        <f t="shared" si="52"/>
        <v>2.127659574468085</v>
      </c>
    </row>
    <row r="450" spans="1:14" ht="15.75">
      <c r="A450" s="60">
        <v>15</v>
      </c>
      <c r="B450" s="64">
        <v>43224</v>
      </c>
      <c r="C450" s="60" t="s">
        <v>478</v>
      </c>
      <c r="D450" s="60" t="s">
        <v>21</v>
      </c>
      <c r="E450" s="60" t="s">
        <v>527</v>
      </c>
      <c r="F450" s="60">
        <v>245</v>
      </c>
      <c r="G450" s="60">
        <v>235</v>
      </c>
      <c r="H450" s="60">
        <v>250</v>
      </c>
      <c r="I450" s="60">
        <v>255</v>
      </c>
      <c r="J450" s="60">
        <v>260</v>
      </c>
      <c r="K450" s="60">
        <v>250</v>
      </c>
      <c r="L450" s="65">
        <f t="shared" si="50"/>
        <v>408.16326530612247</v>
      </c>
      <c r="M450" s="66">
        <f t="shared" si="51"/>
        <v>2040.8163265306123</v>
      </c>
      <c r="N450" s="67">
        <f t="shared" si="52"/>
        <v>2.0408163265306123</v>
      </c>
    </row>
    <row r="451" spans="1:14" ht="15.75">
      <c r="A451" s="60">
        <v>16</v>
      </c>
      <c r="B451" s="64">
        <v>43223</v>
      </c>
      <c r="C451" s="60" t="s">
        <v>478</v>
      </c>
      <c r="D451" s="60" t="s">
        <v>21</v>
      </c>
      <c r="E451" s="60" t="s">
        <v>44</v>
      </c>
      <c r="F451" s="60">
        <v>1250</v>
      </c>
      <c r="G451" s="60">
        <v>1210</v>
      </c>
      <c r="H451" s="60">
        <v>1270</v>
      </c>
      <c r="I451" s="60">
        <v>1290</v>
      </c>
      <c r="J451" s="60">
        <v>1310</v>
      </c>
      <c r="K451" s="60">
        <v>1270</v>
      </c>
      <c r="L451" s="65">
        <f t="shared" si="50"/>
        <v>80</v>
      </c>
      <c r="M451" s="66">
        <f t="shared" si="51"/>
        <v>1600</v>
      </c>
      <c r="N451" s="67">
        <f t="shared" si="52"/>
        <v>1.6</v>
      </c>
    </row>
    <row r="452" spans="1:14" ht="15.75">
      <c r="A452" s="60">
        <v>17</v>
      </c>
      <c r="B452" s="64">
        <v>43222</v>
      </c>
      <c r="C452" s="60" t="s">
        <v>478</v>
      </c>
      <c r="D452" s="60" t="s">
        <v>94</v>
      </c>
      <c r="E452" s="61" t="s">
        <v>112</v>
      </c>
      <c r="F452" s="60">
        <v>126</v>
      </c>
      <c r="G452" s="61">
        <v>130.5</v>
      </c>
      <c r="H452" s="61">
        <v>123.5</v>
      </c>
      <c r="I452" s="61">
        <v>121</v>
      </c>
      <c r="J452" s="61">
        <v>118.5</v>
      </c>
      <c r="K452" s="61">
        <v>118.5</v>
      </c>
      <c r="L452" s="65">
        <f t="shared" si="50"/>
        <v>793.6507936507936</v>
      </c>
      <c r="M452" s="66">
        <f t="shared" si="51"/>
        <v>5952.380952380952</v>
      </c>
      <c r="N452" s="67">
        <f t="shared" si="52"/>
        <v>5.9523809523809526</v>
      </c>
    </row>
    <row r="453" spans="1:14" ht="15.75">
      <c r="A453" s="13" t="s">
        <v>26</v>
      </c>
      <c r="B453" s="14"/>
      <c r="C453" s="15"/>
      <c r="D453" s="16"/>
      <c r="E453" s="17"/>
      <c r="F453" s="17"/>
      <c r="G453" s="18"/>
      <c r="H453" s="19"/>
      <c r="I453" s="19"/>
      <c r="J453" s="19"/>
      <c r="K453" s="20"/>
      <c r="L453" s="21"/>
      <c r="M453" s="1"/>
      <c r="N453" s="75"/>
    </row>
    <row r="454" spans="1:13" ht="15.75">
      <c r="A454" s="13" t="s">
        <v>27</v>
      </c>
      <c r="B454" s="23"/>
      <c r="C454" s="15"/>
      <c r="D454" s="16"/>
      <c r="E454" s="17"/>
      <c r="F454" s="17"/>
      <c r="G454" s="18"/>
      <c r="H454" s="17"/>
      <c r="I454" s="17"/>
      <c r="J454" s="17"/>
      <c r="K454" s="20"/>
      <c r="L454" s="21"/>
      <c r="M454" s="1"/>
    </row>
    <row r="455" spans="1:11" ht="15.75">
      <c r="A455" s="13" t="s">
        <v>27</v>
      </c>
      <c r="B455" s="23"/>
      <c r="C455" s="24"/>
      <c r="D455" s="25"/>
      <c r="E455" s="26"/>
      <c r="F455" s="26"/>
      <c r="G455" s="27"/>
      <c r="H455" s="26"/>
      <c r="I455" s="26"/>
      <c r="J455" s="26"/>
      <c r="K455" s="26"/>
    </row>
    <row r="456" ht="15.75">
      <c r="L456" s="21"/>
    </row>
    <row r="457" spans="3:9" ht="16.5" thickBot="1">
      <c r="C457" s="26"/>
      <c r="D457" s="26"/>
      <c r="E457" s="26"/>
      <c r="F457" s="29"/>
      <c r="G457" s="30"/>
      <c r="H457" s="31" t="s">
        <v>28</v>
      </c>
      <c r="I457" s="31"/>
    </row>
    <row r="458" spans="3:9" ht="15.75">
      <c r="C458" s="96" t="s">
        <v>29</v>
      </c>
      <c r="D458" s="96"/>
      <c r="E458" s="33">
        <v>17</v>
      </c>
      <c r="F458" s="34">
        <f>F459+F460+F461+F462+F463+F464</f>
        <v>94.11764705882354</v>
      </c>
      <c r="G458" s="35">
        <v>17</v>
      </c>
      <c r="H458" s="36">
        <f>G459/G458%</f>
        <v>76.47058823529412</v>
      </c>
      <c r="I458" s="36"/>
    </row>
    <row r="459" spans="3:9" ht="15.75">
      <c r="C459" s="92" t="s">
        <v>30</v>
      </c>
      <c r="D459" s="92"/>
      <c r="E459" s="37">
        <v>13</v>
      </c>
      <c r="F459" s="38">
        <f>(E459/E458)*100</f>
        <v>76.47058823529412</v>
      </c>
      <c r="G459" s="35">
        <v>13</v>
      </c>
      <c r="H459" s="32"/>
      <c r="I459" s="32"/>
    </row>
    <row r="460" spans="3:9" ht="15.75">
      <c r="C460" s="92" t="s">
        <v>32</v>
      </c>
      <c r="D460" s="92"/>
      <c r="E460" s="37">
        <v>0</v>
      </c>
      <c r="F460" s="38">
        <f>(E460/E458)*100</f>
        <v>0</v>
      </c>
      <c r="G460" s="40"/>
      <c r="H460" s="35"/>
      <c r="I460" s="35"/>
    </row>
    <row r="461" spans="3:9" ht="15.75">
      <c r="C461" s="92" t="s">
        <v>33</v>
      </c>
      <c r="D461" s="92"/>
      <c r="E461" s="37">
        <v>0</v>
      </c>
      <c r="F461" s="38">
        <f>(E461/E458)*100</f>
        <v>0</v>
      </c>
      <c r="G461" s="40"/>
      <c r="H461" s="35"/>
      <c r="I461" s="35"/>
    </row>
    <row r="462" spans="3:9" ht="15.75">
      <c r="C462" s="92" t="s">
        <v>34</v>
      </c>
      <c r="D462" s="92"/>
      <c r="E462" s="37">
        <v>3</v>
      </c>
      <c r="F462" s="38">
        <f>(E462/E458)*100</f>
        <v>17.647058823529413</v>
      </c>
      <c r="G462" s="40"/>
      <c r="H462" s="26" t="s">
        <v>35</v>
      </c>
      <c r="I462" s="26"/>
    </row>
    <row r="463" spans="3:9" ht="15.75">
      <c r="C463" s="92" t="s">
        <v>36</v>
      </c>
      <c r="D463" s="92"/>
      <c r="E463" s="37">
        <v>0</v>
      </c>
      <c r="F463" s="38">
        <f>(E463/E458)*100</f>
        <v>0</v>
      </c>
      <c r="G463" s="40"/>
      <c r="H463" s="26"/>
      <c r="I463" s="26"/>
    </row>
    <row r="464" spans="3:9" ht="16.5" thickBot="1">
      <c r="C464" s="93" t="s">
        <v>37</v>
      </c>
      <c r="D464" s="93"/>
      <c r="E464" s="42"/>
      <c r="F464" s="43">
        <f>(E464/E458)*100</f>
        <v>0</v>
      </c>
      <c r="G464" s="40"/>
      <c r="H464" s="26"/>
      <c r="I464" s="26"/>
    </row>
    <row r="465" spans="1:14" ht="15.75">
      <c r="A465" s="45" t="s">
        <v>38</v>
      </c>
      <c r="B465" s="14"/>
      <c r="C465" s="15"/>
      <c r="D465" s="15"/>
      <c r="E465" s="17"/>
      <c r="F465" s="17"/>
      <c r="G465" s="46"/>
      <c r="H465" s="47"/>
      <c r="I465" s="47"/>
      <c r="J465" s="47"/>
      <c r="K465" s="17"/>
      <c r="L465" s="21"/>
      <c r="M465" s="44"/>
      <c r="N465" s="44"/>
    </row>
    <row r="466" spans="1:14" ht="15.75">
      <c r="A466" s="16" t="s">
        <v>39</v>
      </c>
      <c r="B466" s="14"/>
      <c r="C466" s="48"/>
      <c r="D466" s="49"/>
      <c r="E466" s="50"/>
      <c r="F466" s="47"/>
      <c r="G466" s="46"/>
      <c r="H466" s="47"/>
      <c r="I466" s="47"/>
      <c r="J466" s="47"/>
      <c r="K466" s="17"/>
      <c r="L466" s="21"/>
      <c r="M466" s="28"/>
      <c r="N466" s="28"/>
    </row>
    <row r="467" spans="1:14" ht="15.75">
      <c r="A467" s="16" t="s">
        <v>40</v>
      </c>
      <c r="B467" s="14"/>
      <c r="C467" s="15"/>
      <c r="D467" s="49"/>
      <c r="E467" s="50"/>
      <c r="F467" s="47"/>
      <c r="G467" s="46"/>
      <c r="H467" s="51"/>
      <c r="I467" s="51"/>
      <c r="J467" s="51"/>
      <c r="K467" s="17"/>
      <c r="L467" s="21"/>
      <c r="M467" s="21"/>
      <c r="N467" s="21"/>
    </row>
    <row r="468" spans="1:14" ht="15.75">
      <c r="A468" s="16" t="s">
        <v>41</v>
      </c>
      <c r="B468" s="48"/>
      <c r="C468" s="15"/>
      <c r="D468" s="49"/>
      <c r="E468" s="50"/>
      <c r="F468" s="47"/>
      <c r="G468" s="52"/>
      <c r="H468" s="51"/>
      <c r="I468" s="51"/>
      <c r="J468" s="51"/>
      <c r="K468" s="17"/>
      <c r="L468" s="21"/>
      <c r="M468" s="21"/>
      <c r="N468" s="21"/>
    </row>
    <row r="469" spans="1:14" ht="15.75">
      <c r="A469" s="16" t="s">
        <v>42</v>
      </c>
      <c r="B469" s="39"/>
      <c r="C469" s="15"/>
      <c r="D469" s="53"/>
      <c r="E469" s="47"/>
      <c r="F469" s="47"/>
      <c r="G469" s="52"/>
      <c r="H469" s="51"/>
      <c r="I469" s="51"/>
      <c r="J469" s="51"/>
      <c r="K469" s="47"/>
      <c r="L469" s="21"/>
      <c r="M469" s="21"/>
      <c r="N469" s="21"/>
    </row>
    <row r="470" spans="1:14" ht="15.75">
      <c r="A470" s="16" t="s">
        <v>42</v>
      </c>
      <c r="B470" s="39"/>
      <c r="C470" s="15"/>
      <c r="D470" s="53"/>
      <c r="E470" s="47"/>
      <c r="F470" s="47"/>
      <c r="G470" s="52"/>
      <c r="H470" s="51"/>
      <c r="I470" s="51"/>
      <c r="J470" s="51"/>
      <c r="K470" s="47"/>
      <c r="L470" s="21"/>
      <c r="M470" s="21"/>
      <c r="N470" s="21"/>
    </row>
    <row r="471" ht="15.75" thickBot="1"/>
    <row r="472" spans="1:14" ht="15.75" thickBot="1">
      <c r="A472" s="101" t="s">
        <v>0</v>
      </c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</row>
    <row r="473" spans="1:14" ht="15.75" thickBot="1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</row>
    <row r="474" spans="1:14" ht="15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</row>
    <row r="475" spans="1:14" ht="15.75">
      <c r="A475" s="102" t="s">
        <v>1</v>
      </c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</row>
    <row r="476" spans="1:14" ht="15.75">
      <c r="A476" s="102" t="s">
        <v>2</v>
      </c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</row>
    <row r="477" spans="1:14" ht="16.5" thickBot="1">
      <c r="A477" s="103" t="s">
        <v>3</v>
      </c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</row>
    <row r="478" spans="1:14" ht="15.75">
      <c r="A478" s="104" t="s">
        <v>497</v>
      </c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</row>
    <row r="479" spans="1:14" ht="15.75">
      <c r="A479" s="104" t="s">
        <v>5</v>
      </c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</row>
    <row r="480" spans="1:14" ht="15">
      <c r="A480" s="99" t="s">
        <v>6</v>
      </c>
      <c r="B480" s="95" t="s">
        <v>7</v>
      </c>
      <c r="C480" s="94" t="s">
        <v>8</v>
      </c>
      <c r="D480" s="99" t="s">
        <v>9</v>
      </c>
      <c r="E480" s="94" t="s">
        <v>10</v>
      </c>
      <c r="F480" s="94" t="s">
        <v>11</v>
      </c>
      <c r="G480" s="94" t="s">
        <v>12</v>
      </c>
      <c r="H480" s="94" t="s">
        <v>13</v>
      </c>
      <c r="I480" s="94" t="s">
        <v>14</v>
      </c>
      <c r="J480" s="94" t="s">
        <v>15</v>
      </c>
      <c r="K480" s="97" t="s">
        <v>16</v>
      </c>
      <c r="L480" s="94" t="s">
        <v>17</v>
      </c>
      <c r="M480" s="94" t="s">
        <v>18</v>
      </c>
      <c r="N480" s="94" t="s">
        <v>19</v>
      </c>
    </row>
    <row r="481" spans="1:14" ht="15">
      <c r="A481" s="99"/>
      <c r="B481" s="110"/>
      <c r="C481" s="94"/>
      <c r="D481" s="99"/>
      <c r="E481" s="95"/>
      <c r="F481" s="94"/>
      <c r="G481" s="94"/>
      <c r="H481" s="94"/>
      <c r="I481" s="94"/>
      <c r="J481" s="94"/>
      <c r="K481" s="97"/>
      <c r="L481" s="94"/>
      <c r="M481" s="94"/>
      <c r="N481" s="94"/>
    </row>
    <row r="482" spans="1:14" s="77" customFormat="1" ht="15.75">
      <c r="A482" s="60">
        <v>1</v>
      </c>
      <c r="B482" s="64">
        <v>43220</v>
      </c>
      <c r="C482" s="60" t="s">
        <v>478</v>
      </c>
      <c r="D482" s="60" t="s">
        <v>21</v>
      </c>
      <c r="E482" s="60" t="s">
        <v>283</v>
      </c>
      <c r="F482" s="60">
        <v>695</v>
      </c>
      <c r="G482" s="60">
        <v>668</v>
      </c>
      <c r="H482" s="60">
        <v>707</v>
      </c>
      <c r="I482" s="60">
        <v>719</v>
      </c>
      <c r="J482" s="60">
        <v>738</v>
      </c>
      <c r="K482" s="60">
        <v>707</v>
      </c>
      <c r="L482" s="65">
        <f aca="true" t="shared" si="53" ref="L482:L487">100000/F482</f>
        <v>143.88489208633092</v>
      </c>
      <c r="M482" s="66">
        <f aca="true" t="shared" si="54" ref="M482:M489">IF(D482="BUY",(K482-F482)*(L482),(F482-K482)*(L482))</f>
        <v>1726.618705035971</v>
      </c>
      <c r="N482" s="79">
        <f aca="true" t="shared" si="55" ref="N482:N491">M482/(L482)/F482%</f>
        <v>1.7266187050359711</v>
      </c>
    </row>
    <row r="483" spans="1:14" s="77" customFormat="1" ht="15.75">
      <c r="A483" s="60">
        <v>2</v>
      </c>
      <c r="B483" s="64">
        <v>43220</v>
      </c>
      <c r="C483" s="60" t="s">
        <v>478</v>
      </c>
      <c r="D483" s="60" t="s">
        <v>21</v>
      </c>
      <c r="E483" s="60" t="s">
        <v>519</v>
      </c>
      <c r="F483" s="60">
        <v>768</v>
      </c>
      <c r="G483" s="60">
        <v>744</v>
      </c>
      <c r="H483" s="60">
        <v>785</v>
      </c>
      <c r="I483" s="60">
        <v>800</v>
      </c>
      <c r="J483" s="60">
        <v>815</v>
      </c>
      <c r="K483" s="60">
        <v>785</v>
      </c>
      <c r="L483" s="65">
        <f t="shared" si="53"/>
        <v>130.20833333333334</v>
      </c>
      <c r="M483" s="66">
        <f t="shared" si="54"/>
        <v>2213.541666666667</v>
      </c>
      <c r="N483" s="79">
        <f t="shared" si="55"/>
        <v>2.213541666666667</v>
      </c>
    </row>
    <row r="484" spans="1:14" s="77" customFormat="1" ht="15.75">
      <c r="A484" s="60">
        <v>3</v>
      </c>
      <c r="B484" s="64">
        <v>43215</v>
      </c>
      <c r="C484" s="60" t="s">
        <v>478</v>
      </c>
      <c r="D484" s="60" t="s">
        <v>21</v>
      </c>
      <c r="E484" s="60" t="s">
        <v>126</v>
      </c>
      <c r="F484" s="60">
        <v>1120</v>
      </c>
      <c r="G484" s="60">
        <v>1080</v>
      </c>
      <c r="H484" s="60">
        <v>1140</v>
      </c>
      <c r="I484" s="60">
        <v>1160</v>
      </c>
      <c r="J484" s="60">
        <v>1180</v>
      </c>
      <c r="K484" s="60">
        <v>1140</v>
      </c>
      <c r="L484" s="65">
        <f t="shared" si="53"/>
        <v>89.28571428571429</v>
      </c>
      <c r="M484" s="66">
        <f t="shared" si="54"/>
        <v>1785.7142857142858</v>
      </c>
      <c r="N484" s="79">
        <f t="shared" si="55"/>
        <v>1.7857142857142858</v>
      </c>
    </row>
    <row r="485" spans="1:14" s="77" customFormat="1" ht="15.75">
      <c r="A485" s="60">
        <v>4</v>
      </c>
      <c r="B485" s="64">
        <v>43213</v>
      </c>
      <c r="C485" s="60" t="s">
        <v>478</v>
      </c>
      <c r="D485" s="60" t="s">
        <v>21</v>
      </c>
      <c r="E485" s="60" t="s">
        <v>304</v>
      </c>
      <c r="F485" s="60">
        <v>124</v>
      </c>
      <c r="G485" s="60">
        <v>120</v>
      </c>
      <c r="H485" s="60">
        <v>126</v>
      </c>
      <c r="I485" s="60">
        <v>128</v>
      </c>
      <c r="J485" s="60">
        <v>130</v>
      </c>
      <c r="K485" s="60">
        <v>120</v>
      </c>
      <c r="L485" s="65">
        <f t="shared" si="53"/>
        <v>806.4516129032259</v>
      </c>
      <c r="M485" s="66">
        <f t="shared" si="54"/>
        <v>-3225.8064516129034</v>
      </c>
      <c r="N485" s="12">
        <f t="shared" si="55"/>
        <v>-3.2258064516129035</v>
      </c>
    </row>
    <row r="486" spans="1:14" s="76" customFormat="1" ht="15.75">
      <c r="A486" s="60">
        <v>5</v>
      </c>
      <c r="B486" s="64">
        <v>43210</v>
      </c>
      <c r="C486" s="60" t="s">
        <v>478</v>
      </c>
      <c r="D486" s="60" t="s">
        <v>21</v>
      </c>
      <c r="E486" s="60" t="s">
        <v>248</v>
      </c>
      <c r="F486" s="60">
        <v>285</v>
      </c>
      <c r="G486" s="60">
        <v>275</v>
      </c>
      <c r="H486" s="60">
        <v>290</v>
      </c>
      <c r="I486" s="60">
        <v>295</v>
      </c>
      <c r="J486" s="60">
        <v>300</v>
      </c>
      <c r="K486" s="60">
        <v>295</v>
      </c>
      <c r="L486" s="65">
        <f t="shared" si="53"/>
        <v>350.87719298245617</v>
      </c>
      <c r="M486" s="66">
        <f t="shared" si="54"/>
        <v>3508.7719298245615</v>
      </c>
      <c r="N486" s="79">
        <f t="shared" si="55"/>
        <v>3.508771929824561</v>
      </c>
    </row>
    <row r="487" spans="1:14" ht="15.75">
      <c r="A487" s="60">
        <v>6</v>
      </c>
      <c r="B487" s="64">
        <v>43209</v>
      </c>
      <c r="C487" s="60" t="s">
        <v>478</v>
      </c>
      <c r="D487" s="60" t="s">
        <v>21</v>
      </c>
      <c r="E487" s="60" t="s">
        <v>515</v>
      </c>
      <c r="F487" s="60">
        <v>1138</v>
      </c>
      <c r="G487" s="60">
        <v>1108</v>
      </c>
      <c r="H487" s="60">
        <v>1158</v>
      </c>
      <c r="I487" s="60">
        <v>1178</v>
      </c>
      <c r="J487" s="60">
        <v>1198</v>
      </c>
      <c r="K487" s="60">
        <v>1178</v>
      </c>
      <c r="L487" s="65">
        <f t="shared" si="53"/>
        <v>87.87346221441125</v>
      </c>
      <c r="M487" s="66">
        <f t="shared" si="54"/>
        <v>3514.93848857645</v>
      </c>
      <c r="N487" s="79">
        <f t="shared" si="55"/>
        <v>3.51493848857645</v>
      </c>
    </row>
    <row r="488" spans="1:14" ht="15.75">
      <c r="A488" s="60">
        <v>7</v>
      </c>
      <c r="B488" s="64">
        <v>43207</v>
      </c>
      <c r="C488" s="60" t="s">
        <v>478</v>
      </c>
      <c r="D488" s="60" t="s">
        <v>21</v>
      </c>
      <c r="E488" s="61" t="s">
        <v>514</v>
      </c>
      <c r="F488" s="60">
        <v>130</v>
      </c>
      <c r="G488" s="61">
        <v>127</v>
      </c>
      <c r="H488" s="61">
        <v>132</v>
      </c>
      <c r="I488" s="61">
        <v>134</v>
      </c>
      <c r="J488" s="61">
        <v>136</v>
      </c>
      <c r="K488" s="61">
        <v>134</v>
      </c>
      <c r="L488" s="65">
        <f aca="true" t="shared" si="56" ref="L488:L495">100000/F488</f>
        <v>769.2307692307693</v>
      </c>
      <c r="M488" s="66">
        <f t="shared" si="54"/>
        <v>3076.923076923077</v>
      </c>
      <c r="N488" s="67">
        <f t="shared" si="55"/>
        <v>3.0769230769230766</v>
      </c>
    </row>
    <row r="489" spans="1:14" ht="15.75">
      <c r="A489" s="60">
        <v>8</v>
      </c>
      <c r="B489" s="64">
        <v>43201</v>
      </c>
      <c r="C489" s="60" t="s">
        <v>478</v>
      </c>
      <c r="D489" s="60" t="s">
        <v>21</v>
      </c>
      <c r="E489" s="61" t="s">
        <v>112</v>
      </c>
      <c r="F489" s="60">
        <v>313</v>
      </c>
      <c r="G489" s="61">
        <v>303</v>
      </c>
      <c r="H489" s="61">
        <v>319</v>
      </c>
      <c r="I489" s="61">
        <v>325</v>
      </c>
      <c r="J489" s="61">
        <v>331</v>
      </c>
      <c r="K489" s="61">
        <v>303</v>
      </c>
      <c r="L489" s="65">
        <f t="shared" si="56"/>
        <v>319.4888178913738</v>
      </c>
      <c r="M489" s="66">
        <f t="shared" si="54"/>
        <v>-3194.888178913738</v>
      </c>
      <c r="N489" s="12">
        <f t="shared" si="55"/>
        <v>-3.194888178913738</v>
      </c>
    </row>
    <row r="490" spans="1:14" ht="15.75">
      <c r="A490" s="60">
        <v>9</v>
      </c>
      <c r="B490" s="64">
        <v>43200</v>
      </c>
      <c r="C490" s="60" t="s">
        <v>478</v>
      </c>
      <c r="D490" s="60" t="s">
        <v>21</v>
      </c>
      <c r="E490" s="61" t="s">
        <v>508</v>
      </c>
      <c r="F490" s="60">
        <v>106</v>
      </c>
      <c r="G490" s="61">
        <v>102.5</v>
      </c>
      <c r="H490" s="61">
        <v>208</v>
      </c>
      <c r="I490" s="61">
        <v>110</v>
      </c>
      <c r="J490" s="61">
        <v>112</v>
      </c>
      <c r="K490" s="61">
        <v>102.5</v>
      </c>
      <c r="L490" s="65">
        <f t="shared" si="56"/>
        <v>943.3962264150944</v>
      </c>
      <c r="M490" s="66">
        <f aca="true" t="shared" si="57" ref="M490:M495">IF(D490="BUY",(K490-F490)*(L490),(F490-K490)*(L490))</f>
        <v>-3301.8867924528304</v>
      </c>
      <c r="N490" s="12">
        <f t="shared" si="55"/>
        <v>-3.30188679245283</v>
      </c>
    </row>
    <row r="491" spans="1:14" ht="15.75">
      <c r="A491" s="60">
        <v>10</v>
      </c>
      <c r="B491" s="64">
        <v>43200</v>
      </c>
      <c r="C491" s="60" t="s">
        <v>478</v>
      </c>
      <c r="D491" s="60" t="s">
        <v>21</v>
      </c>
      <c r="E491" s="61" t="s">
        <v>359</v>
      </c>
      <c r="F491" s="60">
        <v>280</v>
      </c>
      <c r="G491" s="61">
        <v>272</v>
      </c>
      <c r="H491" s="61">
        <v>285</v>
      </c>
      <c r="I491" s="61">
        <v>290</v>
      </c>
      <c r="J491" s="61">
        <v>295</v>
      </c>
      <c r="K491" s="61">
        <v>272</v>
      </c>
      <c r="L491" s="65">
        <f t="shared" si="56"/>
        <v>357.14285714285717</v>
      </c>
      <c r="M491" s="66">
        <f t="shared" si="57"/>
        <v>-2857.1428571428573</v>
      </c>
      <c r="N491" s="12">
        <f t="shared" si="55"/>
        <v>-2.857142857142857</v>
      </c>
    </row>
    <row r="492" spans="1:14" ht="15.75">
      <c r="A492" s="60">
        <v>11</v>
      </c>
      <c r="B492" s="64">
        <v>43196</v>
      </c>
      <c r="C492" s="60" t="s">
        <v>478</v>
      </c>
      <c r="D492" s="60" t="s">
        <v>21</v>
      </c>
      <c r="E492" s="61" t="s">
        <v>505</v>
      </c>
      <c r="F492" s="60">
        <v>530</v>
      </c>
      <c r="G492" s="61">
        <v>514</v>
      </c>
      <c r="H492" s="61">
        <v>540</v>
      </c>
      <c r="I492" s="61">
        <v>550</v>
      </c>
      <c r="J492" s="61">
        <v>560</v>
      </c>
      <c r="K492" s="61">
        <v>540</v>
      </c>
      <c r="L492" s="65">
        <f t="shared" si="56"/>
        <v>188.67924528301887</v>
      </c>
      <c r="M492" s="66">
        <f t="shared" si="57"/>
        <v>1886.7924528301887</v>
      </c>
      <c r="N492" s="67">
        <f>M492/(L492)/F492%</f>
        <v>1.8867924528301887</v>
      </c>
    </row>
    <row r="493" spans="1:14" ht="15.75">
      <c r="A493" s="60">
        <v>12</v>
      </c>
      <c r="B493" s="64">
        <v>43196</v>
      </c>
      <c r="C493" s="60" t="s">
        <v>478</v>
      </c>
      <c r="D493" s="60" t="s">
        <v>21</v>
      </c>
      <c r="E493" s="61" t="s">
        <v>69</v>
      </c>
      <c r="F493" s="60">
        <v>2390</v>
      </c>
      <c r="G493" s="61">
        <v>2330</v>
      </c>
      <c r="H493" s="61">
        <v>2430</v>
      </c>
      <c r="I493" s="61">
        <v>2470</v>
      </c>
      <c r="J493" s="61">
        <v>2510</v>
      </c>
      <c r="K493" s="61">
        <v>2430</v>
      </c>
      <c r="L493" s="65">
        <f t="shared" si="56"/>
        <v>41.84100418410042</v>
      </c>
      <c r="M493" s="66">
        <f t="shared" si="57"/>
        <v>1673.6401673640169</v>
      </c>
      <c r="N493" s="67">
        <f>M493/(L493)/F493%</f>
        <v>1.6736401673640169</v>
      </c>
    </row>
    <row r="494" spans="1:14" ht="15.75">
      <c r="A494" s="60">
        <v>13</v>
      </c>
      <c r="B494" s="64">
        <v>43195</v>
      </c>
      <c r="C494" s="60" t="s">
        <v>478</v>
      </c>
      <c r="D494" s="60" t="s">
        <v>21</v>
      </c>
      <c r="E494" s="61" t="s">
        <v>503</v>
      </c>
      <c r="F494" s="60">
        <v>1840</v>
      </c>
      <c r="G494" s="61">
        <v>1805</v>
      </c>
      <c r="H494" s="61">
        <v>1860</v>
      </c>
      <c r="I494" s="61">
        <v>1880</v>
      </c>
      <c r="J494" s="61">
        <v>1900</v>
      </c>
      <c r="K494" s="61">
        <v>1860</v>
      </c>
      <c r="L494" s="65">
        <f t="shared" si="56"/>
        <v>54.34782608695652</v>
      </c>
      <c r="M494" s="66">
        <f t="shared" si="57"/>
        <v>1086.9565217391305</v>
      </c>
      <c r="N494" s="67">
        <f>M494/(L494)/F494%</f>
        <v>1.0869565217391306</v>
      </c>
    </row>
    <row r="495" spans="1:14" ht="15.75">
      <c r="A495" s="60">
        <v>14</v>
      </c>
      <c r="B495" s="64">
        <v>43192</v>
      </c>
      <c r="C495" s="60" t="s">
        <v>478</v>
      </c>
      <c r="D495" s="60" t="s">
        <v>21</v>
      </c>
      <c r="E495" s="61" t="s">
        <v>282</v>
      </c>
      <c r="F495" s="60">
        <v>502</v>
      </c>
      <c r="G495" s="61">
        <v>485</v>
      </c>
      <c r="H495" s="61">
        <v>512</v>
      </c>
      <c r="I495" s="61">
        <v>522</v>
      </c>
      <c r="J495" s="61">
        <v>532</v>
      </c>
      <c r="K495" s="61">
        <v>512</v>
      </c>
      <c r="L495" s="65">
        <f t="shared" si="56"/>
        <v>199.20318725099602</v>
      </c>
      <c r="M495" s="66">
        <f t="shared" si="57"/>
        <v>1992.0318725099603</v>
      </c>
      <c r="N495" s="67">
        <f>M495/(L495)/F495%</f>
        <v>1.9920318725099604</v>
      </c>
    </row>
    <row r="496" spans="1:14" ht="15.75">
      <c r="A496" s="13" t="s">
        <v>26</v>
      </c>
      <c r="B496" s="14"/>
      <c r="C496" s="15"/>
      <c r="D496" s="16"/>
      <c r="E496" s="17"/>
      <c r="F496" s="17"/>
      <c r="G496" s="18"/>
      <c r="H496" s="19"/>
      <c r="I496" s="19"/>
      <c r="J496" s="19"/>
      <c r="K496" s="20"/>
      <c r="L496" s="21"/>
      <c r="M496" s="1"/>
      <c r="N496" s="75"/>
    </row>
    <row r="497" spans="1:13" ht="15.75">
      <c r="A497" s="13" t="s">
        <v>27</v>
      </c>
      <c r="B497" s="23"/>
      <c r="C497" s="15"/>
      <c r="D497" s="16"/>
      <c r="E497" s="17"/>
      <c r="F497" s="17"/>
      <c r="G497" s="18"/>
      <c r="H497" s="17"/>
      <c r="I497" s="17"/>
      <c r="J497" s="17"/>
      <c r="K497" s="20"/>
      <c r="L497" s="21"/>
      <c r="M497" s="1"/>
    </row>
    <row r="498" spans="1:12" ht="15.75">
      <c r="A498" s="13" t="s">
        <v>27</v>
      </c>
      <c r="B498" s="23"/>
      <c r="C498" s="24"/>
      <c r="D498" s="25"/>
      <c r="E498" s="26"/>
      <c r="F498" s="26"/>
      <c r="G498" s="27"/>
      <c r="H498" s="26"/>
      <c r="I498" s="26"/>
      <c r="J498" s="26"/>
      <c r="K498" s="26"/>
      <c r="L498" s="21"/>
    </row>
    <row r="500" spans="3:9" ht="16.5" thickBot="1">
      <c r="C500" s="26"/>
      <c r="D500" s="26"/>
      <c r="E500" s="26"/>
      <c r="F500" s="29"/>
      <c r="G500" s="30"/>
      <c r="H500" s="31" t="s">
        <v>28</v>
      </c>
      <c r="I500" s="31"/>
    </row>
    <row r="501" spans="3:9" ht="15.75">
      <c r="C501" s="96" t="s">
        <v>29</v>
      </c>
      <c r="D501" s="96"/>
      <c r="E501" s="33">
        <v>14</v>
      </c>
      <c r="F501" s="34">
        <f>F502+F503+F504+F505+F506+F507</f>
        <v>100</v>
      </c>
      <c r="G501" s="35">
        <v>14</v>
      </c>
      <c r="H501" s="36">
        <f>G502/G501%</f>
        <v>71.42857142857142</v>
      </c>
      <c r="I501" s="36"/>
    </row>
    <row r="502" spans="3:9" ht="15.75">
      <c r="C502" s="92" t="s">
        <v>30</v>
      </c>
      <c r="D502" s="92"/>
      <c r="E502" s="37">
        <v>10</v>
      </c>
      <c r="F502" s="38">
        <f>(E502/E501)*100</f>
        <v>71.42857142857143</v>
      </c>
      <c r="G502" s="35">
        <v>10</v>
      </c>
      <c r="H502" s="32"/>
      <c r="I502" s="32"/>
    </row>
    <row r="503" spans="3:9" ht="15.75">
      <c r="C503" s="92" t="s">
        <v>32</v>
      </c>
      <c r="D503" s="92"/>
      <c r="E503" s="37">
        <v>0</v>
      </c>
      <c r="F503" s="38">
        <f>(E503/E501)*100</f>
        <v>0</v>
      </c>
      <c r="G503" s="40"/>
      <c r="H503" s="35"/>
      <c r="I503" s="35"/>
    </row>
    <row r="504" spans="3:9" ht="15.75">
      <c r="C504" s="92" t="s">
        <v>33</v>
      </c>
      <c r="D504" s="92"/>
      <c r="E504" s="37">
        <v>0</v>
      </c>
      <c r="F504" s="38">
        <f>(E504/E501)*100</f>
        <v>0</v>
      </c>
      <c r="G504" s="40"/>
      <c r="H504" s="35"/>
      <c r="I504" s="35"/>
    </row>
    <row r="505" spans="3:9" ht="15.75">
      <c r="C505" s="92" t="s">
        <v>34</v>
      </c>
      <c r="D505" s="92"/>
      <c r="E505" s="37">
        <v>4</v>
      </c>
      <c r="F505" s="38">
        <f>(E505/E501)*100</f>
        <v>28.57142857142857</v>
      </c>
      <c r="G505" s="40"/>
      <c r="H505" s="26" t="s">
        <v>35</v>
      </c>
      <c r="I505" s="26"/>
    </row>
    <row r="506" spans="3:9" ht="15.75">
      <c r="C506" s="92" t="s">
        <v>36</v>
      </c>
      <c r="D506" s="92"/>
      <c r="E506" s="37">
        <v>0</v>
      </c>
      <c r="F506" s="38">
        <f>(E506/E501)*100</f>
        <v>0</v>
      </c>
      <c r="G506" s="40"/>
      <c r="H506" s="26"/>
      <c r="I506" s="26"/>
    </row>
    <row r="507" spans="3:9" ht="16.5" thickBot="1">
      <c r="C507" s="93" t="s">
        <v>37</v>
      </c>
      <c r="D507" s="93"/>
      <c r="E507" s="42"/>
      <c r="F507" s="43">
        <f>(E507/E501)*100</f>
        <v>0</v>
      </c>
      <c r="G507" s="40"/>
      <c r="H507" s="26"/>
      <c r="I507" s="26"/>
    </row>
    <row r="508" spans="1:14" ht="15.75">
      <c r="A508" s="45" t="s">
        <v>38</v>
      </c>
      <c r="B508" s="14"/>
      <c r="C508" s="15"/>
      <c r="D508" s="15"/>
      <c r="E508" s="17"/>
      <c r="F508" s="17"/>
      <c r="G508" s="46"/>
      <c r="H508" s="47"/>
      <c r="I508" s="47"/>
      <c r="J508" s="47"/>
      <c r="K508" s="17"/>
      <c r="L508" s="21"/>
      <c r="M508" s="44"/>
      <c r="N508" s="44"/>
    </row>
    <row r="509" spans="1:14" ht="15.75">
      <c r="A509" s="16" t="s">
        <v>39</v>
      </c>
      <c r="B509" s="14"/>
      <c r="C509" s="48"/>
      <c r="D509" s="49"/>
      <c r="E509" s="50"/>
      <c r="F509" s="47"/>
      <c r="G509" s="46"/>
      <c r="H509" s="47"/>
      <c r="I509" s="47"/>
      <c r="J509" s="47"/>
      <c r="K509" s="17"/>
      <c r="L509" s="21"/>
      <c r="M509" s="28"/>
      <c r="N509" s="28"/>
    </row>
    <row r="510" spans="1:14" ht="15.75">
      <c r="A510" s="16" t="s">
        <v>40</v>
      </c>
      <c r="B510" s="14"/>
      <c r="C510" s="15"/>
      <c r="D510" s="49"/>
      <c r="E510" s="50"/>
      <c r="F510" s="47"/>
      <c r="G510" s="46"/>
      <c r="H510" s="51"/>
      <c r="I510" s="51"/>
      <c r="J510" s="51"/>
      <c r="K510" s="17"/>
      <c r="L510" s="21"/>
      <c r="M510" s="21"/>
      <c r="N510" s="21"/>
    </row>
    <row r="511" spans="1:14" ht="15.75">
      <c r="A511" s="16" t="s">
        <v>41</v>
      </c>
      <c r="B511" s="48"/>
      <c r="C511" s="15"/>
      <c r="D511" s="49"/>
      <c r="E511" s="50"/>
      <c r="F511" s="47"/>
      <c r="G511" s="52"/>
      <c r="H511" s="51"/>
      <c r="I511" s="51"/>
      <c r="J511" s="51"/>
      <c r="K511" s="17"/>
      <c r="L511" s="21"/>
      <c r="M511" s="21"/>
      <c r="N511" s="21"/>
    </row>
    <row r="512" spans="1:14" ht="15.75">
      <c r="A512" s="16" t="s">
        <v>42</v>
      </c>
      <c r="B512" s="39"/>
      <c r="C512" s="15"/>
      <c r="D512" s="53"/>
      <c r="E512" s="47"/>
      <c r="F512" s="47"/>
      <c r="G512" s="52"/>
      <c r="H512" s="51"/>
      <c r="I512" s="51"/>
      <c r="J512" s="51"/>
      <c r="K512" s="47"/>
      <c r="L512" s="21"/>
      <c r="M512" s="21"/>
      <c r="N512" s="21"/>
    </row>
    <row r="513" spans="1:14" ht="16.5" thickBot="1">
      <c r="A513" s="16" t="s">
        <v>42</v>
      </c>
      <c r="B513" s="39"/>
      <c r="C513" s="15"/>
      <c r="D513" s="53"/>
      <c r="E513" s="47"/>
      <c r="F513" s="47"/>
      <c r="G513" s="52"/>
      <c r="H513" s="51"/>
      <c r="I513" s="51"/>
      <c r="J513" s="51"/>
      <c r="K513" s="47"/>
      <c r="L513" s="21"/>
      <c r="M513" s="21"/>
      <c r="N513" s="21"/>
    </row>
    <row r="514" spans="1:14" ht="15.75" thickBot="1">
      <c r="A514" s="101" t="s">
        <v>0</v>
      </c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</row>
    <row r="515" spans="1:14" ht="15.75" thickBot="1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</row>
    <row r="516" spans="1:14" ht="15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</row>
    <row r="517" spans="1:14" ht="15.75">
      <c r="A517" s="102" t="s">
        <v>1</v>
      </c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</row>
    <row r="518" spans="1:14" ht="15.75">
      <c r="A518" s="102" t="s">
        <v>2</v>
      </c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</row>
    <row r="519" spans="1:14" ht="16.5" thickBot="1">
      <c r="A519" s="103" t="s">
        <v>3</v>
      </c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</row>
    <row r="520" spans="1:14" ht="15.75">
      <c r="A520" s="104" t="s">
        <v>489</v>
      </c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</row>
    <row r="521" spans="1:14" ht="15.75">
      <c r="A521" s="104" t="s">
        <v>5</v>
      </c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</row>
    <row r="522" spans="1:14" ht="15">
      <c r="A522" s="99" t="s">
        <v>6</v>
      </c>
      <c r="B522" s="95" t="s">
        <v>7</v>
      </c>
      <c r="C522" s="94" t="s">
        <v>8</v>
      </c>
      <c r="D522" s="99" t="s">
        <v>9</v>
      </c>
      <c r="E522" s="94" t="s">
        <v>10</v>
      </c>
      <c r="F522" s="94" t="s">
        <v>11</v>
      </c>
      <c r="G522" s="94" t="s">
        <v>12</v>
      </c>
      <c r="H522" s="94" t="s">
        <v>13</v>
      </c>
      <c r="I522" s="94" t="s">
        <v>14</v>
      </c>
      <c r="J522" s="94" t="s">
        <v>15</v>
      </c>
      <c r="K522" s="97" t="s">
        <v>16</v>
      </c>
      <c r="L522" s="94" t="s">
        <v>17</v>
      </c>
      <c r="M522" s="94" t="s">
        <v>18</v>
      </c>
      <c r="N522" s="94" t="s">
        <v>19</v>
      </c>
    </row>
    <row r="523" spans="1:14" ht="15">
      <c r="A523" s="99"/>
      <c r="B523" s="110"/>
      <c r="C523" s="94"/>
      <c r="D523" s="99"/>
      <c r="E523" s="95"/>
      <c r="F523" s="94"/>
      <c r="G523" s="94"/>
      <c r="H523" s="94"/>
      <c r="I523" s="94"/>
      <c r="J523" s="94"/>
      <c r="K523" s="97"/>
      <c r="L523" s="94"/>
      <c r="M523" s="94"/>
      <c r="N523" s="94"/>
    </row>
    <row r="524" spans="1:14" s="1" customFormat="1" ht="15.75">
      <c r="A524" s="63">
        <v>1</v>
      </c>
      <c r="B524" s="64">
        <v>43186</v>
      </c>
      <c r="C524" s="60" t="s">
        <v>478</v>
      </c>
      <c r="D524" s="60" t="s">
        <v>21</v>
      </c>
      <c r="E524" s="61" t="s">
        <v>495</v>
      </c>
      <c r="F524" s="60">
        <v>8880</v>
      </c>
      <c r="G524" s="61">
        <v>8725</v>
      </c>
      <c r="H524" s="61">
        <v>8980</v>
      </c>
      <c r="I524" s="61">
        <v>9080</v>
      </c>
      <c r="J524" s="61">
        <v>9180</v>
      </c>
      <c r="K524" s="61">
        <v>9080</v>
      </c>
      <c r="L524" s="65">
        <f aca="true" t="shared" si="58" ref="L524:L532">100000/F524</f>
        <v>11.26126126126126</v>
      </c>
      <c r="M524" s="66">
        <f>IF(D524="BUY",(K524-F524)*(L524),(F524-K524)*(L524))</f>
        <v>2252.252252252252</v>
      </c>
      <c r="N524" s="67">
        <f>M524/(L524)/F524%</f>
        <v>2.2522522522522523</v>
      </c>
    </row>
    <row r="525" spans="1:14" s="1" customFormat="1" ht="15.75">
      <c r="A525" s="63">
        <v>2</v>
      </c>
      <c r="B525" s="64">
        <v>43185</v>
      </c>
      <c r="C525" s="60" t="s">
        <v>478</v>
      </c>
      <c r="D525" s="60" t="s">
        <v>21</v>
      </c>
      <c r="E525" s="61" t="s">
        <v>93</v>
      </c>
      <c r="F525" s="60">
        <v>585</v>
      </c>
      <c r="G525" s="61">
        <v>570</v>
      </c>
      <c r="H525" s="61">
        <v>595</v>
      </c>
      <c r="I525" s="61">
        <v>605</v>
      </c>
      <c r="J525" s="61">
        <v>615</v>
      </c>
      <c r="K525" s="61">
        <v>595</v>
      </c>
      <c r="L525" s="65">
        <f t="shared" si="58"/>
        <v>170.94017094017093</v>
      </c>
      <c r="M525" s="66">
        <f>IF(D525="BUY",(K525-F525)*(L525),(F525-K525)*(L525))</f>
        <v>1709.4017094017092</v>
      </c>
      <c r="N525" s="67">
        <f>M525/(L525)/F525%</f>
        <v>1.7094017094017095</v>
      </c>
    </row>
    <row r="526" spans="1:14" s="1" customFormat="1" ht="15.75">
      <c r="A526" s="63">
        <v>3</v>
      </c>
      <c r="B526" s="64">
        <v>43182</v>
      </c>
      <c r="C526" s="60" t="s">
        <v>478</v>
      </c>
      <c r="D526" s="60" t="s">
        <v>21</v>
      </c>
      <c r="E526" s="61" t="s">
        <v>288</v>
      </c>
      <c r="F526" s="60">
        <v>3260</v>
      </c>
      <c r="G526" s="61">
        <v>3200</v>
      </c>
      <c r="H526" s="61">
        <v>3300</v>
      </c>
      <c r="I526" s="61">
        <v>3340</v>
      </c>
      <c r="J526" s="61">
        <v>3380</v>
      </c>
      <c r="K526" s="61">
        <v>3200</v>
      </c>
      <c r="L526" s="65">
        <f t="shared" si="58"/>
        <v>30.67484662576687</v>
      </c>
      <c r="M526" s="66">
        <f>IF(D526="BUY",(K526-F526)*(L526),(F526-K526)*(L526))</f>
        <v>-1840.4907975460123</v>
      </c>
      <c r="N526" s="12">
        <f aca="true" t="shared" si="59" ref="N526:N532">M526/(L526)/F526%</f>
        <v>-1.840490797546012</v>
      </c>
    </row>
    <row r="527" spans="1:14" s="1" customFormat="1" ht="15.75">
      <c r="A527" s="63">
        <v>4</v>
      </c>
      <c r="B527" s="64">
        <v>43181</v>
      </c>
      <c r="C527" s="60" t="s">
        <v>478</v>
      </c>
      <c r="D527" s="60" t="s">
        <v>21</v>
      </c>
      <c r="E527" s="61" t="s">
        <v>494</v>
      </c>
      <c r="F527" s="60">
        <v>447</v>
      </c>
      <c r="G527" s="61">
        <v>432</v>
      </c>
      <c r="H527" s="61">
        <v>455</v>
      </c>
      <c r="I527" s="61">
        <v>463</v>
      </c>
      <c r="J527" s="61">
        <v>470</v>
      </c>
      <c r="K527" s="61">
        <v>432</v>
      </c>
      <c r="L527" s="65">
        <f t="shared" si="58"/>
        <v>223.71364653243847</v>
      </c>
      <c r="M527" s="66">
        <f aca="true" t="shared" si="60" ref="M527:M532">IF(D527="BUY",(K527-F527)*(L527),(F527-K527)*(L527))</f>
        <v>-3355.7046979865772</v>
      </c>
      <c r="N527" s="12">
        <f t="shared" si="59"/>
        <v>-3.3557046979865772</v>
      </c>
    </row>
    <row r="528" spans="1:14" s="1" customFormat="1" ht="15.75">
      <c r="A528" s="63">
        <v>5</v>
      </c>
      <c r="B528" s="64">
        <v>43180</v>
      </c>
      <c r="C528" s="60" t="s">
        <v>478</v>
      </c>
      <c r="D528" s="60" t="s">
        <v>21</v>
      </c>
      <c r="E528" s="61" t="s">
        <v>493</v>
      </c>
      <c r="F528" s="60">
        <v>580</v>
      </c>
      <c r="G528" s="61">
        <v>564</v>
      </c>
      <c r="H528" s="61">
        <v>590</v>
      </c>
      <c r="I528" s="61">
        <v>600</v>
      </c>
      <c r="J528" s="61">
        <v>610</v>
      </c>
      <c r="K528" s="61">
        <v>600</v>
      </c>
      <c r="L528" s="65">
        <f t="shared" si="58"/>
        <v>172.41379310344828</v>
      </c>
      <c r="M528" s="66">
        <f t="shared" si="60"/>
        <v>3448.2758620689656</v>
      </c>
      <c r="N528" s="67">
        <f t="shared" si="59"/>
        <v>3.4482758620689657</v>
      </c>
    </row>
    <row r="529" spans="1:14" s="1" customFormat="1" ht="15.75">
      <c r="A529" s="63">
        <v>6</v>
      </c>
      <c r="B529" s="64">
        <v>43180</v>
      </c>
      <c r="C529" s="60" t="s">
        <v>478</v>
      </c>
      <c r="D529" s="60" t="s">
        <v>21</v>
      </c>
      <c r="E529" s="61" t="s">
        <v>145</v>
      </c>
      <c r="F529" s="60">
        <v>388</v>
      </c>
      <c r="G529" s="61">
        <v>377</v>
      </c>
      <c r="H529" s="61">
        <v>395</v>
      </c>
      <c r="I529" s="61">
        <v>401</v>
      </c>
      <c r="J529" s="61">
        <v>407</v>
      </c>
      <c r="K529" s="61">
        <v>377</v>
      </c>
      <c r="L529" s="65">
        <f t="shared" si="58"/>
        <v>257.7319587628866</v>
      </c>
      <c r="M529" s="66">
        <f t="shared" si="60"/>
        <v>-2835.0515463917527</v>
      </c>
      <c r="N529" s="12">
        <f t="shared" si="59"/>
        <v>-2.8350515463917527</v>
      </c>
    </row>
    <row r="530" spans="1:14" s="1" customFormat="1" ht="15.75">
      <c r="A530" s="63">
        <v>7</v>
      </c>
      <c r="B530" s="64">
        <v>43171</v>
      </c>
      <c r="C530" s="60" t="s">
        <v>478</v>
      </c>
      <c r="D530" s="60" t="s">
        <v>21</v>
      </c>
      <c r="E530" s="61" t="s">
        <v>441</v>
      </c>
      <c r="F530" s="60">
        <v>351</v>
      </c>
      <c r="G530" s="61">
        <v>344</v>
      </c>
      <c r="H530" s="61">
        <v>357</v>
      </c>
      <c r="I530" s="61">
        <v>363</v>
      </c>
      <c r="J530" s="61">
        <v>369</v>
      </c>
      <c r="K530" s="61">
        <v>357</v>
      </c>
      <c r="L530" s="65">
        <f t="shared" si="58"/>
        <v>284.9002849002849</v>
      </c>
      <c r="M530" s="66">
        <f t="shared" si="60"/>
        <v>1709.4017094017092</v>
      </c>
      <c r="N530" s="67">
        <f t="shared" si="59"/>
        <v>1.7094017094017095</v>
      </c>
    </row>
    <row r="531" spans="1:14" s="1" customFormat="1" ht="15.75">
      <c r="A531" s="63">
        <v>8</v>
      </c>
      <c r="B531" s="64">
        <v>43167</v>
      </c>
      <c r="C531" s="60" t="s">
        <v>478</v>
      </c>
      <c r="D531" s="60" t="s">
        <v>21</v>
      </c>
      <c r="E531" s="61" t="s">
        <v>145</v>
      </c>
      <c r="F531" s="60">
        <v>383</v>
      </c>
      <c r="G531" s="61">
        <v>368</v>
      </c>
      <c r="H531" s="61">
        <v>393</v>
      </c>
      <c r="I531" s="61">
        <v>403</v>
      </c>
      <c r="J531" s="61">
        <v>413</v>
      </c>
      <c r="K531" s="61">
        <v>393</v>
      </c>
      <c r="L531" s="65">
        <f t="shared" si="58"/>
        <v>261.0966057441253</v>
      </c>
      <c r="M531" s="66">
        <f t="shared" si="60"/>
        <v>2610.9660574412533</v>
      </c>
      <c r="N531" s="67">
        <f t="shared" si="59"/>
        <v>2.6109660574412534</v>
      </c>
    </row>
    <row r="532" spans="1:14" s="1" customFormat="1" ht="15.75">
      <c r="A532" s="63">
        <v>9</v>
      </c>
      <c r="B532" s="64">
        <v>43164</v>
      </c>
      <c r="C532" s="60" t="s">
        <v>478</v>
      </c>
      <c r="D532" s="60" t="s">
        <v>94</v>
      </c>
      <c r="E532" s="61" t="s">
        <v>490</v>
      </c>
      <c r="F532" s="60">
        <v>452</v>
      </c>
      <c r="G532" s="61">
        <v>468</v>
      </c>
      <c r="H532" s="61">
        <v>442</v>
      </c>
      <c r="I532" s="61">
        <v>432</v>
      </c>
      <c r="J532" s="61">
        <v>422</v>
      </c>
      <c r="K532" s="61">
        <v>442</v>
      </c>
      <c r="L532" s="65">
        <f t="shared" si="58"/>
        <v>221.23893805309734</v>
      </c>
      <c r="M532" s="66">
        <f t="shared" si="60"/>
        <v>2212.3893805309735</v>
      </c>
      <c r="N532" s="67">
        <f t="shared" si="59"/>
        <v>2.212389380530974</v>
      </c>
    </row>
    <row r="533" spans="1:14" ht="15.75">
      <c r="A533" s="13" t="s">
        <v>26</v>
      </c>
      <c r="B533" s="14"/>
      <c r="C533" s="15"/>
      <c r="D533" s="16"/>
      <c r="E533" s="17"/>
      <c r="F533" s="17"/>
      <c r="G533" s="18"/>
      <c r="H533" s="19"/>
      <c r="I533" s="19"/>
      <c r="J533" s="19"/>
      <c r="K533" s="20"/>
      <c r="L533" s="21"/>
      <c r="M533" s="1"/>
      <c r="N533" s="75"/>
    </row>
    <row r="534" spans="1:13" ht="15.75">
      <c r="A534" s="13" t="s">
        <v>27</v>
      </c>
      <c r="B534" s="23"/>
      <c r="C534" s="15"/>
      <c r="D534" s="16"/>
      <c r="E534" s="17"/>
      <c r="F534" s="17"/>
      <c r="G534" s="18"/>
      <c r="H534" s="17"/>
      <c r="I534" s="17"/>
      <c r="J534" s="17"/>
      <c r="K534" s="20"/>
      <c r="L534" s="21"/>
      <c r="M534" s="1"/>
    </row>
    <row r="535" spans="1:12" ht="15.75">
      <c r="A535" s="13" t="s">
        <v>27</v>
      </c>
      <c r="B535" s="23"/>
      <c r="C535" s="24"/>
      <c r="D535" s="25"/>
      <c r="E535" s="26"/>
      <c r="F535" s="26"/>
      <c r="G535" s="27"/>
      <c r="H535" s="26"/>
      <c r="I535" s="26"/>
      <c r="J535" s="26"/>
      <c r="K535" s="26"/>
      <c r="L535" s="21"/>
    </row>
    <row r="536" ht="15.75">
      <c r="M536" s="21"/>
    </row>
    <row r="537" spans="3:9" ht="16.5" thickBot="1">
      <c r="C537" s="26"/>
      <c r="D537" s="26"/>
      <c r="E537" s="26"/>
      <c r="F537" s="29"/>
      <c r="G537" s="30"/>
      <c r="H537" s="31" t="s">
        <v>28</v>
      </c>
      <c r="I537" s="31"/>
    </row>
    <row r="538" spans="3:9" ht="15.75">
      <c r="C538" s="96" t="s">
        <v>29</v>
      </c>
      <c r="D538" s="96"/>
      <c r="E538" s="33">
        <v>9</v>
      </c>
      <c r="F538" s="34">
        <f>F539+F540+F541+F542+F543+F544</f>
        <v>99.99999999999999</v>
      </c>
      <c r="G538" s="35">
        <v>9</v>
      </c>
      <c r="H538" s="36">
        <f>G539/G538%</f>
        <v>66.66666666666667</v>
      </c>
      <c r="I538" s="36"/>
    </row>
    <row r="539" spans="3:9" ht="15.75">
      <c r="C539" s="92" t="s">
        <v>30</v>
      </c>
      <c r="D539" s="92"/>
      <c r="E539" s="37">
        <v>6</v>
      </c>
      <c r="F539" s="38">
        <f>(E539/E538)*100</f>
        <v>66.66666666666666</v>
      </c>
      <c r="G539" s="35">
        <v>6</v>
      </c>
      <c r="H539" s="32"/>
      <c r="I539" s="32"/>
    </row>
    <row r="540" spans="3:9" ht="15.75">
      <c r="C540" s="92" t="s">
        <v>32</v>
      </c>
      <c r="D540" s="92"/>
      <c r="E540" s="37">
        <v>0</v>
      </c>
      <c r="F540" s="38">
        <f>(E540/E538)*100</f>
        <v>0</v>
      </c>
      <c r="G540" s="40"/>
      <c r="H540" s="35"/>
      <c r="I540" s="35"/>
    </row>
    <row r="541" spans="3:9" ht="15.75">
      <c r="C541" s="92" t="s">
        <v>33</v>
      </c>
      <c r="D541" s="92"/>
      <c r="E541" s="37">
        <v>0</v>
      </c>
      <c r="F541" s="38">
        <f>(E541/E538)*100</f>
        <v>0</v>
      </c>
      <c r="G541" s="40"/>
      <c r="H541" s="35"/>
      <c r="I541" s="35"/>
    </row>
    <row r="542" spans="3:9" ht="15.75">
      <c r="C542" s="92" t="s">
        <v>34</v>
      </c>
      <c r="D542" s="92"/>
      <c r="E542" s="37">
        <v>3</v>
      </c>
      <c r="F542" s="38">
        <f>(E542/E538)*100</f>
        <v>33.33333333333333</v>
      </c>
      <c r="G542" s="40"/>
      <c r="H542" s="26" t="s">
        <v>35</v>
      </c>
      <c r="I542" s="26"/>
    </row>
    <row r="543" spans="3:9" ht="15.75">
      <c r="C543" s="92" t="s">
        <v>36</v>
      </c>
      <c r="D543" s="92"/>
      <c r="E543" s="37">
        <v>0</v>
      </c>
      <c r="F543" s="38">
        <f>(E543/E538)*100</f>
        <v>0</v>
      </c>
      <c r="G543" s="40"/>
      <c r="H543" s="26"/>
      <c r="I543" s="26"/>
    </row>
    <row r="544" spans="3:9" ht="16.5" thickBot="1">
      <c r="C544" s="93" t="s">
        <v>37</v>
      </c>
      <c r="D544" s="93"/>
      <c r="E544" s="42"/>
      <c r="F544" s="43">
        <f>(E544/E538)*100</f>
        <v>0</v>
      </c>
      <c r="G544" s="40"/>
      <c r="H544" s="26"/>
      <c r="I544" s="26"/>
    </row>
    <row r="545" spans="1:14" ht="15.75">
      <c r="A545" s="45" t="s">
        <v>38</v>
      </c>
      <c r="B545" s="14"/>
      <c r="C545" s="15"/>
      <c r="D545" s="15"/>
      <c r="E545" s="17"/>
      <c r="F545" s="17"/>
      <c r="G545" s="46"/>
      <c r="H545" s="47"/>
      <c r="I545" s="47"/>
      <c r="J545" s="47"/>
      <c r="K545" s="17"/>
      <c r="L545" s="21"/>
      <c r="M545" s="44"/>
      <c r="N545" s="44"/>
    </row>
    <row r="546" spans="1:14" ht="15.75">
      <c r="A546" s="16" t="s">
        <v>39</v>
      </c>
      <c r="B546" s="14"/>
      <c r="C546" s="48"/>
      <c r="D546" s="49"/>
      <c r="E546" s="50"/>
      <c r="F546" s="47"/>
      <c r="G546" s="46"/>
      <c r="H546" s="47"/>
      <c r="I546" s="47"/>
      <c r="J546" s="47"/>
      <c r="K546" s="17"/>
      <c r="L546" s="21"/>
      <c r="M546" s="28"/>
      <c r="N546" s="28"/>
    </row>
    <row r="547" spans="1:14" ht="15.75">
      <c r="A547" s="16" t="s">
        <v>40</v>
      </c>
      <c r="B547" s="14"/>
      <c r="C547" s="15"/>
      <c r="D547" s="49"/>
      <c r="E547" s="50"/>
      <c r="F547" s="47"/>
      <c r="G547" s="46"/>
      <c r="H547" s="51"/>
      <c r="I547" s="51"/>
      <c r="J547" s="51"/>
      <c r="K547" s="17"/>
      <c r="L547" s="21"/>
      <c r="M547" s="21"/>
      <c r="N547" s="21"/>
    </row>
    <row r="548" spans="1:14" ht="15.75">
      <c r="A548" s="16" t="s">
        <v>41</v>
      </c>
      <c r="B548" s="48"/>
      <c r="C548" s="15"/>
      <c r="D548" s="49"/>
      <c r="E548" s="50"/>
      <c r="F548" s="47"/>
      <c r="G548" s="52"/>
      <c r="H548" s="51"/>
      <c r="I548" s="51"/>
      <c r="J548" s="51"/>
      <c r="K548" s="17"/>
      <c r="L548" s="21"/>
      <c r="M548" s="21"/>
      <c r="N548" s="21"/>
    </row>
    <row r="549" spans="1:14" ht="15.75">
      <c r="A549" s="16" t="s">
        <v>42</v>
      </c>
      <c r="B549" s="39"/>
      <c r="C549" s="15"/>
      <c r="D549" s="53"/>
      <c r="E549" s="47"/>
      <c r="F549" s="47"/>
      <c r="G549" s="52"/>
      <c r="H549" s="51"/>
      <c r="I549" s="51"/>
      <c r="J549" s="51"/>
      <c r="K549" s="47"/>
      <c r="L549" s="21"/>
      <c r="M549" s="21"/>
      <c r="N549" s="21"/>
    </row>
    <row r="550" spans="1:14" ht="15.75">
      <c r="A550" s="16" t="s">
        <v>42</v>
      </c>
      <c r="B550" s="39"/>
      <c r="C550" s="15"/>
      <c r="D550" s="53"/>
      <c r="E550" s="47"/>
      <c r="F550" s="47"/>
      <c r="G550" s="52"/>
      <c r="H550" s="51"/>
      <c r="I550" s="51"/>
      <c r="J550" s="51"/>
      <c r="K550" s="47"/>
      <c r="L550" s="21"/>
      <c r="M550" s="21"/>
      <c r="N550" s="21"/>
    </row>
    <row r="551" ht="15.75" thickBot="1"/>
    <row r="552" spans="1:14" ht="15.75" thickBot="1">
      <c r="A552" s="101" t="s">
        <v>0</v>
      </c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</row>
    <row r="553" spans="1:14" ht="15.75" thickBot="1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</row>
    <row r="554" spans="1:14" ht="15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</row>
    <row r="555" spans="1:14" ht="15.75">
      <c r="A555" s="102" t="s">
        <v>1</v>
      </c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</row>
    <row r="556" spans="1:14" ht="15.75">
      <c r="A556" s="102" t="s">
        <v>2</v>
      </c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</row>
    <row r="557" spans="1:14" ht="16.5" thickBot="1">
      <c r="A557" s="103" t="s">
        <v>3</v>
      </c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</row>
    <row r="558" spans="1:14" ht="15.75">
      <c r="A558" s="104" t="s">
        <v>476</v>
      </c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</row>
    <row r="559" spans="1:14" ht="15.75">
      <c r="A559" s="104" t="s">
        <v>5</v>
      </c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</row>
    <row r="560" spans="1:14" ht="15" customHeight="1">
      <c r="A560" s="99" t="s">
        <v>6</v>
      </c>
      <c r="B560" s="95" t="s">
        <v>7</v>
      </c>
      <c r="C560" s="94" t="s">
        <v>8</v>
      </c>
      <c r="D560" s="99" t="s">
        <v>9</v>
      </c>
      <c r="E560" s="94" t="s">
        <v>10</v>
      </c>
      <c r="F560" s="94" t="s">
        <v>11</v>
      </c>
      <c r="G560" s="94" t="s">
        <v>12</v>
      </c>
      <c r="H560" s="94" t="s">
        <v>13</v>
      </c>
      <c r="I560" s="94" t="s">
        <v>14</v>
      </c>
      <c r="J560" s="94" t="s">
        <v>15</v>
      </c>
      <c r="K560" s="97" t="s">
        <v>16</v>
      </c>
      <c r="L560" s="94" t="s">
        <v>17</v>
      </c>
      <c r="M560" s="94" t="s">
        <v>18</v>
      </c>
      <c r="N560" s="94" t="s">
        <v>19</v>
      </c>
    </row>
    <row r="561" spans="1:14" ht="15" customHeight="1">
      <c r="A561" s="99"/>
      <c r="B561" s="110"/>
      <c r="C561" s="94"/>
      <c r="D561" s="99"/>
      <c r="E561" s="95"/>
      <c r="F561" s="94"/>
      <c r="G561" s="94"/>
      <c r="H561" s="94"/>
      <c r="I561" s="94"/>
      <c r="J561" s="94"/>
      <c r="K561" s="97"/>
      <c r="L561" s="94"/>
      <c r="M561" s="94"/>
      <c r="N561" s="94"/>
    </row>
    <row r="562" spans="1:14" s="1" customFormat="1" ht="15.75">
      <c r="A562" s="63">
        <v>1</v>
      </c>
      <c r="B562" s="64">
        <v>43159</v>
      </c>
      <c r="C562" s="60" t="s">
        <v>478</v>
      </c>
      <c r="D562" s="60" t="s">
        <v>21</v>
      </c>
      <c r="E562" s="61" t="s">
        <v>145</v>
      </c>
      <c r="F562" s="60">
        <v>405</v>
      </c>
      <c r="G562" s="61">
        <v>390</v>
      </c>
      <c r="H562" s="61">
        <v>415</v>
      </c>
      <c r="I562" s="61">
        <v>425</v>
      </c>
      <c r="J562" s="61">
        <v>435</v>
      </c>
      <c r="K562" s="61">
        <v>390</v>
      </c>
      <c r="L562" s="65">
        <f>100000/F562</f>
        <v>246.91358024691357</v>
      </c>
      <c r="M562" s="66">
        <f aca="true" t="shared" si="61" ref="M562:M569">IF(D562="BUY",(K562-F562)*(L562),(F562-K562)*(L562))</f>
        <v>-3703.7037037037035</v>
      </c>
      <c r="N562" s="12">
        <f>M562/(L562)/F562%</f>
        <v>-3.7037037037037037</v>
      </c>
    </row>
    <row r="563" spans="1:14" s="1" customFormat="1" ht="15.75">
      <c r="A563" s="63">
        <v>2</v>
      </c>
      <c r="B563" s="64">
        <v>43158</v>
      </c>
      <c r="C563" s="60" t="s">
        <v>478</v>
      </c>
      <c r="D563" s="60" t="s">
        <v>21</v>
      </c>
      <c r="E563" s="61" t="s">
        <v>288</v>
      </c>
      <c r="F563" s="60">
        <v>2810</v>
      </c>
      <c r="G563" s="61">
        <v>2710</v>
      </c>
      <c r="H563" s="61">
        <v>2860</v>
      </c>
      <c r="I563" s="61">
        <v>2910</v>
      </c>
      <c r="J563" s="61">
        <v>2960</v>
      </c>
      <c r="K563" s="61">
        <v>2860</v>
      </c>
      <c r="L563" s="65">
        <f>100000/F563</f>
        <v>35.587188612099645</v>
      </c>
      <c r="M563" s="66">
        <f t="shared" si="61"/>
        <v>1779.3594306049822</v>
      </c>
      <c r="N563" s="67">
        <f aca="true" t="shared" si="62" ref="N563:N569">M563/(L563)/F563%</f>
        <v>1.779359430604982</v>
      </c>
    </row>
    <row r="564" spans="1:14" s="1" customFormat="1" ht="15.75">
      <c r="A564" s="63">
        <v>3</v>
      </c>
      <c r="B564" s="64">
        <v>43153</v>
      </c>
      <c r="C564" s="60" t="s">
        <v>478</v>
      </c>
      <c r="D564" s="60" t="s">
        <v>21</v>
      </c>
      <c r="E564" s="61" t="s">
        <v>243</v>
      </c>
      <c r="F564" s="60">
        <v>2985</v>
      </c>
      <c r="G564" s="61">
        <v>2900</v>
      </c>
      <c r="H564" s="61">
        <v>3035</v>
      </c>
      <c r="I564" s="61">
        <v>3085</v>
      </c>
      <c r="J564" s="61">
        <v>3135</v>
      </c>
      <c r="K564" s="61">
        <v>3135</v>
      </c>
      <c r="L564" s="65">
        <f>100000/F564</f>
        <v>33.50083752093802</v>
      </c>
      <c r="M564" s="66">
        <f t="shared" si="61"/>
        <v>5025.125628140703</v>
      </c>
      <c r="N564" s="67">
        <f t="shared" si="62"/>
        <v>5.025125628140703</v>
      </c>
    </row>
    <row r="565" spans="1:14" s="1" customFormat="1" ht="15.75">
      <c r="A565" s="63">
        <v>4</v>
      </c>
      <c r="B565" s="64">
        <v>43151</v>
      </c>
      <c r="C565" s="60" t="s">
        <v>478</v>
      </c>
      <c r="D565" s="60" t="s">
        <v>21</v>
      </c>
      <c r="E565" s="61" t="s">
        <v>81</v>
      </c>
      <c r="F565" s="60">
        <v>150</v>
      </c>
      <c r="G565" s="61">
        <v>145</v>
      </c>
      <c r="H565" s="61">
        <v>153</v>
      </c>
      <c r="I565" s="61">
        <v>156</v>
      </c>
      <c r="J565" s="61">
        <v>159</v>
      </c>
      <c r="K565" s="61">
        <v>153</v>
      </c>
      <c r="L565" s="65">
        <f>100000/F565</f>
        <v>666.6666666666666</v>
      </c>
      <c r="M565" s="66">
        <f t="shared" si="61"/>
        <v>2000</v>
      </c>
      <c r="N565" s="67">
        <f t="shared" si="62"/>
        <v>2</v>
      </c>
    </row>
    <row r="566" spans="1:14" s="1" customFormat="1" ht="15.75">
      <c r="A566" s="63">
        <v>5</v>
      </c>
      <c r="B566" s="64">
        <v>43140</v>
      </c>
      <c r="C566" s="60" t="s">
        <v>478</v>
      </c>
      <c r="D566" s="60" t="s">
        <v>21</v>
      </c>
      <c r="E566" s="61" t="s">
        <v>145</v>
      </c>
      <c r="F566" s="60">
        <v>395</v>
      </c>
      <c r="G566" s="61">
        <v>385</v>
      </c>
      <c r="H566" s="61">
        <v>403</v>
      </c>
      <c r="I566" s="61">
        <v>411</v>
      </c>
      <c r="J566" s="61">
        <v>419</v>
      </c>
      <c r="K566" s="61">
        <v>403</v>
      </c>
      <c r="L566" s="65">
        <v>404</v>
      </c>
      <c r="M566" s="66">
        <f t="shared" si="61"/>
        <v>3232</v>
      </c>
      <c r="N566" s="67">
        <f t="shared" si="62"/>
        <v>2.0253164556962022</v>
      </c>
    </row>
    <row r="567" spans="1:14" s="1" customFormat="1" ht="15.75">
      <c r="A567" s="63">
        <v>6</v>
      </c>
      <c r="B567" s="64">
        <v>43139</v>
      </c>
      <c r="C567" s="60" t="s">
        <v>478</v>
      </c>
      <c r="D567" s="60" t="s">
        <v>21</v>
      </c>
      <c r="E567" s="61" t="s">
        <v>145</v>
      </c>
      <c r="F567" s="60">
        <v>388</v>
      </c>
      <c r="G567" s="61">
        <v>375</v>
      </c>
      <c r="H567" s="61">
        <v>396</v>
      </c>
      <c r="I567" s="61">
        <v>404</v>
      </c>
      <c r="J567" s="61">
        <v>412</v>
      </c>
      <c r="K567" s="61">
        <v>404</v>
      </c>
      <c r="L567" s="65">
        <v>404</v>
      </c>
      <c r="M567" s="66">
        <f t="shared" si="61"/>
        <v>6464</v>
      </c>
      <c r="N567" s="67">
        <f t="shared" si="62"/>
        <v>4.123711340206186</v>
      </c>
    </row>
    <row r="568" spans="1:14" s="1" customFormat="1" ht="15.75">
      <c r="A568" s="63">
        <v>7</v>
      </c>
      <c r="B568" s="64">
        <v>43137</v>
      </c>
      <c r="C568" s="60" t="s">
        <v>478</v>
      </c>
      <c r="D568" s="60" t="s">
        <v>21</v>
      </c>
      <c r="E568" s="61" t="s">
        <v>145</v>
      </c>
      <c r="F568" s="60">
        <v>326</v>
      </c>
      <c r="G568" s="61">
        <v>315</v>
      </c>
      <c r="H568" s="61">
        <v>334</v>
      </c>
      <c r="I568" s="61">
        <v>340</v>
      </c>
      <c r="J568" s="61">
        <v>346</v>
      </c>
      <c r="K568" s="61">
        <v>338</v>
      </c>
      <c r="L568" s="65">
        <f>100000/F568</f>
        <v>306.7484662576687</v>
      </c>
      <c r="M568" s="66">
        <f t="shared" si="61"/>
        <v>3680.9815950920247</v>
      </c>
      <c r="N568" s="67">
        <f t="shared" si="62"/>
        <v>3.6809815950920246</v>
      </c>
    </row>
    <row r="569" spans="1:14" s="1" customFormat="1" ht="15.75">
      <c r="A569" s="63">
        <v>8</v>
      </c>
      <c r="B569" s="64">
        <v>43132</v>
      </c>
      <c r="C569" s="60" t="s">
        <v>478</v>
      </c>
      <c r="D569" s="60" t="s">
        <v>21</v>
      </c>
      <c r="E569" s="61" t="s">
        <v>113</v>
      </c>
      <c r="F569" s="60">
        <v>285</v>
      </c>
      <c r="G569" s="61">
        <v>275</v>
      </c>
      <c r="H569" s="61">
        <v>290</v>
      </c>
      <c r="I569" s="61">
        <v>295</v>
      </c>
      <c r="J569" s="61">
        <v>300</v>
      </c>
      <c r="K569" s="61">
        <v>290</v>
      </c>
      <c r="L569" s="65">
        <f>100000/F569</f>
        <v>350.87719298245617</v>
      </c>
      <c r="M569" s="66">
        <f t="shared" si="61"/>
        <v>1754.3859649122808</v>
      </c>
      <c r="N569" s="67">
        <f t="shared" si="62"/>
        <v>1.7543859649122806</v>
      </c>
    </row>
    <row r="570" spans="1:14" ht="15.75">
      <c r="A570" s="13" t="s">
        <v>26</v>
      </c>
      <c r="B570" s="14"/>
      <c r="C570" s="15"/>
      <c r="D570" s="16"/>
      <c r="E570" s="17"/>
      <c r="F570" s="17"/>
      <c r="G570" s="18"/>
      <c r="H570" s="19"/>
      <c r="I570" s="19"/>
      <c r="J570" s="19"/>
      <c r="K570" s="20"/>
      <c r="L570" s="21"/>
      <c r="M570" s="1"/>
      <c r="N570" s="75"/>
    </row>
    <row r="571" spans="1:14" ht="15.75">
      <c r="A571" s="13" t="s">
        <v>27</v>
      </c>
      <c r="B571" s="23"/>
      <c r="C571" s="15"/>
      <c r="D571" s="16"/>
      <c r="E571" s="17"/>
      <c r="F571" s="17"/>
      <c r="G571" s="18"/>
      <c r="H571" s="17"/>
      <c r="I571" s="17"/>
      <c r="J571" s="17"/>
      <c r="K571" s="20"/>
      <c r="L571" s="21"/>
      <c r="M571" s="1"/>
      <c r="N571" s="1"/>
    </row>
    <row r="572" spans="1:14" ht="15.75">
      <c r="A572" s="13" t="s">
        <v>27</v>
      </c>
      <c r="B572" s="23"/>
      <c r="C572" s="24"/>
      <c r="D572" s="25"/>
      <c r="E572" s="26"/>
      <c r="F572" s="26"/>
      <c r="G572" s="27"/>
      <c r="H572" s="26"/>
      <c r="I572" s="26"/>
      <c r="J572" s="26"/>
      <c r="K572" s="26"/>
      <c r="L572" s="21"/>
      <c r="M572" s="21"/>
      <c r="N572" s="21"/>
    </row>
    <row r="574" spans="3:9" ht="16.5" thickBot="1">
      <c r="C574" s="26"/>
      <c r="D574" s="26"/>
      <c r="E574" s="26"/>
      <c r="F574" s="29"/>
      <c r="G574" s="30"/>
      <c r="H574" s="31" t="s">
        <v>28</v>
      </c>
      <c r="I574" s="31"/>
    </row>
    <row r="575" spans="3:9" ht="15.75">
      <c r="C575" s="96" t="s">
        <v>29</v>
      </c>
      <c r="D575" s="96"/>
      <c r="E575" s="33">
        <v>8</v>
      </c>
      <c r="F575" s="34">
        <f>F576+F577+F578+F579+F580+F581</f>
        <v>87.5</v>
      </c>
      <c r="G575" s="35">
        <v>8</v>
      </c>
      <c r="H575" s="36">
        <f>G576/G575%</f>
        <v>87.5</v>
      </c>
      <c r="I575" s="36"/>
    </row>
    <row r="576" spans="3:9" ht="15.75">
      <c r="C576" s="92" t="s">
        <v>30</v>
      </c>
      <c r="D576" s="92"/>
      <c r="E576" s="37">
        <v>7</v>
      </c>
      <c r="F576" s="38">
        <f>(E576/E575)*100</f>
        <v>87.5</v>
      </c>
      <c r="G576" s="35">
        <v>7</v>
      </c>
      <c r="H576" s="32"/>
      <c r="I576" s="32"/>
    </row>
    <row r="577" spans="3:9" ht="15.75">
      <c r="C577" s="92" t="s">
        <v>32</v>
      </c>
      <c r="D577" s="92"/>
      <c r="E577" s="37">
        <v>0</v>
      </c>
      <c r="F577" s="38">
        <f>(E577/E575)*100</f>
        <v>0</v>
      </c>
      <c r="G577" s="40"/>
      <c r="H577" s="35"/>
      <c r="I577" s="35"/>
    </row>
    <row r="578" spans="3:9" ht="15.75">
      <c r="C578" s="92" t="s">
        <v>33</v>
      </c>
      <c r="D578" s="92"/>
      <c r="E578" s="37">
        <v>0</v>
      </c>
      <c r="F578" s="38">
        <f>(E578/E575)*100</f>
        <v>0</v>
      </c>
      <c r="G578" s="40"/>
      <c r="H578" s="35"/>
      <c r="I578" s="35"/>
    </row>
    <row r="579" spans="3:9" ht="15.75">
      <c r="C579" s="92" t="s">
        <v>34</v>
      </c>
      <c r="D579" s="92"/>
      <c r="E579" s="37">
        <v>0</v>
      </c>
      <c r="F579" s="38">
        <f>(E579/E575)*100</f>
        <v>0</v>
      </c>
      <c r="G579" s="40"/>
      <c r="H579" s="26" t="s">
        <v>35</v>
      </c>
      <c r="I579" s="26"/>
    </row>
    <row r="580" spans="3:9" ht="15.75">
      <c r="C580" s="92" t="s">
        <v>36</v>
      </c>
      <c r="D580" s="92"/>
      <c r="E580" s="37">
        <v>0</v>
      </c>
      <c r="F580" s="38">
        <f>(E580/E575)*100</f>
        <v>0</v>
      </c>
      <c r="G580" s="40"/>
      <c r="H580" s="26"/>
      <c r="I580" s="26"/>
    </row>
    <row r="581" spans="3:9" ht="16.5" thickBot="1">
      <c r="C581" s="93" t="s">
        <v>37</v>
      </c>
      <c r="D581" s="93"/>
      <c r="E581" s="42"/>
      <c r="F581" s="43">
        <f>(E581/E575)*100</f>
        <v>0</v>
      </c>
      <c r="G581" s="40"/>
      <c r="H581" s="26"/>
      <c r="I581" s="26"/>
    </row>
    <row r="582" spans="1:14" ht="15.75">
      <c r="A582" s="45" t="s">
        <v>38</v>
      </c>
      <c r="B582" s="14"/>
      <c r="C582" s="15"/>
      <c r="D582" s="15"/>
      <c r="E582" s="17"/>
      <c r="F582" s="17"/>
      <c r="G582" s="46"/>
      <c r="H582" s="47"/>
      <c r="I582" s="47"/>
      <c r="J582" s="47"/>
      <c r="K582" s="17"/>
      <c r="L582" s="21"/>
      <c r="M582" s="44"/>
      <c r="N582" s="44"/>
    </row>
    <row r="583" spans="1:14" ht="15.75">
      <c r="A583" s="16" t="s">
        <v>39</v>
      </c>
      <c r="B583" s="14"/>
      <c r="C583" s="48"/>
      <c r="D583" s="49"/>
      <c r="E583" s="50"/>
      <c r="F583" s="47"/>
      <c r="G583" s="46"/>
      <c r="H583" s="47"/>
      <c r="I583" s="47"/>
      <c r="J583" s="47"/>
      <c r="K583" s="17"/>
      <c r="L583" s="21"/>
      <c r="M583" s="28"/>
      <c r="N583" s="28"/>
    </row>
    <row r="584" spans="1:14" ht="15.75">
      <c r="A584" s="16" t="s">
        <v>40</v>
      </c>
      <c r="B584" s="14"/>
      <c r="C584" s="15"/>
      <c r="D584" s="49"/>
      <c r="E584" s="50"/>
      <c r="F584" s="47"/>
      <c r="G584" s="46"/>
      <c r="H584" s="51"/>
      <c r="I584" s="51"/>
      <c r="J584" s="51"/>
      <c r="K584" s="17"/>
      <c r="L584" s="21"/>
      <c r="M584" s="21"/>
      <c r="N584" s="21"/>
    </row>
    <row r="585" spans="1:14" ht="15.75">
      <c r="A585" s="16" t="s">
        <v>41</v>
      </c>
      <c r="B585" s="48"/>
      <c r="C585" s="15"/>
      <c r="D585" s="49"/>
      <c r="E585" s="50"/>
      <c r="F585" s="47"/>
      <c r="G585" s="52"/>
      <c r="H585" s="51"/>
      <c r="I585" s="51"/>
      <c r="J585" s="51"/>
      <c r="K585" s="17"/>
      <c r="L585" s="21"/>
      <c r="M585" s="21"/>
      <c r="N585" s="21"/>
    </row>
    <row r="586" spans="1:14" ht="15.75">
      <c r="A586" s="16" t="s">
        <v>42</v>
      </c>
      <c r="B586" s="39"/>
      <c r="C586" s="15"/>
      <c r="D586" s="53"/>
      <c r="E586" s="47"/>
      <c r="F586" s="47"/>
      <c r="G586" s="52"/>
      <c r="H586" s="51"/>
      <c r="I586" s="51"/>
      <c r="J586" s="51"/>
      <c r="K586" s="47"/>
      <c r="L586" s="21"/>
      <c r="M586" s="21"/>
      <c r="N586" s="21"/>
    </row>
    <row r="587" spans="1:14" ht="15.75">
      <c r="A587" s="16" t="s">
        <v>42</v>
      </c>
      <c r="B587" s="39"/>
      <c r="C587" s="15"/>
      <c r="D587" s="53"/>
      <c r="E587" s="47"/>
      <c r="F587" s="47"/>
      <c r="G587" s="52"/>
      <c r="H587" s="51"/>
      <c r="I587" s="51"/>
      <c r="J587" s="51"/>
      <c r="K587" s="47"/>
      <c r="L587" s="21"/>
      <c r="M587" s="21"/>
      <c r="N587" s="21"/>
    </row>
    <row r="588" ht="15.75" thickBot="1"/>
    <row r="589" spans="1:14" ht="15.75" thickBot="1">
      <c r="A589" s="101" t="s">
        <v>0</v>
      </c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</row>
    <row r="590" spans="1:14" ht="15.75" thickBot="1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</row>
    <row r="591" spans="1:14" ht="15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</row>
    <row r="592" spans="1:14" ht="15.75">
      <c r="A592" s="102" t="s">
        <v>1</v>
      </c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</row>
    <row r="593" spans="1:14" ht="15.75">
      <c r="A593" s="102" t="s">
        <v>2</v>
      </c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</row>
    <row r="594" spans="1:14" ht="16.5" thickBot="1">
      <c r="A594" s="103" t="s">
        <v>3</v>
      </c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</row>
    <row r="595" spans="1:14" ht="15.75">
      <c r="A595" s="104" t="s">
        <v>454</v>
      </c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</row>
    <row r="596" spans="1:14" ht="15.75">
      <c r="A596" s="104" t="s">
        <v>5</v>
      </c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</row>
    <row r="597" spans="1:14" ht="15">
      <c r="A597" s="99" t="s">
        <v>6</v>
      </c>
      <c r="B597" s="94" t="s">
        <v>7</v>
      </c>
      <c r="C597" s="94" t="s">
        <v>8</v>
      </c>
      <c r="D597" s="99" t="s">
        <v>9</v>
      </c>
      <c r="E597" s="94" t="s">
        <v>10</v>
      </c>
      <c r="F597" s="94" t="s">
        <v>11</v>
      </c>
      <c r="G597" s="94" t="s">
        <v>12</v>
      </c>
      <c r="H597" s="94" t="s">
        <v>13</v>
      </c>
      <c r="I597" s="94" t="s">
        <v>14</v>
      </c>
      <c r="J597" s="94" t="s">
        <v>15</v>
      </c>
      <c r="K597" s="97" t="s">
        <v>16</v>
      </c>
      <c r="L597" s="94" t="s">
        <v>17</v>
      </c>
      <c r="M597" s="94" t="s">
        <v>18</v>
      </c>
      <c r="N597" s="94" t="s">
        <v>19</v>
      </c>
    </row>
    <row r="598" spans="1:14" ht="15">
      <c r="A598" s="99"/>
      <c r="B598" s="94"/>
      <c r="C598" s="94"/>
      <c r="D598" s="99"/>
      <c r="E598" s="95"/>
      <c r="F598" s="94"/>
      <c r="G598" s="94"/>
      <c r="H598" s="94"/>
      <c r="I598" s="94"/>
      <c r="J598" s="94"/>
      <c r="K598" s="97"/>
      <c r="L598" s="94"/>
      <c r="M598" s="94"/>
      <c r="N598" s="94"/>
    </row>
    <row r="599" spans="1:14" s="1" customFormat="1" ht="15.75">
      <c r="A599" s="63">
        <v>1</v>
      </c>
      <c r="B599" s="64">
        <v>43130</v>
      </c>
      <c r="C599" s="60" t="s">
        <v>244</v>
      </c>
      <c r="D599" s="60" t="s">
        <v>21</v>
      </c>
      <c r="E599" s="61" t="s">
        <v>474</v>
      </c>
      <c r="F599" s="60">
        <v>152</v>
      </c>
      <c r="G599" s="61">
        <v>147</v>
      </c>
      <c r="H599" s="61">
        <v>155</v>
      </c>
      <c r="I599" s="61">
        <v>158</v>
      </c>
      <c r="J599" s="61">
        <v>161</v>
      </c>
      <c r="K599" s="61">
        <v>147</v>
      </c>
      <c r="L599" s="65">
        <f>100000/F599</f>
        <v>657.8947368421053</v>
      </c>
      <c r="M599" s="66">
        <f>IF(D599="BUY",(K599-F599)*(L599),(F599-K599)*(L599))</f>
        <v>-3289.4736842105267</v>
      </c>
      <c r="N599" s="12">
        <f>M599/(L599)/F599%</f>
        <v>-3.289473684210526</v>
      </c>
    </row>
    <row r="600" spans="1:14" s="1" customFormat="1" ht="15.75">
      <c r="A600" s="63">
        <v>1</v>
      </c>
      <c r="B600" s="64">
        <v>43125</v>
      </c>
      <c r="C600" s="60" t="s">
        <v>244</v>
      </c>
      <c r="D600" s="60" t="s">
        <v>21</v>
      </c>
      <c r="E600" s="61" t="s">
        <v>415</v>
      </c>
      <c r="F600" s="60">
        <v>248</v>
      </c>
      <c r="G600" s="61">
        <v>238</v>
      </c>
      <c r="H600" s="61">
        <v>254</v>
      </c>
      <c r="I600" s="61">
        <v>260</v>
      </c>
      <c r="J600" s="61">
        <v>266</v>
      </c>
      <c r="K600" s="61">
        <v>238</v>
      </c>
      <c r="L600" s="65">
        <f>100000/F600</f>
        <v>403.2258064516129</v>
      </c>
      <c r="M600" s="66">
        <f>IF(D600="BUY",(K600-F600)*(L600),(F600-K600)*(L600))</f>
        <v>-4032.2580645161293</v>
      </c>
      <c r="N600" s="12">
        <f>M600/(L600)/F600%</f>
        <v>-4.032258064516129</v>
      </c>
    </row>
    <row r="601" spans="1:14" s="1" customFormat="1" ht="15.75">
      <c r="A601" s="63">
        <v>1</v>
      </c>
      <c r="B601" s="64">
        <v>43125</v>
      </c>
      <c r="C601" s="60" t="s">
        <v>244</v>
      </c>
      <c r="D601" s="60" t="s">
        <v>21</v>
      </c>
      <c r="E601" s="61" t="s">
        <v>472</v>
      </c>
      <c r="F601" s="60">
        <v>281.5</v>
      </c>
      <c r="G601" s="61">
        <v>272</v>
      </c>
      <c r="H601" s="61">
        <v>287</v>
      </c>
      <c r="I601" s="61">
        <v>292</v>
      </c>
      <c r="J601" s="61">
        <v>297</v>
      </c>
      <c r="K601" s="61">
        <v>272</v>
      </c>
      <c r="L601" s="65">
        <f>100000/F601</f>
        <v>355.23978685612786</v>
      </c>
      <c r="M601" s="66">
        <f>IF(D601="BUY",(K601-F601)*(L601),(F601-K601)*(L601))</f>
        <v>-3374.7779751332146</v>
      </c>
      <c r="N601" s="12">
        <f>M601/(L601)/F601%</f>
        <v>-3.374777975133215</v>
      </c>
    </row>
    <row r="602" spans="1:14" s="1" customFormat="1" ht="15.75">
      <c r="A602" s="63">
        <v>2</v>
      </c>
      <c r="B602" s="64">
        <v>43125</v>
      </c>
      <c r="C602" s="60" t="s">
        <v>244</v>
      </c>
      <c r="D602" s="60" t="s">
        <v>21</v>
      </c>
      <c r="E602" s="61" t="s">
        <v>275</v>
      </c>
      <c r="F602" s="60">
        <v>42.5</v>
      </c>
      <c r="G602" s="61">
        <v>40.5</v>
      </c>
      <c r="H602" s="61">
        <v>44</v>
      </c>
      <c r="I602" s="61">
        <v>45.5</v>
      </c>
      <c r="J602" s="61">
        <v>47</v>
      </c>
      <c r="K602" s="61">
        <v>43.7</v>
      </c>
      <c r="L602" s="65">
        <f aca="true" t="shared" si="63" ref="L602:L611">100000/F602</f>
        <v>2352.9411764705883</v>
      </c>
      <c r="M602" s="66">
        <f aca="true" t="shared" si="64" ref="M602:M610">IF(D602="BUY",(K602-F602)*(L602),(F602-K602)*(L602))</f>
        <v>2823.5294117647127</v>
      </c>
      <c r="N602" s="67">
        <f aca="true" t="shared" si="65" ref="N602:N609">M602/(L602)/F602%</f>
        <v>2.8235294117647127</v>
      </c>
    </row>
    <row r="603" spans="1:14" s="1" customFormat="1" ht="15.75">
      <c r="A603" s="63">
        <v>3</v>
      </c>
      <c r="B603" s="64">
        <v>43124</v>
      </c>
      <c r="C603" s="60" t="s">
        <v>244</v>
      </c>
      <c r="D603" s="60" t="s">
        <v>21</v>
      </c>
      <c r="E603" s="60" t="s">
        <v>451</v>
      </c>
      <c r="F603" s="60">
        <v>586</v>
      </c>
      <c r="G603" s="61">
        <v>572</v>
      </c>
      <c r="H603" s="61">
        <v>596</v>
      </c>
      <c r="I603" s="61">
        <v>606</v>
      </c>
      <c r="J603" s="61">
        <v>616</v>
      </c>
      <c r="K603" s="61">
        <v>596</v>
      </c>
      <c r="L603" s="65">
        <f>100000/F603</f>
        <v>170.64846416382252</v>
      </c>
      <c r="M603" s="66">
        <f>IF(D603="BUY",(K603-F603)*(L603),(F603-K603)*(L603))</f>
        <v>1706.4846416382252</v>
      </c>
      <c r="N603" s="67">
        <f t="shared" si="65"/>
        <v>1.706484641638225</v>
      </c>
    </row>
    <row r="604" spans="1:14" s="1" customFormat="1" ht="15.75">
      <c r="A604" s="63">
        <v>4</v>
      </c>
      <c r="B604" s="64">
        <v>43123</v>
      </c>
      <c r="C604" s="60" t="s">
        <v>244</v>
      </c>
      <c r="D604" s="60" t="s">
        <v>21</v>
      </c>
      <c r="E604" s="60" t="s">
        <v>388</v>
      </c>
      <c r="F604" s="60">
        <v>115</v>
      </c>
      <c r="G604" s="61">
        <v>110</v>
      </c>
      <c r="H604" s="61">
        <v>118</v>
      </c>
      <c r="I604" s="61">
        <v>121</v>
      </c>
      <c r="J604" s="61">
        <v>125</v>
      </c>
      <c r="K604" s="61">
        <v>110</v>
      </c>
      <c r="L604" s="65">
        <f>100000/F604</f>
        <v>869.5652173913044</v>
      </c>
      <c r="M604" s="66">
        <f>IF(D604="BUY",(K604-F604)*(L604),(F604-K604)*(L604))</f>
        <v>-4347.826086956522</v>
      </c>
      <c r="N604" s="12">
        <f t="shared" si="65"/>
        <v>-4.347826086956522</v>
      </c>
    </row>
    <row r="605" spans="1:14" s="1" customFormat="1" ht="15.75">
      <c r="A605" s="63">
        <v>5</v>
      </c>
      <c r="B605" s="64">
        <v>43122</v>
      </c>
      <c r="C605" s="60" t="s">
        <v>244</v>
      </c>
      <c r="D605" s="60" t="s">
        <v>21</v>
      </c>
      <c r="E605" s="60" t="s">
        <v>468</v>
      </c>
      <c r="F605" s="60">
        <v>3890</v>
      </c>
      <c r="G605" s="61">
        <v>3798</v>
      </c>
      <c r="H605" s="61">
        <v>3950</v>
      </c>
      <c r="I605" s="61">
        <v>4010</v>
      </c>
      <c r="J605" s="61">
        <v>4070</v>
      </c>
      <c r="K605" s="61">
        <v>3798</v>
      </c>
      <c r="L605" s="65">
        <f>100000/F605</f>
        <v>25.70694087403599</v>
      </c>
      <c r="M605" s="66">
        <f t="shared" si="64"/>
        <v>-2365.038560411311</v>
      </c>
      <c r="N605" s="12">
        <f t="shared" si="65"/>
        <v>-2.3650385604113113</v>
      </c>
    </row>
    <row r="606" spans="1:14" s="1" customFormat="1" ht="15.75">
      <c r="A606" s="63">
        <v>6</v>
      </c>
      <c r="B606" s="64">
        <v>43119</v>
      </c>
      <c r="C606" s="60" t="s">
        <v>244</v>
      </c>
      <c r="D606" s="60" t="s">
        <v>21</v>
      </c>
      <c r="E606" s="60" t="s">
        <v>288</v>
      </c>
      <c r="F606" s="60">
        <v>2770</v>
      </c>
      <c r="G606" s="61">
        <v>2620</v>
      </c>
      <c r="H606" s="61">
        <v>2870</v>
      </c>
      <c r="I606" s="61">
        <v>2970</v>
      </c>
      <c r="J606" s="61">
        <v>3070</v>
      </c>
      <c r="K606" s="61">
        <v>2870</v>
      </c>
      <c r="L606" s="65">
        <f t="shared" si="63"/>
        <v>36.101083032490976</v>
      </c>
      <c r="M606" s="66">
        <f t="shared" si="64"/>
        <v>3610.108303249098</v>
      </c>
      <c r="N606" s="67">
        <f t="shared" si="65"/>
        <v>3.6101083032490977</v>
      </c>
    </row>
    <row r="607" spans="1:14" s="1" customFormat="1" ht="15.75">
      <c r="A607" s="63">
        <v>7</v>
      </c>
      <c r="B607" s="64">
        <v>43119</v>
      </c>
      <c r="C607" s="60" t="s">
        <v>244</v>
      </c>
      <c r="D607" s="60" t="s">
        <v>21</v>
      </c>
      <c r="E607" s="60" t="s">
        <v>467</v>
      </c>
      <c r="F607" s="60">
        <v>1280</v>
      </c>
      <c r="G607" s="61">
        <v>1250</v>
      </c>
      <c r="H607" s="61">
        <v>1300</v>
      </c>
      <c r="I607" s="61">
        <v>1320</v>
      </c>
      <c r="J607" s="61">
        <v>1340</v>
      </c>
      <c r="K607" s="61">
        <v>1300</v>
      </c>
      <c r="L607" s="65">
        <f t="shared" si="63"/>
        <v>78.125</v>
      </c>
      <c r="M607" s="66">
        <f t="shared" si="64"/>
        <v>1562.5</v>
      </c>
      <c r="N607" s="67">
        <f t="shared" si="65"/>
        <v>1.5625</v>
      </c>
    </row>
    <row r="608" spans="1:14" s="1" customFormat="1" ht="15.75">
      <c r="A608" s="63">
        <v>8</v>
      </c>
      <c r="B608" s="64">
        <v>43117</v>
      </c>
      <c r="C608" s="60" t="s">
        <v>244</v>
      </c>
      <c r="D608" s="60" t="s">
        <v>21</v>
      </c>
      <c r="E608" s="1" t="s">
        <v>145</v>
      </c>
      <c r="F608" s="60">
        <v>426</v>
      </c>
      <c r="G608" s="61">
        <v>412</v>
      </c>
      <c r="H608" s="61">
        <v>434</v>
      </c>
      <c r="I608" s="61">
        <v>442</v>
      </c>
      <c r="J608" s="61">
        <v>450</v>
      </c>
      <c r="K608" s="61">
        <v>442</v>
      </c>
      <c r="L608" s="65">
        <f t="shared" si="63"/>
        <v>234.7417840375587</v>
      </c>
      <c r="M608" s="66">
        <f t="shared" si="64"/>
        <v>3755.868544600939</v>
      </c>
      <c r="N608" s="67">
        <f t="shared" si="65"/>
        <v>3.755868544600939</v>
      </c>
    </row>
    <row r="609" spans="1:14" s="1" customFormat="1" ht="15.75">
      <c r="A609" s="63">
        <v>9</v>
      </c>
      <c r="B609" s="64">
        <v>43111</v>
      </c>
      <c r="C609" s="60" t="s">
        <v>244</v>
      </c>
      <c r="D609" s="60" t="s">
        <v>21</v>
      </c>
      <c r="E609" s="61" t="s">
        <v>388</v>
      </c>
      <c r="F609" s="60">
        <v>123.5</v>
      </c>
      <c r="G609" s="61">
        <v>119</v>
      </c>
      <c r="H609" s="61">
        <v>126</v>
      </c>
      <c r="I609" s="61">
        <v>128.5</v>
      </c>
      <c r="J609" s="61">
        <v>131</v>
      </c>
      <c r="K609" s="61">
        <v>128.5</v>
      </c>
      <c r="L609" s="65">
        <f t="shared" si="63"/>
        <v>809.7165991902834</v>
      </c>
      <c r="M609" s="66">
        <f t="shared" si="64"/>
        <v>4048.582995951417</v>
      </c>
      <c r="N609" s="67">
        <f t="shared" si="65"/>
        <v>4.048582995951417</v>
      </c>
    </row>
    <row r="610" spans="1:14" s="1" customFormat="1" ht="15.75">
      <c r="A610" s="63">
        <v>10</v>
      </c>
      <c r="B610" s="64">
        <v>43110</v>
      </c>
      <c r="C610" s="60" t="s">
        <v>244</v>
      </c>
      <c r="D610" s="60" t="s">
        <v>21</v>
      </c>
      <c r="E610" s="61" t="s">
        <v>294</v>
      </c>
      <c r="F610" s="60">
        <v>318</v>
      </c>
      <c r="G610" s="61">
        <v>307</v>
      </c>
      <c r="H610" s="61">
        <v>325</v>
      </c>
      <c r="I610" s="61">
        <v>332</v>
      </c>
      <c r="J610" s="61">
        <v>338</v>
      </c>
      <c r="K610" s="61">
        <v>307</v>
      </c>
      <c r="L610" s="65">
        <f t="shared" si="63"/>
        <v>314.4654088050315</v>
      </c>
      <c r="M610" s="66">
        <f t="shared" si="64"/>
        <v>-3459.1194968553464</v>
      </c>
      <c r="N610" s="12">
        <f aca="true" t="shared" si="66" ref="N610:N617">M610/(L610)/F610%</f>
        <v>-3.4591194968553456</v>
      </c>
    </row>
    <row r="611" spans="1:14" s="1" customFormat="1" ht="15.75">
      <c r="A611" s="63">
        <v>11</v>
      </c>
      <c r="B611" s="64">
        <v>43109</v>
      </c>
      <c r="C611" s="60" t="s">
        <v>244</v>
      </c>
      <c r="D611" s="60" t="s">
        <v>21</v>
      </c>
      <c r="E611" s="61" t="s">
        <v>145</v>
      </c>
      <c r="F611" s="60">
        <v>473</v>
      </c>
      <c r="G611" s="61">
        <v>458</v>
      </c>
      <c r="H611" s="61">
        <v>483</v>
      </c>
      <c r="I611" s="61">
        <v>493</v>
      </c>
      <c r="J611" s="61">
        <v>503</v>
      </c>
      <c r="K611" s="61">
        <v>458</v>
      </c>
      <c r="L611" s="65">
        <f t="shared" si="63"/>
        <v>211.41649048625794</v>
      </c>
      <c r="M611" s="66">
        <f aca="true" t="shared" si="67" ref="M611:M617">IF(D611="BUY",(K611-F611)*(L611),(F611-K611)*(L611))</f>
        <v>-3171.2473572938693</v>
      </c>
      <c r="N611" s="12">
        <f t="shared" si="66"/>
        <v>-3.1712473572938684</v>
      </c>
    </row>
    <row r="612" spans="1:14" s="1" customFormat="1" ht="15.75">
      <c r="A612" s="63">
        <v>12</v>
      </c>
      <c r="B612" s="64">
        <v>43109</v>
      </c>
      <c r="C612" s="60" t="s">
        <v>244</v>
      </c>
      <c r="D612" s="60" t="s">
        <v>21</v>
      </c>
      <c r="E612" s="61" t="s">
        <v>460</v>
      </c>
      <c r="F612" s="60">
        <v>365</v>
      </c>
      <c r="G612" s="61">
        <v>352</v>
      </c>
      <c r="H612" s="61">
        <v>373</v>
      </c>
      <c r="I612" s="61">
        <v>380</v>
      </c>
      <c r="J612" s="61">
        <v>388</v>
      </c>
      <c r="K612" s="61">
        <v>380</v>
      </c>
      <c r="L612" s="65">
        <f aca="true" t="shared" si="68" ref="L612:L617">100000/F612</f>
        <v>273.972602739726</v>
      </c>
      <c r="M612" s="66">
        <f t="shared" si="67"/>
        <v>4109.58904109589</v>
      </c>
      <c r="N612" s="67">
        <f t="shared" si="66"/>
        <v>4.10958904109589</v>
      </c>
    </row>
    <row r="613" spans="1:14" s="1" customFormat="1" ht="15.75">
      <c r="A613" s="63">
        <v>13</v>
      </c>
      <c r="B613" s="64">
        <v>43108</v>
      </c>
      <c r="C613" s="60" t="s">
        <v>244</v>
      </c>
      <c r="D613" s="60" t="s">
        <v>21</v>
      </c>
      <c r="E613" s="61" t="s">
        <v>145</v>
      </c>
      <c r="F613" s="60">
        <v>453</v>
      </c>
      <c r="G613" s="61">
        <v>440</v>
      </c>
      <c r="H613" s="61">
        <v>460</v>
      </c>
      <c r="I613" s="61">
        <v>468</v>
      </c>
      <c r="J613" s="61">
        <v>476</v>
      </c>
      <c r="K613" s="61">
        <v>476</v>
      </c>
      <c r="L613" s="65">
        <f t="shared" si="68"/>
        <v>220.7505518763797</v>
      </c>
      <c r="M613" s="66">
        <f t="shared" si="67"/>
        <v>5077.262693156733</v>
      </c>
      <c r="N613" s="67">
        <f t="shared" si="66"/>
        <v>5.077262693156732</v>
      </c>
    </row>
    <row r="614" spans="1:14" s="1" customFormat="1" ht="15.75">
      <c r="A614" s="63">
        <v>14</v>
      </c>
      <c r="B614" s="64">
        <v>43104</v>
      </c>
      <c r="C614" s="60" t="s">
        <v>244</v>
      </c>
      <c r="D614" s="60" t="s">
        <v>21</v>
      </c>
      <c r="E614" s="61" t="s">
        <v>183</v>
      </c>
      <c r="F614" s="60">
        <v>525</v>
      </c>
      <c r="G614" s="61">
        <v>510</v>
      </c>
      <c r="H614" s="61">
        <v>535</v>
      </c>
      <c r="I614" s="61">
        <v>545</v>
      </c>
      <c r="J614" s="61">
        <v>555</v>
      </c>
      <c r="K614" s="61">
        <v>535</v>
      </c>
      <c r="L614" s="65">
        <f t="shared" si="68"/>
        <v>190.47619047619048</v>
      </c>
      <c r="M614" s="66">
        <f t="shared" si="67"/>
        <v>1904.7619047619048</v>
      </c>
      <c r="N614" s="67">
        <f t="shared" si="66"/>
        <v>1.9047619047619047</v>
      </c>
    </row>
    <row r="615" spans="1:14" ht="15.75">
      <c r="A615" s="63">
        <v>15</v>
      </c>
      <c r="B615" s="64">
        <v>43103</v>
      </c>
      <c r="C615" s="60" t="s">
        <v>244</v>
      </c>
      <c r="D615" s="60" t="s">
        <v>21</v>
      </c>
      <c r="E615" s="61" t="s">
        <v>145</v>
      </c>
      <c r="F615" s="60">
        <v>428</v>
      </c>
      <c r="G615" s="61">
        <v>412</v>
      </c>
      <c r="H615" s="61">
        <v>438</v>
      </c>
      <c r="I615" s="61">
        <v>448</v>
      </c>
      <c r="J615" s="61">
        <v>458</v>
      </c>
      <c r="K615" s="61">
        <v>438</v>
      </c>
      <c r="L615" s="65">
        <f t="shared" si="68"/>
        <v>233.6448598130841</v>
      </c>
      <c r="M615" s="66">
        <f t="shared" si="67"/>
        <v>2336.448598130841</v>
      </c>
      <c r="N615" s="67">
        <f t="shared" si="66"/>
        <v>2.336448598130841</v>
      </c>
    </row>
    <row r="616" spans="1:14" ht="15.75">
      <c r="A616" s="63">
        <v>16</v>
      </c>
      <c r="B616" s="64">
        <v>43102</v>
      </c>
      <c r="C616" s="60" t="s">
        <v>244</v>
      </c>
      <c r="D616" s="60" t="s">
        <v>21</v>
      </c>
      <c r="E616" s="61" t="s">
        <v>145</v>
      </c>
      <c r="F616" s="60">
        <v>380</v>
      </c>
      <c r="G616" s="61">
        <v>368</v>
      </c>
      <c r="H616" s="61">
        <v>386</v>
      </c>
      <c r="I616" s="61">
        <v>392</v>
      </c>
      <c r="J616" s="61">
        <v>398</v>
      </c>
      <c r="K616" s="61">
        <v>398</v>
      </c>
      <c r="L616" s="65">
        <f t="shared" si="68"/>
        <v>263.1578947368421</v>
      </c>
      <c r="M616" s="66">
        <f t="shared" si="67"/>
        <v>4736.8421052631575</v>
      </c>
      <c r="N616" s="67">
        <f t="shared" si="66"/>
        <v>4.736842105263158</v>
      </c>
    </row>
    <row r="617" spans="1:14" ht="15.75">
      <c r="A617" s="63">
        <v>17</v>
      </c>
      <c r="B617" s="64">
        <v>43101</v>
      </c>
      <c r="C617" s="60" t="s">
        <v>244</v>
      </c>
      <c r="D617" s="60" t="s">
        <v>21</v>
      </c>
      <c r="E617" s="61" t="s">
        <v>247</v>
      </c>
      <c r="F617" s="60">
        <v>291</v>
      </c>
      <c r="G617" s="61">
        <v>278</v>
      </c>
      <c r="H617" s="61">
        <v>297</v>
      </c>
      <c r="I617" s="61">
        <v>304</v>
      </c>
      <c r="J617" s="61">
        <v>310</v>
      </c>
      <c r="K617" s="61">
        <v>278</v>
      </c>
      <c r="L617" s="65">
        <f t="shared" si="68"/>
        <v>343.64261168384877</v>
      </c>
      <c r="M617" s="66">
        <f t="shared" si="67"/>
        <v>-4467.353951890034</v>
      </c>
      <c r="N617" s="12">
        <f t="shared" si="66"/>
        <v>-4.4673539518900345</v>
      </c>
    </row>
    <row r="619" spans="1:14" ht="15.75">
      <c r="A619" s="13" t="s">
        <v>26</v>
      </c>
      <c r="B619" s="14"/>
      <c r="C619" s="15"/>
      <c r="D619" s="16"/>
      <c r="E619" s="17"/>
      <c r="F619" s="17"/>
      <c r="G619" s="18"/>
      <c r="H619" s="19"/>
      <c r="I619" s="19"/>
      <c r="J619" s="19"/>
      <c r="K619" s="20"/>
      <c r="L619" s="21"/>
      <c r="M619" s="1"/>
      <c r="N619" s="75"/>
    </row>
    <row r="620" spans="1:14" ht="15.75">
      <c r="A620" s="13" t="s">
        <v>27</v>
      </c>
      <c r="B620" s="23"/>
      <c r="C620" s="15"/>
      <c r="D620" s="16"/>
      <c r="E620" s="17"/>
      <c r="F620" s="17"/>
      <c r="G620" s="18"/>
      <c r="H620" s="17"/>
      <c r="I620" s="17"/>
      <c r="J620" s="17"/>
      <c r="K620" s="20"/>
      <c r="L620" s="21"/>
      <c r="M620" s="1"/>
      <c r="N620" s="1"/>
    </row>
    <row r="621" spans="1:14" ht="15.75">
      <c r="A621" s="13" t="s">
        <v>27</v>
      </c>
      <c r="B621" s="23"/>
      <c r="C621" s="24"/>
      <c r="D621" s="25"/>
      <c r="E621" s="26"/>
      <c r="F621" s="26"/>
      <c r="G621" s="27"/>
      <c r="H621" s="26"/>
      <c r="I621" s="26"/>
      <c r="J621" s="26"/>
      <c r="K621" s="26"/>
      <c r="L621" s="21"/>
      <c r="M621" s="21"/>
      <c r="N621" s="21"/>
    </row>
    <row r="623" spans="3:9" ht="16.5" thickBot="1">
      <c r="C623" s="26"/>
      <c r="D623" s="26"/>
      <c r="E623" s="26"/>
      <c r="F623" s="29"/>
      <c r="G623" s="30"/>
      <c r="H623" s="31" t="s">
        <v>28</v>
      </c>
      <c r="I623" s="31"/>
    </row>
    <row r="624" spans="3:9" ht="15.75">
      <c r="C624" s="96" t="s">
        <v>29</v>
      </c>
      <c r="D624" s="96"/>
      <c r="E624" s="33">
        <v>17</v>
      </c>
      <c r="F624" s="34">
        <f>F625+F626+F627+F628+F629+F630</f>
        <v>100</v>
      </c>
      <c r="G624" s="35">
        <v>17</v>
      </c>
      <c r="H624" s="36">
        <f>G625/G624%</f>
        <v>64.70588235294117</v>
      </c>
      <c r="I624" s="36"/>
    </row>
    <row r="625" spans="3:9" ht="15.75">
      <c r="C625" s="92" t="s">
        <v>30</v>
      </c>
      <c r="D625" s="92"/>
      <c r="E625" s="37">
        <v>11</v>
      </c>
      <c r="F625" s="38">
        <f>(E625/E624)*100</f>
        <v>64.70588235294117</v>
      </c>
      <c r="G625" s="35">
        <v>11</v>
      </c>
      <c r="H625" s="32"/>
      <c r="I625" s="32"/>
    </row>
    <row r="626" spans="3:9" ht="15.75">
      <c r="C626" s="92" t="s">
        <v>32</v>
      </c>
      <c r="D626" s="92"/>
      <c r="E626" s="37">
        <v>0</v>
      </c>
      <c r="F626" s="38">
        <f>(E626/E624)*100</f>
        <v>0</v>
      </c>
      <c r="G626" s="40"/>
      <c r="H626" s="35"/>
      <c r="I626" s="35"/>
    </row>
    <row r="627" spans="3:9" ht="15.75">
      <c r="C627" s="92" t="s">
        <v>33</v>
      </c>
      <c r="D627" s="92"/>
      <c r="E627" s="37">
        <v>0</v>
      </c>
      <c r="F627" s="38">
        <f>(E627/E624)*100</f>
        <v>0</v>
      </c>
      <c r="G627" s="40"/>
      <c r="H627" s="35"/>
      <c r="I627" s="35"/>
    </row>
    <row r="628" spans="3:9" ht="15.75">
      <c r="C628" s="92" t="s">
        <v>34</v>
      </c>
      <c r="D628" s="92"/>
      <c r="E628" s="37">
        <v>6</v>
      </c>
      <c r="F628" s="38">
        <f>(E628/E624)*100</f>
        <v>35.294117647058826</v>
      </c>
      <c r="G628" s="40"/>
      <c r="H628" s="26" t="s">
        <v>35</v>
      </c>
      <c r="I628" s="26"/>
    </row>
    <row r="629" spans="3:9" ht="15.75">
      <c r="C629" s="92" t="s">
        <v>36</v>
      </c>
      <c r="D629" s="92"/>
      <c r="E629" s="37">
        <v>0</v>
      </c>
      <c r="F629" s="38">
        <f>(E629/E624)*100</f>
        <v>0</v>
      </c>
      <c r="G629" s="40"/>
      <c r="H629" s="26"/>
      <c r="I629" s="26"/>
    </row>
    <row r="630" spans="3:9" ht="16.5" thickBot="1">
      <c r="C630" s="93" t="s">
        <v>37</v>
      </c>
      <c r="D630" s="93"/>
      <c r="E630" s="42"/>
      <c r="F630" s="43">
        <f>(E630/E624)*100</f>
        <v>0</v>
      </c>
      <c r="G630" s="40"/>
      <c r="H630" s="26"/>
      <c r="I630" s="26"/>
    </row>
    <row r="631" spans="1:14" ht="15.75">
      <c r="A631" s="45" t="s">
        <v>38</v>
      </c>
      <c r="B631" s="14"/>
      <c r="C631" s="15"/>
      <c r="D631" s="15"/>
      <c r="E631" s="17"/>
      <c r="F631" s="17"/>
      <c r="G631" s="46"/>
      <c r="H631" s="47"/>
      <c r="I631" s="47"/>
      <c r="J631" s="47"/>
      <c r="K631" s="17"/>
      <c r="L631" s="21"/>
      <c r="M631" s="44"/>
      <c r="N631" s="44"/>
    </row>
    <row r="632" spans="1:14" ht="15.75">
      <c r="A632" s="16" t="s">
        <v>39</v>
      </c>
      <c r="B632" s="14"/>
      <c r="C632" s="48"/>
      <c r="D632" s="49"/>
      <c r="E632" s="50"/>
      <c r="F632" s="47"/>
      <c r="G632" s="46"/>
      <c r="H632" s="47"/>
      <c r="I632" s="47"/>
      <c r="J632" s="47"/>
      <c r="K632" s="17"/>
      <c r="L632" s="21"/>
      <c r="M632" s="28"/>
      <c r="N632" s="28"/>
    </row>
    <row r="633" spans="1:14" ht="15.75">
      <c r="A633" s="16" t="s">
        <v>40</v>
      </c>
      <c r="B633" s="14"/>
      <c r="C633" s="15"/>
      <c r="D633" s="49"/>
      <c r="E633" s="50"/>
      <c r="F633" s="47"/>
      <c r="G633" s="46"/>
      <c r="H633" s="51"/>
      <c r="I633" s="51"/>
      <c r="J633" s="51"/>
      <c r="K633" s="17"/>
      <c r="L633" s="21"/>
      <c r="M633" s="21"/>
      <c r="N633" s="21"/>
    </row>
    <row r="634" spans="1:14" ht="15.75">
      <c r="A634" s="16" t="s">
        <v>41</v>
      </c>
      <c r="B634" s="48"/>
      <c r="C634" s="15"/>
      <c r="D634" s="49"/>
      <c r="E634" s="50"/>
      <c r="F634" s="47"/>
      <c r="G634" s="52"/>
      <c r="H634" s="51"/>
      <c r="I634" s="51"/>
      <c r="J634" s="51"/>
      <c r="K634" s="17"/>
      <c r="L634" s="21"/>
      <c r="M634" s="21"/>
      <c r="N634" s="21"/>
    </row>
    <row r="635" spans="1:14" ht="15.75">
      <c r="A635" s="16" t="s">
        <v>42</v>
      </c>
      <c r="B635" s="39"/>
      <c r="C635" s="15"/>
      <c r="D635" s="53"/>
      <c r="E635" s="47"/>
      <c r="F635" s="47"/>
      <c r="G635" s="52"/>
      <c r="H635" s="51"/>
      <c r="I635" s="51"/>
      <c r="J635" s="51"/>
      <c r="K635" s="47"/>
      <c r="L635" s="21"/>
      <c r="M635" s="21"/>
      <c r="N635" s="21"/>
    </row>
    <row r="636" spans="1:14" ht="15.75" customHeight="1">
      <c r="A636" s="16" t="s">
        <v>42</v>
      </c>
      <c r="B636" s="39"/>
      <c r="C636" s="15"/>
      <c r="D636" s="53"/>
      <c r="E636" s="47"/>
      <c r="F636" s="47"/>
      <c r="G636" s="52"/>
      <c r="H636" s="51"/>
      <c r="I636" s="51"/>
      <c r="J636" s="51"/>
      <c r="K636" s="47"/>
      <c r="L636" s="21"/>
      <c r="M636" s="21"/>
      <c r="N636" s="21"/>
    </row>
    <row r="637" ht="15.75" thickBot="1"/>
    <row r="638" spans="1:14" ht="15.75" thickBot="1">
      <c r="A638" s="101" t="s">
        <v>0</v>
      </c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</row>
    <row r="639" spans="1:14" ht="15.75" thickBot="1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</row>
    <row r="640" spans="1:14" ht="15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</row>
    <row r="641" spans="1:14" ht="15.75">
      <c r="A641" s="102" t="s">
        <v>1</v>
      </c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</row>
    <row r="642" spans="1:14" ht="15.75">
      <c r="A642" s="102" t="s">
        <v>2</v>
      </c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</row>
    <row r="643" spans="1:14" ht="16.5" thickBot="1">
      <c r="A643" s="103" t="s">
        <v>3</v>
      </c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</row>
    <row r="644" spans="1:14" ht="15.75">
      <c r="A644" s="104" t="s">
        <v>431</v>
      </c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</row>
    <row r="645" spans="1:14" ht="15.75">
      <c r="A645" s="104" t="s">
        <v>5</v>
      </c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</row>
    <row r="646" spans="1:14" ht="15">
      <c r="A646" s="99" t="s">
        <v>6</v>
      </c>
      <c r="B646" s="94" t="s">
        <v>7</v>
      </c>
      <c r="C646" s="94" t="s">
        <v>8</v>
      </c>
      <c r="D646" s="99" t="s">
        <v>9</v>
      </c>
      <c r="E646" s="94" t="s">
        <v>10</v>
      </c>
      <c r="F646" s="94" t="s">
        <v>11</v>
      </c>
      <c r="G646" s="94" t="s">
        <v>12</v>
      </c>
      <c r="H646" s="94" t="s">
        <v>13</v>
      </c>
      <c r="I646" s="94" t="s">
        <v>14</v>
      </c>
      <c r="J646" s="94" t="s">
        <v>15</v>
      </c>
      <c r="K646" s="97" t="s">
        <v>16</v>
      </c>
      <c r="L646" s="94" t="s">
        <v>17</v>
      </c>
      <c r="M646" s="94" t="s">
        <v>18</v>
      </c>
      <c r="N646" s="94" t="s">
        <v>19</v>
      </c>
    </row>
    <row r="647" spans="1:14" ht="15">
      <c r="A647" s="99"/>
      <c r="B647" s="94"/>
      <c r="C647" s="94"/>
      <c r="D647" s="99"/>
      <c r="E647" s="94"/>
      <c r="F647" s="94"/>
      <c r="G647" s="94"/>
      <c r="H647" s="94"/>
      <c r="I647" s="94"/>
      <c r="J647" s="94"/>
      <c r="K647" s="97"/>
      <c r="L647" s="94"/>
      <c r="M647" s="94"/>
      <c r="N647" s="94"/>
    </row>
    <row r="648" spans="1:14" s="1" customFormat="1" ht="16.5" customHeight="1">
      <c r="A648" s="63">
        <v>1</v>
      </c>
      <c r="B648" s="64">
        <v>43098</v>
      </c>
      <c r="C648" s="60" t="s">
        <v>244</v>
      </c>
      <c r="D648" s="60" t="s">
        <v>21</v>
      </c>
      <c r="E648" s="61" t="s">
        <v>80</v>
      </c>
      <c r="F648" s="60">
        <v>980</v>
      </c>
      <c r="G648" s="61">
        <v>950</v>
      </c>
      <c r="H648" s="61">
        <v>1000</v>
      </c>
      <c r="I648" s="61">
        <v>1020</v>
      </c>
      <c r="J648" s="61">
        <v>1040</v>
      </c>
      <c r="K648" s="61">
        <v>1000</v>
      </c>
      <c r="L648" s="65">
        <f>100000/F648</f>
        <v>102.04081632653062</v>
      </c>
      <c r="M648" s="66">
        <f>IF(D648="BUY",(K648-F648)*(L648),(F648-K648)*(L648))</f>
        <v>2040.8163265306123</v>
      </c>
      <c r="N648" s="67">
        <f>M648/(L648)/F648%</f>
        <v>2.0408163265306123</v>
      </c>
    </row>
    <row r="649" spans="1:14" s="1" customFormat="1" ht="15.75">
      <c r="A649" s="63">
        <v>2</v>
      </c>
      <c r="B649" s="64">
        <v>43097</v>
      </c>
      <c r="C649" s="60" t="s">
        <v>244</v>
      </c>
      <c r="D649" s="60" t="s">
        <v>21</v>
      </c>
      <c r="E649" s="61" t="s">
        <v>452</v>
      </c>
      <c r="F649" s="60">
        <v>773</v>
      </c>
      <c r="G649" s="61">
        <v>748</v>
      </c>
      <c r="H649" s="61">
        <v>788</v>
      </c>
      <c r="I649" s="61">
        <v>806</v>
      </c>
      <c r="J649" s="61">
        <v>822</v>
      </c>
      <c r="K649" s="61">
        <v>788</v>
      </c>
      <c r="L649" s="65">
        <f>100000/F649</f>
        <v>129.36610608020698</v>
      </c>
      <c r="M649" s="66">
        <f>IF(D649="BUY",(K649-F649)*(L649),(F649-K649)*(L649))</f>
        <v>1940.4915912031047</v>
      </c>
      <c r="N649" s="67">
        <f>M649/(L649)/F649%</f>
        <v>1.9404915912031047</v>
      </c>
    </row>
    <row r="650" spans="1:14" s="1" customFormat="1" ht="15.75">
      <c r="A650" s="63">
        <v>3</v>
      </c>
      <c r="B650" s="64">
        <v>43095</v>
      </c>
      <c r="C650" s="60" t="s">
        <v>244</v>
      </c>
      <c r="D650" s="60" t="s">
        <v>21</v>
      </c>
      <c r="E650" s="61" t="s">
        <v>341</v>
      </c>
      <c r="F650" s="60">
        <v>290</v>
      </c>
      <c r="G650" s="61">
        <v>280</v>
      </c>
      <c r="H650" s="61">
        <v>295</v>
      </c>
      <c r="I650" s="61">
        <v>300</v>
      </c>
      <c r="J650" s="61">
        <v>305</v>
      </c>
      <c r="K650" s="61">
        <v>295</v>
      </c>
      <c r="L650" s="65">
        <f>100000/F650</f>
        <v>344.82758620689657</v>
      </c>
      <c r="M650" s="66">
        <f aca="true" t="shared" si="69" ref="M650:M656">IF(D650="BUY",(K650-F650)*(L650),(F650-K650)*(L650))</f>
        <v>1724.1379310344828</v>
      </c>
      <c r="N650" s="67">
        <f aca="true" t="shared" si="70" ref="N650:N655">M650/(L650)/F650%</f>
        <v>1.7241379310344829</v>
      </c>
    </row>
    <row r="651" spans="1:14" s="1" customFormat="1" ht="15.75">
      <c r="A651" s="63">
        <v>4</v>
      </c>
      <c r="B651" s="64">
        <v>43091</v>
      </c>
      <c r="C651" s="60" t="s">
        <v>244</v>
      </c>
      <c r="D651" s="60" t="s">
        <v>21</v>
      </c>
      <c r="E651" s="61" t="s">
        <v>123</v>
      </c>
      <c r="F651" s="60">
        <v>131</v>
      </c>
      <c r="G651" s="61">
        <v>126</v>
      </c>
      <c r="H651" s="61">
        <v>135</v>
      </c>
      <c r="I651" s="61">
        <v>138</v>
      </c>
      <c r="J651" s="61">
        <v>141</v>
      </c>
      <c r="K651" s="61">
        <v>138</v>
      </c>
      <c r="L651" s="65">
        <f>100000/F651</f>
        <v>763.3587786259542</v>
      </c>
      <c r="M651" s="66">
        <f t="shared" si="69"/>
        <v>5343.511450381679</v>
      </c>
      <c r="N651" s="67">
        <f t="shared" si="70"/>
        <v>5.343511450381679</v>
      </c>
    </row>
    <row r="652" spans="1:14" s="1" customFormat="1" ht="15.75">
      <c r="A652" s="63">
        <v>5</v>
      </c>
      <c r="B652" s="64">
        <v>43090</v>
      </c>
      <c r="C652" s="60" t="s">
        <v>244</v>
      </c>
      <c r="D652" s="60" t="s">
        <v>21</v>
      </c>
      <c r="E652" s="61" t="s">
        <v>217</v>
      </c>
      <c r="F652" s="60">
        <v>872</v>
      </c>
      <c r="G652" s="61">
        <v>850</v>
      </c>
      <c r="H652" s="61">
        <v>886</v>
      </c>
      <c r="I652" s="61">
        <v>900</v>
      </c>
      <c r="J652" s="61">
        <v>916</v>
      </c>
      <c r="K652" s="61">
        <v>900</v>
      </c>
      <c r="L652" s="65">
        <f>100000/F652</f>
        <v>114.6788990825688</v>
      </c>
      <c r="M652" s="66">
        <f t="shared" si="69"/>
        <v>3211.0091743119265</v>
      </c>
      <c r="N652" s="67">
        <f t="shared" si="70"/>
        <v>3.2110091743119265</v>
      </c>
    </row>
    <row r="653" spans="1:14" s="1" customFormat="1" ht="15.75">
      <c r="A653" s="63">
        <v>6</v>
      </c>
      <c r="B653" s="64">
        <v>43089</v>
      </c>
      <c r="C653" s="6" t="s">
        <v>244</v>
      </c>
      <c r="D653" s="60" t="s">
        <v>21</v>
      </c>
      <c r="E653" s="60" t="s">
        <v>80</v>
      </c>
      <c r="F653" s="61">
        <v>960</v>
      </c>
      <c r="G653" s="61">
        <v>930</v>
      </c>
      <c r="H653" s="61">
        <v>980</v>
      </c>
      <c r="I653" s="61">
        <v>1000</v>
      </c>
      <c r="J653" s="61">
        <v>1020</v>
      </c>
      <c r="K653" s="61">
        <v>980</v>
      </c>
      <c r="L653" s="65">
        <f aca="true" t="shared" si="71" ref="L653:L658">100000/F653</f>
        <v>104.16666666666667</v>
      </c>
      <c r="M653" s="66">
        <f t="shared" si="69"/>
        <v>2083.3333333333335</v>
      </c>
      <c r="N653" s="67">
        <f t="shared" si="70"/>
        <v>2.0833333333333335</v>
      </c>
    </row>
    <row r="654" spans="1:14" s="1" customFormat="1" ht="15.75">
      <c r="A654" s="63">
        <v>7</v>
      </c>
      <c r="B654" s="64">
        <v>43088</v>
      </c>
      <c r="C654" s="6" t="s">
        <v>244</v>
      </c>
      <c r="D654" s="60" t="s">
        <v>21</v>
      </c>
      <c r="E654" s="60" t="s">
        <v>248</v>
      </c>
      <c r="F654" s="61">
        <v>383</v>
      </c>
      <c r="G654" s="61">
        <v>370</v>
      </c>
      <c r="H654" s="61">
        <v>391</v>
      </c>
      <c r="I654" s="61">
        <v>399</v>
      </c>
      <c r="J654" s="61">
        <v>407</v>
      </c>
      <c r="K654" s="61">
        <v>370</v>
      </c>
      <c r="L654" s="65">
        <f t="shared" si="71"/>
        <v>261.0966057441253</v>
      </c>
      <c r="M654" s="66">
        <f t="shared" si="69"/>
        <v>-3394.2558746736295</v>
      </c>
      <c r="N654" s="12">
        <f>M654/(L654)/F654%</f>
        <v>-3.3942558746736293</v>
      </c>
    </row>
    <row r="655" spans="1:14" s="1" customFormat="1" ht="15.75">
      <c r="A655" s="63">
        <v>8</v>
      </c>
      <c r="B655" s="64">
        <v>43084</v>
      </c>
      <c r="C655" s="6" t="s">
        <v>244</v>
      </c>
      <c r="D655" s="60" t="s">
        <v>21</v>
      </c>
      <c r="E655" s="60" t="s">
        <v>145</v>
      </c>
      <c r="F655" s="61">
        <v>370</v>
      </c>
      <c r="G655" s="61">
        <v>359</v>
      </c>
      <c r="H655" s="61">
        <v>376</v>
      </c>
      <c r="I655" s="61">
        <v>382</v>
      </c>
      <c r="J655" s="61">
        <v>388</v>
      </c>
      <c r="K655" s="61">
        <v>376</v>
      </c>
      <c r="L655" s="65">
        <f t="shared" si="71"/>
        <v>270.27027027027026</v>
      </c>
      <c r="M655" s="66">
        <f t="shared" si="69"/>
        <v>1621.6216216216217</v>
      </c>
      <c r="N655" s="67">
        <f t="shared" si="70"/>
        <v>1.6216216216216215</v>
      </c>
    </row>
    <row r="656" spans="1:14" s="1" customFormat="1" ht="15.75">
      <c r="A656" s="63">
        <v>9</v>
      </c>
      <c r="B656" s="64">
        <v>43082</v>
      </c>
      <c r="C656" s="6" t="s">
        <v>244</v>
      </c>
      <c r="D656" s="60" t="s">
        <v>21</v>
      </c>
      <c r="E656" s="60" t="s">
        <v>295</v>
      </c>
      <c r="F656" s="61">
        <v>243</v>
      </c>
      <c r="G656" s="61">
        <v>235</v>
      </c>
      <c r="H656" s="61">
        <v>248</v>
      </c>
      <c r="I656" s="61">
        <v>258</v>
      </c>
      <c r="J656" s="61">
        <v>463</v>
      </c>
      <c r="K656" s="61">
        <v>235</v>
      </c>
      <c r="L656" s="65">
        <f t="shared" si="71"/>
        <v>411.52263374485597</v>
      </c>
      <c r="M656" s="66">
        <f t="shared" si="69"/>
        <v>-3292.1810699588477</v>
      </c>
      <c r="N656" s="12">
        <f>M656/(L656)/F656%</f>
        <v>-3.2921810699588474</v>
      </c>
    </row>
    <row r="657" spans="1:14" s="1" customFormat="1" ht="15.75">
      <c r="A657" s="63">
        <v>10</v>
      </c>
      <c r="B657" s="64">
        <v>43081</v>
      </c>
      <c r="C657" s="6" t="s">
        <v>244</v>
      </c>
      <c r="D657" s="60" t="s">
        <v>21</v>
      </c>
      <c r="E657" s="60" t="s">
        <v>115</v>
      </c>
      <c r="F657" s="61">
        <v>1010</v>
      </c>
      <c r="G657" s="61">
        <v>984</v>
      </c>
      <c r="H657" s="61">
        <v>1025</v>
      </c>
      <c r="I657" s="61">
        <v>1040</v>
      </c>
      <c r="J657" s="61">
        <v>1055</v>
      </c>
      <c r="K657" s="61">
        <v>1025</v>
      </c>
      <c r="L657" s="65">
        <f t="shared" si="71"/>
        <v>99.00990099009901</v>
      </c>
      <c r="M657" s="66">
        <f aca="true" t="shared" si="72" ref="M657:M663">IF(D657="BUY",(K657-F657)*(L657),(F657-K657)*(L657))</f>
        <v>1485.1485148514853</v>
      </c>
      <c r="N657" s="67">
        <f aca="true" t="shared" si="73" ref="N657:N663">M657/(L657)/F657%</f>
        <v>1.4851485148514854</v>
      </c>
    </row>
    <row r="658" spans="1:14" s="1" customFormat="1" ht="15.75">
      <c r="A658" s="63">
        <v>11</v>
      </c>
      <c r="B658" s="64">
        <v>43080</v>
      </c>
      <c r="C658" s="6" t="s">
        <v>244</v>
      </c>
      <c r="D658" s="60" t="s">
        <v>21</v>
      </c>
      <c r="E658" s="60" t="s">
        <v>436</v>
      </c>
      <c r="F658" s="61">
        <v>207</v>
      </c>
      <c r="G658" s="61">
        <v>201</v>
      </c>
      <c r="H658" s="61">
        <v>211</v>
      </c>
      <c r="I658" s="61">
        <v>215</v>
      </c>
      <c r="J658" s="61">
        <v>219</v>
      </c>
      <c r="K658" s="61">
        <v>201</v>
      </c>
      <c r="L658" s="65">
        <f t="shared" si="71"/>
        <v>483.09178743961354</v>
      </c>
      <c r="M658" s="66">
        <f t="shared" si="72"/>
        <v>-2898.550724637681</v>
      </c>
      <c r="N658" s="12">
        <f>M658/(L658)/F658%</f>
        <v>-2.898550724637681</v>
      </c>
    </row>
    <row r="659" spans="1:14" s="1" customFormat="1" ht="15.75">
      <c r="A659" s="63">
        <v>12</v>
      </c>
      <c r="B659" s="64">
        <v>43077</v>
      </c>
      <c r="C659" s="6" t="s">
        <v>244</v>
      </c>
      <c r="D659" s="60" t="s">
        <v>21</v>
      </c>
      <c r="E659" s="60" t="s">
        <v>66</v>
      </c>
      <c r="F659" s="61">
        <v>265</v>
      </c>
      <c r="G659" s="61">
        <v>255</v>
      </c>
      <c r="H659" s="61">
        <v>270</v>
      </c>
      <c r="I659" s="61">
        <v>275</v>
      </c>
      <c r="J659" s="61">
        <v>280</v>
      </c>
      <c r="K659" s="61">
        <v>255</v>
      </c>
      <c r="L659" s="65">
        <f>100000/F659</f>
        <v>377.35849056603774</v>
      </c>
      <c r="M659" s="66">
        <f t="shared" si="72"/>
        <v>-3773.5849056603774</v>
      </c>
      <c r="N659" s="12">
        <f>M659/(L659)/F659%</f>
        <v>-3.7735849056603774</v>
      </c>
    </row>
    <row r="660" spans="1:14" s="1" customFormat="1" ht="15.75">
      <c r="A660" s="63">
        <v>13</v>
      </c>
      <c r="B660" s="64">
        <v>43076</v>
      </c>
      <c r="C660" s="6" t="s">
        <v>244</v>
      </c>
      <c r="D660" s="60" t="s">
        <v>21</v>
      </c>
      <c r="E660" s="60" t="s">
        <v>388</v>
      </c>
      <c r="F660" s="61">
        <v>116</v>
      </c>
      <c r="G660" s="61">
        <v>111</v>
      </c>
      <c r="H660" s="61">
        <v>119</v>
      </c>
      <c r="I660" s="61">
        <v>122</v>
      </c>
      <c r="J660" s="61">
        <v>125</v>
      </c>
      <c r="K660" s="61">
        <v>117</v>
      </c>
      <c r="L660" s="65">
        <f>100000/F660</f>
        <v>862.0689655172414</v>
      </c>
      <c r="M660" s="66">
        <f t="shared" si="72"/>
        <v>862.0689655172414</v>
      </c>
      <c r="N660" s="67">
        <f t="shared" si="73"/>
        <v>0.8620689655172414</v>
      </c>
    </row>
    <row r="661" spans="1:14" s="1" customFormat="1" ht="15.75">
      <c r="A661" s="63">
        <v>14</v>
      </c>
      <c r="B661" s="64">
        <v>43076</v>
      </c>
      <c r="C661" s="6" t="s">
        <v>244</v>
      </c>
      <c r="D661" s="60" t="s">
        <v>21</v>
      </c>
      <c r="E661" s="61" t="s">
        <v>432</v>
      </c>
      <c r="F661" s="1">
        <v>520</v>
      </c>
      <c r="G661" s="61">
        <v>509</v>
      </c>
      <c r="H661" s="61">
        <v>526</v>
      </c>
      <c r="I661" s="61">
        <v>532</v>
      </c>
      <c r="J661" s="61">
        <v>538</v>
      </c>
      <c r="K661" s="61">
        <v>538</v>
      </c>
      <c r="L661" s="65">
        <f>100000/F661</f>
        <v>192.30769230769232</v>
      </c>
      <c r="M661" s="66">
        <f t="shared" si="72"/>
        <v>3461.538461538462</v>
      </c>
      <c r="N661" s="67">
        <f t="shared" si="73"/>
        <v>3.4615384615384612</v>
      </c>
    </row>
    <row r="662" spans="1:14" s="1" customFormat="1" ht="15.75">
      <c r="A662" s="63">
        <v>15</v>
      </c>
      <c r="B662" s="64">
        <v>43075</v>
      </c>
      <c r="C662" s="6" t="s">
        <v>244</v>
      </c>
      <c r="D662" s="60" t="s">
        <v>21</v>
      </c>
      <c r="E662" s="60" t="s">
        <v>224</v>
      </c>
      <c r="F662" s="61">
        <v>683</v>
      </c>
      <c r="G662" s="61">
        <v>665</v>
      </c>
      <c r="H662" s="61">
        <v>695</v>
      </c>
      <c r="I662" s="61">
        <v>707</v>
      </c>
      <c r="J662" s="61">
        <v>719</v>
      </c>
      <c r="K662" s="61">
        <v>695</v>
      </c>
      <c r="L662" s="65">
        <f>100000/F662</f>
        <v>146.41288433382138</v>
      </c>
      <c r="M662" s="66">
        <f t="shared" si="72"/>
        <v>1756.9546120058567</v>
      </c>
      <c r="N662" s="67">
        <f t="shared" si="73"/>
        <v>1.7569546120058566</v>
      </c>
    </row>
    <row r="663" spans="1:14" s="1" customFormat="1" ht="15.75">
      <c r="A663" s="63">
        <v>16</v>
      </c>
      <c r="B663" s="64">
        <v>43073</v>
      </c>
      <c r="C663" s="6" t="s">
        <v>244</v>
      </c>
      <c r="D663" s="60" t="s">
        <v>21</v>
      </c>
      <c r="E663" s="60" t="s">
        <v>430</v>
      </c>
      <c r="F663" s="61">
        <v>722</v>
      </c>
      <c r="G663" s="61">
        <v>697</v>
      </c>
      <c r="H663" s="61">
        <v>736</v>
      </c>
      <c r="I663" s="61">
        <v>750</v>
      </c>
      <c r="J663" s="61">
        <v>764</v>
      </c>
      <c r="K663" s="61">
        <v>736</v>
      </c>
      <c r="L663" s="65">
        <f>100000/F663</f>
        <v>138.50415512465375</v>
      </c>
      <c r="M663" s="66">
        <f t="shared" si="72"/>
        <v>1939.0581717451525</v>
      </c>
      <c r="N663" s="67">
        <f t="shared" si="73"/>
        <v>1.9390581717451525</v>
      </c>
    </row>
    <row r="665" spans="1:14" ht="15.75">
      <c r="A665" s="13" t="s">
        <v>26</v>
      </c>
      <c r="B665" s="14"/>
      <c r="C665" s="15"/>
      <c r="D665" s="16"/>
      <c r="E665" s="17"/>
      <c r="F665" s="17"/>
      <c r="G665" s="18"/>
      <c r="H665" s="19"/>
      <c r="I665" s="19"/>
      <c r="J665" s="19"/>
      <c r="K665" s="20"/>
      <c r="L665" s="21"/>
      <c r="M665" s="1"/>
      <c r="N665" s="75"/>
    </row>
    <row r="666" spans="1:14" ht="15" customHeight="1">
      <c r="A666" s="13" t="s">
        <v>27</v>
      </c>
      <c r="B666" s="23"/>
      <c r="C666" s="15"/>
      <c r="D666" s="16"/>
      <c r="E666" s="17"/>
      <c r="F666" s="17"/>
      <c r="G666" s="18"/>
      <c r="H666" s="17"/>
      <c r="I666" s="17"/>
      <c r="J666" s="17"/>
      <c r="K666" s="20"/>
      <c r="L666" s="21"/>
      <c r="M666" s="1"/>
      <c r="N666" s="1"/>
    </row>
    <row r="667" spans="1:14" ht="15" customHeight="1">
      <c r="A667" s="13" t="s">
        <v>27</v>
      </c>
      <c r="B667" s="23"/>
      <c r="C667" s="24"/>
      <c r="D667" s="25"/>
      <c r="E667" s="26"/>
      <c r="F667" s="26"/>
      <c r="G667" s="27"/>
      <c r="H667" s="26"/>
      <c r="I667" s="26"/>
      <c r="J667" s="26"/>
      <c r="K667" s="26"/>
      <c r="L667" s="21"/>
      <c r="M667" s="21"/>
      <c r="N667" s="21"/>
    </row>
    <row r="668" ht="15" customHeight="1"/>
    <row r="669" spans="3:9" ht="16.5" thickBot="1">
      <c r="C669" s="26"/>
      <c r="D669" s="26"/>
      <c r="E669" s="26"/>
      <c r="F669" s="29"/>
      <c r="G669" s="30"/>
      <c r="H669" s="31" t="s">
        <v>28</v>
      </c>
      <c r="I669" s="31"/>
    </row>
    <row r="670" spans="3:9" ht="15.75">
      <c r="C670" s="96" t="s">
        <v>29</v>
      </c>
      <c r="D670" s="96"/>
      <c r="E670" s="33">
        <v>16</v>
      </c>
      <c r="F670" s="34">
        <f>F671+F672+F673+F674+F675+F676</f>
        <v>100</v>
      </c>
      <c r="G670" s="35">
        <v>16</v>
      </c>
      <c r="H670" s="36">
        <f>G671/G670%</f>
        <v>75</v>
      </c>
      <c r="I670" s="36"/>
    </row>
    <row r="671" spans="3:9" ht="15.75">
      <c r="C671" s="92" t="s">
        <v>30</v>
      </c>
      <c r="D671" s="92"/>
      <c r="E671" s="37">
        <v>12</v>
      </c>
      <c r="F671" s="38">
        <f>(E671/E670)*100</f>
        <v>75</v>
      </c>
      <c r="G671" s="35">
        <v>12</v>
      </c>
      <c r="H671" s="32"/>
      <c r="I671" s="32"/>
    </row>
    <row r="672" spans="3:9" ht="15.75">
      <c r="C672" s="92" t="s">
        <v>32</v>
      </c>
      <c r="D672" s="92"/>
      <c r="E672" s="37">
        <v>0</v>
      </c>
      <c r="F672" s="38">
        <f>(E672/E670)*100</f>
        <v>0</v>
      </c>
      <c r="G672" s="40"/>
      <c r="H672" s="35"/>
      <c r="I672" s="35"/>
    </row>
    <row r="673" spans="3:9" ht="15.75">
      <c r="C673" s="92" t="s">
        <v>33</v>
      </c>
      <c r="D673" s="92"/>
      <c r="E673" s="37">
        <v>0</v>
      </c>
      <c r="F673" s="38">
        <f>(E673/E670)*100</f>
        <v>0</v>
      </c>
      <c r="G673" s="40"/>
      <c r="H673" s="35"/>
      <c r="I673" s="35"/>
    </row>
    <row r="674" spans="3:9" ht="15.75">
      <c r="C674" s="92" t="s">
        <v>34</v>
      </c>
      <c r="D674" s="92"/>
      <c r="E674" s="37">
        <v>4</v>
      </c>
      <c r="F674" s="38">
        <f>(E674/E670)*100</f>
        <v>25</v>
      </c>
      <c r="G674" s="40"/>
      <c r="H674" s="26" t="s">
        <v>35</v>
      </c>
      <c r="I674" s="26"/>
    </row>
    <row r="675" spans="3:9" ht="15.75">
      <c r="C675" s="92" t="s">
        <v>36</v>
      </c>
      <c r="D675" s="92"/>
      <c r="E675" s="37">
        <v>0</v>
      </c>
      <c r="F675" s="38">
        <f>(E675/E670)*100</f>
        <v>0</v>
      </c>
      <c r="G675" s="40"/>
      <c r="H675" s="26"/>
      <c r="I675" s="26"/>
    </row>
    <row r="676" spans="3:9" ht="16.5" thickBot="1">
      <c r="C676" s="93" t="s">
        <v>37</v>
      </c>
      <c r="D676" s="93"/>
      <c r="E676" s="42"/>
      <c r="F676" s="43">
        <f>(E676/E670)*100</f>
        <v>0</v>
      </c>
      <c r="G676" s="40"/>
      <c r="H676" s="26"/>
      <c r="I676" s="26"/>
    </row>
    <row r="677" spans="1:14" ht="15.75">
      <c r="A677" s="45" t="s">
        <v>38</v>
      </c>
      <c r="B677" s="14"/>
      <c r="C677" s="15"/>
      <c r="D677" s="15"/>
      <c r="E677" s="17"/>
      <c r="F677" s="17"/>
      <c r="G677" s="46"/>
      <c r="H677" s="47"/>
      <c r="I677" s="47"/>
      <c r="J677" s="47"/>
      <c r="K677" s="17"/>
      <c r="L677" s="21"/>
      <c r="M677" s="44"/>
      <c r="N677" s="44"/>
    </row>
    <row r="678" spans="1:14" ht="15.75">
      <c r="A678" s="16" t="s">
        <v>39</v>
      </c>
      <c r="B678" s="14"/>
      <c r="C678" s="48"/>
      <c r="D678" s="49"/>
      <c r="E678" s="50"/>
      <c r="F678" s="47"/>
      <c r="G678" s="46"/>
      <c r="H678" s="47"/>
      <c r="I678" s="47"/>
      <c r="J678" s="47"/>
      <c r="K678" s="17"/>
      <c r="L678" s="21"/>
      <c r="M678" s="28"/>
      <c r="N678" s="28"/>
    </row>
    <row r="679" spans="1:14" ht="15.75">
      <c r="A679" s="16" t="s">
        <v>40</v>
      </c>
      <c r="B679" s="14"/>
      <c r="C679" s="15"/>
      <c r="D679" s="49"/>
      <c r="E679" s="50"/>
      <c r="F679" s="47"/>
      <c r="G679" s="46"/>
      <c r="H679" s="51"/>
      <c r="I679" s="51"/>
      <c r="J679" s="51"/>
      <c r="K679" s="17"/>
      <c r="L679" s="21"/>
      <c r="M679" s="21"/>
      <c r="N679" s="21"/>
    </row>
    <row r="680" spans="1:14" ht="15.75">
      <c r="A680" s="16" t="s">
        <v>41</v>
      </c>
      <c r="B680" s="48"/>
      <c r="C680" s="15"/>
      <c r="D680" s="49"/>
      <c r="E680" s="50"/>
      <c r="F680" s="47"/>
      <c r="G680" s="52"/>
      <c r="H680" s="51"/>
      <c r="I680" s="51"/>
      <c r="J680" s="51"/>
      <c r="K680" s="17"/>
      <c r="L680" s="21"/>
      <c r="M680" s="21"/>
      <c r="N680" s="21"/>
    </row>
    <row r="681" spans="1:14" ht="15.75">
      <c r="A681" s="16" t="s">
        <v>42</v>
      </c>
      <c r="B681" s="39"/>
      <c r="C681" s="15"/>
      <c r="D681" s="53"/>
      <c r="E681" s="47"/>
      <c r="F681" s="47"/>
      <c r="G681" s="52"/>
      <c r="H681" s="51"/>
      <c r="I681" s="51"/>
      <c r="J681" s="51"/>
      <c r="K681" s="47"/>
      <c r="L681" s="21"/>
      <c r="M681" s="21"/>
      <c r="N681" s="21"/>
    </row>
    <row r="682" spans="1:14" ht="15.75">
      <c r="A682" s="16" t="s">
        <v>42</v>
      </c>
      <c r="B682" s="39"/>
      <c r="C682" s="15"/>
      <c r="D682" s="53"/>
      <c r="E682" s="47"/>
      <c r="F682" s="47"/>
      <c r="G682" s="52"/>
      <c r="H682" s="51"/>
      <c r="I682" s="51"/>
      <c r="J682" s="51"/>
      <c r="K682" s="47"/>
      <c r="L682" s="21"/>
      <c r="M682" s="21"/>
      <c r="N682" s="21"/>
    </row>
    <row r="683" ht="15.75" thickBot="1"/>
    <row r="684" spans="1:14" ht="15.75" thickBot="1">
      <c r="A684" s="101" t="s">
        <v>0</v>
      </c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</row>
    <row r="685" spans="1:14" ht="15.75" thickBot="1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</row>
    <row r="686" spans="1:14" ht="15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</row>
    <row r="687" spans="1:14" ht="15.75">
      <c r="A687" s="102" t="s">
        <v>1</v>
      </c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</row>
    <row r="688" spans="1:14" ht="15.75">
      <c r="A688" s="102" t="s">
        <v>2</v>
      </c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</row>
    <row r="689" spans="1:14" ht="16.5" thickBot="1">
      <c r="A689" s="103" t="s">
        <v>3</v>
      </c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</row>
    <row r="690" spans="1:14" ht="15.75">
      <c r="A690" s="104" t="s">
        <v>391</v>
      </c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</row>
    <row r="691" spans="1:14" ht="15.75">
      <c r="A691" s="104" t="s">
        <v>5</v>
      </c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</row>
    <row r="692" spans="1:14" ht="15">
      <c r="A692" s="99" t="s">
        <v>6</v>
      </c>
      <c r="B692" s="94" t="s">
        <v>7</v>
      </c>
      <c r="C692" s="94" t="s">
        <v>8</v>
      </c>
      <c r="D692" s="99" t="s">
        <v>9</v>
      </c>
      <c r="E692" s="94" t="s">
        <v>10</v>
      </c>
      <c r="F692" s="94" t="s">
        <v>11</v>
      </c>
      <c r="G692" s="94" t="s">
        <v>12</v>
      </c>
      <c r="H692" s="94" t="s">
        <v>13</v>
      </c>
      <c r="I692" s="94" t="s">
        <v>14</v>
      </c>
      <c r="J692" s="94" t="s">
        <v>15</v>
      </c>
      <c r="K692" s="97" t="s">
        <v>16</v>
      </c>
      <c r="L692" s="94" t="s">
        <v>17</v>
      </c>
      <c r="M692" s="94" t="s">
        <v>18</v>
      </c>
      <c r="N692" s="94" t="s">
        <v>19</v>
      </c>
    </row>
    <row r="693" spans="1:14" ht="15">
      <c r="A693" s="99"/>
      <c r="B693" s="94"/>
      <c r="C693" s="94"/>
      <c r="D693" s="99"/>
      <c r="E693" s="94"/>
      <c r="F693" s="94"/>
      <c r="G693" s="94"/>
      <c r="H693" s="94"/>
      <c r="I693" s="94"/>
      <c r="J693" s="94"/>
      <c r="K693" s="97"/>
      <c r="L693" s="94"/>
      <c r="M693" s="94"/>
      <c r="N693" s="94"/>
    </row>
    <row r="694" spans="1:14" s="1" customFormat="1" ht="15.75">
      <c r="A694" s="63">
        <v>1</v>
      </c>
      <c r="B694" s="64">
        <v>43069</v>
      </c>
      <c r="C694" s="6" t="s">
        <v>244</v>
      </c>
      <c r="D694" s="60" t="s">
        <v>21</v>
      </c>
      <c r="E694" s="60" t="s">
        <v>425</v>
      </c>
      <c r="F694" s="61">
        <v>242</v>
      </c>
      <c r="G694" s="61">
        <v>230</v>
      </c>
      <c r="H694" s="61">
        <v>248</v>
      </c>
      <c r="I694" s="61">
        <v>254</v>
      </c>
      <c r="J694" s="61">
        <v>260</v>
      </c>
      <c r="K694" s="61">
        <v>248</v>
      </c>
      <c r="L694" s="65">
        <f>100000/F694</f>
        <v>413.22314049586777</v>
      </c>
      <c r="M694" s="66">
        <f>IF(D694="BUY",(K694-F694)*(L694),(F694-K694)*(L694))</f>
        <v>2479.3388429752067</v>
      </c>
      <c r="N694" s="67">
        <f>M694/(L694)/F694%</f>
        <v>2.479338842975207</v>
      </c>
    </row>
    <row r="695" spans="1:14" s="1" customFormat="1" ht="15.75">
      <c r="A695" s="63">
        <v>2</v>
      </c>
      <c r="B695" s="64">
        <v>43068</v>
      </c>
      <c r="C695" s="6" t="s">
        <v>244</v>
      </c>
      <c r="D695" s="60" t="s">
        <v>21</v>
      </c>
      <c r="E695" s="60" t="s">
        <v>294</v>
      </c>
      <c r="F695" s="61">
        <v>272.6</v>
      </c>
      <c r="G695" s="61">
        <v>265</v>
      </c>
      <c r="H695" s="61">
        <v>278</v>
      </c>
      <c r="I695" s="61">
        <v>283</v>
      </c>
      <c r="J695" s="61">
        <v>289</v>
      </c>
      <c r="K695" s="61">
        <v>278</v>
      </c>
      <c r="L695" s="65">
        <f>100000/F695</f>
        <v>366.8378576669112</v>
      </c>
      <c r="M695" s="66">
        <f>IF(D695="BUY",(K695-F695)*(L695),(F695-K695)*(L695))</f>
        <v>1980.9244314013122</v>
      </c>
      <c r="N695" s="67">
        <f>M695/(L695)/F695%</f>
        <v>1.980924431401312</v>
      </c>
    </row>
    <row r="696" spans="1:14" s="1" customFormat="1" ht="15.75">
      <c r="A696" s="63">
        <v>3</v>
      </c>
      <c r="B696" s="64">
        <v>43067</v>
      </c>
      <c r="C696" s="6" t="s">
        <v>244</v>
      </c>
      <c r="D696" s="60" t="s">
        <v>21</v>
      </c>
      <c r="E696" s="60" t="s">
        <v>421</v>
      </c>
      <c r="F696" s="61">
        <v>150</v>
      </c>
      <c r="G696" s="61">
        <v>145</v>
      </c>
      <c r="H696" s="61">
        <v>153</v>
      </c>
      <c r="I696" s="61">
        <v>156</v>
      </c>
      <c r="J696" s="61">
        <v>159</v>
      </c>
      <c r="K696" s="61">
        <v>145</v>
      </c>
      <c r="L696" s="65">
        <f>100000/F696</f>
        <v>666.6666666666666</v>
      </c>
      <c r="M696" s="66">
        <f>IF(D696="BUY",(K696-F696)*(L696),(F696-K696)*(L696))</f>
        <v>-3333.333333333333</v>
      </c>
      <c r="N696" s="12">
        <f>M696/(L696)/F696%</f>
        <v>-3.3333333333333335</v>
      </c>
    </row>
    <row r="697" spans="1:14" s="1" customFormat="1" ht="15.75">
      <c r="A697" s="63">
        <v>4</v>
      </c>
      <c r="B697" s="64">
        <v>43066</v>
      </c>
      <c r="C697" s="6" t="s">
        <v>244</v>
      </c>
      <c r="D697" s="60" t="s">
        <v>21</v>
      </c>
      <c r="E697" s="60" t="s">
        <v>228</v>
      </c>
      <c r="F697" s="61">
        <v>552</v>
      </c>
      <c r="G697" s="61">
        <v>535</v>
      </c>
      <c r="H697" s="61">
        <v>562</v>
      </c>
      <c r="I697" s="61">
        <v>572</v>
      </c>
      <c r="J697" s="61">
        <v>582</v>
      </c>
      <c r="K697" s="61">
        <v>561.8</v>
      </c>
      <c r="L697" s="65">
        <f>100000/F697</f>
        <v>181.15942028985506</v>
      </c>
      <c r="M697" s="66">
        <f>IF(D697="BUY",(K697-F697)*(L697),(F697-K697)*(L697))</f>
        <v>1775.3623188405713</v>
      </c>
      <c r="N697" s="67">
        <f>M697/(L697)/F697%</f>
        <v>1.7753623188405716</v>
      </c>
    </row>
    <row r="698" spans="1:14" s="1" customFormat="1" ht="15.75">
      <c r="A698" s="63">
        <v>5</v>
      </c>
      <c r="B698" s="64">
        <v>43062</v>
      </c>
      <c r="C698" s="6" t="s">
        <v>244</v>
      </c>
      <c r="D698" s="60" t="s">
        <v>21</v>
      </c>
      <c r="E698" s="60" t="s">
        <v>294</v>
      </c>
      <c r="F698" s="61">
        <v>280</v>
      </c>
      <c r="G698" s="61">
        <v>269</v>
      </c>
      <c r="H698" s="61">
        <v>286</v>
      </c>
      <c r="I698" s="61">
        <v>292</v>
      </c>
      <c r="J698" s="61">
        <v>300</v>
      </c>
      <c r="K698" s="61">
        <v>269</v>
      </c>
      <c r="L698" s="65">
        <f>100000/F698</f>
        <v>357.14285714285717</v>
      </c>
      <c r="M698" s="66">
        <f>IF(D698="BUY",(K698-F698)*(L698),(F698-K698)*(L698))</f>
        <v>-3928.571428571429</v>
      </c>
      <c r="N698" s="12">
        <f>M698/(L698)/F698%</f>
        <v>-3.928571428571429</v>
      </c>
    </row>
    <row r="699" spans="1:14" s="1" customFormat="1" ht="15.75">
      <c r="A699" s="63">
        <v>6</v>
      </c>
      <c r="B699" s="64">
        <v>43055</v>
      </c>
      <c r="C699" s="6" t="s">
        <v>244</v>
      </c>
      <c r="D699" s="60" t="s">
        <v>21</v>
      </c>
      <c r="E699" s="60" t="s">
        <v>341</v>
      </c>
      <c r="F699" s="61">
        <v>240</v>
      </c>
      <c r="G699" s="61">
        <v>230</v>
      </c>
      <c r="H699" s="61">
        <v>245</v>
      </c>
      <c r="I699" s="61">
        <v>250</v>
      </c>
      <c r="J699" s="61">
        <v>255</v>
      </c>
      <c r="K699" s="61">
        <v>255</v>
      </c>
      <c r="L699" s="65">
        <f aca="true" t="shared" si="74" ref="L699:L704">100000/F699</f>
        <v>416.6666666666667</v>
      </c>
      <c r="M699" s="66">
        <f aca="true" t="shared" si="75" ref="M699:M704">IF(D699="BUY",(K699-F699)*(L699),(F699-K699)*(L699))</f>
        <v>6250</v>
      </c>
      <c r="N699" s="67">
        <f aca="true" t="shared" si="76" ref="N699:N704">M699/(L699)/F699%</f>
        <v>6.25</v>
      </c>
    </row>
    <row r="700" spans="1:14" s="1" customFormat="1" ht="15.75">
      <c r="A700" s="63">
        <v>7</v>
      </c>
      <c r="B700" s="64">
        <v>43053</v>
      </c>
      <c r="C700" s="6" t="s">
        <v>244</v>
      </c>
      <c r="D700" s="60" t="s">
        <v>21</v>
      </c>
      <c r="E700" s="60" t="s">
        <v>67</v>
      </c>
      <c r="F700" s="61">
        <v>210</v>
      </c>
      <c r="G700" s="61">
        <v>200</v>
      </c>
      <c r="H700" s="61">
        <v>215</v>
      </c>
      <c r="I700" s="61">
        <v>220</v>
      </c>
      <c r="J700" s="61">
        <v>225</v>
      </c>
      <c r="K700" s="61">
        <v>200</v>
      </c>
      <c r="L700" s="65">
        <f t="shared" si="74"/>
        <v>476.1904761904762</v>
      </c>
      <c r="M700" s="66">
        <f t="shared" si="75"/>
        <v>-4761.904761904762</v>
      </c>
      <c r="N700" s="12">
        <f>M700/(L700)/F700%</f>
        <v>-4.761904761904762</v>
      </c>
    </row>
    <row r="701" spans="1:14" s="1" customFormat="1" ht="15.75">
      <c r="A701" s="63">
        <v>8</v>
      </c>
      <c r="B701" s="64">
        <v>43049</v>
      </c>
      <c r="C701" s="6" t="s">
        <v>244</v>
      </c>
      <c r="D701" s="60" t="s">
        <v>21</v>
      </c>
      <c r="E701" s="60" t="s">
        <v>145</v>
      </c>
      <c r="F701" s="61">
        <v>390</v>
      </c>
      <c r="G701" s="61">
        <v>376</v>
      </c>
      <c r="H701" s="61">
        <v>397</v>
      </c>
      <c r="I701" s="61">
        <v>405</v>
      </c>
      <c r="J701" s="61">
        <v>412</v>
      </c>
      <c r="K701" s="61">
        <v>397</v>
      </c>
      <c r="L701" s="65">
        <f t="shared" si="74"/>
        <v>256.4102564102564</v>
      </c>
      <c r="M701" s="66">
        <f t="shared" si="75"/>
        <v>1794.871794871795</v>
      </c>
      <c r="N701" s="67">
        <f t="shared" si="76"/>
        <v>1.794871794871795</v>
      </c>
    </row>
    <row r="702" spans="1:14" s="1" customFormat="1" ht="15.75">
      <c r="A702" s="63">
        <v>9</v>
      </c>
      <c r="B702" s="64">
        <v>43048</v>
      </c>
      <c r="C702" s="6" t="s">
        <v>244</v>
      </c>
      <c r="D702" s="60" t="s">
        <v>21</v>
      </c>
      <c r="E702" s="60" t="s">
        <v>145</v>
      </c>
      <c r="F702" s="61">
        <v>373</v>
      </c>
      <c r="G702" s="61">
        <v>360</v>
      </c>
      <c r="H702" s="61">
        <v>380</v>
      </c>
      <c r="I702" s="61">
        <v>386</v>
      </c>
      <c r="J702" s="61">
        <v>391</v>
      </c>
      <c r="K702" s="61">
        <v>380</v>
      </c>
      <c r="L702" s="65">
        <f t="shared" si="74"/>
        <v>268.0965147453083</v>
      </c>
      <c r="M702" s="66">
        <f t="shared" si="75"/>
        <v>1876.6756032171581</v>
      </c>
      <c r="N702" s="67">
        <f t="shared" si="76"/>
        <v>1.876675603217158</v>
      </c>
    </row>
    <row r="703" spans="1:14" s="1" customFormat="1" ht="15.75">
      <c r="A703" s="63">
        <v>10</v>
      </c>
      <c r="B703" s="64">
        <v>43047</v>
      </c>
      <c r="C703" s="6" t="s">
        <v>244</v>
      </c>
      <c r="D703" s="60" t="s">
        <v>21</v>
      </c>
      <c r="E703" s="60" t="s">
        <v>145</v>
      </c>
      <c r="F703" s="61">
        <v>320</v>
      </c>
      <c r="G703" s="61">
        <v>309</v>
      </c>
      <c r="H703" s="61">
        <v>326</v>
      </c>
      <c r="I703" s="61">
        <v>332</v>
      </c>
      <c r="J703" s="61">
        <v>338</v>
      </c>
      <c r="K703" s="61">
        <v>338</v>
      </c>
      <c r="L703" s="65">
        <f t="shared" si="74"/>
        <v>312.5</v>
      </c>
      <c r="M703" s="66">
        <f t="shared" si="75"/>
        <v>5625</v>
      </c>
      <c r="N703" s="67">
        <f t="shared" si="76"/>
        <v>5.625</v>
      </c>
    </row>
    <row r="704" spans="1:14" ht="15.75">
      <c r="A704" s="63">
        <v>11</v>
      </c>
      <c r="B704" s="64">
        <v>43046</v>
      </c>
      <c r="C704" s="6" t="s">
        <v>244</v>
      </c>
      <c r="D704" s="60" t="s">
        <v>21</v>
      </c>
      <c r="E704" s="60" t="s">
        <v>80</v>
      </c>
      <c r="F704" s="61">
        <v>890</v>
      </c>
      <c r="G704" s="61">
        <v>860</v>
      </c>
      <c r="H704" s="61">
        <v>906</v>
      </c>
      <c r="I704" s="61">
        <v>922</v>
      </c>
      <c r="J704" s="61">
        <v>938</v>
      </c>
      <c r="K704" s="61">
        <v>906</v>
      </c>
      <c r="L704" s="65">
        <f t="shared" si="74"/>
        <v>112.35955056179775</v>
      </c>
      <c r="M704" s="66">
        <f t="shared" si="75"/>
        <v>1797.752808988764</v>
      </c>
      <c r="N704" s="67">
        <f t="shared" si="76"/>
        <v>1.797752808988764</v>
      </c>
    </row>
    <row r="706" spans="1:14" ht="15.75">
      <c r="A706" s="13" t="s">
        <v>26</v>
      </c>
      <c r="B706" s="14"/>
      <c r="C706" s="15"/>
      <c r="D706" s="16"/>
      <c r="E706" s="17"/>
      <c r="F706" s="17"/>
      <c r="G706" s="18"/>
      <c r="H706" s="19"/>
      <c r="I706" s="19"/>
      <c r="J706" s="19"/>
      <c r="K706" s="20"/>
      <c r="L706" s="21"/>
      <c r="M706" s="1"/>
      <c r="N706" s="22"/>
    </row>
    <row r="707" spans="1:14" ht="15.75">
      <c r="A707" s="13" t="s">
        <v>27</v>
      </c>
      <c r="B707" s="23"/>
      <c r="C707" s="15"/>
      <c r="D707" s="16"/>
      <c r="E707" s="17"/>
      <c r="F707" s="17"/>
      <c r="G707" s="18"/>
      <c r="H707" s="17"/>
      <c r="I707" s="17"/>
      <c r="J707" s="17"/>
      <c r="K707" s="20"/>
      <c r="L707" s="21"/>
      <c r="M707" s="1"/>
      <c r="N707" s="1"/>
    </row>
    <row r="708" spans="1:14" ht="15.75">
      <c r="A708" s="13" t="s">
        <v>27</v>
      </c>
      <c r="B708" s="23"/>
      <c r="C708" s="24"/>
      <c r="D708" s="25"/>
      <c r="E708" s="26"/>
      <c r="F708" s="26"/>
      <c r="G708" s="27"/>
      <c r="H708" s="26"/>
      <c r="I708" s="26"/>
      <c r="J708" s="26"/>
      <c r="K708" s="26"/>
      <c r="L708" s="21"/>
      <c r="M708" s="21"/>
      <c r="N708" s="21"/>
    </row>
    <row r="710" spans="3:9" ht="16.5" thickBot="1">
      <c r="C710" s="26"/>
      <c r="D710" s="26"/>
      <c r="E710" s="26"/>
      <c r="F710" s="29"/>
      <c r="G710" s="30"/>
      <c r="H710" s="31" t="s">
        <v>28</v>
      </c>
      <c r="I710" s="31"/>
    </row>
    <row r="711" spans="3:9" ht="15.75">
      <c r="C711" s="96" t="s">
        <v>29</v>
      </c>
      <c r="D711" s="96"/>
      <c r="E711" s="33">
        <v>11</v>
      </c>
      <c r="F711" s="34">
        <f>F712+F713+F714+F715+F716+F717</f>
        <v>100</v>
      </c>
      <c r="G711" s="35">
        <v>11</v>
      </c>
      <c r="H711" s="36">
        <f>G712/G711%</f>
        <v>72.72727272727273</v>
      </c>
      <c r="I711" s="36"/>
    </row>
    <row r="712" spans="3:9" ht="15.75">
      <c r="C712" s="92" t="s">
        <v>30</v>
      </c>
      <c r="D712" s="92"/>
      <c r="E712" s="37">
        <v>8</v>
      </c>
      <c r="F712" s="38">
        <f>(E712/E711)*100</f>
        <v>72.72727272727273</v>
      </c>
      <c r="G712" s="35">
        <v>8</v>
      </c>
      <c r="H712" s="32"/>
      <c r="I712" s="32"/>
    </row>
    <row r="713" spans="3:9" ht="15.75">
      <c r="C713" s="92" t="s">
        <v>32</v>
      </c>
      <c r="D713" s="92"/>
      <c r="E713" s="37">
        <v>0</v>
      </c>
      <c r="F713" s="38">
        <f>(E713/E711)*100</f>
        <v>0</v>
      </c>
      <c r="G713" s="40"/>
      <c r="H713" s="35"/>
      <c r="I713" s="35"/>
    </row>
    <row r="714" spans="3:9" ht="15.75">
      <c r="C714" s="92" t="s">
        <v>33</v>
      </c>
      <c r="D714" s="92"/>
      <c r="E714" s="37">
        <v>0</v>
      </c>
      <c r="F714" s="38">
        <f>(E714/E711)*100</f>
        <v>0</v>
      </c>
      <c r="G714" s="40"/>
      <c r="H714" s="35"/>
      <c r="I714" s="35"/>
    </row>
    <row r="715" spans="3:9" ht="15.75">
      <c r="C715" s="92" t="s">
        <v>34</v>
      </c>
      <c r="D715" s="92"/>
      <c r="E715" s="37">
        <v>3</v>
      </c>
      <c r="F715" s="38">
        <f>(E715/E711)*100</f>
        <v>27.27272727272727</v>
      </c>
      <c r="G715" s="40"/>
      <c r="H715" s="26" t="s">
        <v>35</v>
      </c>
      <c r="I715" s="26"/>
    </row>
    <row r="716" spans="3:9" ht="15.75">
      <c r="C716" s="92" t="s">
        <v>36</v>
      </c>
      <c r="D716" s="92"/>
      <c r="E716" s="37">
        <v>0</v>
      </c>
      <c r="F716" s="38">
        <f>(E716/E711)*100</f>
        <v>0</v>
      </c>
      <c r="G716" s="40"/>
      <c r="H716" s="26"/>
      <c r="I716" s="26"/>
    </row>
    <row r="717" spans="3:9" ht="16.5" thickBot="1">
      <c r="C717" s="93" t="s">
        <v>37</v>
      </c>
      <c r="D717" s="93"/>
      <c r="E717" s="42"/>
      <c r="F717" s="43">
        <f>(E717/E711)*100</f>
        <v>0</v>
      </c>
      <c r="G717" s="40"/>
      <c r="H717" s="26"/>
      <c r="I717" s="26"/>
    </row>
    <row r="718" spans="1:14" ht="15.75">
      <c r="A718" s="45" t="s">
        <v>38</v>
      </c>
      <c r="B718" s="14"/>
      <c r="C718" s="15"/>
      <c r="D718" s="15"/>
      <c r="E718" s="17"/>
      <c r="F718" s="17"/>
      <c r="G718" s="46"/>
      <c r="H718" s="47"/>
      <c r="I718" s="47"/>
      <c r="J718" s="47"/>
      <c r="K718" s="17"/>
      <c r="L718" s="21"/>
      <c r="M718" s="44"/>
      <c r="N718" s="44"/>
    </row>
    <row r="719" spans="1:14" ht="15.75">
      <c r="A719" s="16" t="s">
        <v>39</v>
      </c>
      <c r="B719" s="14"/>
      <c r="C719" s="48"/>
      <c r="D719" s="49"/>
      <c r="E719" s="50"/>
      <c r="F719" s="47"/>
      <c r="G719" s="46"/>
      <c r="H719" s="47"/>
      <c r="I719" s="47"/>
      <c r="J719" s="47"/>
      <c r="K719" s="17"/>
      <c r="L719" s="21"/>
      <c r="M719" s="28"/>
      <c r="N719" s="28"/>
    </row>
    <row r="720" spans="1:14" ht="15.75">
      <c r="A720" s="16" t="s">
        <v>40</v>
      </c>
      <c r="B720" s="14"/>
      <c r="C720" s="15"/>
      <c r="D720" s="49"/>
      <c r="E720" s="50"/>
      <c r="F720" s="47"/>
      <c r="G720" s="46"/>
      <c r="H720" s="51"/>
      <c r="I720" s="51"/>
      <c r="J720" s="51"/>
      <c r="K720" s="17"/>
      <c r="L720" s="21"/>
      <c r="M720" s="21"/>
      <c r="N720" s="21"/>
    </row>
    <row r="721" spans="1:14" ht="15.75">
      <c r="A721" s="16" t="s">
        <v>41</v>
      </c>
      <c r="B721" s="48"/>
      <c r="C721" s="15"/>
      <c r="D721" s="49"/>
      <c r="E721" s="50"/>
      <c r="F721" s="47"/>
      <c r="G721" s="52"/>
      <c r="H721" s="51"/>
      <c r="I721" s="51"/>
      <c r="J721" s="51"/>
      <c r="K721" s="17"/>
      <c r="L721" s="21"/>
      <c r="M721" s="21"/>
      <c r="N721" s="21"/>
    </row>
    <row r="722" spans="1:14" ht="15.75">
      <c r="A722" s="16" t="s">
        <v>42</v>
      </c>
      <c r="B722" s="39"/>
      <c r="C722" s="15"/>
      <c r="D722" s="53"/>
      <c r="E722" s="47"/>
      <c r="F722" s="47"/>
      <c r="G722" s="52"/>
      <c r="H722" s="51"/>
      <c r="I722" s="51"/>
      <c r="J722" s="51"/>
      <c r="K722" s="47"/>
      <c r="L722" s="21"/>
      <c r="M722" s="21"/>
      <c r="N722" s="21"/>
    </row>
    <row r="723" spans="1:14" ht="15.75">
      <c r="A723" s="16" t="s">
        <v>42</v>
      </c>
      <c r="B723" s="39"/>
      <c r="C723" s="15"/>
      <c r="D723" s="53"/>
      <c r="E723" s="47"/>
      <c r="F723" s="47"/>
      <c r="G723" s="52"/>
      <c r="H723" s="51"/>
      <c r="I723" s="51"/>
      <c r="J723" s="51"/>
      <c r="K723" s="47"/>
      <c r="L723" s="21"/>
      <c r="M723" s="21"/>
      <c r="N723" s="21"/>
    </row>
    <row r="724" ht="15.75" thickBot="1"/>
    <row r="725" spans="1:14" ht="15.75" thickBot="1">
      <c r="A725" s="101" t="s">
        <v>0</v>
      </c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</row>
    <row r="726" spans="1:14" ht="15.75" thickBot="1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</row>
    <row r="727" spans="1:14" ht="15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</row>
    <row r="728" spans="1:14" ht="15.75">
      <c r="A728" s="102" t="s">
        <v>1</v>
      </c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</row>
    <row r="729" spans="1:14" ht="15.75">
      <c r="A729" s="102" t="s">
        <v>2</v>
      </c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</row>
    <row r="730" spans="1:14" ht="16.5" thickBot="1">
      <c r="A730" s="103" t="s">
        <v>3</v>
      </c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</row>
    <row r="731" spans="1:14" ht="15.75">
      <c r="A731" s="104" t="s">
        <v>343</v>
      </c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</row>
    <row r="732" spans="1:14" ht="15.75">
      <c r="A732" s="104" t="s">
        <v>5</v>
      </c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</row>
    <row r="733" spans="1:14" ht="15">
      <c r="A733" s="99" t="s">
        <v>6</v>
      </c>
      <c r="B733" s="94" t="s">
        <v>7</v>
      </c>
      <c r="C733" s="94" t="s">
        <v>8</v>
      </c>
      <c r="D733" s="99" t="s">
        <v>9</v>
      </c>
      <c r="E733" s="94" t="s">
        <v>10</v>
      </c>
      <c r="F733" s="94" t="s">
        <v>11</v>
      </c>
      <c r="G733" s="94" t="s">
        <v>12</v>
      </c>
      <c r="H733" s="94" t="s">
        <v>13</v>
      </c>
      <c r="I733" s="94" t="s">
        <v>14</v>
      </c>
      <c r="J733" s="94" t="s">
        <v>15</v>
      </c>
      <c r="K733" s="97" t="s">
        <v>16</v>
      </c>
      <c r="L733" s="94" t="s">
        <v>17</v>
      </c>
      <c r="M733" s="94" t="s">
        <v>18</v>
      </c>
      <c r="N733" s="94" t="s">
        <v>19</v>
      </c>
    </row>
    <row r="734" spans="1:14" ht="16.5" customHeight="1">
      <c r="A734" s="99"/>
      <c r="B734" s="94"/>
      <c r="C734" s="94"/>
      <c r="D734" s="99"/>
      <c r="E734" s="94"/>
      <c r="F734" s="94"/>
      <c r="G734" s="94"/>
      <c r="H734" s="94"/>
      <c r="I734" s="94"/>
      <c r="J734" s="94"/>
      <c r="K734" s="97"/>
      <c r="L734" s="94"/>
      <c r="M734" s="94"/>
      <c r="N734" s="94"/>
    </row>
    <row r="735" spans="1:14" s="1" customFormat="1" ht="16.5" customHeight="1">
      <c r="A735" s="63">
        <v>1</v>
      </c>
      <c r="B735" s="64">
        <v>43039</v>
      </c>
      <c r="C735" s="6" t="s">
        <v>244</v>
      </c>
      <c r="D735" s="60" t="s">
        <v>21</v>
      </c>
      <c r="E735" s="60" t="s">
        <v>388</v>
      </c>
      <c r="F735" s="61">
        <v>78</v>
      </c>
      <c r="G735" s="61">
        <v>72</v>
      </c>
      <c r="H735" s="61">
        <v>81</v>
      </c>
      <c r="I735" s="61">
        <v>85</v>
      </c>
      <c r="J735" s="61">
        <v>88</v>
      </c>
      <c r="K735" s="61">
        <v>85</v>
      </c>
      <c r="L735" s="65">
        <f>100000/F735</f>
        <v>1282.051282051282</v>
      </c>
      <c r="M735" s="66">
        <f>IF(D735="BUY",(K735-F735)*(L735),(F735-K735)*(L735))</f>
        <v>8974.358974358975</v>
      </c>
      <c r="N735" s="67">
        <f>M735/(L735)/F735%</f>
        <v>8.974358974358974</v>
      </c>
    </row>
    <row r="736" spans="1:14" s="1" customFormat="1" ht="16.5" customHeight="1">
      <c r="A736" s="63">
        <v>2</v>
      </c>
      <c r="B736" s="64">
        <v>43039</v>
      </c>
      <c r="C736" s="6" t="s">
        <v>244</v>
      </c>
      <c r="D736" s="60" t="s">
        <v>21</v>
      </c>
      <c r="E736" s="60" t="s">
        <v>288</v>
      </c>
      <c r="F736" s="61">
        <v>1700</v>
      </c>
      <c r="G736" s="61">
        <v>1645</v>
      </c>
      <c r="H736" s="61">
        <v>1730</v>
      </c>
      <c r="I736" s="61">
        <v>1760</v>
      </c>
      <c r="J736" s="61">
        <v>1790</v>
      </c>
      <c r="K736" s="61">
        <v>1730</v>
      </c>
      <c r="L736" s="65">
        <f>100000/F736</f>
        <v>58.8235294117647</v>
      </c>
      <c r="M736" s="66">
        <f>IF(D736="BUY",(K736-F736)*(L736),(F736-K736)*(L736))</f>
        <v>1764.705882352941</v>
      </c>
      <c r="N736" s="67">
        <f>M736/(L736)/F736%</f>
        <v>1.7647058823529411</v>
      </c>
    </row>
    <row r="737" spans="1:14" s="1" customFormat="1" ht="16.5" customHeight="1">
      <c r="A737" s="63">
        <v>3</v>
      </c>
      <c r="B737" s="64">
        <v>43035</v>
      </c>
      <c r="C737" s="6" t="s">
        <v>244</v>
      </c>
      <c r="D737" s="60" t="s">
        <v>21</v>
      </c>
      <c r="E737" s="60" t="s">
        <v>382</v>
      </c>
      <c r="F737" s="61">
        <v>53</v>
      </c>
      <c r="G737" s="61">
        <v>50</v>
      </c>
      <c r="H737" s="61">
        <v>55</v>
      </c>
      <c r="I737" s="61">
        <v>57</v>
      </c>
      <c r="J737" s="61">
        <v>59</v>
      </c>
      <c r="K737" s="61">
        <v>50</v>
      </c>
      <c r="L737" s="65">
        <f>100000/F737</f>
        <v>1886.7924528301887</v>
      </c>
      <c r="M737" s="66">
        <f>IF(D737="BUY",(K737-F737)*(L737),(F737-K737)*(L737))</f>
        <v>-5660.377358490567</v>
      </c>
      <c r="N737" s="67">
        <v>0</v>
      </c>
    </row>
    <row r="738" spans="1:14" s="1" customFormat="1" ht="16.5" customHeight="1">
      <c r="A738" s="63">
        <v>4</v>
      </c>
      <c r="B738" s="64">
        <v>43033</v>
      </c>
      <c r="C738" s="6" t="s">
        <v>244</v>
      </c>
      <c r="D738" s="60" t="s">
        <v>21</v>
      </c>
      <c r="E738" s="60" t="s">
        <v>378</v>
      </c>
      <c r="F738" s="61">
        <v>874</v>
      </c>
      <c r="G738" s="61">
        <v>846</v>
      </c>
      <c r="H738" s="61">
        <v>890</v>
      </c>
      <c r="I738" s="61">
        <v>905</v>
      </c>
      <c r="J738" s="61">
        <v>920</v>
      </c>
      <c r="K738" s="61">
        <v>920</v>
      </c>
      <c r="L738" s="65">
        <f>100000/F738</f>
        <v>114.41647597254004</v>
      </c>
      <c r="M738" s="66">
        <f>IF(D738="BUY",(K738-F738)*(L738),(F738-K738)*(L738))</f>
        <v>5263.157894736842</v>
      </c>
      <c r="N738" s="67">
        <f>M738/(L738)/F738%</f>
        <v>5.263157894736842</v>
      </c>
    </row>
    <row r="739" spans="1:14" s="1" customFormat="1" ht="16.5" customHeight="1">
      <c r="A739" s="63">
        <v>5</v>
      </c>
      <c r="B739" s="64">
        <v>43031</v>
      </c>
      <c r="C739" s="6" t="s">
        <v>244</v>
      </c>
      <c r="D739" s="60" t="s">
        <v>21</v>
      </c>
      <c r="E739" s="60" t="s">
        <v>366</v>
      </c>
      <c r="F739" s="61">
        <v>466</v>
      </c>
      <c r="G739" s="61">
        <v>449</v>
      </c>
      <c r="H739" s="61">
        <v>474</v>
      </c>
      <c r="I739" s="61">
        <v>482</v>
      </c>
      <c r="J739" s="61">
        <v>490</v>
      </c>
      <c r="K739" s="61">
        <v>490</v>
      </c>
      <c r="L739" s="65">
        <f>100000/F739</f>
        <v>214.59227467811158</v>
      </c>
      <c r="M739" s="66">
        <f aca="true" t="shared" si="77" ref="M739:M745">IF(D739="BUY",(K739-F739)*(L739),(F739-K739)*(L739))</f>
        <v>5150.214592274678</v>
      </c>
      <c r="N739" s="67">
        <f aca="true" t="shared" si="78" ref="N739:N744">M739/(L739)/F739%</f>
        <v>5.150214592274678</v>
      </c>
    </row>
    <row r="740" spans="1:14" s="1" customFormat="1" ht="16.5" customHeight="1">
      <c r="A740" s="63">
        <v>6</v>
      </c>
      <c r="B740" s="64">
        <v>43024</v>
      </c>
      <c r="C740" s="6" t="s">
        <v>244</v>
      </c>
      <c r="D740" s="60" t="s">
        <v>21</v>
      </c>
      <c r="E740" s="60" t="s">
        <v>79</v>
      </c>
      <c r="F740" s="61">
        <v>1072</v>
      </c>
      <c r="G740" s="61">
        <v>1035</v>
      </c>
      <c r="H740" s="61">
        <v>1092</v>
      </c>
      <c r="I740" s="61">
        <v>1112</v>
      </c>
      <c r="J740" s="61">
        <v>1132</v>
      </c>
      <c r="K740" s="61">
        <v>1035</v>
      </c>
      <c r="L740" s="65">
        <f aca="true" t="shared" si="79" ref="L740:L745">100000/F740</f>
        <v>93.28358208955224</v>
      </c>
      <c r="M740" s="66">
        <f t="shared" si="77"/>
        <v>-3451.492537313433</v>
      </c>
      <c r="N740" s="12">
        <f>M740/(L740)/F740%</f>
        <v>-3.4514925373134324</v>
      </c>
    </row>
    <row r="741" spans="1:14" s="1" customFormat="1" ht="16.5" customHeight="1">
      <c r="A741" s="63">
        <v>7</v>
      </c>
      <c r="B741" s="64">
        <v>43021</v>
      </c>
      <c r="C741" s="6" t="s">
        <v>244</v>
      </c>
      <c r="D741" s="60" t="s">
        <v>21</v>
      </c>
      <c r="E741" s="60" t="s">
        <v>145</v>
      </c>
      <c r="F741" s="61">
        <v>194</v>
      </c>
      <c r="G741" s="61">
        <v>188</v>
      </c>
      <c r="H741" s="61">
        <v>197</v>
      </c>
      <c r="I741" s="61">
        <v>200</v>
      </c>
      <c r="J741" s="61">
        <v>203</v>
      </c>
      <c r="K741" s="61">
        <v>203</v>
      </c>
      <c r="L741" s="65">
        <f t="shared" si="79"/>
        <v>515.4639175257732</v>
      </c>
      <c r="M741" s="66">
        <f t="shared" si="77"/>
        <v>4639.175257731959</v>
      </c>
      <c r="N741" s="67">
        <f t="shared" si="78"/>
        <v>4.639175257731959</v>
      </c>
    </row>
    <row r="742" spans="1:14" s="1" customFormat="1" ht="15.75">
      <c r="A742" s="63">
        <v>8</v>
      </c>
      <c r="B742" s="64">
        <v>43020</v>
      </c>
      <c r="C742" s="6" t="s">
        <v>244</v>
      </c>
      <c r="D742" s="60" t="s">
        <v>21</v>
      </c>
      <c r="E742" s="60" t="s">
        <v>358</v>
      </c>
      <c r="F742" s="61">
        <v>65</v>
      </c>
      <c r="G742" s="61">
        <v>62</v>
      </c>
      <c r="H742" s="61">
        <v>66.5</v>
      </c>
      <c r="I742" s="61">
        <v>68</v>
      </c>
      <c r="J742" s="61">
        <v>69.5</v>
      </c>
      <c r="K742" s="61">
        <v>66</v>
      </c>
      <c r="L742" s="65">
        <f t="shared" si="79"/>
        <v>1538.4615384615386</v>
      </c>
      <c r="M742" s="66">
        <f t="shared" si="77"/>
        <v>1538.4615384615386</v>
      </c>
      <c r="N742" s="67">
        <f t="shared" si="78"/>
        <v>1.5384615384615383</v>
      </c>
    </row>
    <row r="743" spans="1:14" s="1" customFormat="1" ht="15.75">
      <c r="A743" s="63">
        <v>9</v>
      </c>
      <c r="B743" s="64">
        <v>43018</v>
      </c>
      <c r="C743" s="6" t="s">
        <v>244</v>
      </c>
      <c r="D743" s="60" t="s">
        <v>21</v>
      </c>
      <c r="E743" s="60" t="s">
        <v>353</v>
      </c>
      <c r="F743" s="61">
        <v>170</v>
      </c>
      <c r="G743" s="61">
        <v>164</v>
      </c>
      <c r="H743" s="61">
        <v>173</v>
      </c>
      <c r="I743" s="61">
        <v>176</v>
      </c>
      <c r="J743" s="61">
        <v>179</v>
      </c>
      <c r="K743" s="61">
        <v>164</v>
      </c>
      <c r="L743" s="65">
        <f t="shared" si="79"/>
        <v>588.2352941176471</v>
      </c>
      <c r="M743" s="66">
        <f t="shared" si="77"/>
        <v>-3529.4117647058824</v>
      </c>
      <c r="N743" s="12">
        <f>M743/(L743)/F743%</f>
        <v>-3.5294117647058822</v>
      </c>
    </row>
    <row r="744" spans="1:14" s="1" customFormat="1" ht="15.75">
      <c r="A744" s="63">
        <v>10</v>
      </c>
      <c r="B744" s="64">
        <v>43017</v>
      </c>
      <c r="C744" s="6" t="s">
        <v>244</v>
      </c>
      <c r="D744" s="60" t="s">
        <v>21</v>
      </c>
      <c r="E744" s="60" t="s">
        <v>336</v>
      </c>
      <c r="F744" s="61">
        <v>568</v>
      </c>
      <c r="G744" s="61">
        <v>550</v>
      </c>
      <c r="H744" s="61">
        <v>578</v>
      </c>
      <c r="I744" s="61">
        <v>588</v>
      </c>
      <c r="J744" s="61">
        <v>598</v>
      </c>
      <c r="K744" s="61">
        <v>598</v>
      </c>
      <c r="L744" s="65">
        <f t="shared" si="79"/>
        <v>176.05633802816902</v>
      </c>
      <c r="M744" s="66">
        <f t="shared" si="77"/>
        <v>5281.69014084507</v>
      </c>
      <c r="N744" s="67">
        <f t="shared" si="78"/>
        <v>5.28169014084507</v>
      </c>
    </row>
    <row r="745" spans="1:14" ht="15.75">
      <c r="A745" s="63">
        <v>11</v>
      </c>
      <c r="B745" s="64">
        <v>43012</v>
      </c>
      <c r="C745" s="6" t="s">
        <v>244</v>
      </c>
      <c r="D745" s="60" t="s">
        <v>21</v>
      </c>
      <c r="E745" s="60" t="s">
        <v>347</v>
      </c>
      <c r="F745" s="61">
        <v>368</v>
      </c>
      <c r="G745" s="61">
        <v>354</v>
      </c>
      <c r="H745" s="61">
        <v>376</v>
      </c>
      <c r="I745" s="61">
        <v>384</v>
      </c>
      <c r="J745" s="61">
        <v>392</v>
      </c>
      <c r="K745" s="61">
        <v>354</v>
      </c>
      <c r="L745" s="65">
        <f t="shared" si="79"/>
        <v>271.7391304347826</v>
      </c>
      <c r="M745" s="66">
        <f t="shared" si="77"/>
        <v>-3804.347826086957</v>
      </c>
      <c r="N745" s="12">
        <f>M745/(L745)/F745%</f>
        <v>-3.8043478260869565</v>
      </c>
    </row>
    <row r="747" spans="1:14" ht="15.75">
      <c r="A747" s="13" t="s">
        <v>26</v>
      </c>
      <c r="B747" s="14"/>
      <c r="C747" s="15"/>
      <c r="D747" s="16"/>
      <c r="E747" s="17"/>
      <c r="F747" s="17"/>
      <c r="G747" s="18"/>
      <c r="H747" s="19"/>
      <c r="I747" s="19"/>
      <c r="J747" s="19"/>
      <c r="K747" s="20"/>
      <c r="L747" s="21"/>
      <c r="M747" s="1"/>
      <c r="N747" s="22"/>
    </row>
    <row r="748" spans="1:14" ht="15.75">
      <c r="A748" s="13" t="s">
        <v>27</v>
      </c>
      <c r="B748" s="23"/>
      <c r="C748" s="15"/>
      <c r="D748" s="16"/>
      <c r="E748" s="17"/>
      <c r="F748" s="17"/>
      <c r="G748" s="18"/>
      <c r="H748" s="17"/>
      <c r="I748" s="17"/>
      <c r="J748" s="17"/>
      <c r="K748" s="20"/>
      <c r="L748" s="21"/>
      <c r="M748" s="1"/>
      <c r="N748" s="1"/>
    </row>
    <row r="749" spans="1:14" ht="15.75">
      <c r="A749" s="13" t="s">
        <v>27</v>
      </c>
      <c r="B749" s="23"/>
      <c r="C749" s="24"/>
      <c r="D749" s="25"/>
      <c r="E749" s="26"/>
      <c r="F749" s="26"/>
      <c r="G749" s="27"/>
      <c r="H749" s="26"/>
      <c r="I749" s="26"/>
      <c r="J749" s="26"/>
      <c r="K749" s="26"/>
      <c r="L749" s="21"/>
      <c r="M749" s="21"/>
      <c r="N749" s="21"/>
    </row>
    <row r="751" spans="3:9" ht="15.75" customHeight="1" thickBot="1">
      <c r="C751" s="26"/>
      <c r="D751" s="26"/>
      <c r="E751" s="26"/>
      <c r="F751" s="29"/>
      <c r="G751" s="30"/>
      <c r="H751" s="31" t="s">
        <v>28</v>
      </c>
      <c r="I751" s="31"/>
    </row>
    <row r="752" spans="3:9" ht="15.75">
      <c r="C752" s="96" t="s">
        <v>29</v>
      </c>
      <c r="D752" s="96"/>
      <c r="E752" s="33">
        <v>11</v>
      </c>
      <c r="F752" s="34">
        <f>F753+F754+F755+F756+F757+F758</f>
        <v>100</v>
      </c>
      <c r="G752" s="35">
        <v>11</v>
      </c>
      <c r="H752" s="36">
        <f>G753/G752%</f>
        <v>63.63636363636363</v>
      </c>
      <c r="I752" s="36"/>
    </row>
    <row r="753" spans="3:9" ht="15.75">
      <c r="C753" s="92" t="s">
        <v>30</v>
      </c>
      <c r="D753" s="92"/>
      <c r="E753" s="37">
        <v>7</v>
      </c>
      <c r="F753" s="38">
        <f>(E753/E752)*100</f>
        <v>63.63636363636363</v>
      </c>
      <c r="G753" s="35">
        <v>7</v>
      </c>
      <c r="H753" s="32"/>
      <c r="I753" s="32"/>
    </row>
    <row r="754" spans="3:9" ht="15.75">
      <c r="C754" s="92" t="s">
        <v>32</v>
      </c>
      <c r="D754" s="92"/>
      <c r="E754" s="37">
        <v>0</v>
      </c>
      <c r="F754" s="38">
        <f>(E754/E752)*100</f>
        <v>0</v>
      </c>
      <c r="G754" s="40"/>
      <c r="H754" s="35"/>
      <c r="I754" s="35"/>
    </row>
    <row r="755" spans="3:9" ht="15.75">
      <c r="C755" s="92" t="s">
        <v>33</v>
      </c>
      <c r="D755" s="92"/>
      <c r="E755" s="37">
        <v>0</v>
      </c>
      <c r="F755" s="38">
        <f>(E755/E752)*100</f>
        <v>0</v>
      </c>
      <c r="G755" s="40"/>
      <c r="H755" s="35"/>
      <c r="I755" s="35"/>
    </row>
    <row r="756" spans="3:9" ht="15.75">
      <c r="C756" s="92" t="s">
        <v>34</v>
      </c>
      <c r="D756" s="92"/>
      <c r="E756" s="37">
        <v>4</v>
      </c>
      <c r="F756" s="38">
        <f>(E756/E752)*100</f>
        <v>36.36363636363637</v>
      </c>
      <c r="G756" s="40"/>
      <c r="H756" s="26" t="s">
        <v>35</v>
      </c>
      <c r="I756" s="26"/>
    </row>
    <row r="757" spans="3:9" ht="15.75">
      <c r="C757" s="92" t="s">
        <v>36</v>
      </c>
      <c r="D757" s="92"/>
      <c r="E757" s="37">
        <v>0</v>
      </c>
      <c r="F757" s="38">
        <f>(E757/E752)*100</f>
        <v>0</v>
      </c>
      <c r="G757" s="40"/>
      <c r="H757" s="26"/>
      <c r="I757" s="26"/>
    </row>
    <row r="758" spans="3:9" ht="16.5" thickBot="1">
      <c r="C758" s="93" t="s">
        <v>37</v>
      </c>
      <c r="D758" s="93"/>
      <c r="E758" s="42"/>
      <c r="F758" s="43">
        <f>(E758/E752)*100</f>
        <v>0</v>
      </c>
      <c r="G758" s="40"/>
      <c r="H758" s="26"/>
      <c r="I758" s="26"/>
    </row>
    <row r="759" spans="1:14" ht="15.75">
      <c r="A759" s="45" t="s">
        <v>38</v>
      </c>
      <c r="B759" s="14"/>
      <c r="C759" s="15"/>
      <c r="D759" s="15"/>
      <c r="E759" s="17"/>
      <c r="F759" s="17"/>
      <c r="G759" s="46"/>
      <c r="H759" s="47"/>
      <c r="I759" s="47"/>
      <c r="J759" s="47"/>
      <c r="K759" s="17"/>
      <c r="L759" s="21"/>
      <c r="M759" s="44"/>
      <c r="N759" s="44"/>
    </row>
    <row r="760" spans="1:14" ht="15.75">
      <c r="A760" s="16" t="s">
        <v>39</v>
      </c>
      <c r="B760" s="14"/>
      <c r="C760" s="48"/>
      <c r="D760" s="49"/>
      <c r="E760" s="50"/>
      <c r="F760" s="47"/>
      <c r="G760" s="46"/>
      <c r="H760" s="47"/>
      <c r="I760" s="47"/>
      <c r="J760" s="47"/>
      <c r="K760" s="17"/>
      <c r="L760" s="21"/>
      <c r="M760" s="28"/>
      <c r="N760" s="28"/>
    </row>
    <row r="761" spans="1:14" ht="15.75">
      <c r="A761" s="16" t="s">
        <v>40</v>
      </c>
      <c r="B761" s="14"/>
      <c r="C761" s="15"/>
      <c r="D761" s="49"/>
      <c r="E761" s="50"/>
      <c r="F761" s="47"/>
      <c r="G761" s="46"/>
      <c r="H761" s="51"/>
      <c r="I761" s="51"/>
      <c r="J761" s="51"/>
      <c r="K761" s="17"/>
      <c r="L761" s="21"/>
      <c r="M761" s="21"/>
      <c r="N761" s="21"/>
    </row>
    <row r="762" spans="1:14" ht="15.75">
      <c r="A762" s="16" t="s">
        <v>41</v>
      </c>
      <c r="B762" s="48"/>
      <c r="C762" s="15"/>
      <c r="D762" s="49"/>
      <c r="E762" s="50"/>
      <c r="F762" s="47"/>
      <c r="G762" s="52"/>
      <c r="H762" s="51"/>
      <c r="I762" s="51"/>
      <c r="J762" s="51"/>
      <c r="K762" s="17"/>
      <c r="L762" s="21"/>
      <c r="M762" s="21"/>
      <c r="N762" s="21"/>
    </row>
    <row r="763" spans="1:14" ht="15.75">
      <c r="A763" s="16" t="s">
        <v>42</v>
      </c>
      <c r="B763" s="39"/>
      <c r="C763" s="15"/>
      <c r="D763" s="53"/>
      <c r="E763" s="47"/>
      <c r="F763" s="47"/>
      <c r="G763" s="52"/>
      <c r="H763" s="51"/>
      <c r="I763" s="51"/>
      <c r="J763" s="51"/>
      <c r="K763" s="47"/>
      <c r="L763" s="21"/>
      <c r="M763" s="21"/>
      <c r="N763" s="21"/>
    </row>
    <row r="764" spans="1:14" ht="16.5" thickBot="1">
      <c r="A764" s="16" t="s">
        <v>42</v>
      </c>
      <c r="B764" s="39"/>
      <c r="C764" s="15"/>
      <c r="D764" s="53"/>
      <c r="E764" s="47"/>
      <c r="F764" s="47"/>
      <c r="G764" s="52"/>
      <c r="H764" s="51"/>
      <c r="I764" s="51"/>
      <c r="J764" s="51"/>
      <c r="K764" s="47"/>
      <c r="L764" s="21"/>
      <c r="M764" s="21"/>
      <c r="N764" s="21"/>
    </row>
    <row r="765" spans="1:14" ht="15.75" thickBot="1">
      <c r="A765" s="101" t="s">
        <v>0</v>
      </c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</row>
    <row r="766" spans="1:14" ht="15.75" thickBot="1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</row>
    <row r="767" spans="1:14" ht="15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</row>
    <row r="768" spans="1:14" ht="15.75">
      <c r="A768" s="102" t="s">
        <v>1</v>
      </c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</row>
    <row r="769" spans="1:14" ht="15.75">
      <c r="A769" s="102" t="s">
        <v>2</v>
      </c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</row>
    <row r="770" spans="1:14" ht="16.5" thickBot="1">
      <c r="A770" s="103" t="s">
        <v>3</v>
      </c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</row>
    <row r="771" spans="1:14" ht="15.75">
      <c r="A771" s="104" t="s">
        <v>302</v>
      </c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</row>
    <row r="772" spans="1:14" ht="15.75">
      <c r="A772" s="104" t="s">
        <v>5</v>
      </c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</row>
    <row r="773" spans="1:14" ht="15">
      <c r="A773" s="99" t="s">
        <v>6</v>
      </c>
      <c r="B773" s="94" t="s">
        <v>7</v>
      </c>
      <c r="C773" s="94" t="s">
        <v>8</v>
      </c>
      <c r="D773" s="99" t="s">
        <v>9</v>
      </c>
      <c r="E773" s="94" t="s">
        <v>10</v>
      </c>
      <c r="F773" s="94" t="s">
        <v>11</v>
      </c>
      <c r="G773" s="94" t="s">
        <v>12</v>
      </c>
      <c r="H773" s="94" t="s">
        <v>13</v>
      </c>
      <c r="I773" s="94" t="s">
        <v>14</v>
      </c>
      <c r="J773" s="94" t="s">
        <v>15</v>
      </c>
      <c r="K773" s="97" t="s">
        <v>16</v>
      </c>
      <c r="L773" s="94" t="s">
        <v>17</v>
      </c>
      <c r="M773" s="94" t="s">
        <v>18</v>
      </c>
      <c r="N773" s="94" t="s">
        <v>19</v>
      </c>
    </row>
    <row r="774" spans="1:14" ht="15">
      <c r="A774" s="99"/>
      <c r="B774" s="94"/>
      <c r="C774" s="94"/>
      <c r="D774" s="99"/>
      <c r="E774" s="94"/>
      <c r="F774" s="94"/>
      <c r="G774" s="94"/>
      <c r="H774" s="94"/>
      <c r="I774" s="94"/>
      <c r="J774" s="94"/>
      <c r="K774" s="97"/>
      <c r="L774" s="94"/>
      <c r="M774" s="94"/>
      <c r="N774" s="94"/>
    </row>
    <row r="775" spans="1:14" s="1" customFormat="1" ht="16.5" customHeight="1">
      <c r="A775" s="63">
        <v>1</v>
      </c>
      <c r="B775" s="64">
        <v>43006</v>
      </c>
      <c r="C775" s="6" t="s">
        <v>244</v>
      </c>
      <c r="D775" s="60" t="s">
        <v>21</v>
      </c>
      <c r="E775" s="60" t="s">
        <v>52</v>
      </c>
      <c r="F775" s="61">
        <v>1453</v>
      </c>
      <c r="G775" s="61">
        <v>1425</v>
      </c>
      <c r="H775" s="61">
        <v>1467</v>
      </c>
      <c r="I775" s="61">
        <v>1480</v>
      </c>
      <c r="J775" s="61">
        <v>1498</v>
      </c>
      <c r="K775" s="61">
        <v>1467</v>
      </c>
      <c r="L775" s="65">
        <f>100000/F775</f>
        <v>68.82312456985547</v>
      </c>
      <c r="M775" s="66">
        <f>IF(D775="BUY",(K775-F775)*(L775),(F775-K775)*(L775))</f>
        <v>963.5237439779766</v>
      </c>
      <c r="N775" s="67">
        <f aca="true" t="shared" si="80" ref="N775:N784">M775/(L775)/F775%</f>
        <v>0.9635237439779767</v>
      </c>
    </row>
    <row r="776" spans="1:14" s="1" customFormat="1" ht="16.5" customHeight="1">
      <c r="A776" s="63">
        <v>2</v>
      </c>
      <c r="B776" s="64">
        <v>43006</v>
      </c>
      <c r="C776" s="6" t="s">
        <v>244</v>
      </c>
      <c r="D776" s="60" t="s">
        <v>21</v>
      </c>
      <c r="E776" s="60" t="s">
        <v>338</v>
      </c>
      <c r="F776" s="61">
        <v>115</v>
      </c>
      <c r="G776" s="61">
        <v>111.5</v>
      </c>
      <c r="H776" s="61">
        <v>117</v>
      </c>
      <c r="I776" s="61">
        <v>119</v>
      </c>
      <c r="J776" s="61">
        <v>121</v>
      </c>
      <c r="K776" s="61">
        <v>117</v>
      </c>
      <c r="L776" s="65">
        <f>100000/F776</f>
        <v>869.5652173913044</v>
      </c>
      <c r="M776" s="66">
        <f>IF(D776="BUY",(K776-F776)*(L776),(F776-K776)*(L776))</f>
        <v>1739.1304347826087</v>
      </c>
      <c r="N776" s="67">
        <f t="shared" si="80"/>
        <v>1.7391304347826089</v>
      </c>
    </row>
    <row r="777" spans="1:14" s="1" customFormat="1" ht="16.5" customHeight="1">
      <c r="A777" s="63">
        <v>3</v>
      </c>
      <c r="B777" s="64">
        <v>43004</v>
      </c>
      <c r="C777" s="6" t="s">
        <v>244</v>
      </c>
      <c r="D777" s="60" t="s">
        <v>21</v>
      </c>
      <c r="E777" s="60" t="s">
        <v>329</v>
      </c>
      <c r="F777" s="61">
        <v>354</v>
      </c>
      <c r="G777" s="61">
        <v>338</v>
      </c>
      <c r="H777" s="61">
        <v>360</v>
      </c>
      <c r="I777" s="61">
        <v>366</v>
      </c>
      <c r="J777" s="61">
        <v>372</v>
      </c>
      <c r="K777" s="61">
        <v>360</v>
      </c>
      <c r="L777" s="65">
        <f>100000/F777</f>
        <v>282.4858757062147</v>
      </c>
      <c r="M777" s="66">
        <f>IF(D777="BUY",(K777-F777)*(L777),(F777-K777)*(L777))</f>
        <v>1694.915254237288</v>
      </c>
      <c r="N777" s="67">
        <f t="shared" si="80"/>
        <v>1.694915254237288</v>
      </c>
    </row>
    <row r="778" spans="1:17" s="1" customFormat="1" ht="16.5" customHeight="1">
      <c r="A778" s="63">
        <v>4</v>
      </c>
      <c r="B778" s="64">
        <v>42998</v>
      </c>
      <c r="C778" s="6" t="s">
        <v>244</v>
      </c>
      <c r="D778" s="60" t="s">
        <v>21</v>
      </c>
      <c r="E778" s="60" t="s">
        <v>323</v>
      </c>
      <c r="F778" s="61">
        <v>127</v>
      </c>
      <c r="G778" s="61">
        <v>123</v>
      </c>
      <c r="H778" s="61">
        <v>130</v>
      </c>
      <c r="I778" s="61">
        <v>133</v>
      </c>
      <c r="J778" s="61">
        <v>136</v>
      </c>
      <c r="K778" s="61">
        <v>133</v>
      </c>
      <c r="L778" s="65">
        <f>100000/F778</f>
        <v>787.4015748031496</v>
      </c>
      <c r="M778" s="66">
        <f>IF(D778="BUY",(K778-F778)*(L778),(F778-K778)*(L778))</f>
        <v>4724.4094488188975</v>
      </c>
      <c r="N778" s="67">
        <f t="shared" si="80"/>
        <v>4.724409448818897</v>
      </c>
      <c r="Q778" s="1" t="s">
        <v>31</v>
      </c>
    </row>
    <row r="779" spans="1:14" s="1" customFormat="1" ht="16.5" customHeight="1">
      <c r="A779" s="63">
        <v>5</v>
      </c>
      <c r="B779" s="64">
        <v>42997</v>
      </c>
      <c r="C779" s="6" t="s">
        <v>244</v>
      </c>
      <c r="D779" s="60" t="s">
        <v>21</v>
      </c>
      <c r="E779" s="60" t="s">
        <v>321</v>
      </c>
      <c r="F779" s="61">
        <v>130</v>
      </c>
      <c r="G779" s="61">
        <v>125</v>
      </c>
      <c r="H779" s="61">
        <v>133</v>
      </c>
      <c r="I779" s="61">
        <v>136</v>
      </c>
      <c r="J779" s="61">
        <v>139</v>
      </c>
      <c r="K779" s="61">
        <v>132.9</v>
      </c>
      <c r="L779" s="65">
        <f aca="true" t="shared" si="81" ref="L779:L784">100000/F779</f>
        <v>769.2307692307693</v>
      </c>
      <c r="M779" s="66">
        <f aca="true" t="shared" si="82" ref="M779:M784">IF(D779="BUY",(K779-F779)*(L779),(F779-K779)*(L779))</f>
        <v>2230.7692307692355</v>
      </c>
      <c r="N779" s="67">
        <f t="shared" si="80"/>
        <v>2.2307692307692353</v>
      </c>
    </row>
    <row r="780" spans="1:14" s="1" customFormat="1" ht="16.5" customHeight="1">
      <c r="A780" s="63">
        <v>6</v>
      </c>
      <c r="B780" s="64">
        <v>42996</v>
      </c>
      <c r="C780" s="6" t="s">
        <v>244</v>
      </c>
      <c r="D780" s="60" t="s">
        <v>21</v>
      </c>
      <c r="E780" s="60" t="s">
        <v>123</v>
      </c>
      <c r="F780" s="61">
        <v>131</v>
      </c>
      <c r="G780" s="61">
        <v>126</v>
      </c>
      <c r="H780" s="61">
        <v>134</v>
      </c>
      <c r="I780" s="61">
        <v>137</v>
      </c>
      <c r="J780" s="61">
        <v>140</v>
      </c>
      <c r="K780" s="61">
        <v>134</v>
      </c>
      <c r="L780" s="65">
        <f t="shared" si="81"/>
        <v>763.3587786259542</v>
      </c>
      <c r="M780" s="66">
        <f t="shared" si="82"/>
        <v>2290.0763358778627</v>
      </c>
      <c r="N780" s="67">
        <f t="shared" si="80"/>
        <v>2.2900763358778624</v>
      </c>
    </row>
    <row r="781" spans="1:14" s="1" customFormat="1" ht="16.5" customHeight="1">
      <c r="A781" s="63">
        <v>7</v>
      </c>
      <c r="B781" s="64">
        <v>42993</v>
      </c>
      <c r="C781" s="6" t="s">
        <v>244</v>
      </c>
      <c r="D781" s="60" t="s">
        <v>21</v>
      </c>
      <c r="E781" s="60" t="s">
        <v>319</v>
      </c>
      <c r="F781" s="61">
        <v>395</v>
      </c>
      <c r="G781" s="61">
        <v>375</v>
      </c>
      <c r="H781" s="61">
        <v>405</v>
      </c>
      <c r="I781" s="61">
        <v>415</v>
      </c>
      <c r="J781" s="61">
        <v>425</v>
      </c>
      <c r="K781" s="61">
        <v>404</v>
      </c>
      <c r="L781" s="65">
        <f t="shared" si="81"/>
        <v>253.16455696202533</v>
      </c>
      <c r="M781" s="66">
        <f t="shared" si="82"/>
        <v>2278.481012658228</v>
      </c>
      <c r="N781" s="67">
        <f t="shared" si="80"/>
        <v>2.2784810126582276</v>
      </c>
    </row>
    <row r="782" spans="1:14" ht="15.75">
      <c r="A782" s="63">
        <v>8</v>
      </c>
      <c r="B782" s="64">
        <v>42989</v>
      </c>
      <c r="C782" s="6" t="s">
        <v>244</v>
      </c>
      <c r="D782" s="6" t="s">
        <v>21</v>
      </c>
      <c r="E782" s="6" t="s">
        <v>53</v>
      </c>
      <c r="F782" s="9">
        <v>198</v>
      </c>
      <c r="G782" s="9">
        <v>191</v>
      </c>
      <c r="H782" s="9">
        <v>202</v>
      </c>
      <c r="I782" s="9">
        <v>206</v>
      </c>
      <c r="J782" s="9">
        <v>210</v>
      </c>
      <c r="K782" s="9">
        <v>201.8</v>
      </c>
      <c r="L782" s="10">
        <f t="shared" si="81"/>
        <v>505.050505050505</v>
      </c>
      <c r="M782" s="66">
        <f t="shared" si="82"/>
        <v>1919.1919191919249</v>
      </c>
      <c r="N782" s="67">
        <f t="shared" si="80"/>
        <v>1.9191919191919249</v>
      </c>
    </row>
    <row r="783" spans="1:14" ht="15.75">
      <c r="A783" s="63">
        <v>9</v>
      </c>
      <c r="B783" s="64">
        <v>42986</v>
      </c>
      <c r="C783" s="6" t="s">
        <v>244</v>
      </c>
      <c r="D783" s="6" t="s">
        <v>21</v>
      </c>
      <c r="E783" s="6" t="s">
        <v>288</v>
      </c>
      <c r="F783" s="9">
        <v>723</v>
      </c>
      <c r="G783" s="9">
        <v>700</v>
      </c>
      <c r="H783" s="9">
        <v>736</v>
      </c>
      <c r="I783" s="9">
        <v>750</v>
      </c>
      <c r="J783" s="9">
        <v>763</v>
      </c>
      <c r="K783" s="9">
        <v>700</v>
      </c>
      <c r="L783" s="10">
        <f t="shared" si="81"/>
        <v>138.31258644536652</v>
      </c>
      <c r="M783" s="66">
        <f t="shared" si="82"/>
        <v>-3181.18948824343</v>
      </c>
      <c r="N783" s="12">
        <f t="shared" si="80"/>
        <v>-3.18118948824343</v>
      </c>
    </row>
    <row r="784" spans="1:14" ht="15.75">
      <c r="A784" s="63">
        <v>10</v>
      </c>
      <c r="B784" s="64">
        <v>42983</v>
      </c>
      <c r="C784" s="6" t="s">
        <v>244</v>
      </c>
      <c r="D784" s="6" t="s">
        <v>21</v>
      </c>
      <c r="E784" s="6" t="s">
        <v>306</v>
      </c>
      <c r="F784" s="9">
        <v>366</v>
      </c>
      <c r="G784" s="9">
        <v>355</v>
      </c>
      <c r="H784" s="9">
        <v>373</v>
      </c>
      <c r="I784" s="9">
        <v>379</v>
      </c>
      <c r="J784" s="9">
        <v>385</v>
      </c>
      <c r="K784" s="9">
        <v>355</v>
      </c>
      <c r="L784" s="10">
        <f t="shared" si="81"/>
        <v>273.224043715847</v>
      </c>
      <c r="M784" s="66">
        <f t="shared" si="82"/>
        <v>-3005.4644808743174</v>
      </c>
      <c r="N784" s="12">
        <f t="shared" si="80"/>
        <v>-3.0054644808743167</v>
      </c>
    </row>
    <row r="786" spans="1:14" ht="15.75">
      <c r="A786" s="13" t="s">
        <v>26</v>
      </c>
      <c r="B786" s="14"/>
      <c r="C786" s="15"/>
      <c r="D786" s="16"/>
      <c r="E786" s="17"/>
      <c r="F786" s="17"/>
      <c r="G786" s="18"/>
      <c r="H786" s="19"/>
      <c r="I786" s="19"/>
      <c r="J786" s="19"/>
      <c r="K786" s="20"/>
      <c r="L786" s="21"/>
      <c r="M786" s="1"/>
      <c r="N786" s="22"/>
    </row>
    <row r="787" spans="1:14" ht="15.75">
      <c r="A787" s="13" t="s">
        <v>27</v>
      </c>
      <c r="B787" s="23"/>
      <c r="C787" s="15"/>
      <c r="D787" s="16"/>
      <c r="E787" s="17"/>
      <c r="F787" s="17"/>
      <c r="G787" s="18"/>
      <c r="H787" s="17"/>
      <c r="I787" s="17"/>
      <c r="J787" s="17"/>
      <c r="K787" s="20"/>
      <c r="L787" s="21"/>
      <c r="M787" s="1"/>
      <c r="N787" s="1"/>
    </row>
    <row r="788" spans="1:14" ht="15.75">
      <c r="A788" s="13" t="s">
        <v>27</v>
      </c>
      <c r="B788" s="23"/>
      <c r="C788" s="24"/>
      <c r="D788" s="25"/>
      <c r="E788" s="26"/>
      <c r="F788" s="26"/>
      <c r="G788" s="27"/>
      <c r="H788" s="26"/>
      <c r="I788" s="26"/>
      <c r="J788" s="26"/>
      <c r="K788" s="26"/>
      <c r="L788" s="21"/>
      <c r="M788" s="21"/>
      <c r="N788" s="21"/>
    </row>
    <row r="790" spans="3:9" ht="16.5" thickBot="1">
      <c r="C790" s="26"/>
      <c r="D790" s="26"/>
      <c r="E790" s="26"/>
      <c r="F790" s="29"/>
      <c r="G790" s="30"/>
      <c r="H790" s="31" t="s">
        <v>28</v>
      </c>
      <c r="I790" s="31"/>
    </row>
    <row r="791" spans="3:9" ht="15.75">
      <c r="C791" s="96" t="s">
        <v>29</v>
      </c>
      <c r="D791" s="96"/>
      <c r="E791" s="33">
        <v>10</v>
      </c>
      <c r="F791" s="34">
        <f>F792+F793+F794+F795+F796+F797</f>
        <v>100</v>
      </c>
      <c r="G791" s="35">
        <v>10</v>
      </c>
      <c r="H791" s="36">
        <f>G792/G791%</f>
        <v>80</v>
      </c>
      <c r="I791" s="36"/>
    </row>
    <row r="792" spans="3:9" ht="15.75">
      <c r="C792" s="92" t="s">
        <v>30</v>
      </c>
      <c r="D792" s="92"/>
      <c r="E792" s="37">
        <v>8</v>
      </c>
      <c r="F792" s="38">
        <f>(E792/E791)*100</f>
        <v>80</v>
      </c>
      <c r="G792" s="35">
        <v>8</v>
      </c>
      <c r="H792" s="32"/>
      <c r="I792" s="32"/>
    </row>
    <row r="793" spans="3:9" ht="15.75">
      <c r="C793" s="92" t="s">
        <v>32</v>
      </c>
      <c r="D793" s="92"/>
      <c r="E793" s="37">
        <v>0</v>
      </c>
      <c r="F793" s="38">
        <f>(E793/E791)*100</f>
        <v>0</v>
      </c>
      <c r="G793" s="40"/>
      <c r="H793" s="35"/>
      <c r="I793" s="35"/>
    </row>
    <row r="794" spans="3:9" ht="15.75">
      <c r="C794" s="92" t="s">
        <v>33</v>
      </c>
      <c r="D794" s="92"/>
      <c r="E794" s="37">
        <v>0</v>
      </c>
      <c r="F794" s="38">
        <f>(E794/E791)*100</f>
        <v>0</v>
      </c>
      <c r="G794" s="40"/>
      <c r="H794" s="35"/>
      <c r="I794" s="35"/>
    </row>
    <row r="795" spans="3:9" ht="15.75">
      <c r="C795" s="92" t="s">
        <v>34</v>
      </c>
      <c r="D795" s="92"/>
      <c r="E795" s="37">
        <v>2</v>
      </c>
      <c r="F795" s="38">
        <f>(E795/E791)*100</f>
        <v>20</v>
      </c>
      <c r="G795" s="40"/>
      <c r="H795" s="26" t="s">
        <v>35</v>
      </c>
      <c r="I795" s="26"/>
    </row>
    <row r="796" spans="3:9" ht="15.75">
      <c r="C796" s="92" t="s">
        <v>36</v>
      </c>
      <c r="D796" s="92"/>
      <c r="E796" s="37">
        <v>0</v>
      </c>
      <c r="F796" s="38">
        <f>(E796/E791)*100</f>
        <v>0</v>
      </c>
      <c r="G796" s="40"/>
      <c r="H796" s="26"/>
      <c r="I796" s="26"/>
    </row>
    <row r="797" spans="3:9" ht="16.5" thickBot="1">
      <c r="C797" s="93" t="s">
        <v>37</v>
      </c>
      <c r="D797" s="93"/>
      <c r="E797" s="42"/>
      <c r="F797" s="43">
        <f>(E797/E791)*100</f>
        <v>0</v>
      </c>
      <c r="G797" s="40"/>
      <c r="H797" s="26"/>
      <c r="I797" s="26"/>
    </row>
    <row r="798" spans="1:14" ht="15.75">
      <c r="A798" s="45" t="s">
        <v>38</v>
      </c>
      <c r="B798" s="14"/>
      <c r="C798" s="15"/>
      <c r="D798" s="15"/>
      <c r="E798" s="17"/>
      <c r="F798" s="17"/>
      <c r="G798" s="46"/>
      <c r="H798" s="47"/>
      <c r="I798" s="47"/>
      <c r="J798" s="47"/>
      <c r="K798" s="17"/>
      <c r="L798" s="21"/>
      <c r="M798" s="44"/>
      <c r="N798" s="44"/>
    </row>
    <row r="799" spans="1:14" ht="15.75">
      <c r="A799" s="16" t="s">
        <v>39</v>
      </c>
      <c r="B799" s="14"/>
      <c r="C799" s="48"/>
      <c r="D799" s="49"/>
      <c r="E799" s="50"/>
      <c r="F799" s="47"/>
      <c r="G799" s="46"/>
      <c r="H799" s="47"/>
      <c r="I799" s="47"/>
      <c r="J799" s="47"/>
      <c r="K799" s="17"/>
      <c r="L799" s="21"/>
      <c r="M799" s="28"/>
      <c r="N799" s="28"/>
    </row>
    <row r="800" spans="1:14" ht="15.75">
      <c r="A800" s="16" t="s">
        <v>40</v>
      </c>
      <c r="B800" s="14"/>
      <c r="C800" s="15"/>
      <c r="D800" s="49"/>
      <c r="E800" s="50"/>
      <c r="F800" s="47"/>
      <c r="G800" s="46"/>
      <c r="H800" s="51"/>
      <c r="I800" s="51"/>
      <c r="J800" s="51"/>
      <c r="K800" s="17"/>
      <c r="L800" s="21"/>
      <c r="M800" s="21"/>
      <c r="N800" s="21"/>
    </row>
    <row r="801" spans="1:14" ht="15.75">
      <c r="A801" s="16" t="s">
        <v>41</v>
      </c>
      <c r="B801" s="48"/>
      <c r="C801" s="15"/>
      <c r="D801" s="49"/>
      <c r="E801" s="50"/>
      <c r="F801" s="47"/>
      <c r="G801" s="52"/>
      <c r="H801" s="51"/>
      <c r="I801" s="51"/>
      <c r="J801" s="51"/>
      <c r="K801" s="17"/>
      <c r="L801" s="21"/>
      <c r="M801" s="21"/>
      <c r="N801" s="21"/>
    </row>
    <row r="802" spans="1:14" ht="15.75">
      <c r="A802" s="16" t="s">
        <v>42</v>
      </c>
      <c r="B802" s="39"/>
      <c r="C802" s="15"/>
      <c r="D802" s="53"/>
      <c r="E802" s="47"/>
      <c r="F802" s="47"/>
      <c r="G802" s="52"/>
      <c r="H802" s="51"/>
      <c r="I802" s="51"/>
      <c r="J802" s="51"/>
      <c r="K802" s="47"/>
      <c r="L802" s="21"/>
      <c r="M802" s="21"/>
      <c r="N802" s="21"/>
    </row>
    <row r="803" spans="1:14" ht="15.75">
      <c r="A803" s="16" t="s">
        <v>42</v>
      </c>
      <c r="B803" s="39"/>
      <c r="C803" s="15"/>
      <c r="D803" s="53"/>
      <c r="E803" s="47"/>
      <c r="F803" s="47"/>
      <c r="G803" s="52"/>
      <c r="H803" s="51"/>
      <c r="I803" s="51"/>
      <c r="J803" s="51"/>
      <c r="K803" s="47"/>
      <c r="L803" s="21"/>
      <c r="M803" s="21"/>
      <c r="N803" s="21"/>
    </row>
    <row r="804" ht="15.75" thickBot="1"/>
    <row r="805" spans="1:14" ht="15.75" thickBot="1">
      <c r="A805" s="101" t="s">
        <v>0</v>
      </c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</row>
    <row r="806" spans="1:14" ht="15.75" thickBot="1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</row>
    <row r="807" spans="1:14" ht="15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</row>
    <row r="808" spans="1:14" ht="15.75">
      <c r="A808" s="102" t="s">
        <v>1</v>
      </c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</row>
    <row r="809" spans="1:14" ht="15.75">
      <c r="A809" s="102" t="s">
        <v>2</v>
      </c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</row>
    <row r="810" spans="1:14" ht="16.5" thickBot="1">
      <c r="A810" s="103" t="s">
        <v>3</v>
      </c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</row>
    <row r="811" spans="1:14" ht="15.75">
      <c r="A811" s="104" t="s">
        <v>262</v>
      </c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</row>
    <row r="812" spans="1:14" ht="15.75">
      <c r="A812" s="104" t="s">
        <v>5</v>
      </c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</row>
    <row r="813" spans="1:14" ht="15" customHeight="1">
      <c r="A813" s="99" t="s">
        <v>6</v>
      </c>
      <c r="B813" s="94" t="s">
        <v>7</v>
      </c>
      <c r="C813" s="94" t="s">
        <v>8</v>
      </c>
      <c r="D813" s="99" t="s">
        <v>9</v>
      </c>
      <c r="E813" s="94" t="s">
        <v>10</v>
      </c>
      <c r="F813" s="94" t="s">
        <v>11</v>
      </c>
      <c r="G813" s="94" t="s">
        <v>12</v>
      </c>
      <c r="H813" s="94" t="s">
        <v>13</v>
      </c>
      <c r="I813" s="94" t="s">
        <v>14</v>
      </c>
      <c r="J813" s="94" t="s">
        <v>15</v>
      </c>
      <c r="K813" s="97" t="s">
        <v>16</v>
      </c>
      <c r="L813" s="94" t="s">
        <v>17</v>
      </c>
      <c r="M813" s="94" t="s">
        <v>18</v>
      </c>
      <c r="N813" s="94" t="s">
        <v>19</v>
      </c>
    </row>
    <row r="814" spans="1:14" ht="15">
      <c r="A814" s="99"/>
      <c r="B814" s="94"/>
      <c r="C814" s="94"/>
      <c r="D814" s="99"/>
      <c r="E814" s="94"/>
      <c r="F814" s="94"/>
      <c r="G814" s="94"/>
      <c r="H814" s="94"/>
      <c r="I814" s="94"/>
      <c r="J814" s="94"/>
      <c r="K814" s="97"/>
      <c r="L814" s="94"/>
      <c r="M814" s="94"/>
      <c r="N814" s="94"/>
    </row>
    <row r="815" spans="1:14" ht="15.75">
      <c r="A815" s="7">
        <v>1</v>
      </c>
      <c r="B815" s="8">
        <v>42978</v>
      </c>
      <c r="C815" s="6" t="s">
        <v>244</v>
      </c>
      <c r="D815" s="6" t="s">
        <v>21</v>
      </c>
      <c r="E815" s="6" t="s">
        <v>55</v>
      </c>
      <c r="F815" s="9">
        <v>138</v>
      </c>
      <c r="G815" s="9">
        <v>133</v>
      </c>
      <c r="H815" s="9">
        <v>140.9</v>
      </c>
      <c r="I815" s="9">
        <v>144</v>
      </c>
      <c r="J815" s="9">
        <v>147</v>
      </c>
      <c r="K815" s="9">
        <v>140.9</v>
      </c>
      <c r="L815" s="10">
        <f>100000/F815</f>
        <v>724.6376811594203</v>
      </c>
      <c r="M815" s="11">
        <f>IF(D815="BUY",(K815-F815)*(L815),(F815-K815)*(L815))</f>
        <v>2101.449275362323</v>
      </c>
      <c r="N815" s="12">
        <f>M815/(L815)/F815%</f>
        <v>2.1014492753623233</v>
      </c>
    </row>
    <row r="816" spans="1:14" ht="15.75">
      <c r="A816" s="7">
        <v>2</v>
      </c>
      <c r="B816" s="8">
        <v>42977</v>
      </c>
      <c r="C816" s="6" t="s">
        <v>244</v>
      </c>
      <c r="D816" s="6" t="s">
        <v>21</v>
      </c>
      <c r="E816" s="6" t="s">
        <v>291</v>
      </c>
      <c r="F816" s="9">
        <v>98</v>
      </c>
      <c r="G816" s="9">
        <v>92</v>
      </c>
      <c r="H816" s="9">
        <v>101</v>
      </c>
      <c r="I816" s="9">
        <v>104</v>
      </c>
      <c r="J816" s="9">
        <v>107</v>
      </c>
      <c r="K816" s="9">
        <v>107</v>
      </c>
      <c r="L816" s="10">
        <f>100000/F816</f>
        <v>1020.4081632653061</v>
      </c>
      <c r="M816" s="11">
        <f>IF(D816="BUY",(K816-F816)*(L816),(F816-K816)*(L816))</f>
        <v>9183.673469387755</v>
      </c>
      <c r="N816" s="12">
        <f>M816/(L816)/F816%</f>
        <v>9.183673469387756</v>
      </c>
    </row>
    <row r="817" spans="1:14" ht="15.75">
      <c r="A817" s="7">
        <v>2</v>
      </c>
      <c r="B817" s="8">
        <v>42976</v>
      </c>
      <c r="C817" s="6" t="s">
        <v>244</v>
      </c>
      <c r="D817" s="6" t="s">
        <v>21</v>
      </c>
      <c r="E817" s="6" t="s">
        <v>294</v>
      </c>
      <c r="F817" s="9">
        <v>160</v>
      </c>
      <c r="G817" s="9">
        <v>155</v>
      </c>
      <c r="H817" s="9">
        <v>163</v>
      </c>
      <c r="I817" s="9">
        <v>166</v>
      </c>
      <c r="J817" s="9">
        <v>169</v>
      </c>
      <c r="K817" s="9">
        <v>163</v>
      </c>
      <c r="L817" s="10">
        <f>100000/F817</f>
        <v>625</v>
      </c>
      <c r="M817" s="11">
        <f>IF(D817="BUY",(K817-F817)*(L817),(F817-K817)*(L817))</f>
        <v>1875</v>
      </c>
      <c r="N817" s="12">
        <f>M817/(L817)/F817%</f>
        <v>1.875</v>
      </c>
    </row>
    <row r="818" spans="1:14" ht="15.75">
      <c r="A818" s="7">
        <v>3</v>
      </c>
      <c r="B818" s="8">
        <v>42975</v>
      </c>
      <c r="C818" s="6" t="s">
        <v>244</v>
      </c>
      <c r="D818" s="6" t="s">
        <v>21</v>
      </c>
      <c r="E818" s="6" t="s">
        <v>291</v>
      </c>
      <c r="F818" s="9">
        <v>93</v>
      </c>
      <c r="G818" s="9">
        <v>89</v>
      </c>
      <c r="H818" s="9">
        <v>96</v>
      </c>
      <c r="I818" s="9">
        <v>99</v>
      </c>
      <c r="J818" s="9">
        <v>102</v>
      </c>
      <c r="K818" s="9">
        <v>96</v>
      </c>
      <c r="L818" s="10">
        <f aca="true" t="shared" si="83" ref="L818:L823">100000/F818</f>
        <v>1075.268817204301</v>
      </c>
      <c r="M818" s="11">
        <f aca="true" t="shared" si="84" ref="M818:M823">IF(D818="BUY",(K818-F818)*(L818),(F818-K818)*(L818))</f>
        <v>3225.8064516129034</v>
      </c>
      <c r="N818" s="12">
        <f aca="true" t="shared" si="85" ref="N818:N823">M818/(L818)/F818%</f>
        <v>3.225806451612903</v>
      </c>
    </row>
    <row r="819" spans="1:14" ht="15.75">
      <c r="A819" s="7">
        <v>4</v>
      </c>
      <c r="B819" s="8">
        <v>42971</v>
      </c>
      <c r="C819" s="6" t="s">
        <v>244</v>
      </c>
      <c r="D819" s="6" t="s">
        <v>21</v>
      </c>
      <c r="E819" s="6" t="s">
        <v>288</v>
      </c>
      <c r="F819" s="9">
        <v>520</v>
      </c>
      <c r="G819" s="9">
        <v>500</v>
      </c>
      <c r="H819" s="9">
        <v>530</v>
      </c>
      <c r="I819" s="9">
        <v>540</v>
      </c>
      <c r="J819" s="9">
        <v>550</v>
      </c>
      <c r="K819" s="9">
        <v>530</v>
      </c>
      <c r="L819" s="10">
        <f t="shared" si="83"/>
        <v>192.30769230769232</v>
      </c>
      <c r="M819" s="11">
        <f t="shared" si="84"/>
        <v>1923.0769230769233</v>
      </c>
      <c r="N819" s="12">
        <f t="shared" si="85"/>
        <v>1.923076923076923</v>
      </c>
    </row>
    <row r="820" spans="1:14" ht="15.75">
      <c r="A820" s="7">
        <v>5</v>
      </c>
      <c r="B820" s="8">
        <v>42970</v>
      </c>
      <c r="C820" s="6" t="s">
        <v>244</v>
      </c>
      <c r="D820" s="6" t="s">
        <v>21</v>
      </c>
      <c r="E820" s="6" t="s">
        <v>248</v>
      </c>
      <c r="F820" s="9">
        <v>276</v>
      </c>
      <c r="G820" s="9">
        <v>270</v>
      </c>
      <c r="H820" s="9">
        <v>280</v>
      </c>
      <c r="I820" s="9">
        <v>284</v>
      </c>
      <c r="J820" s="9">
        <v>288</v>
      </c>
      <c r="K820" s="9">
        <v>288</v>
      </c>
      <c r="L820" s="10">
        <f t="shared" si="83"/>
        <v>362.3188405797101</v>
      </c>
      <c r="M820" s="11">
        <f t="shared" si="84"/>
        <v>4347.826086956522</v>
      </c>
      <c r="N820" s="12">
        <f t="shared" si="85"/>
        <v>4.347826086956522</v>
      </c>
    </row>
    <row r="821" spans="1:14" ht="15.75">
      <c r="A821" s="7">
        <v>6</v>
      </c>
      <c r="B821" s="8">
        <v>42968</v>
      </c>
      <c r="C821" s="6" t="s">
        <v>244</v>
      </c>
      <c r="D821" s="6" t="s">
        <v>21</v>
      </c>
      <c r="E821" s="6" t="s">
        <v>209</v>
      </c>
      <c r="F821" s="9">
        <v>492</v>
      </c>
      <c r="G821" s="9">
        <v>478</v>
      </c>
      <c r="H821" s="9">
        <v>500</v>
      </c>
      <c r="I821" s="9">
        <v>508</v>
      </c>
      <c r="J821" s="9">
        <v>516</v>
      </c>
      <c r="K821" s="9">
        <v>500</v>
      </c>
      <c r="L821" s="10">
        <f t="shared" si="83"/>
        <v>203.2520325203252</v>
      </c>
      <c r="M821" s="11">
        <f t="shared" si="84"/>
        <v>1626.0162601626016</v>
      </c>
      <c r="N821" s="12">
        <f t="shared" si="85"/>
        <v>1.6260162601626016</v>
      </c>
    </row>
    <row r="822" spans="1:14" ht="15.75">
      <c r="A822" s="7">
        <v>7</v>
      </c>
      <c r="B822" s="8">
        <v>42955</v>
      </c>
      <c r="C822" s="6" t="s">
        <v>244</v>
      </c>
      <c r="D822" s="6" t="s">
        <v>21</v>
      </c>
      <c r="E822" s="6" t="s">
        <v>47</v>
      </c>
      <c r="F822" s="9">
        <v>1715</v>
      </c>
      <c r="G822" s="9">
        <v>1660</v>
      </c>
      <c r="H822" s="9">
        <v>1745</v>
      </c>
      <c r="I822" s="9">
        <v>1775</v>
      </c>
      <c r="J822" s="9">
        <v>1799</v>
      </c>
      <c r="K822" s="9">
        <v>1660</v>
      </c>
      <c r="L822" s="10">
        <f t="shared" si="83"/>
        <v>58.309037900874635</v>
      </c>
      <c r="M822" s="11">
        <f t="shared" si="84"/>
        <v>-3206.997084548105</v>
      </c>
      <c r="N822" s="12">
        <f>M822/(L822)/F822%</f>
        <v>-3.2069970845481053</v>
      </c>
    </row>
    <row r="823" spans="1:14" ht="15.75">
      <c r="A823" s="7">
        <v>8</v>
      </c>
      <c r="B823" s="8">
        <v>42954</v>
      </c>
      <c r="C823" s="6" t="s">
        <v>244</v>
      </c>
      <c r="D823" s="6" t="s">
        <v>21</v>
      </c>
      <c r="E823" s="6" t="s">
        <v>278</v>
      </c>
      <c r="F823" s="9">
        <v>812</v>
      </c>
      <c r="G823" s="9">
        <v>788</v>
      </c>
      <c r="H823" s="9">
        <v>826</v>
      </c>
      <c r="I823" s="9">
        <v>840</v>
      </c>
      <c r="J823" s="9">
        <v>854</v>
      </c>
      <c r="K823" s="9">
        <v>812</v>
      </c>
      <c r="L823" s="10">
        <f t="shared" si="83"/>
        <v>123.15270935960591</v>
      </c>
      <c r="M823" s="11">
        <f t="shared" si="84"/>
        <v>0</v>
      </c>
      <c r="N823" s="12">
        <f t="shared" si="85"/>
        <v>0</v>
      </c>
    </row>
    <row r="824" spans="1:14" ht="15.75">
      <c r="A824" s="7"/>
      <c r="B824" s="8"/>
      <c r="C824" s="6"/>
      <c r="D824" s="6"/>
      <c r="E824" s="6"/>
      <c r="F824" s="9"/>
      <c r="G824" s="9"/>
      <c r="H824" s="9"/>
      <c r="I824" s="9"/>
      <c r="J824" s="9"/>
      <c r="K824" s="9"/>
      <c r="L824" s="10"/>
      <c r="M824" s="11"/>
      <c r="N824" s="12"/>
    </row>
    <row r="825" spans="1:14" ht="15.75">
      <c r="A825" s="13" t="s">
        <v>26</v>
      </c>
      <c r="B825" s="14"/>
      <c r="C825" s="15"/>
      <c r="D825" s="16"/>
      <c r="E825" s="17"/>
      <c r="F825" s="17"/>
      <c r="G825" s="18"/>
      <c r="H825" s="19"/>
      <c r="I825" s="19"/>
      <c r="J825" s="19"/>
      <c r="K825" s="20"/>
      <c r="L825" s="21"/>
      <c r="M825" s="1"/>
      <c r="N825" s="22"/>
    </row>
    <row r="826" spans="1:14" ht="15.75">
      <c r="A826" s="13" t="s">
        <v>27</v>
      </c>
      <c r="B826" s="23"/>
      <c r="C826" s="15"/>
      <c r="D826" s="16"/>
      <c r="E826" s="17"/>
      <c r="F826" s="17"/>
      <c r="G826" s="18"/>
      <c r="H826" s="17"/>
      <c r="I826" s="17"/>
      <c r="J826" s="17"/>
      <c r="K826" s="20"/>
      <c r="L826" s="21"/>
      <c r="M826" s="1"/>
      <c r="N826" s="1"/>
    </row>
    <row r="827" spans="1:14" ht="15.75">
      <c r="A827" s="13" t="s">
        <v>27</v>
      </c>
      <c r="B827" s="23"/>
      <c r="C827" s="24"/>
      <c r="D827" s="25"/>
      <c r="E827" s="26"/>
      <c r="F827" s="26"/>
      <c r="G827" s="27"/>
      <c r="H827" s="26"/>
      <c r="I827" s="26"/>
      <c r="J827" s="26"/>
      <c r="K827" s="26"/>
      <c r="L827" s="21"/>
      <c r="M827" s="21"/>
      <c r="N827" s="21"/>
    </row>
    <row r="828" spans="1:14" ht="16.5" thickBot="1">
      <c r="A828" s="28"/>
      <c r="B828" s="23"/>
      <c r="C828" s="26"/>
      <c r="D828" s="26"/>
      <c r="E828" s="26"/>
      <c r="F828" s="29"/>
      <c r="G828" s="30"/>
      <c r="H828" s="31" t="s">
        <v>28</v>
      </c>
      <c r="I828" s="31"/>
      <c r="J828" s="32"/>
      <c r="K828" s="32"/>
      <c r="L828" s="21"/>
      <c r="M828" s="21"/>
      <c r="N828" s="21"/>
    </row>
    <row r="829" spans="1:14" ht="15.75">
      <c r="A829" s="28"/>
      <c r="B829" s="23"/>
      <c r="C829" s="112" t="s">
        <v>29</v>
      </c>
      <c r="D829" s="112"/>
      <c r="E829" s="33">
        <v>8</v>
      </c>
      <c r="F829" s="34">
        <f>F830+F831+F832+F833+F834+F835</f>
        <v>87.5</v>
      </c>
      <c r="G829" s="35">
        <v>8</v>
      </c>
      <c r="H829" s="36">
        <f>G830/G829%</f>
        <v>75</v>
      </c>
      <c r="I829" s="36"/>
      <c r="J829" s="36"/>
      <c r="K829" s="2"/>
      <c r="L829" s="21"/>
      <c r="M829" s="1"/>
      <c r="N829" s="1"/>
    </row>
    <row r="830" spans="1:14" ht="15.75">
      <c r="A830" s="28"/>
      <c r="B830" s="23"/>
      <c r="C830" s="113" t="s">
        <v>30</v>
      </c>
      <c r="D830" s="113"/>
      <c r="E830" s="37">
        <v>6</v>
      </c>
      <c r="F830" s="38">
        <f>(E830/E829)*100</f>
        <v>75</v>
      </c>
      <c r="G830" s="35">
        <v>6</v>
      </c>
      <c r="H830" s="32"/>
      <c r="I830" s="32"/>
      <c r="J830" s="26"/>
      <c r="K830" s="32"/>
      <c r="L830" s="1"/>
      <c r="M830" s="26" t="s">
        <v>31</v>
      </c>
      <c r="N830" s="26"/>
    </row>
    <row r="831" spans="1:14" ht="15.75">
      <c r="A831" s="39"/>
      <c r="B831" s="23"/>
      <c r="C831" s="113" t="s">
        <v>32</v>
      </c>
      <c r="D831" s="113"/>
      <c r="E831" s="37">
        <v>0</v>
      </c>
      <c r="F831" s="38">
        <f>(E831/E829)*100</f>
        <v>0</v>
      </c>
      <c r="G831" s="40"/>
      <c r="H831" s="35"/>
      <c r="I831" s="35"/>
      <c r="J831" s="26"/>
      <c r="K831" s="32"/>
      <c r="L831" s="21"/>
      <c r="M831" s="24"/>
      <c r="N831" s="24"/>
    </row>
    <row r="832" spans="1:14" ht="15.75">
      <c r="A832" s="39"/>
      <c r="B832" s="23"/>
      <c r="C832" s="113" t="s">
        <v>33</v>
      </c>
      <c r="D832" s="113"/>
      <c r="E832" s="37">
        <v>0</v>
      </c>
      <c r="F832" s="38">
        <f>(E832/E829)*100</f>
        <v>0</v>
      </c>
      <c r="G832" s="40"/>
      <c r="H832" s="35"/>
      <c r="I832" s="35"/>
      <c r="J832" s="26"/>
      <c r="K832" s="32"/>
      <c r="L832" s="21"/>
      <c r="M832" s="21"/>
      <c r="N832" s="21"/>
    </row>
    <row r="833" spans="1:14" ht="15.75">
      <c r="A833" s="39"/>
      <c r="B833" s="23"/>
      <c r="C833" s="113" t="s">
        <v>34</v>
      </c>
      <c r="D833" s="113"/>
      <c r="E833" s="37">
        <v>1</v>
      </c>
      <c r="F833" s="38">
        <f>(E833/E829)*100</f>
        <v>12.5</v>
      </c>
      <c r="G833" s="40"/>
      <c r="H833" s="26" t="s">
        <v>35</v>
      </c>
      <c r="I833" s="26"/>
      <c r="J833" s="41"/>
      <c r="K833" s="32"/>
      <c r="L833" s="21"/>
      <c r="M833" s="21"/>
      <c r="N833" s="21"/>
    </row>
    <row r="834" spans="1:14" ht="15.75">
      <c r="A834" s="39"/>
      <c r="B834" s="23"/>
      <c r="C834" s="113" t="s">
        <v>36</v>
      </c>
      <c r="D834" s="113"/>
      <c r="E834" s="37">
        <v>1</v>
      </c>
      <c r="F834" s="38">
        <v>0</v>
      </c>
      <c r="G834" s="40"/>
      <c r="H834" s="26"/>
      <c r="I834" s="26"/>
      <c r="J834" s="41"/>
      <c r="K834" s="32"/>
      <c r="L834" s="21"/>
      <c r="M834" s="21"/>
      <c r="N834" s="21"/>
    </row>
    <row r="835" spans="1:14" ht="16.5" thickBot="1">
      <c r="A835" s="39"/>
      <c r="B835" s="23"/>
      <c r="C835" s="111" t="s">
        <v>37</v>
      </c>
      <c r="D835" s="111"/>
      <c r="E835" s="42"/>
      <c r="F835" s="43">
        <f>(E835/E829)*100</f>
        <v>0</v>
      </c>
      <c r="G835" s="40"/>
      <c r="H835" s="26"/>
      <c r="I835" s="26"/>
      <c r="J835" s="2"/>
      <c r="K835" s="2"/>
      <c r="L835" s="1"/>
      <c r="M835" s="21"/>
      <c r="N835" s="21"/>
    </row>
    <row r="836" spans="1:14" ht="15.75">
      <c r="A836" s="39"/>
      <c r="B836" s="14"/>
      <c r="C836" s="24"/>
      <c r="D836" s="44"/>
      <c r="E836" s="26"/>
      <c r="F836" s="26"/>
      <c r="G836" s="27"/>
      <c r="H836" s="32"/>
      <c r="I836" s="32"/>
      <c r="J836" s="32"/>
      <c r="K836" s="29"/>
      <c r="L836" s="21"/>
      <c r="M836" s="1"/>
      <c r="N836" s="1"/>
    </row>
    <row r="837" spans="1:14" ht="15.75">
      <c r="A837" s="45" t="s">
        <v>38</v>
      </c>
      <c r="B837" s="14"/>
      <c r="C837" s="15"/>
      <c r="D837" s="15"/>
      <c r="E837" s="17"/>
      <c r="F837" s="17"/>
      <c r="G837" s="46"/>
      <c r="H837" s="47"/>
      <c r="I837" s="47"/>
      <c r="J837" s="47"/>
      <c r="K837" s="17"/>
      <c r="L837" s="21"/>
      <c r="M837" s="44"/>
      <c r="N837" s="44"/>
    </row>
    <row r="838" spans="1:14" ht="15.75">
      <c r="A838" s="16" t="s">
        <v>39</v>
      </c>
      <c r="B838" s="14"/>
      <c r="C838" s="48"/>
      <c r="D838" s="49"/>
      <c r="E838" s="50"/>
      <c r="F838" s="47"/>
      <c r="G838" s="46"/>
      <c r="H838" s="47"/>
      <c r="I838" s="47"/>
      <c r="J838" s="47"/>
      <c r="K838" s="17"/>
      <c r="L838" s="21"/>
      <c r="M838" s="28"/>
      <c r="N838" s="28"/>
    </row>
    <row r="839" spans="1:14" ht="15.75">
      <c r="A839" s="16" t="s">
        <v>40</v>
      </c>
      <c r="B839" s="14"/>
      <c r="C839" s="15"/>
      <c r="D839" s="49"/>
      <c r="E839" s="50"/>
      <c r="F839" s="47"/>
      <c r="G839" s="46"/>
      <c r="H839" s="51"/>
      <c r="I839" s="51"/>
      <c r="J839" s="51"/>
      <c r="K839" s="17"/>
      <c r="L839" s="21"/>
      <c r="M839" s="21"/>
      <c r="N839" s="21"/>
    </row>
    <row r="840" spans="1:14" ht="15.75">
      <c r="A840" s="16" t="s">
        <v>41</v>
      </c>
      <c r="B840" s="48"/>
      <c r="C840" s="15"/>
      <c r="D840" s="49"/>
      <c r="E840" s="50"/>
      <c r="F840" s="47"/>
      <c r="G840" s="52"/>
      <c r="H840" s="51"/>
      <c r="I840" s="51"/>
      <c r="J840" s="51"/>
      <c r="K840" s="17"/>
      <c r="L840" s="21"/>
      <c r="M840" s="21"/>
      <c r="N840" s="21"/>
    </row>
    <row r="841" spans="1:14" ht="15.75">
      <c r="A841" s="16" t="s">
        <v>42</v>
      </c>
      <c r="B841" s="39"/>
      <c r="C841" s="15"/>
      <c r="D841" s="53"/>
      <c r="E841" s="47"/>
      <c r="F841" s="47"/>
      <c r="G841" s="52"/>
      <c r="H841" s="51"/>
      <c r="I841" s="51"/>
      <c r="J841" s="51"/>
      <c r="K841" s="47"/>
      <c r="L841" s="21"/>
      <c r="M841" s="21"/>
      <c r="N841" s="21"/>
    </row>
    <row r="842" ht="15.75" thickBot="1"/>
    <row r="843" spans="1:14" ht="15.75" thickBot="1">
      <c r="A843" s="101" t="s">
        <v>0</v>
      </c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</row>
    <row r="844" spans="1:14" ht="15.75" thickBot="1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</row>
    <row r="845" spans="1:14" ht="15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</row>
    <row r="846" spans="1:14" ht="15.75">
      <c r="A846" s="102" t="s">
        <v>1</v>
      </c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</row>
    <row r="847" spans="1:14" ht="15.75">
      <c r="A847" s="102" t="s">
        <v>2</v>
      </c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</row>
    <row r="848" spans="1:14" ht="16.5" thickBot="1">
      <c r="A848" s="103" t="s">
        <v>3</v>
      </c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</row>
    <row r="849" spans="1:14" ht="15" customHeight="1">
      <c r="A849" s="104" t="s">
        <v>263</v>
      </c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</row>
    <row r="850" spans="1:14" ht="15.75">
      <c r="A850" s="104" t="s">
        <v>5</v>
      </c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</row>
    <row r="851" spans="1:14" ht="15.75" customHeight="1">
      <c r="A851" s="99" t="s">
        <v>6</v>
      </c>
      <c r="B851" s="94" t="s">
        <v>7</v>
      </c>
      <c r="C851" s="94" t="s">
        <v>8</v>
      </c>
      <c r="D851" s="99" t="s">
        <v>9</v>
      </c>
      <c r="E851" s="94" t="s">
        <v>10</v>
      </c>
      <c r="F851" s="94" t="s">
        <v>11</v>
      </c>
      <c r="G851" s="94" t="s">
        <v>12</v>
      </c>
      <c r="H851" s="94" t="s">
        <v>13</v>
      </c>
      <c r="I851" s="94" t="s">
        <v>14</v>
      </c>
      <c r="J851" s="94" t="s">
        <v>15</v>
      </c>
      <c r="K851" s="97" t="s">
        <v>16</v>
      </c>
      <c r="L851" s="94" t="s">
        <v>17</v>
      </c>
      <c r="M851" s="94" t="s">
        <v>18</v>
      </c>
      <c r="N851" s="94" t="s">
        <v>19</v>
      </c>
    </row>
    <row r="852" spans="1:14" ht="15">
      <c r="A852" s="99"/>
      <c r="B852" s="94"/>
      <c r="C852" s="94"/>
      <c r="D852" s="99"/>
      <c r="E852" s="94"/>
      <c r="F852" s="94"/>
      <c r="G852" s="94"/>
      <c r="H852" s="94"/>
      <c r="I852" s="94"/>
      <c r="J852" s="94"/>
      <c r="K852" s="97"/>
      <c r="L852" s="94"/>
      <c r="M852" s="94"/>
      <c r="N852" s="94"/>
    </row>
    <row r="853" spans="1:14" ht="15.75">
      <c r="A853" s="7">
        <v>1</v>
      </c>
      <c r="B853" s="8">
        <v>42943</v>
      </c>
      <c r="C853" s="6" t="s">
        <v>244</v>
      </c>
      <c r="D853" s="6" t="s">
        <v>21</v>
      </c>
      <c r="E853" s="6" t="s">
        <v>80</v>
      </c>
      <c r="F853" s="9">
        <v>1700</v>
      </c>
      <c r="G853" s="9">
        <v>1670</v>
      </c>
      <c r="H853" s="9">
        <v>1720</v>
      </c>
      <c r="I853" s="9">
        <v>1740</v>
      </c>
      <c r="J853" s="9">
        <v>1760</v>
      </c>
      <c r="K853" s="9">
        <v>1760</v>
      </c>
      <c r="L853" s="10">
        <f>100000/F853</f>
        <v>58.8235294117647</v>
      </c>
      <c r="M853" s="11">
        <f>IF(D853="BUY",(K853-F853)*(L853),(F853-K853)*(L853))</f>
        <v>3529.411764705882</v>
      </c>
      <c r="N853" s="12">
        <f>M853/(L853)/F853%</f>
        <v>3.5294117647058822</v>
      </c>
    </row>
    <row r="854" spans="1:14" ht="15.75">
      <c r="A854" s="7">
        <v>2</v>
      </c>
      <c r="B854" s="8">
        <v>42937</v>
      </c>
      <c r="C854" s="6" t="s">
        <v>244</v>
      </c>
      <c r="D854" s="6" t="s">
        <v>21</v>
      </c>
      <c r="E854" s="6" t="s">
        <v>65</v>
      </c>
      <c r="F854" s="9">
        <v>245</v>
      </c>
      <c r="G854" s="9">
        <v>235</v>
      </c>
      <c r="H854" s="9">
        <v>250</v>
      </c>
      <c r="I854" s="9">
        <v>255</v>
      </c>
      <c r="J854" s="9">
        <v>260</v>
      </c>
      <c r="K854" s="9">
        <v>235</v>
      </c>
      <c r="L854" s="10">
        <f>100000/F854</f>
        <v>408.16326530612247</v>
      </c>
      <c r="M854" s="11">
        <f>IF(D854="BUY",(K854-F854)*(L854),(F854-K854)*(L854))</f>
        <v>-4081.6326530612246</v>
      </c>
      <c r="N854" s="12">
        <f>M854/(L854)/F854%</f>
        <v>-4.081632653061225</v>
      </c>
    </row>
    <row r="855" spans="1:14" ht="15.75">
      <c r="A855" s="7">
        <v>3</v>
      </c>
      <c r="B855" s="8">
        <v>42936</v>
      </c>
      <c r="C855" s="6" t="s">
        <v>244</v>
      </c>
      <c r="D855" s="6" t="s">
        <v>21</v>
      </c>
      <c r="E855" s="6" t="s">
        <v>264</v>
      </c>
      <c r="F855" s="9">
        <v>680</v>
      </c>
      <c r="G855" s="9">
        <v>660</v>
      </c>
      <c r="H855" s="9">
        <v>690</v>
      </c>
      <c r="I855" s="9">
        <v>700</v>
      </c>
      <c r="J855" s="9">
        <v>710</v>
      </c>
      <c r="K855" s="9">
        <v>710</v>
      </c>
      <c r="L855" s="10">
        <f>100000/F855</f>
        <v>147.05882352941177</v>
      </c>
      <c r="M855" s="11">
        <f>IF(D855="BUY",(K855-F855)*(L855),(F855-K855)*(L855))</f>
        <v>4411.764705882353</v>
      </c>
      <c r="N855" s="12">
        <f>M855/(L855)/F855%</f>
        <v>4.411764705882353</v>
      </c>
    </row>
    <row r="856" spans="1:14" ht="15.75">
      <c r="A856" s="7">
        <v>4</v>
      </c>
      <c r="B856" s="8">
        <v>42935</v>
      </c>
      <c r="C856" s="6" t="s">
        <v>244</v>
      </c>
      <c r="D856" s="6" t="s">
        <v>21</v>
      </c>
      <c r="E856" s="6" t="s">
        <v>55</v>
      </c>
      <c r="F856" s="9">
        <v>131.5</v>
      </c>
      <c r="G856" s="9">
        <v>128</v>
      </c>
      <c r="H856" s="9">
        <v>134</v>
      </c>
      <c r="I856" s="9">
        <v>136.5</v>
      </c>
      <c r="J856" s="9">
        <v>139</v>
      </c>
      <c r="K856" s="9">
        <v>128</v>
      </c>
      <c r="L856" s="10">
        <f>100000/F856</f>
        <v>760.4562737642585</v>
      </c>
      <c r="M856" s="11">
        <f>IF(D856="BUY",(K856-F856)*(L856),(F856-K856)*(L856))</f>
        <v>-2661.596958174905</v>
      </c>
      <c r="N856" s="12">
        <f>M856/(L856)/F856%</f>
        <v>-2.6615969581749055</v>
      </c>
    </row>
    <row r="857" spans="1:14" ht="15.75">
      <c r="A857" s="7"/>
      <c r="B857" s="8"/>
      <c r="C857" s="6"/>
      <c r="D857" s="6"/>
      <c r="E857" s="6"/>
      <c r="F857" s="9"/>
      <c r="G857" s="9"/>
      <c r="H857" s="9"/>
      <c r="I857" s="9"/>
      <c r="J857" s="9"/>
      <c r="K857" s="9"/>
      <c r="L857" s="10"/>
      <c r="M857" s="11"/>
      <c r="N857" s="12"/>
    </row>
    <row r="858" spans="1:14" ht="15.75">
      <c r="A858" s="13" t="s">
        <v>26</v>
      </c>
      <c r="B858" s="14"/>
      <c r="C858" s="15"/>
      <c r="D858" s="16"/>
      <c r="E858" s="17"/>
      <c r="F858" s="17"/>
      <c r="G858" s="18"/>
      <c r="H858" s="19"/>
      <c r="I858" s="19"/>
      <c r="J858" s="19"/>
      <c r="K858" s="20"/>
      <c r="L858" s="21"/>
      <c r="M858" s="1"/>
      <c r="N858" s="22"/>
    </row>
    <row r="859" spans="1:14" ht="15.75">
      <c r="A859" s="13" t="s">
        <v>27</v>
      </c>
      <c r="B859" s="23"/>
      <c r="C859" s="15"/>
      <c r="D859" s="16"/>
      <c r="E859" s="17"/>
      <c r="F859" s="17"/>
      <c r="G859" s="18"/>
      <c r="H859" s="17"/>
      <c r="I859" s="17"/>
      <c r="J859" s="17"/>
      <c r="K859" s="20"/>
      <c r="L859" s="21"/>
      <c r="M859" s="1"/>
      <c r="N859" s="1"/>
    </row>
    <row r="860" spans="1:14" ht="15.75" customHeight="1">
      <c r="A860" s="13" t="s">
        <v>27</v>
      </c>
      <c r="B860" s="23"/>
      <c r="C860" s="24"/>
      <c r="D860" s="25"/>
      <c r="E860" s="26"/>
      <c r="F860" s="26"/>
      <c r="G860" s="27"/>
      <c r="H860" s="26"/>
      <c r="I860" s="26"/>
      <c r="J860" s="26"/>
      <c r="K860" s="26"/>
      <c r="L860" s="21"/>
      <c r="M860" s="21"/>
      <c r="N860" s="21"/>
    </row>
    <row r="861" spans="1:14" ht="16.5" thickBot="1">
      <c r="A861" s="28"/>
      <c r="B861" s="23"/>
      <c r="C861" s="26"/>
      <c r="D861" s="26"/>
      <c r="E861" s="26"/>
      <c r="F861" s="29"/>
      <c r="G861" s="30"/>
      <c r="H861" s="31" t="s">
        <v>28</v>
      </c>
      <c r="I861" s="31"/>
      <c r="J861" s="32"/>
      <c r="K861" s="32"/>
      <c r="L861" s="21"/>
      <c r="M861" s="21"/>
      <c r="N861" s="21"/>
    </row>
    <row r="862" spans="1:14" ht="15.75" customHeight="1">
      <c r="A862" s="28"/>
      <c r="B862" s="23"/>
      <c r="C862" s="112" t="s">
        <v>29</v>
      </c>
      <c r="D862" s="112"/>
      <c r="E862" s="33">
        <v>4</v>
      </c>
      <c r="F862" s="34">
        <f>F863+F864+F865+F866+F867+F868</f>
        <v>100</v>
      </c>
      <c r="G862" s="35">
        <v>4</v>
      </c>
      <c r="H862" s="36">
        <f>G863/G862%</f>
        <v>50</v>
      </c>
      <c r="I862" s="36"/>
      <c r="J862" s="36"/>
      <c r="K862" s="2"/>
      <c r="L862" s="21"/>
      <c r="M862" s="1"/>
      <c r="N862" s="1"/>
    </row>
    <row r="863" spans="1:14" ht="15.75" customHeight="1">
      <c r="A863" s="28"/>
      <c r="B863" s="23"/>
      <c r="C863" s="113" t="s">
        <v>30</v>
      </c>
      <c r="D863" s="113"/>
      <c r="E863" s="37">
        <v>2</v>
      </c>
      <c r="F863" s="38">
        <f>(E863/E862)*100</f>
        <v>50</v>
      </c>
      <c r="G863" s="35">
        <v>2</v>
      </c>
      <c r="H863" s="32"/>
      <c r="I863" s="32"/>
      <c r="J863" s="26"/>
      <c r="K863" s="32"/>
      <c r="L863" s="1"/>
      <c r="M863" s="26" t="s">
        <v>31</v>
      </c>
      <c r="N863" s="26"/>
    </row>
    <row r="864" spans="1:14" ht="15.75" customHeight="1">
      <c r="A864" s="39"/>
      <c r="B864" s="23"/>
      <c r="C864" s="113" t="s">
        <v>32</v>
      </c>
      <c r="D864" s="113"/>
      <c r="E864" s="37">
        <v>0</v>
      </c>
      <c r="F864" s="38">
        <f>(E864/E862)*100</f>
        <v>0</v>
      </c>
      <c r="G864" s="40"/>
      <c r="H864" s="35"/>
      <c r="I864" s="35"/>
      <c r="J864" s="26"/>
      <c r="K864" s="32"/>
      <c r="L864" s="21"/>
      <c r="M864" s="24"/>
      <c r="N864" s="24"/>
    </row>
    <row r="865" spans="1:14" ht="15.75" customHeight="1">
      <c r="A865" s="39"/>
      <c r="B865" s="23"/>
      <c r="C865" s="113" t="s">
        <v>33</v>
      </c>
      <c r="D865" s="113"/>
      <c r="E865" s="37">
        <v>0</v>
      </c>
      <c r="F865" s="38">
        <f>(E865/E862)*100</f>
        <v>0</v>
      </c>
      <c r="G865" s="40"/>
      <c r="H865" s="35"/>
      <c r="I865" s="35"/>
      <c r="J865" s="26"/>
      <c r="K865" s="32"/>
      <c r="L865" s="21"/>
      <c r="M865" s="21"/>
      <c r="N865" s="21"/>
    </row>
    <row r="866" spans="1:14" ht="16.5" customHeight="1">
      <c r="A866" s="39"/>
      <c r="B866" s="23"/>
      <c r="C866" s="113" t="s">
        <v>34</v>
      </c>
      <c r="D866" s="113"/>
      <c r="E866" s="37">
        <v>2</v>
      </c>
      <c r="F866" s="38">
        <f>(E866/E862)*100</f>
        <v>50</v>
      </c>
      <c r="G866" s="40"/>
      <c r="H866" s="26" t="s">
        <v>35</v>
      </c>
      <c r="I866" s="26"/>
      <c r="J866" s="41"/>
      <c r="K866" s="32"/>
      <c r="L866" s="21"/>
      <c r="M866" s="21"/>
      <c r="N866" s="21"/>
    </row>
    <row r="867" spans="1:14" ht="15.75">
      <c r="A867" s="39"/>
      <c r="B867" s="23"/>
      <c r="C867" s="113" t="s">
        <v>36</v>
      </c>
      <c r="D867" s="113"/>
      <c r="E867" s="37">
        <v>0</v>
      </c>
      <c r="F867" s="38">
        <v>0</v>
      </c>
      <c r="G867" s="40"/>
      <c r="H867" s="26"/>
      <c r="I867" s="26"/>
      <c r="J867" s="41"/>
      <c r="K867" s="32"/>
      <c r="L867" s="21"/>
      <c r="M867" s="21"/>
      <c r="N867" s="21"/>
    </row>
    <row r="868" spans="1:14" ht="16.5" thickBot="1">
      <c r="A868" s="39"/>
      <c r="B868" s="23"/>
      <c r="C868" s="111" t="s">
        <v>37</v>
      </c>
      <c r="D868" s="111"/>
      <c r="E868" s="42"/>
      <c r="F868" s="43">
        <f>(E868/E862)*100</f>
        <v>0</v>
      </c>
      <c r="G868" s="40"/>
      <c r="H868" s="26"/>
      <c r="I868" s="26"/>
      <c r="J868" s="2"/>
      <c r="K868" s="2"/>
      <c r="L868" s="1"/>
      <c r="M868" s="21"/>
      <c r="N868" s="21"/>
    </row>
    <row r="869" spans="1:14" ht="15.75">
      <c r="A869" s="45" t="s">
        <v>38</v>
      </c>
      <c r="B869" s="14"/>
      <c r="C869" s="15"/>
      <c r="D869" s="15"/>
      <c r="E869" s="17"/>
      <c r="F869" s="17"/>
      <c r="G869" s="46"/>
      <c r="H869" s="47"/>
      <c r="I869" s="47"/>
      <c r="J869" s="47"/>
      <c r="K869" s="17"/>
      <c r="L869" s="21"/>
      <c r="M869" s="44"/>
      <c r="N869" s="44"/>
    </row>
    <row r="870" spans="1:14" ht="15.75">
      <c r="A870" s="16" t="s">
        <v>39</v>
      </c>
      <c r="B870" s="14"/>
      <c r="C870" s="48"/>
      <c r="D870" s="49"/>
      <c r="E870" s="50"/>
      <c r="F870" s="47"/>
      <c r="G870" s="46"/>
      <c r="H870" s="47"/>
      <c r="I870" s="47"/>
      <c r="J870" s="47"/>
      <c r="K870" s="17"/>
      <c r="L870" s="21"/>
      <c r="M870" s="28"/>
      <c r="N870" s="28"/>
    </row>
    <row r="871" spans="1:14" ht="15.75">
      <c r="A871" s="16" t="s">
        <v>40</v>
      </c>
      <c r="B871" s="14"/>
      <c r="C871" s="15"/>
      <c r="D871" s="49"/>
      <c r="E871" s="50"/>
      <c r="F871" s="47"/>
      <c r="G871" s="46"/>
      <c r="H871" s="51"/>
      <c r="I871" s="51"/>
      <c r="J871" s="51"/>
      <c r="K871" s="17"/>
      <c r="L871" s="21"/>
      <c r="M871" s="21"/>
      <c r="N871" s="21"/>
    </row>
    <row r="872" spans="1:14" ht="15.75">
      <c r="A872" s="16" t="s">
        <v>41</v>
      </c>
      <c r="B872" s="48"/>
      <c r="C872" s="15"/>
      <c r="D872" s="49"/>
      <c r="E872" s="50"/>
      <c r="F872" s="47"/>
      <c r="G872" s="52"/>
      <c r="H872" s="51"/>
      <c r="I872" s="51"/>
      <c r="J872" s="51"/>
      <c r="K872" s="17"/>
      <c r="L872" s="21"/>
      <c r="M872" s="21"/>
      <c r="N872" s="21"/>
    </row>
    <row r="873" spans="1:14" ht="15.75">
      <c r="A873" s="16" t="s">
        <v>42</v>
      </c>
      <c r="B873" s="39"/>
      <c r="C873" s="15"/>
      <c r="D873" s="53"/>
      <c r="E873" s="47"/>
      <c r="F873" s="47"/>
      <c r="G873" s="52"/>
      <c r="H873" s="51"/>
      <c r="I873" s="51"/>
      <c r="J873" s="51"/>
      <c r="K873" s="47"/>
      <c r="L873" s="21"/>
      <c r="M873" s="21"/>
      <c r="N873" s="21"/>
    </row>
    <row r="874" ht="15.75" thickBot="1"/>
    <row r="875" spans="1:14" ht="15.75" thickBot="1">
      <c r="A875" s="101" t="s">
        <v>0</v>
      </c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</row>
    <row r="876" spans="1:14" ht="15.75" thickBot="1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</row>
    <row r="877" spans="1:14" ht="15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</row>
    <row r="878" spans="1:14" ht="15.75">
      <c r="A878" s="102" t="s">
        <v>1</v>
      </c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</row>
    <row r="879" spans="1:14" ht="15.75">
      <c r="A879" s="102" t="s">
        <v>2</v>
      </c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</row>
    <row r="880" spans="1:14" ht="16.5" thickBot="1">
      <c r="A880" s="103" t="s">
        <v>3</v>
      </c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</row>
    <row r="881" spans="1:14" ht="15.75">
      <c r="A881" s="54"/>
      <c r="B881" s="54"/>
      <c r="C881" s="54"/>
      <c r="D881" s="55"/>
      <c r="E881" s="56"/>
      <c r="F881" s="57"/>
      <c r="G881" s="56"/>
      <c r="H881" s="56"/>
      <c r="I881" s="56"/>
      <c r="J881" s="56"/>
      <c r="K881" s="55"/>
      <c r="L881" s="55"/>
      <c r="M881" s="55"/>
      <c r="N881" s="55"/>
    </row>
    <row r="882" spans="1:14" ht="15.75">
      <c r="A882" s="104" t="s">
        <v>265</v>
      </c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</row>
    <row r="883" spans="1:14" ht="15.75">
      <c r="A883" s="104" t="s">
        <v>5</v>
      </c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</row>
    <row r="884" spans="1:14" ht="15.75" customHeight="1">
      <c r="A884" s="99" t="s">
        <v>6</v>
      </c>
      <c r="B884" s="94" t="s">
        <v>7</v>
      </c>
      <c r="C884" s="94" t="s">
        <v>8</v>
      </c>
      <c r="D884" s="99" t="s">
        <v>9</v>
      </c>
      <c r="E884" s="94" t="s">
        <v>10</v>
      </c>
      <c r="F884" s="105" t="s">
        <v>11</v>
      </c>
      <c r="G884" s="105" t="s">
        <v>12</v>
      </c>
      <c r="H884" s="94" t="s">
        <v>13</v>
      </c>
      <c r="I884" s="94" t="s">
        <v>14</v>
      </c>
      <c r="J884" s="94" t="s">
        <v>15</v>
      </c>
      <c r="K884" s="106" t="s">
        <v>16</v>
      </c>
      <c r="L884" s="94" t="s">
        <v>17</v>
      </c>
      <c r="M884" s="94" t="s">
        <v>18</v>
      </c>
      <c r="N884" s="94" t="s">
        <v>19</v>
      </c>
    </row>
    <row r="885" spans="1:14" ht="15">
      <c r="A885" s="99"/>
      <c r="B885" s="94"/>
      <c r="C885" s="94"/>
      <c r="D885" s="99"/>
      <c r="E885" s="94"/>
      <c r="F885" s="105"/>
      <c r="G885" s="105"/>
      <c r="H885" s="94"/>
      <c r="I885" s="94"/>
      <c r="J885" s="94"/>
      <c r="K885" s="106"/>
      <c r="L885" s="94"/>
      <c r="M885" s="94"/>
      <c r="N885" s="94"/>
    </row>
    <row r="886" spans="1:14" ht="15.75">
      <c r="A886" s="7">
        <v>1</v>
      </c>
      <c r="B886" s="8">
        <v>42908</v>
      </c>
      <c r="C886" s="6" t="s">
        <v>244</v>
      </c>
      <c r="D886" s="6" t="s">
        <v>21</v>
      </c>
      <c r="E886" s="6" t="s">
        <v>266</v>
      </c>
      <c r="F886" s="9">
        <v>854</v>
      </c>
      <c r="G886" s="9">
        <v>830</v>
      </c>
      <c r="H886" s="9">
        <v>869</v>
      </c>
      <c r="I886" s="9">
        <v>885</v>
      </c>
      <c r="J886" s="9">
        <v>900</v>
      </c>
      <c r="K886" s="9">
        <v>830</v>
      </c>
      <c r="L886" s="10">
        <f>100000/F886</f>
        <v>117.096018735363</v>
      </c>
      <c r="M886" s="11">
        <f>IF(D886="BUY",(K886-F886)*(L886),(F886-K886)*(L886))</f>
        <v>-2810.304449648712</v>
      </c>
      <c r="N886" s="12">
        <f>M886/(L886)/F886%</f>
        <v>-2.810304449648712</v>
      </c>
    </row>
    <row r="887" spans="1:14" ht="15.75">
      <c r="A887" s="7">
        <v>2</v>
      </c>
      <c r="B887" s="8">
        <v>42842</v>
      </c>
      <c r="C887" s="6" t="s">
        <v>244</v>
      </c>
      <c r="D887" s="6" t="s">
        <v>21</v>
      </c>
      <c r="E887" s="6" t="s">
        <v>24</v>
      </c>
      <c r="F887" s="9">
        <v>1410</v>
      </c>
      <c r="G887" s="9">
        <v>1386</v>
      </c>
      <c r="H887" s="9">
        <v>1422</v>
      </c>
      <c r="I887" s="9">
        <v>1434</v>
      </c>
      <c r="J887" s="9">
        <v>1446</v>
      </c>
      <c r="K887" s="9">
        <v>1446</v>
      </c>
      <c r="L887" s="10">
        <f>100000/F887</f>
        <v>70.92198581560284</v>
      </c>
      <c r="M887" s="11">
        <f>IF(D887="BUY",(K887-F887)*(L887),(F887-K887)*(L887))</f>
        <v>2553.191489361702</v>
      </c>
      <c r="N887" s="12">
        <f>M887/(L887)/F887%</f>
        <v>2.5531914893617023</v>
      </c>
    </row>
    <row r="888" spans="1:14" ht="15.75">
      <c r="A888" s="7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ht="15.75">
      <c r="A889" s="1"/>
      <c r="B889" s="14"/>
      <c r="C889" s="1"/>
      <c r="D889" s="1"/>
      <c r="E889" s="1"/>
      <c r="F889" s="2"/>
      <c r="G889" s="3"/>
      <c r="H889" s="2"/>
      <c r="I889" s="2"/>
      <c r="J889" s="2"/>
      <c r="K889" s="2"/>
      <c r="L889" s="1"/>
      <c r="M889" s="1"/>
      <c r="N889" s="1"/>
    </row>
    <row r="890" spans="1:14" ht="15.75">
      <c r="A890" s="13" t="s">
        <v>26</v>
      </c>
      <c r="B890" s="14"/>
      <c r="C890" s="15"/>
      <c r="D890" s="16"/>
      <c r="E890" s="17"/>
      <c r="F890" s="17"/>
      <c r="G890" s="18"/>
      <c r="H890" s="19"/>
      <c r="I890" s="19"/>
      <c r="J890" s="19"/>
      <c r="K890" s="20"/>
      <c r="L890" s="21"/>
      <c r="M890" s="1"/>
      <c r="N890" s="22"/>
    </row>
    <row r="891" spans="1:14" ht="15.75">
      <c r="A891" s="13" t="s">
        <v>27</v>
      </c>
      <c r="B891" s="23"/>
      <c r="C891" s="15"/>
      <c r="D891" s="16"/>
      <c r="E891" s="17"/>
      <c r="F891" s="17"/>
      <c r="G891" s="18"/>
      <c r="H891" s="17"/>
      <c r="I891" s="17"/>
      <c r="J891" s="17"/>
      <c r="K891" s="20"/>
      <c r="L891" s="21"/>
      <c r="M891" s="1"/>
      <c r="N891" s="1"/>
    </row>
    <row r="892" spans="1:14" ht="15.75">
      <c r="A892" s="13" t="s">
        <v>27</v>
      </c>
      <c r="B892" s="23"/>
      <c r="C892" s="24"/>
      <c r="D892" s="25"/>
      <c r="E892" s="26"/>
      <c r="F892" s="26"/>
      <c r="G892" s="27"/>
      <c r="H892" s="26"/>
      <c r="I892" s="26"/>
      <c r="J892" s="26"/>
      <c r="K892" s="26"/>
      <c r="L892" s="21"/>
      <c r="M892" s="21"/>
      <c r="N892" s="21"/>
    </row>
    <row r="893" spans="1:14" ht="16.5" thickBot="1">
      <c r="A893" s="28"/>
      <c r="B893" s="23"/>
      <c r="C893" s="26"/>
      <c r="D893" s="26"/>
      <c r="E893" s="26"/>
      <c r="F893" s="29"/>
      <c r="G893" s="30"/>
      <c r="H893" s="31" t="s">
        <v>28</v>
      </c>
      <c r="I893" s="31"/>
      <c r="J893" s="32"/>
      <c r="K893" s="32"/>
      <c r="L893" s="21"/>
      <c r="M893" s="21"/>
      <c r="N893" s="21"/>
    </row>
    <row r="894" spans="1:14" ht="15.75">
      <c r="A894" s="28"/>
      <c r="B894" s="23"/>
      <c r="C894" s="112" t="s">
        <v>29</v>
      </c>
      <c r="D894" s="112"/>
      <c r="E894" s="33">
        <v>2</v>
      </c>
      <c r="F894" s="34">
        <f>F895+F896+F897+F898+F899+F900</f>
        <v>100</v>
      </c>
      <c r="G894" s="35">
        <v>2</v>
      </c>
      <c r="H894" s="36">
        <f>G895/G894%</f>
        <v>50</v>
      </c>
      <c r="I894" s="36"/>
      <c r="J894" s="36"/>
      <c r="K894" s="2"/>
      <c r="L894" s="21"/>
      <c r="M894" s="1"/>
      <c r="N894" s="1"/>
    </row>
    <row r="895" spans="1:14" ht="15.75">
      <c r="A895" s="28"/>
      <c r="B895" s="23"/>
      <c r="C895" s="113" t="s">
        <v>30</v>
      </c>
      <c r="D895" s="113"/>
      <c r="E895" s="37">
        <v>1</v>
      </c>
      <c r="F895" s="38">
        <f>(E895/E894)*100</f>
        <v>50</v>
      </c>
      <c r="G895" s="35">
        <v>1</v>
      </c>
      <c r="H895" s="32"/>
      <c r="I895" s="32"/>
      <c r="J895" s="26"/>
      <c r="K895" s="32"/>
      <c r="L895" s="1"/>
      <c r="M895" s="26" t="s">
        <v>31</v>
      </c>
      <c r="N895" s="26"/>
    </row>
    <row r="896" spans="1:14" ht="15.75">
      <c r="A896" s="39"/>
      <c r="B896" s="23"/>
      <c r="C896" s="113" t="s">
        <v>32</v>
      </c>
      <c r="D896" s="113"/>
      <c r="E896" s="37">
        <v>0</v>
      </c>
      <c r="F896" s="38">
        <f>(E896/E894)*100</f>
        <v>0</v>
      </c>
      <c r="G896" s="40"/>
      <c r="H896" s="35"/>
      <c r="I896" s="35"/>
      <c r="J896" s="26"/>
      <c r="K896" s="32"/>
      <c r="L896" s="21"/>
      <c r="M896" s="24"/>
      <c r="N896" s="24"/>
    </row>
    <row r="897" spans="1:14" ht="15.75">
      <c r="A897" s="39"/>
      <c r="B897" s="23"/>
      <c r="C897" s="113" t="s">
        <v>33</v>
      </c>
      <c r="D897" s="113"/>
      <c r="E897" s="37">
        <v>0</v>
      </c>
      <c r="F897" s="38">
        <f>(E897/E894)*100</f>
        <v>0</v>
      </c>
      <c r="G897" s="40"/>
      <c r="H897" s="35"/>
      <c r="I897" s="35"/>
      <c r="J897" s="26"/>
      <c r="K897" s="32"/>
      <c r="L897" s="21"/>
      <c r="M897" s="21"/>
      <c r="N897" s="21"/>
    </row>
    <row r="898" spans="1:14" ht="15.75">
      <c r="A898" s="39"/>
      <c r="B898" s="23"/>
      <c r="C898" s="113" t="s">
        <v>34</v>
      </c>
      <c r="D898" s="113"/>
      <c r="E898" s="37">
        <v>1</v>
      </c>
      <c r="F898" s="38">
        <f>(E898/E894)*100</f>
        <v>50</v>
      </c>
      <c r="G898" s="40"/>
      <c r="H898" s="26" t="s">
        <v>35</v>
      </c>
      <c r="I898" s="26"/>
      <c r="J898" s="41"/>
      <c r="K898" s="32"/>
      <c r="L898" s="21"/>
      <c r="M898" s="21"/>
      <c r="N898" s="21"/>
    </row>
    <row r="899" spans="1:14" ht="15.75">
      <c r="A899" s="39"/>
      <c r="B899" s="23"/>
      <c r="C899" s="113" t="s">
        <v>36</v>
      </c>
      <c r="D899" s="113"/>
      <c r="E899" s="37">
        <v>0</v>
      </c>
      <c r="F899" s="38">
        <v>0</v>
      </c>
      <c r="G899" s="40"/>
      <c r="H899" s="26"/>
      <c r="I899" s="26"/>
      <c r="J899" s="41"/>
      <c r="K899" s="32"/>
      <c r="L899" s="21"/>
      <c r="M899" s="21"/>
      <c r="N899" s="21"/>
    </row>
    <row r="900" spans="1:14" ht="16.5" thickBot="1">
      <c r="A900" s="39"/>
      <c r="B900" s="23"/>
      <c r="C900" s="111" t="s">
        <v>37</v>
      </c>
      <c r="D900" s="111"/>
      <c r="E900" s="42"/>
      <c r="F900" s="43">
        <f>(E900/E894)*100</f>
        <v>0</v>
      </c>
      <c r="G900" s="40"/>
      <c r="H900" s="26"/>
      <c r="I900" s="26"/>
      <c r="J900" s="2"/>
      <c r="K900" s="2"/>
      <c r="L900" s="1"/>
      <c r="M900" s="21"/>
      <c r="N900" s="21"/>
    </row>
    <row r="901" spans="1:14" ht="15.75">
      <c r="A901" s="39"/>
      <c r="B901" s="14"/>
      <c r="C901" s="24"/>
      <c r="D901" s="44"/>
      <c r="E901" s="26"/>
      <c r="F901" s="26"/>
      <c r="G901" s="27"/>
      <c r="H901" s="32"/>
      <c r="I901" s="32"/>
      <c r="J901" s="32"/>
      <c r="K901" s="29"/>
      <c r="L901" s="21"/>
      <c r="M901" s="1"/>
      <c r="N901" s="1"/>
    </row>
    <row r="902" spans="1:14" ht="15.75">
      <c r="A902" s="45" t="s">
        <v>38</v>
      </c>
      <c r="B902" s="14"/>
      <c r="C902" s="15"/>
      <c r="D902" s="15"/>
      <c r="E902" s="17"/>
      <c r="F902" s="17"/>
      <c r="G902" s="46"/>
      <c r="H902" s="47"/>
      <c r="I902" s="47"/>
      <c r="J902" s="47"/>
      <c r="K902" s="17"/>
      <c r="L902" s="21"/>
      <c r="M902" s="44"/>
      <c r="N902" s="44"/>
    </row>
    <row r="903" spans="1:14" ht="15.75">
      <c r="A903" s="16" t="s">
        <v>39</v>
      </c>
      <c r="B903" s="14"/>
      <c r="C903" s="48"/>
      <c r="D903" s="49"/>
      <c r="E903" s="50"/>
      <c r="F903" s="47"/>
      <c r="G903" s="46"/>
      <c r="H903" s="47"/>
      <c r="I903" s="47"/>
      <c r="J903" s="47"/>
      <c r="K903" s="17"/>
      <c r="L903" s="21"/>
      <c r="M903" s="28"/>
      <c r="N903" s="28"/>
    </row>
    <row r="904" spans="1:14" ht="15.75">
      <c r="A904" s="16" t="s">
        <v>40</v>
      </c>
      <c r="B904" s="14"/>
      <c r="C904" s="15"/>
      <c r="D904" s="49"/>
      <c r="E904" s="50"/>
      <c r="F904" s="47"/>
      <c r="G904" s="46"/>
      <c r="H904" s="51"/>
      <c r="I904" s="51"/>
      <c r="J904" s="51"/>
      <c r="K904" s="17"/>
      <c r="L904" s="21"/>
      <c r="M904" s="21"/>
      <c r="N904" s="21"/>
    </row>
    <row r="905" spans="1:14" ht="15.75">
      <c r="A905" s="16" t="s">
        <v>41</v>
      </c>
      <c r="B905" s="48"/>
      <c r="C905" s="15"/>
      <c r="D905" s="49"/>
      <c r="E905" s="50"/>
      <c r="F905" s="47"/>
      <c r="G905" s="52"/>
      <c r="H905" s="51"/>
      <c r="I905" s="51"/>
      <c r="J905" s="51"/>
      <c r="K905" s="17"/>
      <c r="L905" s="21"/>
      <c r="M905" s="21"/>
      <c r="N905" s="21"/>
    </row>
    <row r="906" spans="1:14" ht="15.75">
      <c r="A906" s="16" t="s">
        <v>42</v>
      </c>
      <c r="B906" s="39"/>
      <c r="C906" s="15"/>
      <c r="D906" s="53"/>
      <c r="E906" s="47"/>
      <c r="F906" s="47"/>
      <c r="G906" s="52"/>
      <c r="H906" s="51"/>
      <c r="I906" s="51"/>
      <c r="J906" s="51"/>
      <c r="K906" s="47"/>
      <c r="L906" s="21"/>
      <c r="M906" s="21"/>
      <c r="N906" s="21"/>
    </row>
  </sheetData>
  <sheetProtection selectLockedCells="1" selectUnlockedCells="1"/>
  <mergeCells count="594">
    <mergeCell ref="C30:D30"/>
    <mergeCell ref="C31:D31"/>
    <mergeCell ref="C32:D32"/>
    <mergeCell ref="M10:M11"/>
    <mergeCell ref="N10:N11"/>
    <mergeCell ref="C26:D26"/>
    <mergeCell ref="C27:D27"/>
    <mergeCell ref="C28:D28"/>
    <mergeCell ref="C29:D29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122:D122"/>
    <mergeCell ref="C123:D123"/>
    <mergeCell ref="C124:D124"/>
    <mergeCell ref="M92:M93"/>
    <mergeCell ref="N92:N93"/>
    <mergeCell ref="C118:D118"/>
    <mergeCell ref="C119:D119"/>
    <mergeCell ref="C120:D120"/>
    <mergeCell ref="C121:D121"/>
    <mergeCell ref="L92:L93"/>
    <mergeCell ref="A92:A93"/>
    <mergeCell ref="B92:B93"/>
    <mergeCell ref="C92:C93"/>
    <mergeCell ref="D92:D93"/>
    <mergeCell ref="E92:E93"/>
    <mergeCell ref="F92:F93"/>
    <mergeCell ref="H92:H93"/>
    <mergeCell ref="I92:I93"/>
    <mergeCell ref="J92:J93"/>
    <mergeCell ref="A84:N86"/>
    <mergeCell ref="A87:N87"/>
    <mergeCell ref="A88:N88"/>
    <mergeCell ref="A89:N89"/>
    <mergeCell ref="A90:N90"/>
    <mergeCell ref="A91:N91"/>
    <mergeCell ref="G92:G93"/>
    <mergeCell ref="K92:K93"/>
    <mergeCell ref="C165:D165"/>
    <mergeCell ref="C166:D166"/>
    <mergeCell ref="C167:D167"/>
    <mergeCell ref="M139:M140"/>
    <mergeCell ref="A131:N133"/>
    <mergeCell ref="A134:N134"/>
    <mergeCell ref="A135:N135"/>
    <mergeCell ref="A136:N136"/>
    <mergeCell ref="N139:N140"/>
    <mergeCell ref="C161:D161"/>
    <mergeCell ref="C162:D162"/>
    <mergeCell ref="C163:D163"/>
    <mergeCell ref="C164:D164"/>
    <mergeCell ref="L139:L140"/>
    <mergeCell ref="H139:H140"/>
    <mergeCell ref="I139:I140"/>
    <mergeCell ref="J139:J140"/>
    <mergeCell ref="A139:A140"/>
    <mergeCell ref="B139:B140"/>
    <mergeCell ref="C139:C140"/>
    <mergeCell ref="D139:D140"/>
    <mergeCell ref="E139:E140"/>
    <mergeCell ref="F139:F140"/>
    <mergeCell ref="A137:N137"/>
    <mergeCell ref="A138:N138"/>
    <mergeCell ref="G139:G140"/>
    <mergeCell ref="K139:K140"/>
    <mergeCell ref="C253:D253"/>
    <mergeCell ref="C254:D254"/>
    <mergeCell ref="C252:D252"/>
    <mergeCell ref="L228:L229"/>
    <mergeCell ref="H228:H229"/>
    <mergeCell ref="I228:I229"/>
    <mergeCell ref="C255:D255"/>
    <mergeCell ref="M228:M229"/>
    <mergeCell ref="A220:N222"/>
    <mergeCell ref="A223:N223"/>
    <mergeCell ref="A224:N224"/>
    <mergeCell ref="A225:N225"/>
    <mergeCell ref="N228:N229"/>
    <mergeCell ref="C249:D249"/>
    <mergeCell ref="C250:D250"/>
    <mergeCell ref="C251:D251"/>
    <mergeCell ref="J228:J229"/>
    <mergeCell ref="A228:A229"/>
    <mergeCell ref="B228:B229"/>
    <mergeCell ref="C228:C229"/>
    <mergeCell ref="D228:D229"/>
    <mergeCell ref="E228:E229"/>
    <mergeCell ref="F228:F229"/>
    <mergeCell ref="A226:N226"/>
    <mergeCell ref="A227:N227"/>
    <mergeCell ref="G228:G229"/>
    <mergeCell ref="K228:K229"/>
    <mergeCell ref="C288:D288"/>
    <mergeCell ref="C289:D289"/>
    <mergeCell ref="C287:D287"/>
    <mergeCell ref="L271:L272"/>
    <mergeCell ref="H271:H272"/>
    <mergeCell ref="I271:I272"/>
    <mergeCell ref="C290:D290"/>
    <mergeCell ref="M271:M272"/>
    <mergeCell ref="A263:N265"/>
    <mergeCell ref="A266:N266"/>
    <mergeCell ref="A267:N267"/>
    <mergeCell ref="A268:N268"/>
    <mergeCell ref="N271:N272"/>
    <mergeCell ref="C284:D284"/>
    <mergeCell ref="C285:D285"/>
    <mergeCell ref="C286:D286"/>
    <mergeCell ref="J271:J272"/>
    <mergeCell ref="A271:A272"/>
    <mergeCell ref="B271:B272"/>
    <mergeCell ref="C271:C272"/>
    <mergeCell ref="D271:D272"/>
    <mergeCell ref="E271:E272"/>
    <mergeCell ref="F271:F272"/>
    <mergeCell ref="A269:N269"/>
    <mergeCell ref="A270:N270"/>
    <mergeCell ref="G271:G272"/>
    <mergeCell ref="K271:K272"/>
    <mergeCell ref="C327:D327"/>
    <mergeCell ref="C328:D328"/>
    <mergeCell ref="C326:D326"/>
    <mergeCell ref="L305:L306"/>
    <mergeCell ref="H305:H306"/>
    <mergeCell ref="I305:I306"/>
    <mergeCell ref="A297:N299"/>
    <mergeCell ref="A300:N300"/>
    <mergeCell ref="A301:N301"/>
    <mergeCell ref="A302:N302"/>
    <mergeCell ref="N305:N306"/>
    <mergeCell ref="C323:D323"/>
    <mergeCell ref="C305:C306"/>
    <mergeCell ref="D305:D306"/>
    <mergeCell ref="E305:E306"/>
    <mergeCell ref="F305:F306"/>
    <mergeCell ref="C329:D329"/>
    <mergeCell ref="M305:M306"/>
    <mergeCell ref="C324:D324"/>
    <mergeCell ref="C325:D325"/>
    <mergeCell ref="C370:D370"/>
    <mergeCell ref="C371:D371"/>
    <mergeCell ref="C369:D369"/>
    <mergeCell ref="L344:L345"/>
    <mergeCell ref="H344:H345"/>
    <mergeCell ref="I344:I345"/>
    <mergeCell ref="A303:N303"/>
    <mergeCell ref="A304:N304"/>
    <mergeCell ref="G305:G306"/>
    <mergeCell ref="K305:K306"/>
    <mergeCell ref="J305:J306"/>
    <mergeCell ref="A305:A306"/>
    <mergeCell ref="B305:B306"/>
    <mergeCell ref="C372:D372"/>
    <mergeCell ref="M344:M345"/>
    <mergeCell ref="A336:N338"/>
    <mergeCell ref="A339:N339"/>
    <mergeCell ref="A340:N340"/>
    <mergeCell ref="A341:N341"/>
    <mergeCell ref="N344:N345"/>
    <mergeCell ref="C366:D366"/>
    <mergeCell ref="C367:D367"/>
    <mergeCell ref="C368:D368"/>
    <mergeCell ref="L480:L481"/>
    <mergeCell ref="H480:H481"/>
    <mergeCell ref="I480:I481"/>
    <mergeCell ref="C502:D502"/>
    <mergeCell ref="C503:D503"/>
    <mergeCell ref="E480:E481"/>
    <mergeCell ref="F480:F481"/>
    <mergeCell ref="J344:J345"/>
    <mergeCell ref="A344:A345"/>
    <mergeCell ref="B344:B345"/>
    <mergeCell ref="C344:C345"/>
    <mergeCell ref="C505:D505"/>
    <mergeCell ref="C506:D506"/>
    <mergeCell ref="C504:D504"/>
    <mergeCell ref="D344:D345"/>
    <mergeCell ref="E344:E345"/>
    <mergeCell ref="F344:F345"/>
    <mergeCell ref="M480:M481"/>
    <mergeCell ref="A472:N474"/>
    <mergeCell ref="A475:N475"/>
    <mergeCell ref="A476:N476"/>
    <mergeCell ref="A477:N477"/>
    <mergeCell ref="N480:N481"/>
    <mergeCell ref="A480:A481"/>
    <mergeCell ref="B480:B481"/>
    <mergeCell ref="C480:C481"/>
    <mergeCell ref="D480:D481"/>
    <mergeCell ref="A555:N555"/>
    <mergeCell ref="A556:N556"/>
    <mergeCell ref="D522:D523"/>
    <mergeCell ref="M522:M523"/>
    <mergeCell ref="N522:N523"/>
    <mergeCell ref="H522:H523"/>
    <mergeCell ref="C539:D539"/>
    <mergeCell ref="C540:D540"/>
    <mergeCell ref="C541:D541"/>
    <mergeCell ref="G522:G523"/>
    <mergeCell ref="A557:N557"/>
    <mergeCell ref="A558:N558"/>
    <mergeCell ref="A514:N516"/>
    <mergeCell ref="A517:N517"/>
    <mergeCell ref="A518:N518"/>
    <mergeCell ref="A519:N519"/>
    <mergeCell ref="A520:N520"/>
    <mergeCell ref="A521:N521"/>
    <mergeCell ref="K522:K523"/>
    <mergeCell ref="L522:L523"/>
    <mergeCell ref="A559:N559"/>
    <mergeCell ref="J522:J523"/>
    <mergeCell ref="A552:N554"/>
    <mergeCell ref="A522:A523"/>
    <mergeCell ref="B522:B523"/>
    <mergeCell ref="C522:C523"/>
    <mergeCell ref="C544:D544"/>
    <mergeCell ref="I522:I523"/>
    <mergeCell ref="C542:D542"/>
    <mergeCell ref="C543:D543"/>
    <mergeCell ref="M560:M561"/>
    <mergeCell ref="N560:N561"/>
    <mergeCell ref="C575:D575"/>
    <mergeCell ref="C576:D576"/>
    <mergeCell ref="A560:A561"/>
    <mergeCell ref="B560:B561"/>
    <mergeCell ref="C560:C561"/>
    <mergeCell ref="G560:G561"/>
    <mergeCell ref="D560:D561"/>
    <mergeCell ref="J560:J561"/>
    <mergeCell ref="A769:N769"/>
    <mergeCell ref="A770:N770"/>
    <mergeCell ref="A773:A774"/>
    <mergeCell ref="G733:G734"/>
    <mergeCell ref="A729:N729"/>
    <mergeCell ref="A730:N730"/>
    <mergeCell ref="I773:I774"/>
    <mergeCell ref="A765:N767"/>
    <mergeCell ref="A768:N768"/>
    <mergeCell ref="G773:G774"/>
    <mergeCell ref="C579:D579"/>
    <mergeCell ref="C581:D581"/>
    <mergeCell ref="E560:E561"/>
    <mergeCell ref="F560:F561"/>
    <mergeCell ref="C580:D580"/>
    <mergeCell ref="C577:D577"/>
    <mergeCell ref="C773:C774"/>
    <mergeCell ref="C796:D796"/>
    <mergeCell ref="M773:M774"/>
    <mergeCell ref="N773:N774"/>
    <mergeCell ref="C791:D791"/>
    <mergeCell ref="J773:J774"/>
    <mergeCell ref="K773:K774"/>
    <mergeCell ref="A771:N771"/>
    <mergeCell ref="C813:C814"/>
    <mergeCell ref="A772:N772"/>
    <mergeCell ref="D813:D814"/>
    <mergeCell ref="C792:D792"/>
    <mergeCell ref="L773:L774"/>
    <mergeCell ref="A810:N810"/>
    <mergeCell ref="A813:A814"/>
    <mergeCell ref="D773:D774"/>
    <mergeCell ref="E773:E774"/>
    <mergeCell ref="C797:D797"/>
    <mergeCell ref="B773:B774"/>
    <mergeCell ref="A812:N812"/>
    <mergeCell ref="K813:K814"/>
    <mergeCell ref="A809:N809"/>
    <mergeCell ref="C794:D794"/>
    <mergeCell ref="C793:D793"/>
    <mergeCell ref="F773:F774"/>
    <mergeCell ref="H773:H774"/>
    <mergeCell ref="A805:N807"/>
    <mergeCell ref="A811:N811"/>
    <mergeCell ref="C795:D795"/>
    <mergeCell ref="G813:G814"/>
    <mergeCell ref="C829:D829"/>
    <mergeCell ref="C830:D830"/>
    <mergeCell ref="E813:E814"/>
    <mergeCell ref="L813:L814"/>
    <mergeCell ref="H813:H814"/>
    <mergeCell ref="I813:I814"/>
    <mergeCell ref="A808:N808"/>
    <mergeCell ref="C833:D833"/>
    <mergeCell ref="A847:N847"/>
    <mergeCell ref="C834:D834"/>
    <mergeCell ref="C835:D835"/>
    <mergeCell ref="A843:N845"/>
    <mergeCell ref="J813:J814"/>
    <mergeCell ref="A848:N848"/>
    <mergeCell ref="A849:N849"/>
    <mergeCell ref="A850:N850"/>
    <mergeCell ref="B813:B814"/>
    <mergeCell ref="F813:F814"/>
    <mergeCell ref="A846:N846"/>
    <mergeCell ref="N813:N814"/>
    <mergeCell ref="C831:D831"/>
    <mergeCell ref="C832:D832"/>
    <mergeCell ref="M813:M814"/>
    <mergeCell ref="A851:A852"/>
    <mergeCell ref="B851:B852"/>
    <mergeCell ref="C851:C852"/>
    <mergeCell ref="D851:D852"/>
    <mergeCell ref="E851:E852"/>
    <mergeCell ref="N851:N852"/>
    <mergeCell ref="K851:K852"/>
    <mergeCell ref="L851:L852"/>
    <mergeCell ref="M851:M852"/>
    <mergeCell ref="J851:J852"/>
    <mergeCell ref="C867:D867"/>
    <mergeCell ref="C868:D868"/>
    <mergeCell ref="A875:N877"/>
    <mergeCell ref="A878:N878"/>
    <mergeCell ref="C862:D862"/>
    <mergeCell ref="C863:D863"/>
    <mergeCell ref="C864:D864"/>
    <mergeCell ref="C865:D865"/>
    <mergeCell ref="C866:D866"/>
    <mergeCell ref="E884:E885"/>
    <mergeCell ref="F884:F885"/>
    <mergeCell ref="K884:K885"/>
    <mergeCell ref="L884:L885"/>
    <mergeCell ref="A882:N882"/>
    <mergeCell ref="A883:N883"/>
    <mergeCell ref="I884:I885"/>
    <mergeCell ref="H851:H852"/>
    <mergeCell ref="F851:F852"/>
    <mergeCell ref="G851:G852"/>
    <mergeCell ref="H884:H885"/>
    <mergeCell ref="J884:J885"/>
    <mergeCell ref="G884:G885"/>
    <mergeCell ref="I851:I852"/>
    <mergeCell ref="A879:N879"/>
    <mergeCell ref="A880:N880"/>
    <mergeCell ref="N884:N885"/>
    <mergeCell ref="C899:D899"/>
    <mergeCell ref="A884:A885"/>
    <mergeCell ref="M884:M885"/>
    <mergeCell ref="B884:B885"/>
    <mergeCell ref="K733:K734"/>
    <mergeCell ref="C884:C885"/>
    <mergeCell ref="D884:D885"/>
    <mergeCell ref="H733:H734"/>
    <mergeCell ref="I733:I734"/>
    <mergeCell ref="J733:J734"/>
    <mergeCell ref="A731:N731"/>
    <mergeCell ref="A732:N732"/>
    <mergeCell ref="C900:D900"/>
    <mergeCell ref="C894:D894"/>
    <mergeCell ref="C895:D895"/>
    <mergeCell ref="C896:D896"/>
    <mergeCell ref="C897:D897"/>
    <mergeCell ref="C898:D898"/>
    <mergeCell ref="N733:N734"/>
    <mergeCell ref="C752:D752"/>
    <mergeCell ref="C753:D753"/>
    <mergeCell ref="C754:D754"/>
    <mergeCell ref="C755:D755"/>
    <mergeCell ref="L733:L734"/>
    <mergeCell ref="C733:C734"/>
    <mergeCell ref="D733:D734"/>
    <mergeCell ref="E733:E734"/>
    <mergeCell ref="F733:F734"/>
    <mergeCell ref="A692:A693"/>
    <mergeCell ref="B692:B693"/>
    <mergeCell ref="C756:D756"/>
    <mergeCell ref="C757:D757"/>
    <mergeCell ref="C758:D758"/>
    <mergeCell ref="M733:M734"/>
    <mergeCell ref="A733:A734"/>
    <mergeCell ref="B733:B734"/>
    <mergeCell ref="A725:N727"/>
    <mergeCell ref="A728:N728"/>
    <mergeCell ref="M692:M693"/>
    <mergeCell ref="N692:N693"/>
    <mergeCell ref="L692:L693"/>
    <mergeCell ref="I692:I693"/>
    <mergeCell ref="A684:N686"/>
    <mergeCell ref="A687:N687"/>
    <mergeCell ref="A688:N688"/>
    <mergeCell ref="A689:N689"/>
    <mergeCell ref="A690:N690"/>
    <mergeCell ref="A691:N691"/>
    <mergeCell ref="G692:G693"/>
    <mergeCell ref="K692:K693"/>
    <mergeCell ref="H692:H693"/>
    <mergeCell ref="C692:C693"/>
    <mergeCell ref="D692:D693"/>
    <mergeCell ref="E692:E693"/>
    <mergeCell ref="F692:F693"/>
    <mergeCell ref="J692:J693"/>
    <mergeCell ref="C674:D674"/>
    <mergeCell ref="C675:D675"/>
    <mergeCell ref="C676:D676"/>
    <mergeCell ref="C715:D715"/>
    <mergeCell ref="C716:D716"/>
    <mergeCell ref="C717:D717"/>
    <mergeCell ref="C711:D711"/>
    <mergeCell ref="C712:D712"/>
    <mergeCell ref="C713:D713"/>
    <mergeCell ref="C714:D714"/>
    <mergeCell ref="C671:D671"/>
    <mergeCell ref="C672:D672"/>
    <mergeCell ref="C673:D673"/>
    <mergeCell ref="G646:G647"/>
    <mergeCell ref="H646:H647"/>
    <mergeCell ref="I646:I647"/>
    <mergeCell ref="D646:D647"/>
    <mergeCell ref="E646:E647"/>
    <mergeCell ref="F646:F647"/>
    <mergeCell ref="M646:M647"/>
    <mergeCell ref="N646:N647"/>
    <mergeCell ref="C670:D670"/>
    <mergeCell ref="J646:J647"/>
    <mergeCell ref="A641:N641"/>
    <mergeCell ref="A642:N642"/>
    <mergeCell ref="A643:N643"/>
    <mergeCell ref="A644:N644"/>
    <mergeCell ref="A645:N645"/>
    <mergeCell ref="K646:K647"/>
    <mergeCell ref="L646:L647"/>
    <mergeCell ref="A646:A647"/>
    <mergeCell ref="B646:B647"/>
    <mergeCell ref="C646:C647"/>
    <mergeCell ref="A589:N591"/>
    <mergeCell ref="A592:N592"/>
    <mergeCell ref="A593:N593"/>
    <mergeCell ref="A594:N594"/>
    <mergeCell ref="A595:N595"/>
    <mergeCell ref="A638:N640"/>
    <mergeCell ref="C630:D630"/>
    <mergeCell ref="G597:G598"/>
    <mergeCell ref="H597:H598"/>
    <mergeCell ref="I597:I598"/>
    <mergeCell ref="J597:J598"/>
    <mergeCell ref="E597:E598"/>
    <mergeCell ref="C597:C598"/>
    <mergeCell ref="D597:D598"/>
    <mergeCell ref="F597:F598"/>
    <mergeCell ref="C629:D629"/>
    <mergeCell ref="N597:N598"/>
    <mergeCell ref="L597:L598"/>
    <mergeCell ref="A596:N596"/>
    <mergeCell ref="K597:K598"/>
    <mergeCell ref="A597:A598"/>
    <mergeCell ref="B597:B598"/>
    <mergeCell ref="C624:D624"/>
    <mergeCell ref="C625:D625"/>
    <mergeCell ref="C626:D626"/>
    <mergeCell ref="C627:D627"/>
    <mergeCell ref="M597:M598"/>
    <mergeCell ref="D434:D435"/>
    <mergeCell ref="F434:F435"/>
    <mergeCell ref="J434:J435"/>
    <mergeCell ref="L434:L435"/>
    <mergeCell ref="C578:D578"/>
    <mergeCell ref="C628:D628"/>
    <mergeCell ref="K560:K561"/>
    <mergeCell ref="L560:L561"/>
    <mergeCell ref="H560:H561"/>
    <mergeCell ref="I560:I561"/>
    <mergeCell ref="C460:D460"/>
    <mergeCell ref="C461:D461"/>
    <mergeCell ref="E522:E523"/>
    <mergeCell ref="F522:F523"/>
    <mergeCell ref="J480:J481"/>
    <mergeCell ref="A426:N428"/>
    <mergeCell ref="A429:N429"/>
    <mergeCell ref="A430:N430"/>
    <mergeCell ref="A431:N431"/>
    <mergeCell ref="A432:N432"/>
    <mergeCell ref="C434:C435"/>
    <mergeCell ref="I434:I435"/>
    <mergeCell ref="A433:N433"/>
    <mergeCell ref="K434:K435"/>
    <mergeCell ref="A434:A435"/>
    <mergeCell ref="C507:D507"/>
    <mergeCell ref="C501:D501"/>
    <mergeCell ref="B434:B435"/>
    <mergeCell ref="C464:D464"/>
    <mergeCell ref="G434:G435"/>
    <mergeCell ref="H434:H435"/>
    <mergeCell ref="C458:D458"/>
    <mergeCell ref="C459:D459"/>
    <mergeCell ref="E434:E435"/>
    <mergeCell ref="C538:D538"/>
    <mergeCell ref="A478:N478"/>
    <mergeCell ref="A479:N479"/>
    <mergeCell ref="G480:G481"/>
    <mergeCell ref="K480:K481"/>
    <mergeCell ref="K388:K389"/>
    <mergeCell ref="C462:D462"/>
    <mergeCell ref="C463:D463"/>
    <mergeCell ref="M434:M435"/>
    <mergeCell ref="N434:N435"/>
    <mergeCell ref="A380:N382"/>
    <mergeCell ref="A383:N383"/>
    <mergeCell ref="A384:N384"/>
    <mergeCell ref="A385:N385"/>
    <mergeCell ref="A386:N386"/>
    <mergeCell ref="A387:N387"/>
    <mergeCell ref="C416:D416"/>
    <mergeCell ref="C417:D417"/>
    <mergeCell ref="C418:D418"/>
    <mergeCell ref="M388:M389"/>
    <mergeCell ref="A388:A389"/>
    <mergeCell ref="B388:B389"/>
    <mergeCell ref="C388:C389"/>
    <mergeCell ref="D388:D389"/>
    <mergeCell ref="E388:E389"/>
    <mergeCell ref="F388:F389"/>
    <mergeCell ref="C415:D415"/>
    <mergeCell ref="G388:G389"/>
    <mergeCell ref="H388:H389"/>
    <mergeCell ref="I388:I389"/>
    <mergeCell ref="J388:J389"/>
    <mergeCell ref="L388:L389"/>
    <mergeCell ref="G182:G183"/>
    <mergeCell ref="K182:K183"/>
    <mergeCell ref="N388:N389"/>
    <mergeCell ref="C412:D412"/>
    <mergeCell ref="C413:D413"/>
    <mergeCell ref="C414:D414"/>
    <mergeCell ref="A342:N342"/>
    <mergeCell ref="A343:N343"/>
    <mergeCell ref="G344:G345"/>
    <mergeCell ref="K344:K345"/>
    <mergeCell ref="A174:N176"/>
    <mergeCell ref="A177:N177"/>
    <mergeCell ref="A178:N178"/>
    <mergeCell ref="A179:N179"/>
    <mergeCell ref="A180:N180"/>
    <mergeCell ref="A181:N181"/>
    <mergeCell ref="L182:L183"/>
    <mergeCell ref="A182:A183"/>
    <mergeCell ref="B182:B183"/>
    <mergeCell ref="C182:C183"/>
    <mergeCell ref="D182:D183"/>
    <mergeCell ref="E182:E183"/>
    <mergeCell ref="F182:F183"/>
    <mergeCell ref="H182:H183"/>
    <mergeCell ref="I182:I183"/>
    <mergeCell ref="J182:J183"/>
    <mergeCell ref="J47:J48"/>
    <mergeCell ref="C211:D211"/>
    <mergeCell ref="C212:D212"/>
    <mergeCell ref="C213:D213"/>
    <mergeCell ref="M182:M183"/>
    <mergeCell ref="N182:N183"/>
    <mergeCell ref="C207:D207"/>
    <mergeCell ref="C208:D208"/>
    <mergeCell ref="C209:D209"/>
    <mergeCell ref="C210:D210"/>
    <mergeCell ref="A39:N41"/>
    <mergeCell ref="A42:N42"/>
    <mergeCell ref="A43:N43"/>
    <mergeCell ref="A44:N44"/>
    <mergeCell ref="A45:N45"/>
    <mergeCell ref="A46:N46"/>
    <mergeCell ref="K47:K48"/>
    <mergeCell ref="L47:L48"/>
    <mergeCell ref="A47:A48"/>
    <mergeCell ref="B47:B48"/>
    <mergeCell ref="C47:C48"/>
    <mergeCell ref="D47:D48"/>
    <mergeCell ref="E47:E48"/>
    <mergeCell ref="F47:F48"/>
    <mergeCell ref="H47:H48"/>
    <mergeCell ref="I47:I48"/>
    <mergeCell ref="C75:D75"/>
    <mergeCell ref="C76:D76"/>
    <mergeCell ref="C77:D77"/>
    <mergeCell ref="M47:M48"/>
    <mergeCell ref="N47:N48"/>
    <mergeCell ref="C71:D71"/>
    <mergeCell ref="C72:D72"/>
    <mergeCell ref="C73:D73"/>
    <mergeCell ref="C74:D74"/>
    <mergeCell ref="G47:G48"/>
  </mergeCells>
  <conditionalFormatting sqref="N886:N892 N655 N823:N824 N775:N782 N741:N742 N697 N815:N821 N744 N735:N739 N701:N704 N699 N694:N695 N660:N663 N657 N648:N653 N612:N616 N563:N569 N602:N603 N606:N609 N528 N530:N532 N524:N525 N492:N495 N482:N484 N486:N488 N436:N452 N390:N406 N346:N360 N307:N318 N273:N279 N230:N244 N184:N202 N141:N156 N94:N113 N49:N67 N12:N22">
    <cfRule type="cellIs" priority="253" dxfId="18" operator="lessThan" stopIfTrue="1">
      <formula>0</formula>
    </cfRule>
    <cfRule type="cellIs" priority="254" dxfId="19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49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9.57421875" style="0" customWidth="1"/>
    <col min="2" max="2" width="11.140625" style="0" customWidth="1"/>
    <col min="3" max="3" width="14.57421875" style="0" customWidth="1"/>
    <col min="4" max="4" width="10.8515625" style="0" customWidth="1"/>
    <col min="5" max="5" width="34.8515625" style="0" customWidth="1"/>
    <col min="6" max="6" width="13.00390625" style="0" customWidth="1"/>
    <col min="7" max="7" width="11.8515625" style="0" customWidth="1"/>
    <col min="8" max="8" width="15.57421875" style="0" customWidth="1"/>
    <col min="9" max="9" width="12.7109375" style="0" customWidth="1"/>
    <col min="10" max="10" width="13.140625" style="0" customWidth="1"/>
    <col min="11" max="11" width="14.140625" style="0" customWidth="1"/>
    <col min="13" max="13" width="14.28125" style="0" customWidth="1"/>
    <col min="14" max="14" width="12.8515625" style="0" customWidth="1"/>
  </cols>
  <sheetData>
    <row r="1" ht="15.75" thickBot="1"/>
    <row r="2" spans="1:14" ht="15.75" thickBo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.7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5.75">
      <c r="A5" s="102" t="s">
        <v>616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.75">
      <c r="A6" s="102" t="s">
        <v>615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6.5" thickBot="1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.75">
      <c r="A8" s="104" t="s">
        <v>688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>
      <c r="A9" s="104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5">
      <c r="A10" s="99" t="s">
        <v>6</v>
      </c>
      <c r="B10" s="94" t="s">
        <v>7</v>
      </c>
      <c r="C10" s="94" t="s">
        <v>8</v>
      </c>
      <c r="D10" s="99" t="s">
        <v>9</v>
      </c>
      <c r="E10" s="94" t="s">
        <v>10</v>
      </c>
      <c r="F10" s="94" t="s">
        <v>11</v>
      </c>
      <c r="G10" s="94" t="s">
        <v>12</v>
      </c>
      <c r="H10" s="94" t="s">
        <v>13</v>
      </c>
      <c r="I10" s="94" t="s">
        <v>14</v>
      </c>
      <c r="J10" s="94" t="s">
        <v>15</v>
      </c>
      <c r="K10" s="97" t="s">
        <v>16</v>
      </c>
      <c r="L10" s="94" t="s">
        <v>17</v>
      </c>
      <c r="M10" s="94" t="s">
        <v>18</v>
      </c>
      <c r="N10" s="94" t="s">
        <v>19</v>
      </c>
    </row>
    <row r="11" spans="1:14" ht="15">
      <c r="A11" s="99"/>
      <c r="B11" s="94"/>
      <c r="C11" s="94"/>
      <c r="D11" s="99"/>
      <c r="E11" s="94"/>
      <c r="F11" s="94"/>
      <c r="G11" s="94"/>
      <c r="H11" s="94"/>
      <c r="I11" s="94"/>
      <c r="J11" s="94"/>
      <c r="K11" s="97"/>
      <c r="L11" s="94"/>
      <c r="M11" s="94"/>
      <c r="N11" s="94"/>
    </row>
    <row r="12" spans="1:14" s="1" customFormat="1" ht="15.75">
      <c r="A12" s="60">
        <v>1</v>
      </c>
      <c r="B12" s="64">
        <v>43542</v>
      </c>
      <c r="C12" s="60" t="s">
        <v>500</v>
      </c>
      <c r="D12" s="60" t="s">
        <v>21</v>
      </c>
      <c r="E12" s="60" t="s">
        <v>144</v>
      </c>
      <c r="F12" s="61">
        <v>272</v>
      </c>
      <c r="G12" s="61">
        <v>266</v>
      </c>
      <c r="H12" s="61">
        <v>275</v>
      </c>
      <c r="I12" s="61">
        <v>278</v>
      </c>
      <c r="J12" s="61">
        <v>281</v>
      </c>
      <c r="K12" s="61" t="s">
        <v>575</v>
      </c>
      <c r="L12" s="65">
        <f>100000/F12</f>
        <v>367.6470588235294</v>
      </c>
      <c r="M12" s="66">
        <v>0</v>
      </c>
      <c r="N12" s="79">
        <v>0</v>
      </c>
    </row>
    <row r="13" spans="1:14" s="1" customFormat="1" ht="15.75">
      <c r="A13" s="60">
        <v>2</v>
      </c>
      <c r="B13" s="64">
        <v>43532</v>
      </c>
      <c r="C13" s="60" t="s">
        <v>500</v>
      </c>
      <c r="D13" s="60" t="s">
        <v>21</v>
      </c>
      <c r="E13" s="60" t="s">
        <v>538</v>
      </c>
      <c r="F13" s="61">
        <v>1577</v>
      </c>
      <c r="G13" s="61">
        <v>1549</v>
      </c>
      <c r="H13" s="61">
        <v>1592</v>
      </c>
      <c r="I13" s="61">
        <v>1607</v>
      </c>
      <c r="J13" s="61">
        <v>1620</v>
      </c>
      <c r="K13" s="61">
        <v>1607</v>
      </c>
      <c r="L13" s="65">
        <f>100000/F13</f>
        <v>63.41154090044388</v>
      </c>
      <c r="M13" s="66">
        <f>IF(D13="BUY",(K13-F13)*(L13),(F13-K13)*(L13))</f>
        <v>1902.3462270133164</v>
      </c>
      <c r="N13" s="79">
        <f>M13/(L13)/F13%</f>
        <v>1.9023462270133165</v>
      </c>
    </row>
    <row r="14" spans="1:14" s="1" customFormat="1" ht="15.75">
      <c r="A14" s="60">
        <v>3</v>
      </c>
      <c r="B14" s="64">
        <v>43531</v>
      </c>
      <c r="C14" s="60" t="s">
        <v>500</v>
      </c>
      <c r="D14" s="60" t="s">
        <v>21</v>
      </c>
      <c r="E14" s="60" t="s">
        <v>509</v>
      </c>
      <c r="F14" s="61">
        <v>447</v>
      </c>
      <c r="G14" s="61">
        <v>435</v>
      </c>
      <c r="H14" s="61">
        <v>453</v>
      </c>
      <c r="I14" s="61">
        <v>459</v>
      </c>
      <c r="J14" s="61">
        <v>465</v>
      </c>
      <c r="K14" s="61">
        <v>435</v>
      </c>
      <c r="L14" s="65">
        <f>100000/F14</f>
        <v>223.71364653243847</v>
      </c>
      <c r="M14" s="66">
        <f>IF(D14="BUY",(K14-F14)*(L14),(F14-K14)*(L14))</f>
        <v>-2684.5637583892617</v>
      </c>
      <c r="N14" s="79">
        <f>M14/(L14)/F14%</f>
        <v>-2.684563758389262</v>
      </c>
    </row>
    <row r="15" spans="1:14" s="1" customFormat="1" ht="15.75">
      <c r="A15" s="60">
        <v>4</v>
      </c>
      <c r="B15" s="64">
        <v>43530</v>
      </c>
      <c r="C15" s="60" t="s">
        <v>500</v>
      </c>
      <c r="D15" s="60" t="s">
        <v>21</v>
      </c>
      <c r="E15" s="60" t="s">
        <v>209</v>
      </c>
      <c r="F15" s="61">
        <v>264</v>
      </c>
      <c r="G15" s="61">
        <v>256</v>
      </c>
      <c r="H15" s="61">
        <v>268</v>
      </c>
      <c r="I15" s="61">
        <v>272</v>
      </c>
      <c r="J15" s="61">
        <v>276</v>
      </c>
      <c r="K15" s="61">
        <v>268</v>
      </c>
      <c r="L15" s="65">
        <f>100000/F15</f>
        <v>378.7878787878788</v>
      </c>
      <c r="M15" s="66">
        <f>IF(D15="BUY",(K15-F15)*(L15),(F15-K15)*(L15))</f>
        <v>1515.1515151515152</v>
      </c>
      <c r="N15" s="79">
        <f>M15/(L15)/F15%</f>
        <v>1.5151515151515151</v>
      </c>
    </row>
    <row r="16" spans="1:14" s="1" customFormat="1" ht="15.75">
      <c r="A16" s="60">
        <v>5</v>
      </c>
      <c r="B16" s="64">
        <v>43525</v>
      </c>
      <c r="C16" s="60" t="s">
        <v>500</v>
      </c>
      <c r="D16" s="60" t="s">
        <v>21</v>
      </c>
      <c r="E16" s="60" t="s">
        <v>238</v>
      </c>
      <c r="F16" s="61">
        <v>164</v>
      </c>
      <c r="G16" s="61">
        <v>158</v>
      </c>
      <c r="H16" s="61">
        <v>167</v>
      </c>
      <c r="I16" s="61">
        <v>170</v>
      </c>
      <c r="J16" s="61">
        <v>173</v>
      </c>
      <c r="K16" s="61">
        <v>173</v>
      </c>
      <c r="L16" s="65">
        <f>100000/F16</f>
        <v>609.7560975609756</v>
      </c>
      <c r="M16" s="66">
        <f>IF(D16="BUY",(K16-F16)*(L16),(F16-K16)*(L16))</f>
        <v>5487.804878048781</v>
      </c>
      <c r="N16" s="79">
        <f>M16/(L16)/F16%</f>
        <v>5.487804878048781</v>
      </c>
    </row>
    <row r="17" spans="1:12" ht="15.75">
      <c r="A17" s="13" t="s">
        <v>26</v>
      </c>
      <c r="B17" s="14"/>
      <c r="C17" s="15"/>
      <c r="D17" s="16"/>
      <c r="E17" s="17"/>
      <c r="F17" s="17"/>
      <c r="G17" s="18"/>
      <c r="H17" s="19"/>
      <c r="I17" s="19"/>
      <c r="J17" s="19"/>
      <c r="L17" s="21"/>
    </row>
    <row r="18" spans="1:10" ht="15.75">
      <c r="A18" s="13" t="s">
        <v>27</v>
      </c>
      <c r="B18" s="23"/>
      <c r="C18" s="15"/>
      <c r="D18" s="16"/>
      <c r="E18" s="17"/>
      <c r="F18" s="17"/>
      <c r="G18" s="18"/>
      <c r="H18" s="17"/>
      <c r="I18" s="17"/>
      <c r="J18" s="17"/>
    </row>
    <row r="19" spans="1:10" ht="15.75">
      <c r="A19" s="13" t="s">
        <v>27</v>
      </c>
      <c r="B19" s="23"/>
      <c r="C19" s="24"/>
      <c r="D19" s="25"/>
      <c r="E19" s="26"/>
      <c r="F19" s="26"/>
      <c r="G19" s="27"/>
      <c r="H19" s="26"/>
      <c r="I19" s="26"/>
      <c r="J19" s="26"/>
    </row>
    <row r="20" spans="3:9" ht="16.5" thickBot="1">
      <c r="C20" s="26"/>
      <c r="D20" s="26"/>
      <c r="E20" s="26"/>
      <c r="F20" s="29"/>
      <c r="G20" s="30"/>
      <c r="H20" s="31" t="s">
        <v>28</v>
      </c>
      <c r="I20" s="31"/>
    </row>
    <row r="21" spans="3:9" ht="15.75">
      <c r="C21" s="96" t="s">
        <v>29</v>
      </c>
      <c r="D21" s="96"/>
      <c r="E21" s="33">
        <v>1</v>
      </c>
      <c r="F21" s="34">
        <f>F22+F23+F24+F25+F26+F27</f>
        <v>100</v>
      </c>
      <c r="G21" s="35">
        <v>1</v>
      </c>
      <c r="H21" s="36">
        <f>G22/G21%</f>
        <v>100</v>
      </c>
      <c r="I21" s="36"/>
    </row>
    <row r="22" spans="3:9" ht="15.75">
      <c r="C22" s="92" t="s">
        <v>30</v>
      </c>
      <c r="D22" s="92"/>
      <c r="E22" s="37">
        <v>1</v>
      </c>
      <c r="F22" s="38">
        <f>(E22/E21)*100</f>
        <v>100</v>
      </c>
      <c r="G22" s="35">
        <v>1</v>
      </c>
      <c r="H22" s="32"/>
      <c r="I22" s="32"/>
    </row>
    <row r="23" spans="3:9" ht="15.75">
      <c r="C23" s="92" t="s">
        <v>32</v>
      </c>
      <c r="D23" s="92"/>
      <c r="E23" s="37">
        <v>0</v>
      </c>
      <c r="F23" s="38">
        <f>(E23/E21)*100</f>
        <v>0</v>
      </c>
      <c r="G23" s="40"/>
      <c r="H23" s="35"/>
      <c r="I23" s="35"/>
    </row>
    <row r="24" spans="3:9" ht="15.75">
      <c r="C24" s="92" t="s">
        <v>33</v>
      </c>
      <c r="D24" s="92"/>
      <c r="E24" s="37">
        <v>0</v>
      </c>
      <c r="F24" s="38">
        <f>(E24/E21)*100</f>
        <v>0</v>
      </c>
      <c r="G24" s="40"/>
      <c r="H24" s="35"/>
      <c r="I24" s="35"/>
    </row>
    <row r="25" spans="3:9" ht="15.75">
      <c r="C25" s="92" t="s">
        <v>34</v>
      </c>
      <c r="D25" s="92"/>
      <c r="E25" s="37">
        <v>0</v>
      </c>
      <c r="F25" s="38">
        <f>(E25/E21)*100</f>
        <v>0</v>
      </c>
      <c r="G25" s="40"/>
      <c r="H25" s="26" t="s">
        <v>35</v>
      </c>
      <c r="I25" s="26"/>
    </row>
    <row r="26" spans="3:9" ht="15.75">
      <c r="C26" s="92" t="s">
        <v>36</v>
      </c>
      <c r="D26" s="92"/>
      <c r="E26" s="37">
        <v>0</v>
      </c>
      <c r="F26" s="38">
        <f>(E26/E21)*100</f>
        <v>0</v>
      </c>
      <c r="G26" s="40"/>
      <c r="H26" s="26"/>
      <c r="I26" s="26"/>
    </row>
    <row r="27" spans="3:9" ht="16.5" thickBot="1">
      <c r="C27" s="93" t="s">
        <v>37</v>
      </c>
      <c r="D27" s="93"/>
      <c r="E27" s="42"/>
      <c r="F27" s="43">
        <f>(E27/E21)*100</f>
        <v>0</v>
      </c>
      <c r="G27" s="40"/>
      <c r="H27" s="26"/>
      <c r="I27" s="26"/>
    </row>
    <row r="28" spans="1:12" ht="15.75">
      <c r="A28" s="45" t="s">
        <v>38</v>
      </c>
      <c r="B28" s="14"/>
      <c r="C28" s="15"/>
      <c r="D28" s="15"/>
      <c r="E28" s="17"/>
      <c r="F28" s="17"/>
      <c r="G28" s="46"/>
      <c r="H28" s="47"/>
      <c r="I28" s="47"/>
      <c r="J28" s="47"/>
      <c r="L28" s="21"/>
    </row>
    <row r="29" spans="1:12" ht="15.75">
      <c r="A29" s="16" t="s">
        <v>39</v>
      </c>
      <c r="B29" s="14"/>
      <c r="C29" s="48"/>
      <c r="D29" s="49"/>
      <c r="E29" s="50"/>
      <c r="F29" s="47"/>
      <c r="G29" s="46"/>
      <c r="H29" s="47"/>
      <c r="J29" s="47"/>
      <c r="K29" s="17"/>
      <c r="L29" s="21"/>
    </row>
    <row r="30" spans="1:11" ht="15">
      <c r="A30" s="16" t="s">
        <v>40</v>
      </c>
      <c r="B30" s="14"/>
      <c r="C30" s="15"/>
      <c r="D30" s="49"/>
      <c r="E30" s="50"/>
      <c r="F30" s="47"/>
      <c r="G30" s="46"/>
      <c r="H30" s="51"/>
      <c r="J30" s="51"/>
      <c r="K30" s="17"/>
    </row>
    <row r="31" spans="1:13" ht="15.75">
      <c r="A31" s="16" t="s">
        <v>41</v>
      </c>
      <c r="B31" s="48"/>
      <c r="C31" s="15"/>
      <c r="D31" s="49"/>
      <c r="E31" s="50"/>
      <c r="F31" s="47"/>
      <c r="G31" s="52"/>
      <c r="H31" s="51"/>
      <c r="J31" s="47"/>
      <c r="K31" s="17"/>
      <c r="M31" s="21"/>
    </row>
    <row r="32" spans="1:13" ht="15.75">
      <c r="A32" s="16" t="s">
        <v>42</v>
      </c>
      <c r="B32" s="39"/>
      <c r="C32" s="15"/>
      <c r="D32" s="53"/>
      <c r="E32" s="47"/>
      <c r="F32" s="47"/>
      <c r="G32" s="52"/>
      <c r="H32" s="51"/>
      <c r="J32" s="51"/>
      <c r="K32" s="47"/>
      <c r="L32" s="21"/>
      <c r="M32" s="21"/>
    </row>
    <row r="33" spans="1:13" ht="16.5" thickBot="1">
      <c r="A33" s="16" t="s">
        <v>42</v>
      </c>
      <c r="B33" s="39"/>
      <c r="C33" s="15"/>
      <c r="D33" s="53"/>
      <c r="E33" s="47"/>
      <c r="F33" s="47"/>
      <c r="G33" s="52"/>
      <c r="H33" s="51"/>
      <c r="I33" s="51"/>
      <c r="J33" s="51"/>
      <c r="K33" s="47"/>
      <c r="L33" s="21"/>
      <c r="M33" s="21"/>
    </row>
    <row r="34" spans="1:15" ht="16.5" thickBot="1">
      <c r="A34" s="101" t="s">
        <v>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21"/>
    </row>
    <row r="35" spans="1:15" ht="16.5" thickBo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21"/>
    </row>
    <row r="36" spans="1:15" ht="15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21"/>
    </row>
    <row r="37" spans="1:14" ht="15.75">
      <c r="A37" s="102" t="s">
        <v>616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75">
      <c r="A38" s="102" t="s">
        <v>615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6.5" thickBot="1">
      <c r="A39" s="103" t="s">
        <v>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</row>
    <row r="40" spans="1:14" ht="15.75">
      <c r="A40" s="104" t="s">
        <v>677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4" ht="15.75">
      <c r="A41" s="104" t="s">
        <v>5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4" ht="15">
      <c r="A42" s="99" t="s">
        <v>6</v>
      </c>
      <c r="B42" s="94" t="s">
        <v>7</v>
      </c>
      <c r="C42" s="94" t="s">
        <v>8</v>
      </c>
      <c r="D42" s="99" t="s">
        <v>9</v>
      </c>
      <c r="E42" s="94" t="s">
        <v>10</v>
      </c>
      <c r="F42" s="94" t="s">
        <v>11</v>
      </c>
      <c r="G42" s="94" t="s">
        <v>12</v>
      </c>
      <c r="H42" s="94" t="s">
        <v>13</v>
      </c>
      <c r="I42" s="94" t="s">
        <v>14</v>
      </c>
      <c r="J42" s="94" t="s">
        <v>15</v>
      </c>
      <c r="K42" s="97" t="s">
        <v>16</v>
      </c>
      <c r="L42" s="94" t="s">
        <v>17</v>
      </c>
      <c r="M42" s="94" t="s">
        <v>18</v>
      </c>
      <c r="N42" s="94" t="s">
        <v>19</v>
      </c>
    </row>
    <row r="43" spans="1:14" ht="15">
      <c r="A43" s="99"/>
      <c r="B43" s="94"/>
      <c r="C43" s="94"/>
      <c r="D43" s="99"/>
      <c r="E43" s="94"/>
      <c r="F43" s="94"/>
      <c r="G43" s="94"/>
      <c r="H43" s="94"/>
      <c r="I43" s="94"/>
      <c r="J43" s="94"/>
      <c r="K43" s="97"/>
      <c r="L43" s="94"/>
      <c r="M43" s="94"/>
      <c r="N43" s="94"/>
    </row>
    <row r="44" spans="1:16" s="1" customFormat="1" ht="15.75">
      <c r="A44" s="60">
        <v>1</v>
      </c>
      <c r="B44" s="64">
        <v>43524</v>
      </c>
      <c r="C44" s="60" t="s">
        <v>500</v>
      </c>
      <c r="D44" s="60" t="s">
        <v>21</v>
      </c>
      <c r="E44" s="60" t="s">
        <v>214</v>
      </c>
      <c r="F44" s="61">
        <v>566</v>
      </c>
      <c r="G44" s="61">
        <v>554</v>
      </c>
      <c r="H44" s="61">
        <v>572</v>
      </c>
      <c r="I44" s="61">
        <v>578</v>
      </c>
      <c r="J44" s="61">
        <v>584</v>
      </c>
      <c r="K44" s="61">
        <v>572</v>
      </c>
      <c r="L44" s="65">
        <f>100000/F44</f>
        <v>176.67844522968198</v>
      </c>
      <c r="M44" s="66">
        <f>IF(D44="BUY",(K44-F44)*(L44),(F44-K44)*(L44))</f>
        <v>1060.070671378092</v>
      </c>
      <c r="N44" s="79">
        <f>M44/(L44)/F44%</f>
        <v>1.0600706713780919</v>
      </c>
      <c r="P44"/>
    </row>
    <row r="45" spans="1:14" s="1" customFormat="1" ht="15.75">
      <c r="A45" s="60">
        <v>2</v>
      </c>
      <c r="B45" s="64">
        <v>43522</v>
      </c>
      <c r="C45" s="60" t="s">
        <v>500</v>
      </c>
      <c r="D45" s="60" t="s">
        <v>21</v>
      </c>
      <c r="E45" s="60" t="s">
        <v>410</v>
      </c>
      <c r="F45" s="61">
        <v>572</v>
      </c>
      <c r="G45" s="61">
        <v>560</v>
      </c>
      <c r="H45" s="61">
        <v>578</v>
      </c>
      <c r="I45" s="61">
        <v>584</v>
      </c>
      <c r="J45" s="61">
        <v>560</v>
      </c>
      <c r="K45" s="61">
        <v>584</v>
      </c>
      <c r="L45" s="65">
        <f>100000/F45</f>
        <v>174.82517482517483</v>
      </c>
      <c r="M45" s="66">
        <f>IF(D45="BUY",(K45-F45)*(L45),(F45-K45)*(L45))</f>
        <v>2097.902097902098</v>
      </c>
      <c r="N45" s="79">
        <f>M45/(L45)/F45%</f>
        <v>2.097902097902098</v>
      </c>
    </row>
    <row r="46" spans="1:14" s="1" customFormat="1" ht="15.75">
      <c r="A46" s="60">
        <v>3</v>
      </c>
      <c r="B46" s="64">
        <v>43518</v>
      </c>
      <c r="C46" s="60" t="s">
        <v>500</v>
      </c>
      <c r="D46" s="60" t="s">
        <v>21</v>
      </c>
      <c r="E46" s="60" t="s">
        <v>441</v>
      </c>
      <c r="F46" s="61">
        <v>173</v>
      </c>
      <c r="G46" s="61">
        <v>169</v>
      </c>
      <c r="H46" s="61">
        <v>175</v>
      </c>
      <c r="I46" s="61">
        <v>177</v>
      </c>
      <c r="J46" s="61">
        <v>179</v>
      </c>
      <c r="K46" s="61">
        <v>175</v>
      </c>
      <c r="L46" s="65">
        <f>100000/F46</f>
        <v>578.0346820809249</v>
      </c>
      <c r="M46" s="66">
        <f aca="true" t="shared" si="0" ref="M46:M51">IF(D46="BUY",(K46-F46)*(L46),(F46-K46)*(L46))</f>
        <v>1156.0693641618498</v>
      </c>
      <c r="N46" s="79">
        <f aca="true" t="shared" si="1" ref="N46:N51">M46/(L46)/F46%</f>
        <v>1.1560693641618498</v>
      </c>
    </row>
    <row r="47" spans="1:14" ht="15.75">
      <c r="A47" s="60">
        <v>4</v>
      </c>
      <c r="B47" s="64">
        <v>43517</v>
      </c>
      <c r="C47" s="60" t="s">
        <v>500</v>
      </c>
      <c r="D47" s="60" t="s">
        <v>21</v>
      </c>
      <c r="E47" s="60" t="s">
        <v>445</v>
      </c>
      <c r="F47" s="61">
        <v>591</v>
      </c>
      <c r="G47" s="61">
        <v>579</v>
      </c>
      <c r="H47" s="61">
        <v>597</v>
      </c>
      <c r="I47" s="61">
        <v>603</v>
      </c>
      <c r="J47" s="61">
        <v>609</v>
      </c>
      <c r="K47" s="61">
        <v>597</v>
      </c>
      <c r="L47" s="65">
        <f>100000/F47</f>
        <v>169.20473773265653</v>
      </c>
      <c r="M47" s="66">
        <f t="shared" si="0"/>
        <v>1015.2284263959391</v>
      </c>
      <c r="N47" s="79">
        <f t="shared" si="1"/>
        <v>1.015228426395939</v>
      </c>
    </row>
    <row r="48" spans="1:14" ht="15.75">
      <c r="A48" s="60">
        <v>5</v>
      </c>
      <c r="B48" s="64">
        <v>43514</v>
      </c>
      <c r="C48" s="60" t="s">
        <v>500</v>
      </c>
      <c r="D48" s="60" t="s">
        <v>21</v>
      </c>
      <c r="E48" s="60" t="s">
        <v>660</v>
      </c>
      <c r="F48" s="61">
        <v>490</v>
      </c>
      <c r="G48" s="61">
        <v>479</v>
      </c>
      <c r="H48" s="61">
        <v>496</v>
      </c>
      <c r="I48" s="61">
        <v>502</v>
      </c>
      <c r="J48" s="61">
        <v>508</v>
      </c>
      <c r="K48" s="61">
        <v>502</v>
      </c>
      <c r="L48" s="65">
        <f>100000/F48</f>
        <v>204.08163265306123</v>
      </c>
      <c r="M48" s="66">
        <f t="shared" si="0"/>
        <v>2448.979591836735</v>
      </c>
      <c r="N48" s="79">
        <f t="shared" si="1"/>
        <v>2.4489795918367343</v>
      </c>
    </row>
    <row r="49" spans="1:14" ht="15.75">
      <c r="A49" s="60">
        <v>6</v>
      </c>
      <c r="B49" s="64">
        <v>43510</v>
      </c>
      <c r="C49" s="60" t="s">
        <v>500</v>
      </c>
      <c r="D49" s="60" t="s">
        <v>21</v>
      </c>
      <c r="E49" s="60" t="s">
        <v>203</v>
      </c>
      <c r="F49" s="61">
        <v>493</v>
      </c>
      <c r="G49" s="61">
        <v>483</v>
      </c>
      <c r="H49" s="61">
        <v>499</v>
      </c>
      <c r="I49" s="61">
        <v>505</v>
      </c>
      <c r="J49" s="61">
        <v>511</v>
      </c>
      <c r="K49" s="61">
        <v>483</v>
      </c>
      <c r="L49" s="65">
        <f aca="true" t="shared" si="2" ref="L49:L57">100000/F49</f>
        <v>202.83975659229208</v>
      </c>
      <c r="M49" s="66">
        <f t="shared" si="0"/>
        <v>-2028.3975659229209</v>
      </c>
      <c r="N49" s="79">
        <f t="shared" si="1"/>
        <v>-2.028397565922921</v>
      </c>
    </row>
    <row r="50" spans="1:14" ht="15.75">
      <c r="A50" s="60">
        <v>7</v>
      </c>
      <c r="B50" s="64">
        <v>43508</v>
      </c>
      <c r="C50" s="60" t="s">
        <v>500</v>
      </c>
      <c r="D50" s="60" t="s">
        <v>21</v>
      </c>
      <c r="E50" s="60" t="s">
        <v>93</v>
      </c>
      <c r="F50" s="61">
        <v>418</v>
      </c>
      <c r="G50" s="61">
        <v>408</v>
      </c>
      <c r="H50" s="61">
        <v>423</v>
      </c>
      <c r="I50" s="61">
        <v>428</v>
      </c>
      <c r="J50" s="61">
        <v>433</v>
      </c>
      <c r="K50" s="61">
        <v>408</v>
      </c>
      <c r="L50" s="65">
        <f t="shared" si="2"/>
        <v>239.23444976076556</v>
      </c>
      <c r="M50" s="66">
        <f t="shared" si="0"/>
        <v>-2392.3444976076557</v>
      </c>
      <c r="N50" s="79">
        <f t="shared" si="1"/>
        <v>-2.3923444976076556</v>
      </c>
    </row>
    <row r="51" spans="1:14" ht="15.75">
      <c r="A51" s="60">
        <v>8</v>
      </c>
      <c r="B51" s="64">
        <v>43504</v>
      </c>
      <c r="C51" s="60" t="s">
        <v>500</v>
      </c>
      <c r="D51" s="60" t="s">
        <v>21</v>
      </c>
      <c r="E51" s="60" t="s">
        <v>482</v>
      </c>
      <c r="F51" s="61">
        <v>96</v>
      </c>
      <c r="G51" s="61">
        <v>93</v>
      </c>
      <c r="H51" s="61">
        <v>98</v>
      </c>
      <c r="I51" s="61">
        <v>100</v>
      </c>
      <c r="J51" s="61">
        <v>102</v>
      </c>
      <c r="K51" s="61">
        <v>98</v>
      </c>
      <c r="L51" s="65">
        <f t="shared" si="2"/>
        <v>1041.6666666666667</v>
      </c>
      <c r="M51" s="66">
        <f t="shared" si="0"/>
        <v>2083.3333333333335</v>
      </c>
      <c r="N51" s="79">
        <f t="shared" si="1"/>
        <v>2.0833333333333335</v>
      </c>
    </row>
    <row r="52" spans="1:14" ht="15.75">
      <c r="A52" s="60">
        <v>9</v>
      </c>
      <c r="B52" s="64">
        <v>43503</v>
      </c>
      <c r="C52" s="60" t="s">
        <v>500</v>
      </c>
      <c r="D52" s="60" t="s">
        <v>21</v>
      </c>
      <c r="E52" s="60" t="s">
        <v>65</v>
      </c>
      <c r="F52" s="61">
        <v>235</v>
      </c>
      <c r="G52" s="61">
        <v>230</v>
      </c>
      <c r="H52" s="61">
        <v>237.5</v>
      </c>
      <c r="I52" s="61">
        <v>240</v>
      </c>
      <c r="J52" s="61">
        <v>242.5</v>
      </c>
      <c r="K52" s="61">
        <v>242.5</v>
      </c>
      <c r="L52" s="65">
        <f t="shared" si="2"/>
        <v>425.531914893617</v>
      </c>
      <c r="M52" s="66">
        <f aca="true" t="shared" si="3" ref="M52:M57">IF(D52="BUY",(K52-F52)*(L52),(F52-K52)*(L52))</f>
        <v>3191.4893617021276</v>
      </c>
      <c r="N52" s="79">
        <f aca="true" t="shared" si="4" ref="N52:N57">M52/(L52)/F52%</f>
        <v>3.1914893617021276</v>
      </c>
    </row>
    <row r="53" spans="1:14" ht="15.75">
      <c r="A53" s="60">
        <v>10</v>
      </c>
      <c r="B53" s="64">
        <v>43502</v>
      </c>
      <c r="C53" s="60" t="s">
        <v>500</v>
      </c>
      <c r="D53" s="60" t="s">
        <v>21</v>
      </c>
      <c r="E53" s="60" t="s">
        <v>548</v>
      </c>
      <c r="F53" s="61">
        <v>1650</v>
      </c>
      <c r="G53" s="61">
        <v>1622</v>
      </c>
      <c r="H53" s="61">
        <v>1665</v>
      </c>
      <c r="I53" s="61">
        <v>1690</v>
      </c>
      <c r="J53" s="61">
        <v>1700</v>
      </c>
      <c r="K53" s="61">
        <v>1665</v>
      </c>
      <c r="L53" s="65">
        <f t="shared" si="2"/>
        <v>60.60606060606061</v>
      </c>
      <c r="M53" s="66">
        <f t="shared" si="3"/>
        <v>909.0909090909091</v>
      </c>
      <c r="N53" s="79">
        <f t="shared" si="4"/>
        <v>0.9090909090909091</v>
      </c>
    </row>
    <row r="54" spans="1:14" ht="15.75">
      <c r="A54" s="60">
        <v>11</v>
      </c>
      <c r="B54" s="64">
        <v>43501</v>
      </c>
      <c r="C54" s="60" t="s">
        <v>500</v>
      </c>
      <c r="D54" s="60" t="s">
        <v>21</v>
      </c>
      <c r="E54" s="60" t="s">
        <v>459</v>
      </c>
      <c r="F54" s="61">
        <v>960</v>
      </c>
      <c r="G54" s="61">
        <v>940</v>
      </c>
      <c r="H54" s="61">
        <v>970</v>
      </c>
      <c r="I54" s="61">
        <v>980</v>
      </c>
      <c r="J54" s="61">
        <v>990</v>
      </c>
      <c r="K54" s="61">
        <v>970</v>
      </c>
      <c r="L54" s="65">
        <f t="shared" si="2"/>
        <v>104.16666666666667</v>
      </c>
      <c r="M54" s="66">
        <f t="shared" si="3"/>
        <v>1041.6666666666667</v>
      </c>
      <c r="N54" s="79">
        <f t="shared" si="4"/>
        <v>1.0416666666666667</v>
      </c>
    </row>
    <row r="55" spans="1:14" s="1" customFormat="1" ht="15.75">
      <c r="A55" s="60">
        <v>12</v>
      </c>
      <c r="B55" s="64">
        <v>43501</v>
      </c>
      <c r="C55" s="60" t="s">
        <v>500</v>
      </c>
      <c r="D55" s="60" t="s">
        <v>21</v>
      </c>
      <c r="E55" s="60" t="s">
        <v>52</v>
      </c>
      <c r="F55" s="61">
        <v>299</v>
      </c>
      <c r="G55" s="61">
        <v>293</v>
      </c>
      <c r="H55" s="61">
        <v>302</v>
      </c>
      <c r="I55" s="61">
        <v>305</v>
      </c>
      <c r="J55" s="61">
        <v>308</v>
      </c>
      <c r="K55" s="61">
        <v>308</v>
      </c>
      <c r="L55" s="65">
        <f t="shared" si="2"/>
        <v>334.44816053511704</v>
      </c>
      <c r="M55" s="66">
        <f t="shared" si="3"/>
        <v>3010.0334448160534</v>
      </c>
      <c r="N55" s="79">
        <f t="shared" si="4"/>
        <v>3.0100334448160533</v>
      </c>
    </row>
    <row r="56" spans="1:14" s="1" customFormat="1" ht="15.75">
      <c r="A56" s="60">
        <v>13</v>
      </c>
      <c r="B56" s="64">
        <v>43500</v>
      </c>
      <c r="C56" s="60" t="s">
        <v>500</v>
      </c>
      <c r="D56" s="60" t="s">
        <v>21</v>
      </c>
      <c r="E56" s="60" t="s">
        <v>380</v>
      </c>
      <c r="F56" s="61">
        <v>1292</v>
      </c>
      <c r="G56" s="61">
        <v>1269</v>
      </c>
      <c r="H56" s="61">
        <v>1304</v>
      </c>
      <c r="I56" s="61">
        <v>1316</v>
      </c>
      <c r="J56" s="61">
        <v>1328</v>
      </c>
      <c r="K56" s="61">
        <v>1304</v>
      </c>
      <c r="L56" s="65">
        <f t="shared" si="2"/>
        <v>77.39938080495357</v>
      </c>
      <c r="M56" s="66">
        <f t="shared" si="3"/>
        <v>928.7925696594427</v>
      </c>
      <c r="N56" s="79">
        <f t="shared" si="4"/>
        <v>0.9287925696594427</v>
      </c>
    </row>
    <row r="57" spans="1:14" ht="15.75">
      <c r="A57" s="60">
        <v>14</v>
      </c>
      <c r="B57" s="64">
        <v>43497</v>
      </c>
      <c r="C57" s="60" t="s">
        <v>500</v>
      </c>
      <c r="D57" s="60" t="s">
        <v>21</v>
      </c>
      <c r="E57" s="60" t="s">
        <v>290</v>
      </c>
      <c r="F57" s="61">
        <v>1452</v>
      </c>
      <c r="G57" s="61">
        <v>1420</v>
      </c>
      <c r="H57" s="61">
        <v>1467</v>
      </c>
      <c r="I57" s="61">
        <v>1485</v>
      </c>
      <c r="J57" s="61">
        <v>1500</v>
      </c>
      <c r="K57" s="61">
        <v>1420</v>
      </c>
      <c r="L57" s="65">
        <f t="shared" si="2"/>
        <v>68.87052341597796</v>
      </c>
      <c r="M57" s="66">
        <f t="shared" si="3"/>
        <v>-2203.8567493112946</v>
      </c>
      <c r="N57" s="79">
        <f t="shared" si="4"/>
        <v>-2.203856749311295</v>
      </c>
    </row>
    <row r="58" spans="1:12" ht="15.75">
      <c r="A58" s="13" t="s">
        <v>26</v>
      </c>
      <c r="B58" s="14"/>
      <c r="C58" s="15"/>
      <c r="D58" s="16"/>
      <c r="E58" s="17"/>
      <c r="F58" s="17"/>
      <c r="G58" s="18"/>
      <c r="H58" s="19"/>
      <c r="I58" s="19"/>
      <c r="J58" s="19"/>
      <c r="L58" s="21"/>
    </row>
    <row r="59" spans="1:10" ht="15.75">
      <c r="A59" s="13" t="s">
        <v>27</v>
      </c>
      <c r="B59" s="23"/>
      <c r="C59" s="15"/>
      <c r="D59" s="16"/>
      <c r="E59" s="17"/>
      <c r="F59" s="17"/>
      <c r="G59" s="18"/>
      <c r="H59" s="17"/>
      <c r="I59" s="17"/>
      <c r="J59" s="17"/>
    </row>
    <row r="60" spans="1:10" ht="15.75">
      <c r="A60" s="13" t="s">
        <v>27</v>
      </c>
      <c r="B60" s="23"/>
      <c r="C60" s="24"/>
      <c r="D60" s="25"/>
      <c r="E60" s="26"/>
      <c r="F60" s="26"/>
      <c r="G60" s="27"/>
      <c r="H60" s="26"/>
      <c r="I60" s="26"/>
      <c r="J60" s="26"/>
    </row>
    <row r="61" spans="3:9" ht="16.5" thickBot="1">
      <c r="C61" s="26"/>
      <c r="D61" s="26"/>
      <c r="E61" s="26"/>
      <c r="F61" s="29"/>
      <c r="G61" s="30"/>
      <c r="H61" s="31" t="s">
        <v>28</v>
      </c>
      <c r="I61" s="31"/>
    </row>
    <row r="62" spans="3:9" ht="15.75">
      <c r="C62" s="96" t="s">
        <v>29</v>
      </c>
      <c r="D62" s="96"/>
      <c r="E62" s="33">
        <v>14</v>
      </c>
      <c r="F62" s="34">
        <f>F63+F64+F65+F66+F67+F68</f>
        <v>100</v>
      </c>
      <c r="G62" s="35">
        <v>14</v>
      </c>
      <c r="H62" s="36">
        <f>G63/G62%</f>
        <v>78.57142857142857</v>
      </c>
      <c r="I62" s="36"/>
    </row>
    <row r="63" spans="3:9" ht="15.75">
      <c r="C63" s="92" t="s">
        <v>30</v>
      </c>
      <c r="D63" s="92"/>
      <c r="E63" s="37">
        <v>11</v>
      </c>
      <c r="F63" s="38">
        <f>(E63/E62)*100</f>
        <v>78.57142857142857</v>
      </c>
      <c r="G63" s="35">
        <v>11</v>
      </c>
      <c r="H63" s="32"/>
      <c r="I63" s="32"/>
    </row>
    <row r="64" spans="3:9" ht="15.75">
      <c r="C64" s="92" t="s">
        <v>32</v>
      </c>
      <c r="D64" s="92"/>
      <c r="E64" s="37">
        <v>0</v>
      </c>
      <c r="F64" s="38">
        <f>(E64/E62)*100</f>
        <v>0</v>
      </c>
      <c r="G64" s="40"/>
      <c r="H64" s="35"/>
      <c r="I64" s="35"/>
    </row>
    <row r="65" spans="3:9" ht="15.75">
      <c r="C65" s="92" t="s">
        <v>33</v>
      </c>
      <c r="D65" s="92"/>
      <c r="E65" s="37">
        <v>0</v>
      </c>
      <c r="F65" s="38">
        <f>(E65/E62)*100</f>
        <v>0</v>
      </c>
      <c r="G65" s="40"/>
      <c r="H65" s="35"/>
      <c r="I65" s="35"/>
    </row>
    <row r="66" spans="3:9" ht="15.75">
      <c r="C66" s="92" t="s">
        <v>34</v>
      </c>
      <c r="D66" s="92"/>
      <c r="E66" s="37">
        <v>3</v>
      </c>
      <c r="F66" s="38">
        <f>(E66/E62)*100</f>
        <v>21.428571428571427</v>
      </c>
      <c r="G66" s="40"/>
      <c r="H66" s="26" t="s">
        <v>35</v>
      </c>
      <c r="I66" s="26"/>
    </row>
    <row r="67" spans="3:9" ht="15.75">
      <c r="C67" s="92" t="s">
        <v>36</v>
      </c>
      <c r="D67" s="92"/>
      <c r="E67" s="37">
        <v>0</v>
      </c>
      <c r="F67" s="38">
        <f>(E67/E62)*100</f>
        <v>0</v>
      </c>
      <c r="G67" s="40"/>
      <c r="H67" s="26"/>
      <c r="I67" s="26"/>
    </row>
    <row r="68" spans="3:9" ht="16.5" thickBot="1">
      <c r="C68" s="93" t="s">
        <v>37</v>
      </c>
      <c r="D68" s="93"/>
      <c r="E68" s="42"/>
      <c r="F68" s="43">
        <f>(E68/E62)*100</f>
        <v>0</v>
      </c>
      <c r="G68" s="40"/>
      <c r="H68" s="26"/>
      <c r="I68" s="26"/>
    </row>
    <row r="69" spans="1:12" ht="15.75">
      <c r="A69" s="45" t="s">
        <v>38</v>
      </c>
      <c r="B69" s="14"/>
      <c r="C69" s="15"/>
      <c r="D69" s="15"/>
      <c r="E69" s="17"/>
      <c r="F69" s="17"/>
      <c r="G69" s="46"/>
      <c r="H69" s="47"/>
      <c r="I69" s="47"/>
      <c r="J69" s="47"/>
      <c r="L69" s="21"/>
    </row>
    <row r="70" spans="1:13" ht="15.75">
      <c r="A70" s="16" t="s">
        <v>39</v>
      </c>
      <c r="B70" s="14"/>
      <c r="C70" s="48"/>
      <c r="D70" s="49"/>
      <c r="E70" s="50"/>
      <c r="F70" s="47"/>
      <c r="G70" s="46"/>
      <c r="H70" s="47"/>
      <c r="J70" s="47"/>
      <c r="K70" s="17"/>
      <c r="L70" s="21"/>
      <c r="M70" s="44"/>
    </row>
    <row r="71" spans="1:11" ht="15">
      <c r="A71" s="16" t="s">
        <v>40</v>
      </c>
      <c r="B71" s="14"/>
      <c r="C71" s="15"/>
      <c r="D71" s="49"/>
      <c r="E71" s="50"/>
      <c r="F71" s="47"/>
      <c r="G71" s="46"/>
      <c r="H71" s="51"/>
      <c r="J71" s="51"/>
      <c r="K71" s="17"/>
    </row>
    <row r="72" spans="1:14" ht="15.75">
      <c r="A72" s="16" t="s">
        <v>41</v>
      </c>
      <c r="B72" s="48"/>
      <c r="C72" s="15"/>
      <c r="D72" s="49"/>
      <c r="E72" s="50"/>
      <c r="F72" s="47"/>
      <c r="G72" s="52"/>
      <c r="H72" s="51"/>
      <c r="J72" s="47"/>
      <c r="K72" s="17"/>
      <c r="M72" s="21"/>
      <c r="N72" s="21"/>
    </row>
    <row r="73" spans="1:14" ht="15.75">
      <c r="A73" s="16" t="s">
        <v>42</v>
      </c>
      <c r="B73" s="39"/>
      <c r="C73" s="15"/>
      <c r="D73" s="53"/>
      <c r="E73" s="47"/>
      <c r="F73" s="47"/>
      <c r="G73" s="52"/>
      <c r="H73" s="51"/>
      <c r="J73" s="51"/>
      <c r="K73" s="47"/>
      <c r="L73" s="21"/>
      <c r="M73" s="21"/>
      <c r="N73" s="21"/>
    </row>
    <row r="74" spans="1:14" ht="16.5" thickBot="1">
      <c r="A74" s="16" t="s">
        <v>42</v>
      </c>
      <c r="B74" s="39"/>
      <c r="C74" s="15"/>
      <c r="D74" s="53"/>
      <c r="E74" s="47"/>
      <c r="F74" s="47"/>
      <c r="G74" s="52"/>
      <c r="H74" s="51"/>
      <c r="I74" s="51"/>
      <c r="J74" s="51"/>
      <c r="K74" s="47"/>
      <c r="L74" s="21"/>
      <c r="M74" s="21"/>
      <c r="N74" s="21"/>
    </row>
    <row r="75" spans="1:14" ht="15.75" thickBot="1">
      <c r="A75" s="101" t="s">
        <v>0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</row>
    <row r="76" spans="1:14" ht="15.75" thickBo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1:14" ht="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  <row r="78" spans="1:14" ht="15.75">
      <c r="A78" s="102" t="s">
        <v>616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1:14" ht="15.75">
      <c r="A79" s="102" t="s">
        <v>615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</row>
    <row r="80" spans="1:14" ht="16.5" thickBot="1">
      <c r="A80" s="103" t="s">
        <v>3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</row>
    <row r="81" spans="1:14" ht="15.75">
      <c r="A81" s="104" t="s">
        <v>659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</row>
    <row r="82" spans="1:14" ht="15.75">
      <c r="A82" s="104" t="s">
        <v>5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</row>
    <row r="83" spans="1:14" ht="15">
      <c r="A83" s="99" t="s">
        <v>6</v>
      </c>
      <c r="B83" s="94" t="s">
        <v>7</v>
      </c>
      <c r="C83" s="94" t="s">
        <v>8</v>
      </c>
      <c r="D83" s="99" t="s">
        <v>9</v>
      </c>
      <c r="E83" s="94" t="s">
        <v>10</v>
      </c>
      <c r="F83" s="94" t="s">
        <v>11</v>
      </c>
      <c r="G83" s="94" t="s">
        <v>12</v>
      </c>
      <c r="H83" s="94" t="s">
        <v>13</v>
      </c>
      <c r="I83" s="94" t="s">
        <v>14</v>
      </c>
      <c r="J83" s="94" t="s">
        <v>15</v>
      </c>
      <c r="K83" s="97" t="s">
        <v>16</v>
      </c>
      <c r="L83" s="94" t="s">
        <v>17</v>
      </c>
      <c r="M83" s="94" t="s">
        <v>18</v>
      </c>
      <c r="N83" s="94" t="s">
        <v>19</v>
      </c>
    </row>
    <row r="84" spans="1:14" ht="15">
      <c r="A84" s="99"/>
      <c r="B84" s="94"/>
      <c r="C84" s="94"/>
      <c r="D84" s="99"/>
      <c r="E84" s="94"/>
      <c r="F84" s="94"/>
      <c r="G84" s="94"/>
      <c r="H84" s="94"/>
      <c r="I84" s="94"/>
      <c r="J84" s="94"/>
      <c r="K84" s="97"/>
      <c r="L84" s="94"/>
      <c r="M84" s="94"/>
      <c r="N84" s="94"/>
    </row>
    <row r="85" spans="1:14" s="1" customFormat="1" ht="15" customHeight="1">
      <c r="A85" s="60">
        <v>1</v>
      </c>
      <c r="B85" s="64">
        <v>43495</v>
      </c>
      <c r="C85" s="60" t="s">
        <v>500</v>
      </c>
      <c r="D85" s="60" t="s">
        <v>21</v>
      </c>
      <c r="E85" s="60" t="s">
        <v>441</v>
      </c>
      <c r="F85" s="61">
        <v>182</v>
      </c>
      <c r="G85" s="61">
        <v>176</v>
      </c>
      <c r="H85" s="61">
        <v>185</v>
      </c>
      <c r="I85" s="61">
        <v>188</v>
      </c>
      <c r="J85" s="61">
        <v>191</v>
      </c>
      <c r="K85" s="61">
        <v>185</v>
      </c>
      <c r="L85" s="65">
        <f aca="true" t="shared" si="5" ref="L85:L93">100000/F85</f>
        <v>549.4505494505495</v>
      </c>
      <c r="M85" s="66">
        <f>IF(D85="BUY",(K85-F85)*(L85),(F85-K85)*(L85))</f>
        <v>1648.3516483516485</v>
      </c>
      <c r="N85" s="67">
        <f>M85/(L85)/F85%</f>
        <v>1.6483516483516483</v>
      </c>
    </row>
    <row r="86" spans="1:14" s="1" customFormat="1" ht="15" customHeight="1">
      <c r="A86" s="60">
        <v>2</v>
      </c>
      <c r="B86" s="64">
        <v>43495</v>
      </c>
      <c r="C86" s="60" t="s">
        <v>500</v>
      </c>
      <c r="D86" s="60" t="s">
        <v>21</v>
      </c>
      <c r="E86" s="60" t="s">
        <v>401</v>
      </c>
      <c r="F86" s="61">
        <v>194</v>
      </c>
      <c r="G86" s="61">
        <v>188</v>
      </c>
      <c r="H86" s="61">
        <v>197</v>
      </c>
      <c r="I86" s="61">
        <v>200</v>
      </c>
      <c r="J86" s="61">
        <v>203</v>
      </c>
      <c r="K86" s="61" t="s">
        <v>575</v>
      </c>
      <c r="L86" s="65">
        <f>100000/F86</f>
        <v>515.4639175257732</v>
      </c>
      <c r="M86" s="66">
        <v>0</v>
      </c>
      <c r="N86" s="67">
        <v>0</v>
      </c>
    </row>
    <row r="87" spans="1:14" s="1" customFormat="1" ht="15" customHeight="1">
      <c r="A87" s="60">
        <v>3</v>
      </c>
      <c r="B87" s="64">
        <v>43494</v>
      </c>
      <c r="C87" s="60" t="s">
        <v>500</v>
      </c>
      <c r="D87" s="60" t="s">
        <v>21</v>
      </c>
      <c r="E87" s="60" t="s">
        <v>617</v>
      </c>
      <c r="F87" s="61">
        <v>990</v>
      </c>
      <c r="G87" s="61">
        <v>972</v>
      </c>
      <c r="H87" s="61">
        <v>1000</v>
      </c>
      <c r="I87" s="61">
        <v>1010</v>
      </c>
      <c r="J87" s="61">
        <v>1020</v>
      </c>
      <c r="K87" s="61">
        <v>1000</v>
      </c>
      <c r="L87" s="65">
        <f>100000/F87</f>
        <v>101.01010101010101</v>
      </c>
      <c r="M87" s="66">
        <f>IF(D87="BUY",(K87-F87)*(L87),(F87-K87)*(L87))</f>
        <v>1010.1010101010102</v>
      </c>
      <c r="N87" s="67">
        <f>M87/(L87)/F87%</f>
        <v>1.0101010101010102</v>
      </c>
    </row>
    <row r="88" spans="1:14" s="1" customFormat="1" ht="15" customHeight="1">
      <c r="A88" s="60">
        <v>4</v>
      </c>
      <c r="B88" s="64">
        <v>43493</v>
      </c>
      <c r="C88" s="60" t="s">
        <v>500</v>
      </c>
      <c r="D88" s="60" t="s">
        <v>21</v>
      </c>
      <c r="E88" s="60" t="s">
        <v>617</v>
      </c>
      <c r="F88" s="61">
        <v>978</v>
      </c>
      <c r="G88" s="61">
        <v>960</v>
      </c>
      <c r="H88" s="61">
        <v>988</v>
      </c>
      <c r="I88" s="61">
        <v>998</v>
      </c>
      <c r="J88" s="61">
        <v>1008</v>
      </c>
      <c r="K88" s="61">
        <v>988</v>
      </c>
      <c r="L88" s="65">
        <f t="shared" si="5"/>
        <v>102.24948875255623</v>
      </c>
      <c r="M88" s="66">
        <f aca="true" t="shared" si="6" ref="M88:M95">IF(D88="BUY",(K88-F88)*(L88),(F88-K88)*(L88))</f>
        <v>1022.4948875255623</v>
      </c>
      <c r="N88" s="67">
        <f aca="true" t="shared" si="7" ref="N88:N95">M88/(L88)/F88%</f>
        <v>1.0224948875255624</v>
      </c>
    </row>
    <row r="89" spans="1:14" s="1" customFormat="1" ht="15.75">
      <c r="A89" s="60">
        <v>5</v>
      </c>
      <c r="B89" s="64">
        <v>43490</v>
      </c>
      <c r="C89" s="60" t="s">
        <v>500</v>
      </c>
      <c r="D89" s="60" t="s">
        <v>21</v>
      </c>
      <c r="E89" s="60" t="s">
        <v>192</v>
      </c>
      <c r="F89" s="61">
        <v>732</v>
      </c>
      <c r="G89" s="61">
        <v>718</v>
      </c>
      <c r="H89" s="61">
        <v>740</v>
      </c>
      <c r="I89" s="61">
        <v>748</v>
      </c>
      <c r="J89" s="61">
        <v>756</v>
      </c>
      <c r="K89" s="61">
        <v>740</v>
      </c>
      <c r="L89" s="65">
        <f t="shared" si="5"/>
        <v>136.6120218579235</v>
      </c>
      <c r="M89" s="66">
        <f>IF(D89="BUY",(K89-F89)*(L89),(F89-K89)*(L89))</f>
        <v>1092.896174863388</v>
      </c>
      <c r="N89" s="67">
        <f>M89/(L89)/F89%</f>
        <v>1.0928961748633879</v>
      </c>
    </row>
    <row r="90" spans="1:14" s="1" customFormat="1" ht="15.75">
      <c r="A90" s="60">
        <v>6</v>
      </c>
      <c r="B90" s="64">
        <v>43482</v>
      </c>
      <c r="C90" s="60" t="s">
        <v>500</v>
      </c>
      <c r="D90" s="60" t="s">
        <v>21</v>
      </c>
      <c r="E90" s="60" t="s">
        <v>79</v>
      </c>
      <c r="F90" s="61">
        <v>878</v>
      </c>
      <c r="G90" s="61">
        <v>855</v>
      </c>
      <c r="H90" s="61">
        <v>884</v>
      </c>
      <c r="I90" s="61">
        <v>894</v>
      </c>
      <c r="J90" s="61">
        <v>904</v>
      </c>
      <c r="K90" s="61">
        <v>855</v>
      </c>
      <c r="L90" s="65">
        <f t="shared" si="5"/>
        <v>113.89521640091117</v>
      </c>
      <c r="M90" s="66">
        <f t="shared" si="6"/>
        <v>-2619.589977220957</v>
      </c>
      <c r="N90" s="67">
        <f t="shared" si="7"/>
        <v>-2.619589977220957</v>
      </c>
    </row>
    <row r="91" spans="1:14" s="1" customFormat="1" ht="15.75">
      <c r="A91" s="60">
        <v>7</v>
      </c>
      <c r="B91" s="64">
        <v>43481</v>
      </c>
      <c r="C91" s="60" t="s">
        <v>500</v>
      </c>
      <c r="D91" s="60" t="s">
        <v>21</v>
      </c>
      <c r="E91" s="60" t="s">
        <v>629</v>
      </c>
      <c r="F91" s="61">
        <v>387</v>
      </c>
      <c r="G91" s="61">
        <v>378</v>
      </c>
      <c r="H91" s="61">
        <v>392</v>
      </c>
      <c r="I91" s="61">
        <v>397</v>
      </c>
      <c r="J91" s="61">
        <v>302</v>
      </c>
      <c r="K91" s="61">
        <v>393</v>
      </c>
      <c r="L91" s="65">
        <f t="shared" si="5"/>
        <v>258.3979328165375</v>
      </c>
      <c r="M91" s="66">
        <f t="shared" si="6"/>
        <v>1550.387596899225</v>
      </c>
      <c r="N91" s="67">
        <f t="shared" si="7"/>
        <v>1.5503875968992247</v>
      </c>
    </row>
    <row r="92" spans="1:14" s="1" customFormat="1" ht="15.75">
      <c r="A92" s="60">
        <v>8</v>
      </c>
      <c r="B92" s="64">
        <v>43480</v>
      </c>
      <c r="C92" s="60" t="s">
        <v>500</v>
      </c>
      <c r="D92" s="60" t="s">
        <v>21</v>
      </c>
      <c r="E92" s="60" t="s">
        <v>663</v>
      </c>
      <c r="F92" s="61">
        <v>337</v>
      </c>
      <c r="G92" s="61">
        <v>328</v>
      </c>
      <c r="H92" s="61">
        <v>342</v>
      </c>
      <c r="I92" s="61">
        <v>347</v>
      </c>
      <c r="J92" s="61">
        <v>352</v>
      </c>
      <c r="K92" s="61">
        <v>342</v>
      </c>
      <c r="L92" s="65">
        <f t="shared" si="5"/>
        <v>296.7359050445104</v>
      </c>
      <c r="M92" s="66">
        <f t="shared" si="6"/>
        <v>1483.679525222552</v>
      </c>
      <c r="N92" s="67">
        <f t="shared" si="7"/>
        <v>1.4836795252225519</v>
      </c>
    </row>
    <row r="93" spans="1:14" s="1" customFormat="1" ht="15.75">
      <c r="A93" s="60">
        <v>9</v>
      </c>
      <c r="B93" s="64">
        <v>43479</v>
      </c>
      <c r="C93" s="60" t="s">
        <v>500</v>
      </c>
      <c r="D93" s="60" t="s">
        <v>21</v>
      </c>
      <c r="E93" s="60" t="s">
        <v>25</v>
      </c>
      <c r="F93" s="61">
        <v>755</v>
      </c>
      <c r="G93" s="61">
        <v>739</v>
      </c>
      <c r="H93" s="61">
        <v>763</v>
      </c>
      <c r="I93" s="61">
        <v>771</v>
      </c>
      <c r="J93" s="61">
        <v>779</v>
      </c>
      <c r="K93" s="61">
        <v>763</v>
      </c>
      <c r="L93" s="65">
        <f t="shared" si="5"/>
        <v>132.4503311258278</v>
      </c>
      <c r="M93" s="66">
        <f t="shared" si="6"/>
        <v>1059.6026490066224</v>
      </c>
      <c r="N93" s="67">
        <f t="shared" si="7"/>
        <v>1.0596026490066226</v>
      </c>
    </row>
    <row r="94" spans="1:14" s="1" customFormat="1" ht="15.75">
      <c r="A94" s="60">
        <v>10</v>
      </c>
      <c r="B94" s="64">
        <v>43479</v>
      </c>
      <c r="C94" s="60" t="s">
        <v>500</v>
      </c>
      <c r="D94" s="60" t="s">
        <v>21</v>
      </c>
      <c r="E94" s="60" t="s">
        <v>469</v>
      </c>
      <c r="F94" s="61">
        <v>1190</v>
      </c>
      <c r="G94" s="61">
        <v>1168</v>
      </c>
      <c r="H94" s="61">
        <v>1202</v>
      </c>
      <c r="I94" s="61">
        <v>1214</v>
      </c>
      <c r="J94" s="61">
        <v>1226</v>
      </c>
      <c r="K94" s="61">
        <v>1202</v>
      </c>
      <c r="L94" s="65">
        <f aca="true" t="shared" si="8" ref="L94:L101">100000/F94</f>
        <v>84.03361344537815</v>
      </c>
      <c r="M94" s="66">
        <f t="shared" si="6"/>
        <v>1008.4033613445379</v>
      </c>
      <c r="N94" s="67">
        <f t="shared" si="7"/>
        <v>1.0084033613445378</v>
      </c>
    </row>
    <row r="95" spans="1:14" s="1" customFormat="1" ht="15.75">
      <c r="A95" s="60">
        <v>11</v>
      </c>
      <c r="B95" s="64">
        <v>43476</v>
      </c>
      <c r="C95" s="60" t="s">
        <v>500</v>
      </c>
      <c r="D95" s="60" t="s">
        <v>21</v>
      </c>
      <c r="E95" s="60" t="s">
        <v>100</v>
      </c>
      <c r="F95" s="61">
        <v>290</v>
      </c>
      <c r="G95" s="61">
        <v>280</v>
      </c>
      <c r="H95" s="61">
        <v>295</v>
      </c>
      <c r="I95" s="61">
        <v>300</v>
      </c>
      <c r="J95" s="61">
        <v>305</v>
      </c>
      <c r="K95" s="61">
        <v>295</v>
      </c>
      <c r="L95" s="65">
        <f t="shared" si="8"/>
        <v>344.82758620689657</v>
      </c>
      <c r="M95" s="66">
        <f t="shared" si="6"/>
        <v>1724.1379310344828</v>
      </c>
      <c r="N95" s="67">
        <f t="shared" si="7"/>
        <v>1.7241379310344829</v>
      </c>
    </row>
    <row r="96" spans="1:14" s="1" customFormat="1" ht="15.75">
      <c r="A96" s="60">
        <v>12</v>
      </c>
      <c r="B96" s="64">
        <v>43475</v>
      </c>
      <c r="C96" s="60" t="s">
        <v>500</v>
      </c>
      <c r="D96" s="60" t="s">
        <v>21</v>
      </c>
      <c r="E96" s="60" t="s">
        <v>635</v>
      </c>
      <c r="F96" s="61">
        <v>523</v>
      </c>
      <c r="G96" s="61">
        <v>512</v>
      </c>
      <c r="H96" s="61">
        <v>529</v>
      </c>
      <c r="I96" s="61">
        <v>535</v>
      </c>
      <c r="J96" s="61">
        <v>541</v>
      </c>
      <c r="K96" s="61">
        <v>529</v>
      </c>
      <c r="L96" s="65">
        <f t="shared" si="8"/>
        <v>191.20458891013385</v>
      </c>
      <c r="M96" s="66">
        <f aca="true" t="shared" si="9" ref="M96:M101">IF(D96="BUY",(K96-F96)*(L96),(F96-K96)*(L96))</f>
        <v>1147.227533460803</v>
      </c>
      <c r="N96" s="67">
        <f aca="true" t="shared" si="10" ref="N96:N101">M96/(L96)/F96%</f>
        <v>1.1472275334608029</v>
      </c>
    </row>
    <row r="97" spans="1:14" s="1" customFormat="1" ht="15.75">
      <c r="A97" s="60">
        <v>13</v>
      </c>
      <c r="B97" s="64">
        <v>43474</v>
      </c>
      <c r="C97" s="60" t="s">
        <v>500</v>
      </c>
      <c r="D97" s="60" t="s">
        <v>21</v>
      </c>
      <c r="E97" s="60" t="s">
        <v>113</v>
      </c>
      <c r="F97" s="61">
        <v>289</v>
      </c>
      <c r="G97" s="61">
        <v>281</v>
      </c>
      <c r="H97" s="61">
        <v>293</v>
      </c>
      <c r="I97" s="61">
        <v>297</v>
      </c>
      <c r="J97" s="61">
        <v>300</v>
      </c>
      <c r="K97" s="61">
        <v>293</v>
      </c>
      <c r="L97" s="65">
        <f t="shared" si="8"/>
        <v>346.02076124567475</v>
      </c>
      <c r="M97" s="66">
        <f t="shared" si="9"/>
        <v>1384.083044982699</v>
      </c>
      <c r="N97" s="67">
        <f t="shared" si="10"/>
        <v>1.3840830449826989</v>
      </c>
    </row>
    <row r="98" spans="1:14" ht="15.75">
      <c r="A98" s="60">
        <v>14</v>
      </c>
      <c r="B98" s="64">
        <v>43108</v>
      </c>
      <c r="C98" s="60" t="s">
        <v>500</v>
      </c>
      <c r="D98" s="60" t="s">
        <v>21</v>
      </c>
      <c r="E98" s="60" t="s">
        <v>161</v>
      </c>
      <c r="F98" s="61">
        <v>282</v>
      </c>
      <c r="G98" s="61">
        <v>272</v>
      </c>
      <c r="H98" s="61">
        <v>287</v>
      </c>
      <c r="I98" s="61">
        <v>292</v>
      </c>
      <c r="J98" s="61">
        <v>297</v>
      </c>
      <c r="K98" s="61">
        <v>287</v>
      </c>
      <c r="L98" s="65">
        <f t="shared" si="8"/>
        <v>354.6099290780142</v>
      </c>
      <c r="M98" s="66">
        <f t="shared" si="9"/>
        <v>1773.049645390071</v>
      </c>
      <c r="N98" s="67">
        <f t="shared" si="10"/>
        <v>1.773049645390071</v>
      </c>
    </row>
    <row r="99" spans="1:14" s="1" customFormat="1" ht="15.75">
      <c r="A99" s="60">
        <v>15</v>
      </c>
      <c r="B99" s="64">
        <v>43472</v>
      </c>
      <c r="C99" s="60" t="s">
        <v>500</v>
      </c>
      <c r="D99" s="60" t="s">
        <v>21</v>
      </c>
      <c r="E99" s="60" t="s">
        <v>635</v>
      </c>
      <c r="F99" s="61">
        <v>515</v>
      </c>
      <c r="G99" s="61">
        <v>505</v>
      </c>
      <c r="H99" s="61">
        <v>521</v>
      </c>
      <c r="I99" s="61">
        <v>527</v>
      </c>
      <c r="J99" s="61">
        <v>533</v>
      </c>
      <c r="K99" s="61">
        <v>520.5</v>
      </c>
      <c r="L99" s="65">
        <f t="shared" si="8"/>
        <v>194.1747572815534</v>
      </c>
      <c r="M99" s="66">
        <f t="shared" si="9"/>
        <v>1067.9611650485438</v>
      </c>
      <c r="N99" s="67">
        <f t="shared" si="10"/>
        <v>1.0679611650485437</v>
      </c>
    </row>
    <row r="100" spans="1:14" s="1" customFormat="1" ht="15.75">
      <c r="A100" s="60">
        <v>16</v>
      </c>
      <c r="B100" s="64">
        <v>43469</v>
      </c>
      <c r="C100" s="60" t="s">
        <v>500</v>
      </c>
      <c r="D100" s="60" t="s">
        <v>21</v>
      </c>
      <c r="E100" s="60" t="s">
        <v>661</v>
      </c>
      <c r="F100" s="61">
        <v>280</v>
      </c>
      <c r="G100" s="61">
        <v>270</v>
      </c>
      <c r="H100" s="61">
        <v>285</v>
      </c>
      <c r="I100" s="61">
        <v>290</v>
      </c>
      <c r="J100" s="61">
        <v>295</v>
      </c>
      <c r="K100" s="61">
        <v>285</v>
      </c>
      <c r="L100" s="65">
        <f t="shared" si="8"/>
        <v>357.14285714285717</v>
      </c>
      <c r="M100" s="66">
        <f t="shared" si="9"/>
        <v>1785.7142857142858</v>
      </c>
      <c r="N100" s="67">
        <f t="shared" si="10"/>
        <v>1.7857142857142858</v>
      </c>
    </row>
    <row r="101" spans="1:14" s="1" customFormat="1" ht="15.75">
      <c r="A101" s="60">
        <v>17</v>
      </c>
      <c r="B101" s="64">
        <v>43466</v>
      </c>
      <c r="C101" s="60" t="s">
        <v>500</v>
      </c>
      <c r="D101" s="60" t="s">
        <v>21</v>
      </c>
      <c r="E101" s="60" t="s">
        <v>52</v>
      </c>
      <c r="F101" s="61">
        <v>272</v>
      </c>
      <c r="G101" s="61">
        <v>264</v>
      </c>
      <c r="H101" s="61">
        <v>276</v>
      </c>
      <c r="I101" s="61">
        <v>279</v>
      </c>
      <c r="J101" s="61">
        <v>283</v>
      </c>
      <c r="K101" s="61">
        <v>275.5</v>
      </c>
      <c r="L101" s="65">
        <f t="shared" si="8"/>
        <v>367.6470588235294</v>
      </c>
      <c r="M101" s="66">
        <f t="shared" si="9"/>
        <v>1286.764705882353</v>
      </c>
      <c r="N101" s="67">
        <f t="shared" si="10"/>
        <v>1.2867647058823528</v>
      </c>
    </row>
    <row r="102" spans="1:12" ht="15.75">
      <c r="A102" s="13" t="s">
        <v>26</v>
      </c>
      <c r="B102" s="14"/>
      <c r="C102" s="15"/>
      <c r="D102" s="16"/>
      <c r="E102" s="17"/>
      <c r="F102" s="17"/>
      <c r="G102" s="18"/>
      <c r="H102" s="19"/>
      <c r="I102" s="19"/>
      <c r="J102" s="19"/>
      <c r="L102" s="21"/>
    </row>
    <row r="103" spans="1:10" ht="15.75">
      <c r="A103" s="13" t="s">
        <v>27</v>
      </c>
      <c r="B103" s="23"/>
      <c r="C103" s="15"/>
      <c r="D103" s="16"/>
      <c r="E103" s="17"/>
      <c r="F103" s="17"/>
      <c r="G103" s="18"/>
      <c r="H103" s="17"/>
      <c r="I103" s="17"/>
      <c r="J103" s="17"/>
    </row>
    <row r="104" spans="1:10" ht="15.75">
      <c r="A104" s="13" t="s">
        <v>27</v>
      </c>
      <c r="B104" s="23"/>
      <c r="C104" s="24"/>
      <c r="D104" s="25"/>
      <c r="E104" s="26"/>
      <c r="F104" s="26"/>
      <c r="G104" s="27"/>
      <c r="H104" s="26"/>
      <c r="I104" s="26"/>
      <c r="J104" s="26"/>
    </row>
    <row r="105" spans="3:9" ht="16.5" thickBot="1">
      <c r="C105" s="26"/>
      <c r="D105" s="26"/>
      <c r="E105" s="26"/>
      <c r="F105" s="29"/>
      <c r="G105" s="30"/>
      <c r="H105" s="31" t="s">
        <v>28</v>
      </c>
      <c r="I105" s="31"/>
    </row>
    <row r="106" spans="3:9" ht="15.75">
      <c r="C106" s="96" t="s">
        <v>29</v>
      </c>
      <c r="D106" s="96"/>
      <c r="E106" s="33">
        <v>16</v>
      </c>
      <c r="F106" s="34">
        <f>F107+F108+F109+F110+F111+F112</f>
        <v>100</v>
      </c>
      <c r="G106" s="35">
        <v>16</v>
      </c>
      <c r="H106" s="36">
        <f>G107/G106%</f>
        <v>93.75</v>
      </c>
      <c r="I106" s="36"/>
    </row>
    <row r="107" spans="3:9" ht="15.75">
      <c r="C107" s="92" t="s">
        <v>30</v>
      </c>
      <c r="D107" s="92"/>
      <c r="E107" s="37">
        <v>15</v>
      </c>
      <c r="F107" s="38">
        <f>(E107/E106)*100</f>
        <v>93.75</v>
      </c>
      <c r="G107" s="35">
        <v>15</v>
      </c>
      <c r="H107" s="32"/>
      <c r="I107" s="32"/>
    </row>
    <row r="108" spans="3:9" ht="15.75">
      <c r="C108" s="92" t="s">
        <v>32</v>
      </c>
      <c r="D108" s="92"/>
      <c r="E108" s="37">
        <v>0</v>
      </c>
      <c r="F108" s="38">
        <f>(E108/E106)*100</f>
        <v>0</v>
      </c>
      <c r="G108" s="40"/>
      <c r="H108" s="35"/>
      <c r="I108" s="35"/>
    </row>
    <row r="109" spans="3:9" ht="15.75">
      <c r="C109" s="92" t="s">
        <v>33</v>
      </c>
      <c r="D109" s="92"/>
      <c r="E109" s="37">
        <v>0</v>
      </c>
      <c r="F109" s="38">
        <f>(E109/E106)*100</f>
        <v>0</v>
      </c>
      <c r="G109" s="40"/>
      <c r="H109" s="35"/>
      <c r="I109" s="35"/>
    </row>
    <row r="110" spans="3:9" ht="15.75">
      <c r="C110" s="92" t="s">
        <v>34</v>
      </c>
      <c r="D110" s="92"/>
      <c r="E110" s="37">
        <v>1</v>
      </c>
      <c r="F110" s="38">
        <f>(E110/E106)*100</f>
        <v>6.25</v>
      </c>
      <c r="G110" s="40"/>
      <c r="H110" s="26" t="s">
        <v>35</v>
      </c>
      <c r="I110" s="26"/>
    </row>
    <row r="111" spans="3:9" ht="15.75">
      <c r="C111" s="92" t="s">
        <v>36</v>
      </c>
      <c r="D111" s="92"/>
      <c r="E111" s="37">
        <v>0</v>
      </c>
      <c r="F111" s="38">
        <f>(E111/E106)*100</f>
        <v>0</v>
      </c>
      <c r="G111" s="40"/>
      <c r="H111" s="26"/>
      <c r="I111" s="26"/>
    </row>
    <row r="112" spans="3:9" ht="16.5" thickBot="1">
      <c r="C112" s="93" t="s">
        <v>37</v>
      </c>
      <c r="D112" s="93"/>
      <c r="E112" s="42"/>
      <c r="F112" s="43">
        <f>(E112/E106)*100</f>
        <v>0</v>
      </c>
      <c r="G112" s="40"/>
      <c r="H112" s="26"/>
      <c r="I112" s="26"/>
    </row>
    <row r="113" spans="1:12" ht="15.75">
      <c r="A113" s="45" t="s">
        <v>38</v>
      </c>
      <c r="B113" s="14"/>
      <c r="C113" s="15"/>
      <c r="D113" s="15"/>
      <c r="E113" s="17"/>
      <c r="F113" s="17"/>
      <c r="G113" s="46"/>
      <c r="H113" s="47"/>
      <c r="I113" s="47"/>
      <c r="J113" s="47"/>
      <c r="L113" s="21"/>
    </row>
    <row r="114" spans="1:13" ht="15.75">
      <c r="A114" s="16" t="s">
        <v>39</v>
      </c>
      <c r="B114" s="14"/>
      <c r="C114" s="48"/>
      <c r="D114" s="49"/>
      <c r="E114" s="50"/>
      <c r="F114" s="47"/>
      <c r="G114" s="46"/>
      <c r="H114" s="47"/>
      <c r="J114" s="47"/>
      <c r="K114" s="17"/>
      <c r="L114" s="21"/>
      <c r="M114" s="44"/>
    </row>
    <row r="115" spans="1:11" ht="15">
      <c r="A115" s="16" t="s">
        <v>40</v>
      </c>
      <c r="B115" s="14"/>
      <c r="C115" s="15"/>
      <c r="D115" s="49"/>
      <c r="E115" s="50"/>
      <c r="F115" s="47"/>
      <c r="G115" s="46"/>
      <c r="H115" s="51"/>
      <c r="J115" s="51"/>
      <c r="K115" s="17"/>
    </row>
    <row r="116" spans="1:14" ht="15.75">
      <c r="A116" s="16" t="s">
        <v>41</v>
      </c>
      <c r="B116" s="48"/>
      <c r="C116" s="15"/>
      <c r="D116" s="49"/>
      <c r="E116" s="50"/>
      <c r="F116" s="47"/>
      <c r="G116" s="52"/>
      <c r="H116" s="51"/>
      <c r="J116" s="47"/>
      <c r="K116" s="17"/>
      <c r="M116" s="21"/>
      <c r="N116" s="21"/>
    </row>
    <row r="117" spans="1:14" ht="15.75">
      <c r="A117" s="16" t="s">
        <v>42</v>
      </c>
      <c r="B117" s="39"/>
      <c r="C117" s="15"/>
      <c r="D117" s="53"/>
      <c r="E117" s="47"/>
      <c r="F117" s="47"/>
      <c r="G117" s="52"/>
      <c r="H117" s="51"/>
      <c r="J117" s="51"/>
      <c r="K117" s="47"/>
      <c r="L117" s="21"/>
      <c r="M117" s="21"/>
      <c r="N117" s="21"/>
    </row>
    <row r="118" spans="1:14" ht="16.5" thickBot="1">
      <c r="A118" s="16" t="s">
        <v>42</v>
      </c>
      <c r="B118" s="39"/>
      <c r="C118" s="15"/>
      <c r="D118" s="53"/>
      <c r="E118" s="47"/>
      <c r="F118" s="47"/>
      <c r="G118" s="52"/>
      <c r="H118" s="51"/>
      <c r="I118" s="51"/>
      <c r="J118" s="51"/>
      <c r="K118" s="47"/>
      <c r="L118" s="21"/>
      <c r="M118" s="21"/>
      <c r="N118" s="21"/>
    </row>
    <row r="119" spans="1:14" ht="15.75" thickBot="1">
      <c r="A119" s="101" t="s">
        <v>0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</row>
    <row r="120" spans="1:14" ht="15.75" thickBot="1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</row>
    <row r="121" spans="1:14" ht="1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</row>
    <row r="122" spans="1:14" ht="15.75">
      <c r="A122" s="102" t="s">
        <v>616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</row>
    <row r="123" spans="1:14" ht="15.75">
      <c r="A123" s="102" t="s">
        <v>615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</row>
    <row r="124" spans="1:14" ht="16.5" thickBot="1">
      <c r="A124" s="103" t="s">
        <v>3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</row>
    <row r="125" spans="1:14" ht="15.75">
      <c r="A125" s="104" t="s">
        <v>645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</row>
    <row r="126" spans="1:14" ht="15.75">
      <c r="A126" s="104" t="s">
        <v>5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</row>
    <row r="127" spans="1:14" ht="15">
      <c r="A127" s="99" t="s">
        <v>6</v>
      </c>
      <c r="B127" s="94" t="s">
        <v>7</v>
      </c>
      <c r="C127" s="94" t="s">
        <v>8</v>
      </c>
      <c r="D127" s="99" t="s">
        <v>9</v>
      </c>
      <c r="E127" s="94" t="s">
        <v>10</v>
      </c>
      <c r="F127" s="94" t="s">
        <v>11</v>
      </c>
      <c r="G127" s="94" t="s">
        <v>12</v>
      </c>
      <c r="H127" s="94" t="s">
        <v>13</v>
      </c>
      <c r="I127" s="94" t="s">
        <v>14</v>
      </c>
      <c r="J127" s="94" t="s">
        <v>15</v>
      </c>
      <c r="K127" s="97" t="s">
        <v>16</v>
      </c>
      <c r="L127" s="94" t="s">
        <v>17</v>
      </c>
      <c r="M127" s="94" t="s">
        <v>18</v>
      </c>
      <c r="N127" s="94" t="s">
        <v>19</v>
      </c>
    </row>
    <row r="128" spans="1:14" ht="15">
      <c r="A128" s="99"/>
      <c r="B128" s="94"/>
      <c r="C128" s="94"/>
      <c r="D128" s="99"/>
      <c r="E128" s="94"/>
      <c r="F128" s="94"/>
      <c r="G128" s="94"/>
      <c r="H128" s="94"/>
      <c r="I128" s="94"/>
      <c r="J128" s="94"/>
      <c r="K128" s="97"/>
      <c r="L128" s="94"/>
      <c r="M128" s="94"/>
      <c r="N128" s="94"/>
    </row>
    <row r="129" spans="1:14" s="1" customFormat="1" ht="15.75">
      <c r="A129" s="60">
        <v>1</v>
      </c>
      <c r="B129" s="64">
        <v>43462</v>
      </c>
      <c r="C129" s="60" t="s">
        <v>500</v>
      </c>
      <c r="D129" s="60" t="s">
        <v>21</v>
      </c>
      <c r="E129" s="60" t="s">
        <v>442</v>
      </c>
      <c r="F129" s="61">
        <v>1167</v>
      </c>
      <c r="G129" s="61">
        <v>1145</v>
      </c>
      <c r="H129" s="61">
        <v>1179</v>
      </c>
      <c r="I129" s="61">
        <v>1190</v>
      </c>
      <c r="J129" s="61">
        <v>1200</v>
      </c>
      <c r="K129" s="61">
        <v>1179</v>
      </c>
      <c r="L129" s="65">
        <f aca="true" t="shared" si="11" ref="L129:L134">100000/F129</f>
        <v>85.6898029134533</v>
      </c>
      <c r="M129" s="66">
        <f aca="true" t="shared" si="12" ref="M129:M134">IF(D129="BUY",(K129-F129)*(L129),(F129-K129)*(L129))</f>
        <v>1028.2776349614396</v>
      </c>
      <c r="N129" s="67">
        <f aca="true" t="shared" si="13" ref="N129:N134">M129/(L129)/F129%</f>
        <v>1.0282776349614395</v>
      </c>
    </row>
    <row r="130" spans="1:14" s="1" customFormat="1" ht="15.75">
      <c r="A130" s="60">
        <v>2</v>
      </c>
      <c r="B130" s="64">
        <v>43461</v>
      </c>
      <c r="C130" s="60" t="s">
        <v>500</v>
      </c>
      <c r="D130" s="60" t="s">
        <v>21</v>
      </c>
      <c r="E130" s="60" t="s">
        <v>442</v>
      </c>
      <c r="F130" s="61">
        <v>1165</v>
      </c>
      <c r="G130" s="61">
        <v>1145</v>
      </c>
      <c r="H130" s="61">
        <v>1177</v>
      </c>
      <c r="I130" s="61">
        <v>1189</v>
      </c>
      <c r="J130" s="61">
        <v>1200</v>
      </c>
      <c r="K130" s="61">
        <v>1175.5</v>
      </c>
      <c r="L130" s="65">
        <f t="shared" si="11"/>
        <v>85.83690987124463</v>
      </c>
      <c r="M130" s="66">
        <f t="shared" si="12"/>
        <v>901.2875536480686</v>
      </c>
      <c r="N130" s="67">
        <f t="shared" si="13"/>
        <v>0.9012875536480687</v>
      </c>
    </row>
    <row r="131" spans="1:14" s="1" customFormat="1" ht="15.75">
      <c r="A131" s="60">
        <v>3</v>
      </c>
      <c r="B131" s="64">
        <v>43460</v>
      </c>
      <c r="C131" s="60" t="s">
        <v>500</v>
      </c>
      <c r="D131" s="60" t="s">
        <v>21</v>
      </c>
      <c r="E131" s="60" t="s">
        <v>224</v>
      </c>
      <c r="F131" s="61">
        <v>270</v>
      </c>
      <c r="G131" s="61">
        <v>263</v>
      </c>
      <c r="H131" s="61">
        <v>274</v>
      </c>
      <c r="I131" s="61">
        <v>278</v>
      </c>
      <c r="J131" s="61">
        <v>282</v>
      </c>
      <c r="K131" s="61">
        <v>274</v>
      </c>
      <c r="L131" s="65">
        <f t="shared" si="11"/>
        <v>370.3703703703704</v>
      </c>
      <c r="M131" s="66">
        <f t="shared" si="12"/>
        <v>1481.4814814814815</v>
      </c>
      <c r="N131" s="67">
        <f t="shared" si="13"/>
        <v>1.4814814814814814</v>
      </c>
    </row>
    <row r="132" spans="1:14" s="1" customFormat="1" ht="15.75">
      <c r="A132" s="60">
        <v>4</v>
      </c>
      <c r="B132" s="64">
        <v>43455</v>
      </c>
      <c r="C132" s="60" t="s">
        <v>500</v>
      </c>
      <c r="D132" s="60" t="s">
        <v>21</v>
      </c>
      <c r="E132" s="60" t="s">
        <v>276</v>
      </c>
      <c r="F132" s="61">
        <v>1136</v>
      </c>
      <c r="G132" s="61">
        <v>1115</v>
      </c>
      <c r="H132" s="61">
        <v>1148</v>
      </c>
      <c r="I132" s="61">
        <v>1160</v>
      </c>
      <c r="J132" s="61">
        <v>1172</v>
      </c>
      <c r="K132" s="61">
        <v>1115</v>
      </c>
      <c r="L132" s="65">
        <f t="shared" si="11"/>
        <v>88.02816901408451</v>
      </c>
      <c r="M132" s="66">
        <f t="shared" si="12"/>
        <v>-1848.5915492957747</v>
      </c>
      <c r="N132" s="67">
        <f t="shared" si="13"/>
        <v>-1.8485915492957747</v>
      </c>
    </row>
    <row r="133" spans="1:14" s="1" customFormat="1" ht="15.75">
      <c r="A133" s="60">
        <v>5</v>
      </c>
      <c r="B133" s="64">
        <v>43454</v>
      </c>
      <c r="C133" s="60" t="s">
        <v>500</v>
      </c>
      <c r="D133" s="60" t="s">
        <v>21</v>
      </c>
      <c r="E133" s="60" t="s">
        <v>385</v>
      </c>
      <c r="F133" s="61">
        <v>125</v>
      </c>
      <c r="G133" s="61">
        <v>120.5</v>
      </c>
      <c r="H133" s="61">
        <v>127.5</v>
      </c>
      <c r="I133" s="61">
        <v>130</v>
      </c>
      <c r="J133" s="61">
        <v>132.5</v>
      </c>
      <c r="K133" s="61">
        <v>127.5</v>
      </c>
      <c r="L133" s="65">
        <f t="shared" si="11"/>
        <v>800</v>
      </c>
      <c r="M133" s="66">
        <f t="shared" si="12"/>
        <v>2000</v>
      </c>
      <c r="N133" s="67">
        <f t="shared" si="13"/>
        <v>2</v>
      </c>
    </row>
    <row r="134" spans="1:14" s="1" customFormat="1" ht="15.75">
      <c r="A134" s="60">
        <v>6</v>
      </c>
      <c r="B134" s="64">
        <v>43453</v>
      </c>
      <c r="C134" s="60" t="s">
        <v>500</v>
      </c>
      <c r="D134" s="60" t="s">
        <v>21</v>
      </c>
      <c r="E134" s="60" t="s">
        <v>316</v>
      </c>
      <c r="F134" s="61">
        <v>270</v>
      </c>
      <c r="G134" s="61">
        <v>263</v>
      </c>
      <c r="H134" s="61">
        <v>274</v>
      </c>
      <c r="I134" s="61">
        <v>278</v>
      </c>
      <c r="J134" s="61">
        <v>282</v>
      </c>
      <c r="K134" s="61">
        <v>274</v>
      </c>
      <c r="L134" s="65">
        <f t="shared" si="11"/>
        <v>370.3703703703704</v>
      </c>
      <c r="M134" s="66">
        <f t="shared" si="12"/>
        <v>1481.4814814814815</v>
      </c>
      <c r="N134" s="67">
        <f t="shared" si="13"/>
        <v>1.4814814814814814</v>
      </c>
    </row>
    <row r="135" spans="1:14" s="1" customFormat="1" ht="15.75">
      <c r="A135" s="60">
        <v>7</v>
      </c>
      <c r="B135" s="64">
        <v>43453</v>
      </c>
      <c r="C135" s="60" t="s">
        <v>500</v>
      </c>
      <c r="D135" s="60" t="s">
        <v>21</v>
      </c>
      <c r="E135" s="60" t="s">
        <v>379</v>
      </c>
      <c r="F135" s="61">
        <v>225</v>
      </c>
      <c r="G135" s="61">
        <v>217</v>
      </c>
      <c r="H135" s="61">
        <v>229</v>
      </c>
      <c r="I135" s="61">
        <v>233</v>
      </c>
      <c r="J135" s="61">
        <v>237</v>
      </c>
      <c r="K135" s="61">
        <v>229</v>
      </c>
      <c r="L135" s="65">
        <f aca="true" t="shared" si="14" ref="L135:L142">100000/F135</f>
        <v>444.44444444444446</v>
      </c>
      <c r="M135" s="66">
        <f aca="true" t="shared" si="15" ref="M135:M142">IF(D135="BUY",(K135-F135)*(L135),(F135-K135)*(L135))</f>
        <v>1777.7777777777778</v>
      </c>
      <c r="N135" s="67">
        <f aca="true" t="shared" si="16" ref="N135:N142">M135/(L135)/F135%</f>
        <v>1.7777777777777777</v>
      </c>
    </row>
    <row r="136" spans="1:14" s="1" customFormat="1" ht="15.75">
      <c r="A136" s="60">
        <v>8</v>
      </c>
      <c r="B136" s="64">
        <v>43451</v>
      </c>
      <c r="C136" s="60" t="s">
        <v>500</v>
      </c>
      <c r="D136" s="60" t="s">
        <v>21</v>
      </c>
      <c r="E136" s="60" t="s">
        <v>93</v>
      </c>
      <c r="F136" s="61">
        <v>505</v>
      </c>
      <c r="G136" s="61">
        <v>494</v>
      </c>
      <c r="H136" s="61">
        <v>511</v>
      </c>
      <c r="I136" s="61">
        <v>517</v>
      </c>
      <c r="J136" s="61">
        <v>523</v>
      </c>
      <c r="K136" s="61">
        <v>494</v>
      </c>
      <c r="L136" s="65">
        <f>100000/F136</f>
        <v>198.01980198019803</v>
      </c>
      <c r="M136" s="66">
        <f>IF(D136="BUY",(K136-F136)*(L136),(F136-K136)*(L136))</f>
        <v>-2178.2178217821784</v>
      </c>
      <c r="N136" s="67">
        <f>M136/(L136)/F136%</f>
        <v>-2.1782178217821784</v>
      </c>
    </row>
    <row r="137" spans="1:14" s="1" customFormat="1" ht="15.75">
      <c r="A137" s="60">
        <v>9</v>
      </c>
      <c r="B137" s="64">
        <v>43448</v>
      </c>
      <c r="C137" s="60" t="s">
        <v>500</v>
      </c>
      <c r="D137" s="60" t="s">
        <v>21</v>
      </c>
      <c r="E137" s="60" t="s">
        <v>634</v>
      </c>
      <c r="F137" s="61">
        <v>535</v>
      </c>
      <c r="G137" s="61">
        <v>521</v>
      </c>
      <c r="H137" s="61">
        <v>542</v>
      </c>
      <c r="I137" s="61">
        <v>549</v>
      </c>
      <c r="J137" s="61">
        <v>556</v>
      </c>
      <c r="K137" s="61">
        <v>542</v>
      </c>
      <c r="L137" s="65">
        <f>100000/F137</f>
        <v>186.9158878504673</v>
      </c>
      <c r="M137" s="66">
        <f t="shared" si="15"/>
        <v>1308.4112149532712</v>
      </c>
      <c r="N137" s="67">
        <f t="shared" si="16"/>
        <v>1.3084112149532712</v>
      </c>
    </row>
    <row r="138" spans="1:14" s="1" customFormat="1" ht="15.75">
      <c r="A138" s="60">
        <v>10</v>
      </c>
      <c r="B138" s="64">
        <v>43447</v>
      </c>
      <c r="C138" s="60" t="s">
        <v>500</v>
      </c>
      <c r="D138" s="60" t="s">
        <v>21</v>
      </c>
      <c r="E138" s="60" t="s">
        <v>90</v>
      </c>
      <c r="F138" s="61">
        <v>575</v>
      </c>
      <c r="G138" s="61">
        <v>563</v>
      </c>
      <c r="H138" s="61">
        <v>581</v>
      </c>
      <c r="I138" s="61">
        <v>587</v>
      </c>
      <c r="J138" s="61">
        <v>593</v>
      </c>
      <c r="K138" s="61">
        <v>593</v>
      </c>
      <c r="L138" s="65">
        <f t="shared" si="14"/>
        <v>173.91304347826087</v>
      </c>
      <c r="M138" s="66">
        <f t="shared" si="15"/>
        <v>3130.434782608696</v>
      </c>
      <c r="N138" s="67">
        <f t="shared" si="16"/>
        <v>3.130434782608696</v>
      </c>
    </row>
    <row r="139" spans="1:14" s="1" customFormat="1" ht="15" customHeight="1">
      <c r="A139" s="60">
        <v>11</v>
      </c>
      <c r="B139" s="64">
        <v>43446</v>
      </c>
      <c r="C139" s="60" t="s">
        <v>500</v>
      </c>
      <c r="D139" s="60" t="s">
        <v>21</v>
      </c>
      <c r="E139" s="60" t="s">
        <v>254</v>
      </c>
      <c r="F139" s="61">
        <v>285.5</v>
      </c>
      <c r="G139" s="61">
        <v>280</v>
      </c>
      <c r="H139" s="61">
        <v>288.5</v>
      </c>
      <c r="I139" s="61">
        <v>291.5</v>
      </c>
      <c r="J139" s="61">
        <v>294.5</v>
      </c>
      <c r="K139" s="61">
        <v>291.5</v>
      </c>
      <c r="L139" s="65">
        <f t="shared" si="14"/>
        <v>350.2626970227671</v>
      </c>
      <c r="M139" s="66">
        <f t="shared" si="15"/>
        <v>2101.5761821366027</v>
      </c>
      <c r="N139" s="67">
        <f t="shared" si="16"/>
        <v>2.1015761821366024</v>
      </c>
    </row>
    <row r="140" spans="1:14" s="1" customFormat="1" ht="15" customHeight="1">
      <c r="A140" s="60">
        <v>12</v>
      </c>
      <c r="B140" s="64">
        <v>43445</v>
      </c>
      <c r="C140" s="60" t="s">
        <v>500</v>
      </c>
      <c r="D140" s="60" t="s">
        <v>21</v>
      </c>
      <c r="E140" s="60" t="s">
        <v>273</v>
      </c>
      <c r="F140" s="61">
        <v>233</v>
      </c>
      <c r="G140" s="61">
        <v>227</v>
      </c>
      <c r="H140" s="61">
        <v>236</v>
      </c>
      <c r="I140" s="61">
        <v>239</v>
      </c>
      <c r="J140" s="61">
        <v>242</v>
      </c>
      <c r="K140" s="61">
        <v>236</v>
      </c>
      <c r="L140" s="65">
        <f t="shared" si="14"/>
        <v>429.18454935622316</v>
      </c>
      <c r="M140" s="66">
        <f t="shared" si="15"/>
        <v>1287.5536480686694</v>
      </c>
      <c r="N140" s="67">
        <f t="shared" si="16"/>
        <v>1.2875536480686696</v>
      </c>
    </row>
    <row r="141" spans="1:14" s="1" customFormat="1" ht="15" customHeight="1">
      <c r="A141" s="60">
        <v>13</v>
      </c>
      <c r="B141" s="64">
        <v>43440</v>
      </c>
      <c r="C141" s="60" t="s">
        <v>500</v>
      </c>
      <c r="D141" s="60" t="s">
        <v>21</v>
      </c>
      <c r="E141" s="60" t="s">
        <v>648</v>
      </c>
      <c r="F141" s="61">
        <v>84.5</v>
      </c>
      <c r="G141" s="61">
        <v>80.5</v>
      </c>
      <c r="H141" s="61">
        <v>86</v>
      </c>
      <c r="I141" s="61">
        <v>88</v>
      </c>
      <c r="J141" s="61">
        <v>90</v>
      </c>
      <c r="K141" s="61">
        <v>85.6</v>
      </c>
      <c r="L141" s="65">
        <f t="shared" si="14"/>
        <v>1183.4319526627219</v>
      </c>
      <c r="M141" s="66">
        <f t="shared" si="15"/>
        <v>1301.7751479289873</v>
      </c>
      <c r="N141" s="67">
        <f t="shared" si="16"/>
        <v>1.3017751479289874</v>
      </c>
    </row>
    <row r="142" spans="1:14" s="1" customFormat="1" ht="15.75">
      <c r="A142" s="60">
        <v>14</v>
      </c>
      <c r="B142" s="64">
        <v>43437</v>
      </c>
      <c r="C142" s="60" t="s">
        <v>500</v>
      </c>
      <c r="D142" s="60" t="s">
        <v>21</v>
      </c>
      <c r="E142" s="60" t="s">
        <v>49</v>
      </c>
      <c r="F142" s="61">
        <v>177</v>
      </c>
      <c r="G142" s="61">
        <v>171</v>
      </c>
      <c r="H142" s="61">
        <v>180</v>
      </c>
      <c r="I142" s="61">
        <v>183</v>
      </c>
      <c r="J142" s="61">
        <v>186</v>
      </c>
      <c r="K142" s="61">
        <v>180</v>
      </c>
      <c r="L142" s="65">
        <f t="shared" si="14"/>
        <v>564.9717514124294</v>
      </c>
      <c r="M142" s="66">
        <f t="shared" si="15"/>
        <v>1694.915254237288</v>
      </c>
      <c r="N142" s="67">
        <f t="shared" si="16"/>
        <v>1.694915254237288</v>
      </c>
    </row>
    <row r="143" spans="1:12" ht="15.75">
      <c r="A143" s="13" t="s">
        <v>26</v>
      </c>
      <c r="B143" s="14"/>
      <c r="C143" s="15"/>
      <c r="D143" s="16"/>
      <c r="E143" s="17"/>
      <c r="F143" s="17"/>
      <c r="G143" s="18"/>
      <c r="H143" s="19"/>
      <c r="I143" s="19"/>
      <c r="J143" s="19"/>
      <c r="L143" s="21"/>
    </row>
    <row r="144" spans="1:10" ht="15.75">
      <c r="A144" s="13" t="s">
        <v>27</v>
      </c>
      <c r="B144" s="23"/>
      <c r="C144" s="15"/>
      <c r="D144" s="16"/>
      <c r="E144" s="17"/>
      <c r="F144" s="17"/>
      <c r="G144" s="18"/>
      <c r="H144" s="17"/>
      <c r="I144" s="17"/>
      <c r="J144" s="17"/>
    </row>
    <row r="145" spans="1:10" ht="15.75">
      <c r="A145" s="13" t="s">
        <v>27</v>
      </c>
      <c r="B145" s="23"/>
      <c r="C145" s="24"/>
      <c r="D145" s="25"/>
      <c r="E145" s="26"/>
      <c r="F145" s="26"/>
      <c r="G145" s="27"/>
      <c r="H145" s="26"/>
      <c r="I145" s="26"/>
      <c r="J145" s="26"/>
    </row>
    <row r="146" spans="3:9" ht="16.5" thickBot="1">
      <c r="C146" s="26"/>
      <c r="D146" s="26"/>
      <c r="E146" s="26"/>
      <c r="F146" s="29"/>
      <c r="G146" s="30"/>
      <c r="H146" s="31" t="s">
        <v>28</v>
      </c>
      <c r="I146" s="31"/>
    </row>
    <row r="147" spans="3:9" ht="15.75">
      <c r="C147" s="96" t="s">
        <v>29</v>
      </c>
      <c r="D147" s="96"/>
      <c r="E147" s="33">
        <v>14</v>
      </c>
      <c r="F147" s="34">
        <f>F148+F149+F150+F151+F152+F153</f>
        <v>100</v>
      </c>
      <c r="G147" s="35">
        <v>14</v>
      </c>
      <c r="H147" s="36">
        <f>G148/G147%</f>
        <v>85.71428571428571</v>
      </c>
      <c r="I147" s="36"/>
    </row>
    <row r="148" spans="3:9" ht="15.75">
      <c r="C148" s="92" t="s">
        <v>30</v>
      </c>
      <c r="D148" s="92"/>
      <c r="E148" s="37">
        <v>12</v>
      </c>
      <c r="F148" s="38">
        <f>(E148/E147)*100</f>
        <v>85.71428571428571</v>
      </c>
      <c r="G148" s="35">
        <v>12</v>
      </c>
      <c r="H148" s="32"/>
      <c r="I148" s="32"/>
    </row>
    <row r="149" spans="3:9" ht="15.75">
      <c r="C149" s="92" t="s">
        <v>32</v>
      </c>
      <c r="D149" s="92"/>
      <c r="E149" s="37">
        <v>0</v>
      </c>
      <c r="F149" s="38">
        <f>(E149/E147)*100</f>
        <v>0</v>
      </c>
      <c r="G149" s="40"/>
      <c r="H149" s="35"/>
      <c r="I149" s="35"/>
    </row>
    <row r="150" spans="3:9" ht="15.75">
      <c r="C150" s="92" t="s">
        <v>33</v>
      </c>
      <c r="D150" s="92"/>
      <c r="E150" s="37">
        <v>0</v>
      </c>
      <c r="F150" s="38">
        <f>(E150/E147)*100</f>
        <v>0</v>
      </c>
      <c r="G150" s="40"/>
      <c r="H150" s="35"/>
      <c r="I150" s="35"/>
    </row>
    <row r="151" spans="3:9" ht="15.75">
      <c r="C151" s="92" t="s">
        <v>34</v>
      </c>
      <c r="D151" s="92"/>
      <c r="E151" s="37">
        <v>2</v>
      </c>
      <c r="F151" s="38">
        <f>(E151/E147)*100</f>
        <v>14.285714285714285</v>
      </c>
      <c r="G151" s="40"/>
      <c r="H151" s="26" t="s">
        <v>35</v>
      </c>
      <c r="I151" s="26"/>
    </row>
    <row r="152" spans="3:9" ht="15.75">
      <c r="C152" s="92" t="s">
        <v>36</v>
      </c>
      <c r="D152" s="92"/>
      <c r="E152" s="37">
        <v>0</v>
      </c>
      <c r="F152" s="38">
        <f>(E152/E147)*100</f>
        <v>0</v>
      </c>
      <c r="G152" s="40"/>
      <c r="H152" s="26"/>
      <c r="I152" s="26"/>
    </row>
    <row r="153" spans="3:9" ht="16.5" thickBot="1">
      <c r="C153" s="93" t="s">
        <v>37</v>
      </c>
      <c r="D153" s="93"/>
      <c r="E153" s="42"/>
      <c r="F153" s="43">
        <f>(E153/E147)*100</f>
        <v>0</v>
      </c>
      <c r="G153" s="40"/>
      <c r="H153" s="26"/>
      <c r="I153" s="26"/>
    </row>
    <row r="154" spans="1:12" ht="15.75">
      <c r="A154" s="45" t="s">
        <v>38</v>
      </c>
      <c r="B154" s="14"/>
      <c r="C154" s="15"/>
      <c r="D154" s="15"/>
      <c r="E154" s="17"/>
      <c r="F154" s="17"/>
      <c r="G154" s="46"/>
      <c r="H154" s="47"/>
      <c r="I154" s="47"/>
      <c r="J154" s="47"/>
      <c r="L154" s="21"/>
    </row>
    <row r="155" spans="1:14" ht="15.75">
      <c r="A155" s="16" t="s">
        <v>39</v>
      </c>
      <c r="B155" s="14"/>
      <c r="C155" s="48"/>
      <c r="D155" s="49"/>
      <c r="E155" s="50"/>
      <c r="F155" s="47"/>
      <c r="G155" s="46"/>
      <c r="H155" s="47"/>
      <c r="J155" s="47"/>
      <c r="K155" s="17"/>
      <c r="L155" s="21"/>
      <c r="M155" s="44"/>
      <c r="N155" s="44"/>
    </row>
    <row r="156" spans="1:14" ht="15.75">
      <c r="A156" s="16" t="s">
        <v>40</v>
      </c>
      <c r="B156" s="14"/>
      <c r="C156" s="15"/>
      <c r="D156" s="49"/>
      <c r="E156" s="50"/>
      <c r="F156" s="47"/>
      <c r="G156" s="46"/>
      <c r="H156" s="51"/>
      <c r="J156" s="51"/>
      <c r="K156" s="17"/>
      <c r="N156" s="21"/>
    </row>
    <row r="157" spans="1:14" ht="15.75">
      <c r="A157" s="16" t="s">
        <v>41</v>
      </c>
      <c r="B157" s="48"/>
      <c r="C157" s="15"/>
      <c r="D157" s="49"/>
      <c r="E157" s="50"/>
      <c r="F157" s="47"/>
      <c r="G157" s="52"/>
      <c r="H157" s="51"/>
      <c r="J157" s="47"/>
      <c r="K157" s="17"/>
      <c r="M157" s="21"/>
      <c r="N157" s="21"/>
    </row>
    <row r="158" spans="1:14" ht="15.75">
      <c r="A158" s="16" t="s">
        <v>42</v>
      </c>
      <c r="B158" s="39"/>
      <c r="C158" s="15"/>
      <c r="D158" s="53"/>
      <c r="E158" s="47"/>
      <c r="F158" s="47"/>
      <c r="G158" s="52"/>
      <c r="H158" s="51"/>
      <c r="J158" s="51"/>
      <c r="K158" s="47"/>
      <c r="L158" s="21"/>
      <c r="M158" s="21"/>
      <c r="N158" s="21"/>
    </row>
    <row r="159" spans="1:14" ht="16.5" thickBot="1">
      <c r="A159" s="16" t="s">
        <v>42</v>
      </c>
      <c r="B159" s="39"/>
      <c r="C159" s="15"/>
      <c r="D159" s="53"/>
      <c r="E159" s="47"/>
      <c r="F159" s="47"/>
      <c r="G159" s="52"/>
      <c r="H159" s="51"/>
      <c r="I159" s="51"/>
      <c r="J159" s="51"/>
      <c r="K159" s="47"/>
      <c r="L159" s="21"/>
      <c r="M159" s="21"/>
      <c r="N159" s="21"/>
    </row>
    <row r="160" spans="1:14" ht="15.75" thickBot="1">
      <c r="A160" s="101" t="s">
        <v>0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</row>
    <row r="161" spans="1:14" ht="15.75" thickBot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</row>
    <row r="162" spans="1:14" ht="1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</row>
    <row r="163" spans="1:14" ht="15.75">
      <c r="A163" s="102" t="s">
        <v>616</v>
      </c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</row>
    <row r="164" spans="1:14" ht="15.75">
      <c r="A164" s="102" t="s">
        <v>615</v>
      </c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</row>
    <row r="165" spans="1:14" ht="16.5" thickBot="1">
      <c r="A165" s="103" t="s">
        <v>3</v>
      </c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</row>
    <row r="166" spans="1:14" ht="15.75">
      <c r="A166" s="104" t="s">
        <v>627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</row>
    <row r="167" spans="1:14" ht="15.75">
      <c r="A167" s="104" t="s">
        <v>5</v>
      </c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</row>
    <row r="168" spans="1:14" ht="15">
      <c r="A168" s="99" t="s">
        <v>6</v>
      </c>
      <c r="B168" s="94" t="s">
        <v>7</v>
      </c>
      <c r="C168" s="94" t="s">
        <v>8</v>
      </c>
      <c r="D168" s="99" t="s">
        <v>9</v>
      </c>
      <c r="E168" s="94" t="s">
        <v>10</v>
      </c>
      <c r="F168" s="94" t="s">
        <v>11</v>
      </c>
      <c r="G168" s="94" t="s">
        <v>12</v>
      </c>
      <c r="H168" s="94" t="s">
        <v>13</v>
      </c>
      <c r="I168" s="94" t="s">
        <v>14</v>
      </c>
      <c r="J168" s="94" t="s">
        <v>15</v>
      </c>
      <c r="K168" s="97" t="s">
        <v>16</v>
      </c>
      <c r="L168" s="94" t="s">
        <v>17</v>
      </c>
      <c r="M168" s="94" t="s">
        <v>18</v>
      </c>
      <c r="N168" s="94" t="s">
        <v>19</v>
      </c>
    </row>
    <row r="169" spans="1:14" ht="15">
      <c r="A169" s="99"/>
      <c r="B169" s="94"/>
      <c r="C169" s="94"/>
      <c r="D169" s="99"/>
      <c r="E169" s="94"/>
      <c r="F169" s="94"/>
      <c r="G169" s="94"/>
      <c r="H169" s="94"/>
      <c r="I169" s="94"/>
      <c r="J169" s="94"/>
      <c r="K169" s="97"/>
      <c r="L169" s="94"/>
      <c r="M169" s="94"/>
      <c r="N169" s="94"/>
    </row>
    <row r="170" spans="1:14" s="1" customFormat="1" ht="15.75">
      <c r="A170" s="60">
        <v>1</v>
      </c>
      <c r="B170" s="64">
        <v>43431</v>
      </c>
      <c r="C170" s="60" t="s">
        <v>500</v>
      </c>
      <c r="D170" s="60" t="s">
        <v>21</v>
      </c>
      <c r="E170" s="60" t="s">
        <v>638</v>
      </c>
      <c r="F170" s="61">
        <v>204</v>
      </c>
      <c r="G170" s="61">
        <v>198</v>
      </c>
      <c r="H170" s="61">
        <v>207</v>
      </c>
      <c r="I170" s="61">
        <v>210</v>
      </c>
      <c r="J170" s="61">
        <v>213</v>
      </c>
      <c r="K170" s="61">
        <v>206.5</v>
      </c>
      <c r="L170" s="65">
        <f aca="true" t="shared" si="17" ref="L170:L178">100000/F170</f>
        <v>490.19607843137254</v>
      </c>
      <c r="M170" s="66">
        <f aca="true" t="shared" si="18" ref="M170:M178">IF(D170="BUY",(K170-F170)*(L170),(F170-K170)*(L170))</f>
        <v>1225.4901960784314</v>
      </c>
      <c r="N170" s="67">
        <f aca="true" t="shared" si="19" ref="N170:N178">M170/(L170)/F170%</f>
        <v>1.2254901960784315</v>
      </c>
    </row>
    <row r="171" spans="1:14" s="1" customFormat="1" ht="15.75">
      <c r="A171" s="60">
        <v>2</v>
      </c>
      <c r="B171" s="64">
        <v>43431</v>
      </c>
      <c r="C171" s="60" t="s">
        <v>500</v>
      </c>
      <c r="D171" s="60" t="s">
        <v>21</v>
      </c>
      <c r="E171" s="60" t="s">
        <v>133</v>
      </c>
      <c r="F171" s="61">
        <v>900</v>
      </c>
      <c r="G171" s="61">
        <v>880</v>
      </c>
      <c r="H171" s="61">
        <v>910</v>
      </c>
      <c r="I171" s="61">
        <v>920</v>
      </c>
      <c r="J171" s="61">
        <v>930</v>
      </c>
      <c r="K171" s="61">
        <v>910</v>
      </c>
      <c r="L171" s="65">
        <f>100000/F171</f>
        <v>111.11111111111111</v>
      </c>
      <c r="M171" s="66">
        <f t="shared" si="18"/>
        <v>1111.111111111111</v>
      </c>
      <c r="N171" s="67">
        <f t="shared" si="19"/>
        <v>1.1111111111111112</v>
      </c>
    </row>
    <row r="172" spans="1:14" s="1" customFormat="1" ht="15.75">
      <c r="A172" s="60">
        <v>3</v>
      </c>
      <c r="B172" s="64">
        <v>43426</v>
      </c>
      <c r="C172" s="60" t="s">
        <v>500</v>
      </c>
      <c r="D172" s="60" t="s">
        <v>21</v>
      </c>
      <c r="E172" s="60" t="s">
        <v>447</v>
      </c>
      <c r="F172" s="61">
        <v>93</v>
      </c>
      <c r="G172" s="61">
        <v>89</v>
      </c>
      <c r="H172" s="61">
        <v>95</v>
      </c>
      <c r="I172" s="61">
        <v>97</v>
      </c>
      <c r="J172" s="61">
        <v>99</v>
      </c>
      <c r="K172" s="61">
        <v>89</v>
      </c>
      <c r="L172" s="65">
        <f>100000/F172</f>
        <v>1075.268817204301</v>
      </c>
      <c r="M172" s="66">
        <f t="shared" si="18"/>
        <v>-4301.075268817204</v>
      </c>
      <c r="N172" s="67">
        <f t="shared" si="19"/>
        <v>-4.301075268817204</v>
      </c>
    </row>
    <row r="173" spans="1:14" s="1" customFormat="1" ht="15.75">
      <c r="A173" s="60">
        <v>4</v>
      </c>
      <c r="B173" s="64">
        <v>43425</v>
      </c>
      <c r="C173" s="60" t="s">
        <v>500</v>
      </c>
      <c r="D173" s="60" t="s">
        <v>21</v>
      </c>
      <c r="E173" s="60" t="s">
        <v>385</v>
      </c>
      <c r="F173" s="61">
        <v>118</v>
      </c>
      <c r="G173" s="61">
        <v>115</v>
      </c>
      <c r="H173" s="61">
        <v>120</v>
      </c>
      <c r="I173" s="61">
        <v>1122</v>
      </c>
      <c r="J173" s="61">
        <v>124</v>
      </c>
      <c r="K173" s="61">
        <v>120</v>
      </c>
      <c r="L173" s="65">
        <f>100000/F173</f>
        <v>847.457627118644</v>
      </c>
      <c r="M173" s="66">
        <f t="shared" si="18"/>
        <v>1694.915254237288</v>
      </c>
      <c r="N173" s="67">
        <f t="shared" si="19"/>
        <v>1.6949152542372883</v>
      </c>
    </row>
    <row r="174" spans="1:14" s="1" customFormat="1" ht="15.75">
      <c r="A174" s="60">
        <v>5</v>
      </c>
      <c r="B174" s="64">
        <v>43420</v>
      </c>
      <c r="C174" s="60" t="s">
        <v>500</v>
      </c>
      <c r="D174" s="60" t="s">
        <v>21</v>
      </c>
      <c r="E174" s="60" t="s">
        <v>144</v>
      </c>
      <c r="F174" s="61">
        <v>265</v>
      </c>
      <c r="G174" s="61">
        <v>257</v>
      </c>
      <c r="H174" s="61">
        <v>269</v>
      </c>
      <c r="I174" s="61">
        <v>273</v>
      </c>
      <c r="J174" s="61">
        <v>277</v>
      </c>
      <c r="K174" s="61">
        <v>257</v>
      </c>
      <c r="L174" s="65">
        <f t="shared" si="17"/>
        <v>377.35849056603774</v>
      </c>
      <c r="M174" s="66">
        <f t="shared" si="18"/>
        <v>-3018.867924528302</v>
      </c>
      <c r="N174" s="67">
        <f t="shared" si="19"/>
        <v>-3.018867924528302</v>
      </c>
    </row>
    <row r="175" spans="1:14" s="1" customFormat="1" ht="15.75">
      <c r="A175" s="60">
        <v>6</v>
      </c>
      <c r="B175" s="64">
        <v>43419</v>
      </c>
      <c r="C175" s="60" t="s">
        <v>500</v>
      </c>
      <c r="D175" s="60" t="s">
        <v>21</v>
      </c>
      <c r="E175" s="60" t="s">
        <v>570</v>
      </c>
      <c r="F175" s="61">
        <v>464</v>
      </c>
      <c r="G175" s="61">
        <v>453</v>
      </c>
      <c r="H175" s="61">
        <v>469</v>
      </c>
      <c r="I175" s="61">
        <v>474</v>
      </c>
      <c r="J175" s="61">
        <v>469</v>
      </c>
      <c r="K175" s="61">
        <v>469</v>
      </c>
      <c r="L175" s="65">
        <f t="shared" si="17"/>
        <v>215.51724137931035</v>
      </c>
      <c r="M175" s="66">
        <f t="shared" si="18"/>
        <v>1077.5862068965516</v>
      </c>
      <c r="N175" s="67">
        <f t="shared" si="19"/>
        <v>1.0775862068965516</v>
      </c>
    </row>
    <row r="176" spans="1:14" s="1" customFormat="1" ht="15.75">
      <c r="A176" s="60">
        <v>7</v>
      </c>
      <c r="B176" s="64">
        <v>43417</v>
      </c>
      <c r="C176" s="60" t="s">
        <v>500</v>
      </c>
      <c r="D176" s="60" t="s">
        <v>21</v>
      </c>
      <c r="E176" s="60" t="s">
        <v>626</v>
      </c>
      <c r="F176" s="61">
        <v>1392</v>
      </c>
      <c r="G176" s="61">
        <v>1365</v>
      </c>
      <c r="H176" s="61">
        <v>1407</v>
      </c>
      <c r="I176" s="61">
        <v>1420</v>
      </c>
      <c r="J176" s="61">
        <v>1443</v>
      </c>
      <c r="K176" s="61">
        <v>1407</v>
      </c>
      <c r="L176" s="65">
        <f t="shared" si="17"/>
        <v>71.83908045977012</v>
      </c>
      <c r="M176" s="66">
        <f t="shared" si="18"/>
        <v>1077.5862068965516</v>
      </c>
      <c r="N176" s="67">
        <f t="shared" si="19"/>
        <v>1.0775862068965516</v>
      </c>
    </row>
    <row r="177" spans="1:14" s="1" customFormat="1" ht="15.75">
      <c r="A177" s="60">
        <v>8</v>
      </c>
      <c r="B177" s="64">
        <v>43413</v>
      </c>
      <c r="C177" s="60" t="s">
        <v>500</v>
      </c>
      <c r="D177" s="60" t="s">
        <v>21</v>
      </c>
      <c r="E177" s="60" t="s">
        <v>624</v>
      </c>
      <c r="F177" s="61">
        <v>428</v>
      </c>
      <c r="G177" s="61">
        <v>418</v>
      </c>
      <c r="H177" s="61">
        <v>433</v>
      </c>
      <c r="I177" s="61">
        <v>438</v>
      </c>
      <c r="J177" s="61">
        <v>443</v>
      </c>
      <c r="K177" s="61">
        <v>443</v>
      </c>
      <c r="L177" s="65">
        <f t="shared" si="17"/>
        <v>233.6448598130841</v>
      </c>
      <c r="M177" s="66">
        <f t="shared" si="18"/>
        <v>3504.6728971962616</v>
      </c>
      <c r="N177" s="67">
        <f t="shared" si="19"/>
        <v>3.5046728971962615</v>
      </c>
    </row>
    <row r="178" spans="1:14" s="1" customFormat="1" ht="15.75">
      <c r="A178" s="60">
        <v>9</v>
      </c>
      <c r="B178" s="64">
        <v>43405</v>
      </c>
      <c r="C178" s="60" t="s">
        <v>500</v>
      </c>
      <c r="D178" s="60" t="s">
        <v>21</v>
      </c>
      <c r="E178" s="60" t="s">
        <v>595</v>
      </c>
      <c r="F178" s="61">
        <v>134</v>
      </c>
      <c r="G178" s="61">
        <v>130</v>
      </c>
      <c r="H178" s="61">
        <v>136.5</v>
      </c>
      <c r="I178" s="61">
        <v>139</v>
      </c>
      <c r="J178" s="61">
        <v>141.5</v>
      </c>
      <c r="K178" s="61">
        <v>136.5</v>
      </c>
      <c r="L178" s="65">
        <f t="shared" si="17"/>
        <v>746.2686567164179</v>
      </c>
      <c r="M178" s="66">
        <f t="shared" si="18"/>
        <v>1865.6716417910447</v>
      </c>
      <c r="N178" s="67">
        <f t="shared" si="19"/>
        <v>1.8656716417910446</v>
      </c>
    </row>
    <row r="179" spans="1:15" ht="15.75">
      <c r="A179" s="13" t="s">
        <v>26</v>
      </c>
      <c r="B179" s="14"/>
      <c r="C179" s="15"/>
      <c r="D179" s="16"/>
      <c r="E179" s="17"/>
      <c r="F179" s="17"/>
      <c r="G179" s="18"/>
      <c r="H179" s="19"/>
      <c r="I179" s="19"/>
      <c r="J179" s="19"/>
      <c r="L179" s="21"/>
      <c r="O179" s="1"/>
    </row>
    <row r="180" spans="1:10" ht="15.75">
      <c r="A180" s="13" t="s">
        <v>27</v>
      </c>
      <c r="B180" s="23"/>
      <c r="C180" s="15"/>
      <c r="D180" s="16"/>
      <c r="E180" s="17"/>
      <c r="F180" s="17"/>
      <c r="G180" s="18"/>
      <c r="H180" s="17"/>
      <c r="I180" s="17"/>
      <c r="J180" s="17"/>
    </row>
    <row r="181" spans="1:10" ht="15.75">
      <c r="A181" s="13" t="s">
        <v>27</v>
      </c>
      <c r="B181" s="23"/>
      <c r="C181" s="24"/>
      <c r="D181" s="25"/>
      <c r="E181" s="26"/>
      <c r="F181" s="26"/>
      <c r="G181" s="27"/>
      <c r="H181" s="26"/>
      <c r="I181" s="26"/>
      <c r="J181" s="26"/>
    </row>
    <row r="182" spans="3:9" ht="16.5" thickBot="1">
      <c r="C182" s="26"/>
      <c r="D182" s="26"/>
      <c r="E182" s="26"/>
      <c r="F182" s="29"/>
      <c r="G182" s="30"/>
      <c r="H182" s="31" t="s">
        <v>28</v>
      </c>
      <c r="I182" s="31"/>
    </row>
    <row r="183" spans="3:9" ht="15.75">
      <c r="C183" s="96" t="s">
        <v>29</v>
      </c>
      <c r="D183" s="96"/>
      <c r="E183" s="33">
        <v>9</v>
      </c>
      <c r="F183" s="34">
        <f>F184+F185+F186+F187+F188+F189</f>
        <v>100</v>
      </c>
      <c r="G183" s="35">
        <v>9</v>
      </c>
      <c r="H183" s="36">
        <f>G184/G183%</f>
        <v>77.77777777777779</v>
      </c>
      <c r="I183" s="36"/>
    </row>
    <row r="184" spans="3:9" ht="15.75">
      <c r="C184" s="92" t="s">
        <v>30</v>
      </c>
      <c r="D184" s="92"/>
      <c r="E184" s="37">
        <v>7</v>
      </c>
      <c r="F184" s="38">
        <f>(E184/E183)*100</f>
        <v>77.77777777777779</v>
      </c>
      <c r="G184" s="35">
        <v>7</v>
      </c>
      <c r="H184" s="32"/>
      <c r="I184" s="32"/>
    </row>
    <row r="185" spans="3:9" ht="15.75">
      <c r="C185" s="92" t="s">
        <v>32</v>
      </c>
      <c r="D185" s="92"/>
      <c r="E185" s="37">
        <v>0</v>
      </c>
      <c r="F185" s="38">
        <f>(E185/E183)*100</f>
        <v>0</v>
      </c>
      <c r="G185" s="40"/>
      <c r="H185" s="35"/>
      <c r="I185" s="35"/>
    </row>
    <row r="186" spans="3:9" ht="15.75">
      <c r="C186" s="92" t="s">
        <v>33</v>
      </c>
      <c r="D186" s="92"/>
      <c r="E186" s="37">
        <v>0</v>
      </c>
      <c r="F186" s="38">
        <f>(E186/E183)*100</f>
        <v>0</v>
      </c>
      <c r="G186" s="40"/>
      <c r="H186" s="35"/>
      <c r="I186" s="35"/>
    </row>
    <row r="187" spans="3:9" ht="15.75">
      <c r="C187" s="92" t="s">
        <v>34</v>
      </c>
      <c r="D187" s="92"/>
      <c r="E187" s="37">
        <v>2</v>
      </c>
      <c r="F187" s="38">
        <f>(E187/E183)*100</f>
        <v>22.22222222222222</v>
      </c>
      <c r="G187" s="40"/>
      <c r="H187" s="26" t="s">
        <v>35</v>
      </c>
      <c r="I187" s="26"/>
    </row>
    <row r="188" spans="3:9" ht="15.75">
      <c r="C188" s="92" t="s">
        <v>36</v>
      </c>
      <c r="D188" s="92"/>
      <c r="E188" s="37">
        <v>0</v>
      </c>
      <c r="F188" s="38">
        <f>(E188/E183)*100</f>
        <v>0</v>
      </c>
      <c r="G188" s="40"/>
      <c r="H188" s="26"/>
      <c r="I188" s="26"/>
    </row>
    <row r="189" spans="3:9" ht="16.5" thickBot="1">
      <c r="C189" s="93" t="s">
        <v>37</v>
      </c>
      <c r="D189" s="93"/>
      <c r="E189" s="42"/>
      <c r="F189" s="43">
        <f>(E189/E183)*100</f>
        <v>0</v>
      </c>
      <c r="G189" s="40"/>
      <c r="H189" s="26"/>
      <c r="I189" s="26"/>
    </row>
    <row r="190" spans="1:12" ht="15.75">
      <c r="A190" s="45" t="s">
        <v>38</v>
      </c>
      <c r="B190" s="14"/>
      <c r="C190" s="15"/>
      <c r="D190" s="15"/>
      <c r="E190" s="17"/>
      <c r="F190" s="17"/>
      <c r="G190" s="46"/>
      <c r="H190" s="47"/>
      <c r="I190" s="47"/>
      <c r="J190" s="47"/>
      <c r="L190" s="21"/>
    </row>
    <row r="191" spans="1:14" ht="15.75">
      <c r="A191" s="16" t="s">
        <v>39</v>
      </c>
      <c r="B191" s="14"/>
      <c r="C191" s="48"/>
      <c r="D191" s="49"/>
      <c r="E191" s="50"/>
      <c r="F191" s="47"/>
      <c r="G191" s="46"/>
      <c r="H191" s="47"/>
      <c r="J191" s="47"/>
      <c r="K191" s="17"/>
      <c r="L191" s="21"/>
      <c r="M191" s="44"/>
      <c r="N191" s="44"/>
    </row>
    <row r="192" spans="1:14" ht="15.75">
      <c r="A192" s="16" t="s">
        <v>40</v>
      </c>
      <c r="B192" s="14"/>
      <c r="C192" s="15"/>
      <c r="D192" s="49"/>
      <c r="E192" s="50"/>
      <c r="F192" s="47"/>
      <c r="G192" s="46"/>
      <c r="H192" s="51"/>
      <c r="J192" s="51"/>
      <c r="K192" s="17"/>
      <c r="N192" s="21"/>
    </row>
    <row r="193" spans="1:14" ht="15.75">
      <c r="A193" s="16" t="s">
        <v>41</v>
      </c>
      <c r="B193" s="48"/>
      <c r="C193" s="15"/>
      <c r="D193" s="49"/>
      <c r="E193" s="50"/>
      <c r="F193" s="47"/>
      <c r="G193" s="52"/>
      <c r="H193" s="51"/>
      <c r="J193" s="47"/>
      <c r="K193" s="17"/>
      <c r="M193" s="21"/>
      <c r="N193" s="21"/>
    </row>
    <row r="194" spans="1:14" ht="15.75">
      <c r="A194" s="16" t="s">
        <v>42</v>
      </c>
      <c r="B194" s="39"/>
      <c r="C194" s="15"/>
      <c r="D194" s="53"/>
      <c r="E194" s="47"/>
      <c r="F194" s="47"/>
      <c r="G194" s="52"/>
      <c r="H194" s="51"/>
      <c r="J194" s="51"/>
      <c r="K194" s="47"/>
      <c r="L194" s="21"/>
      <c r="M194" s="21"/>
      <c r="N194" s="21"/>
    </row>
    <row r="195" spans="1:14" ht="16.5" thickBot="1">
      <c r="A195" s="16" t="s">
        <v>42</v>
      </c>
      <c r="B195" s="39"/>
      <c r="C195" s="15"/>
      <c r="D195" s="53"/>
      <c r="E195" s="47"/>
      <c r="F195" s="47"/>
      <c r="G195" s="52"/>
      <c r="H195" s="51"/>
      <c r="I195" s="51"/>
      <c r="J195" s="51"/>
      <c r="K195" s="47"/>
      <c r="L195" s="21"/>
      <c r="M195" s="21"/>
      <c r="N195" s="21"/>
    </row>
    <row r="196" spans="1:14" ht="15.75" customHeight="1" thickBot="1">
      <c r="A196" s="101" t="s">
        <v>0</v>
      </c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</row>
    <row r="197" spans="1:14" ht="15.75" customHeight="1" thickBot="1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</row>
    <row r="198" spans="1:14" ht="15" customHeight="1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</row>
    <row r="199" spans="1:14" ht="15.75">
      <c r="A199" s="102" t="s">
        <v>616</v>
      </c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</row>
    <row r="200" spans="1:14" ht="15.75">
      <c r="A200" s="102" t="s">
        <v>615</v>
      </c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</row>
    <row r="201" spans="1:14" ht="16.5" thickBot="1">
      <c r="A201" s="103" t="s">
        <v>3</v>
      </c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</row>
    <row r="202" spans="1:14" ht="15.75">
      <c r="A202" s="104" t="s">
        <v>611</v>
      </c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</row>
    <row r="203" spans="1:14" ht="15.75">
      <c r="A203" s="104" t="s">
        <v>5</v>
      </c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</row>
    <row r="204" spans="1:14" ht="15">
      <c r="A204" s="99" t="s">
        <v>6</v>
      </c>
      <c r="B204" s="94" t="s">
        <v>7</v>
      </c>
      <c r="C204" s="94" t="s">
        <v>8</v>
      </c>
      <c r="D204" s="99" t="s">
        <v>9</v>
      </c>
      <c r="E204" s="94" t="s">
        <v>10</v>
      </c>
      <c r="F204" s="94" t="s">
        <v>11</v>
      </c>
      <c r="G204" s="94" t="s">
        <v>12</v>
      </c>
      <c r="H204" s="94" t="s">
        <v>13</v>
      </c>
      <c r="I204" s="94" t="s">
        <v>14</v>
      </c>
      <c r="J204" s="94" t="s">
        <v>15</v>
      </c>
      <c r="K204" s="97" t="s">
        <v>16</v>
      </c>
      <c r="L204" s="94" t="s">
        <v>17</v>
      </c>
      <c r="M204" s="94" t="s">
        <v>18</v>
      </c>
      <c r="N204" s="94" t="s">
        <v>19</v>
      </c>
    </row>
    <row r="205" spans="1:14" ht="15">
      <c r="A205" s="99"/>
      <c r="B205" s="94"/>
      <c r="C205" s="94"/>
      <c r="D205" s="99"/>
      <c r="E205" s="94"/>
      <c r="F205" s="94"/>
      <c r="G205" s="94"/>
      <c r="H205" s="94"/>
      <c r="I205" s="94"/>
      <c r="J205" s="94"/>
      <c r="K205" s="97"/>
      <c r="L205" s="94"/>
      <c r="M205" s="94"/>
      <c r="N205" s="94"/>
    </row>
    <row r="206" spans="1:14" s="1" customFormat="1" ht="15.75">
      <c r="A206" s="60">
        <v>1</v>
      </c>
      <c r="B206" s="64">
        <v>43404</v>
      </c>
      <c r="C206" s="60" t="s">
        <v>500</v>
      </c>
      <c r="D206" s="60" t="s">
        <v>21</v>
      </c>
      <c r="E206" s="60" t="s">
        <v>100</v>
      </c>
      <c r="F206" s="61">
        <v>214</v>
      </c>
      <c r="G206" s="61">
        <v>209</v>
      </c>
      <c r="H206" s="61">
        <v>217</v>
      </c>
      <c r="I206" s="61">
        <v>220</v>
      </c>
      <c r="J206" s="61">
        <v>223</v>
      </c>
      <c r="K206" s="61">
        <v>217</v>
      </c>
      <c r="L206" s="65">
        <f>100000/F206</f>
        <v>467.2897196261682</v>
      </c>
      <c r="M206" s="66">
        <f>IF(D206="BUY",(K206-F206)*(L206),(F206-K206)*(L206))</f>
        <v>1401.8691588785045</v>
      </c>
      <c r="N206" s="67">
        <f>M206/(L206)/F206%</f>
        <v>1.4018691588785044</v>
      </c>
    </row>
    <row r="207" spans="1:14" s="1" customFormat="1" ht="15.75">
      <c r="A207" s="60">
        <v>2</v>
      </c>
      <c r="B207" s="64">
        <v>43403</v>
      </c>
      <c r="C207" s="60" t="s">
        <v>500</v>
      </c>
      <c r="D207" s="60" t="s">
        <v>21</v>
      </c>
      <c r="E207" s="60" t="s">
        <v>63</v>
      </c>
      <c r="F207" s="61">
        <v>234</v>
      </c>
      <c r="G207" s="61">
        <v>228</v>
      </c>
      <c r="H207" s="61">
        <v>237</v>
      </c>
      <c r="I207" s="61">
        <v>240</v>
      </c>
      <c r="J207" s="61">
        <v>243</v>
      </c>
      <c r="K207" s="61">
        <v>237</v>
      </c>
      <c r="L207" s="65">
        <f>100000/F207</f>
        <v>427.35042735042737</v>
      </c>
      <c r="M207" s="66">
        <f>IF(D207="BUY",(K207-F207)*(L207),(F207-K207)*(L207))</f>
        <v>1282.0512820512822</v>
      </c>
      <c r="N207" s="67">
        <f>M207/(L207)/F207%</f>
        <v>1.2820512820512824</v>
      </c>
    </row>
    <row r="208" spans="1:14" s="1" customFormat="1" ht="15.75">
      <c r="A208" s="60">
        <v>3</v>
      </c>
      <c r="B208" s="64">
        <v>43399</v>
      </c>
      <c r="C208" s="60" t="s">
        <v>500</v>
      </c>
      <c r="D208" s="60" t="s">
        <v>21</v>
      </c>
      <c r="E208" s="60" t="s">
        <v>374</v>
      </c>
      <c r="F208" s="61">
        <v>67</v>
      </c>
      <c r="G208" s="61">
        <v>65</v>
      </c>
      <c r="H208" s="61">
        <v>68</v>
      </c>
      <c r="I208" s="61">
        <v>69</v>
      </c>
      <c r="J208" s="61">
        <v>70</v>
      </c>
      <c r="K208" s="61">
        <v>70</v>
      </c>
      <c r="L208" s="65">
        <f>100000/F208</f>
        <v>1492.5373134328358</v>
      </c>
      <c r="M208" s="66">
        <f>IF(D208="BUY",(K208-F208)*(L208),(F208-K208)*(L208))</f>
        <v>4477.611940298508</v>
      </c>
      <c r="N208" s="67">
        <f>M208/(L208)/F208%</f>
        <v>4.477611940298507</v>
      </c>
    </row>
    <row r="209" spans="1:14" s="1" customFormat="1" ht="15.75">
      <c r="A209" s="60">
        <v>4</v>
      </c>
      <c r="B209" s="64">
        <v>43398</v>
      </c>
      <c r="C209" s="60" t="s">
        <v>500</v>
      </c>
      <c r="D209" s="60" t="s">
        <v>21</v>
      </c>
      <c r="E209" s="60" t="s">
        <v>617</v>
      </c>
      <c r="F209" s="61">
        <v>1005</v>
      </c>
      <c r="G209" s="61">
        <v>987</v>
      </c>
      <c r="H209" s="61">
        <v>1015</v>
      </c>
      <c r="I209" s="61">
        <v>1025</v>
      </c>
      <c r="J209" s="61">
        <v>1035</v>
      </c>
      <c r="K209" s="61">
        <v>987</v>
      </c>
      <c r="L209" s="65">
        <f>100000/F209</f>
        <v>99.50248756218906</v>
      </c>
      <c r="M209" s="66">
        <f>IF(D209="BUY",(K209-F209)*(L209),(F209-K209)*(L209))</f>
        <v>-1791.0447761194032</v>
      </c>
      <c r="N209" s="67">
        <f>M209/(L209)/F209%</f>
        <v>-1.7910447761194028</v>
      </c>
    </row>
    <row r="210" spans="1:14" s="1" customFormat="1" ht="15.75">
      <c r="A210" s="60">
        <v>5</v>
      </c>
      <c r="B210" s="64">
        <v>43397</v>
      </c>
      <c r="C210" s="60" t="s">
        <v>500</v>
      </c>
      <c r="D210" s="60" t="s">
        <v>21</v>
      </c>
      <c r="E210" s="60" t="s">
        <v>59</v>
      </c>
      <c r="F210" s="61">
        <v>306</v>
      </c>
      <c r="G210" s="61">
        <v>298.5</v>
      </c>
      <c r="H210" s="61">
        <v>310</v>
      </c>
      <c r="I210" s="61">
        <v>314</v>
      </c>
      <c r="J210" s="61">
        <v>318</v>
      </c>
      <c r="K210" s="61">
        <v>318</v>
      </c>
      <c r="L210" s="65">
        <f>100000/F210</f>
        <v>326.797385620915</v>
      </c>
      <c r="M210" s="66">
        <f>IF(D210="BUY",(K210-F210)*(L210),(F210-K210)*(L210))</f>
        <v>3921.56862745098</v>
      </c>
      <c r="N210" s="67">
        <f>M210/(L210)/F210%</f>
        <v>3.9215686274509802</v>
      </c>
    </row>
    <row r="211" spans="1:14" s="1" customFormat="1" ht="15.75">
      <c r="A211" s="60">
        <v>6</v>
      </c>
      <c r="B211" s="64">
        <v>43390</v>
      </c>
      <c r="C211" s="60" t="s">
        <v>500</v>
      </c>
      <c r="D211" s="60" t="s">
        <v>21</v>
      </c>
      <c r="E211" s="60" t="s">
        <v>572</v>
      </c>
      <c r="F211" s="61">
        <v>162</v>
      </c>
      <c r="G211" s="61">
        <v>157.5</v>
      </c>
      <c r="H211" s="61">
        <v>164.5</v>
      </c>
      <c r="I211" s="61">
        <v>167</v>
      </c>
      <c r="J211" s="61">
        <v>169.5</v>
      </c>
      <c r="K211" s="61">
        <v>164.5</v>
      </c>
      <c r="L211" s="65">
        <f aca="true" t="shared" si="20" ref="L211:L216">100000/F211</f>
        <v>617.283950617284</v>
      </c>
      <c r="M211" s="66">
        <f aca="true" t="shared" si="21" ref="M211:M216">IF(D211="BUY",(K211-F211)*(L211),(F211-K211)*(L211))</f>
        <v>1543.20987654321</v>
      </c>
      <c r="N211" s="67">
        <f aca="true" t="shared" si="22" ref="N211:N216">M211/(L211)/F211%</f>
        <v>1.5432098765432098</v>
      </c>
    </row>
    <row r="212" spans="1:14" s="1" customFormat="1" ht="15.75">
      <c r="A212" s="60">
        <v>7</v>
      </c>
      <c r="B212" s="64">
        <v>43389</v>
      </c>
      <c r="C212" s="60" t="s">
        <v>500</v>
      </c>
      <c r="D212" s="60" t="s">
        <v>21</v>
      </c>
      <c r="E212" s="60" t="s">
        <v>224</v>
      </c>
      <c r="F212" s="61">
        <v>218</v>
      </c>
      <c r="G212" s="61">
        <v>212</v>
      </c>
      <c r="H212" s="61">
        <v>221</v>
      </c>
      <c r="I212" s="61">
        <v>224</v>
      </c>
      <c r="J212" s="61">
        <v>227</v>
      </c>
      <c r="K212" s="61">
        <v>221</v>
      </c>
      <c r="L212" s="65">
        <f t="shared" si="20"/>
        <v>458.7155963302752</v>
      </c>
      <c r="M212" s="66">
        <f t="shared" si="21"/>
        <v>1376.1467889908256</v>
      </c>
      <c r="N212" s="67">
        <f t="shared" si="22"/>
        <v>1.3761467889908257</v>
      </c>
    </row>
    <row r="213" spans="1:14" s="1" customFormat="1" ht="15.75">
      <c r="A213" s="60">
        <v>8</v>
      </c>
      <c r="B213" s="64">
        <v>43385</v>
      </c>
      <c r="C213" s="60" t="s">
        <v>500</v>
      </c>
      <c r="D213" s="60" t="s">
        <v>21</v>
      </c>
      <c r="E213" s="60" t="s">
        <v>55</v>
      </c>
      <c r="F213" s="61">
        <v>81</v>
      </c>
      <c r="G213" s="61">
        <v>78</v>
      </c>
      <c r="H213" s="61">
        <v>82.5</v>
      </c>
      <c r="I213" s="61">
        <v>84</v>
      </c>
      <c r="J213" s="61">
        <v>85.5</v>
      </c>
      <c r="K213" s="61">
        <v>84</v>
      </c>
      <c r="L213" s="65">
        <f t="shared" si="20"/>
        <v>1234.567901234568</v>
      </c>
      <c r="M213" s="66">
        <f t="shared" si="21"/>
        <v>3703.7037037037035</v>
      </c>
      <c r="N213" s="67">
        <f t="shared" si="22"/>
        <v>3.7037037037037033</v>
      </c>
    </row>
    <row r="214" spans="1:14" s="1" customFormat="1" ht="15.75">
      <c r="A214" s="60">
        <v>9</v>
      </c>
      <c r="B214" s="64">
        <v>43384</v>
      </c>
      <c r="C214" s="60" t="s">
        <v>500</v>
      </c>
      <c r="D214" s="60" t="s">
        <v>21</v>
      </c>
      <c r="E214" s="60" t="s">
        <v>612</v>
      </c>
      <c r="F214" s="61">
        <v>330</v>
      </c>
      <c r="G214" s="61">
        <v>320</v>
      </c>
      <c r="H214" s="61">
        <v>335</v>
      </c>
      <c r="I214" s="61">
        <v>340</v>
      </c>
      <c r="J214" s="61">
        <v>345</v>
      </c>
      <c r="K214" s="61">
        <v>340</v>
      </c>
      <c r="L214" s="65">
        <f t="shared" si="20"/>
        <v>303.030303030303</v>
      </c>
      <c r="M214" s="66">
        <f t="shared" si="21"/>
        <v>3030.30303030303</v>
      </c>
      <c r="N214" s="67">
        <f t="shared" si="22"/>
        <v>3.0303030303030303</v>
      </c>
    </row>
    <row r="215" spans="1:14" s="1" customFormat="1" ht="15.75">
      <c r="A215" s="60">
        <v>10</v>
      </c>
      <c r="B215" s="64">
        <v>43382</v>
      </c>
      <c r="C215" s="60" t="s">
        <v>500</v>
      </c>
      <c r="D215" s="60" t="s">
        <v>21</v>
      </c>
      <c r="E215" s="60" t="s">
        <v>511</v>
      </c>
      <c r="F215" s="61">
        <v>485</v>
      </c>
      <c r="G215" s="61">
        <v>475</v>
      </c>
      <c r="H215" s="61">
        <v>490</v>
      </c>
      <c r="I215" s="61">
        <v>495</v>
      </c>
      <c r="J215" s="61">
        <v>500</v>
      </c>
      <c r="K215" s="61">
        <v>490</v>
      </c>
      <c r="L215" s="65">
        <f t="shared" si="20"/>
        <v>206.18556701030928</v>
      </c>
      <c r="M215" s="66">
        <f t="shared" si="21"/>
        <v>1030.9278350515465</v>
      </c>
      <c r="N215" s="67">
        <f t="shared" si="22"/>
        <v>1.0309278350515465</v>
      </c>
    </row>
    <row r="216" spans="1:14" s="1" customFormat="1" ht="15.75">
      <c r="A216" s="60">
        <v>11</v>
      </c>
      <c r="B216" s="64">
        <v>43376</v>
      </c>
      <c r="C216" s="60" t="s">
        <v>500</v>
      </c>
      <c r="D216" s="60" t="s">
        <v>21</v>
      </c>
      <c r="E216" s="60" t="s">
        <v>292</v>
      </c>
      <c r="F216" s="61">
        <v>285</v>
      </c>
      <c r="G216" s="61">
        <v>277</v>
      </c>
      <c r="H216" s="61">
        <v>289</v>
      </c>
      <c r="I216" s="61">
        <v>293</v>
      </c>
      <c r="J216" s="61">
        <v>297</v>
      </c>
      <c r="K216" s="61">
        <v>293</v>
      </c>
      <c r="L216" s="65">
        <f t="shared" si="20"/>
        <v>350.87719298245617</v>
      </c>
      <c r="M216" s="66">
        <f t="shared" si="21"/>
        <v>2807.0175438596493</v>
      </c>
      <c r="N216" s="67">
        <f t="shared" si="22"/>
        <v>2.807017543859649</v>
      </c>
    </row>
    <row r="217" spans="1:12" ht="15.75">
      <c r="A217" s="13" t="s">
        <v>26</v>
      </c>
      <c r="B217" s="14"/>
      <c r="C217" s="15"/>
      <c r="D217" s="16"/>
      <c r="E217" s="17"/>
      <c r="F217" s="17"/>
      <c r="G217" s="18"/>
      <c r="H217" s="19"/>
      <c r="I217" s="19"/>
      <c r="J217" s="19"/>
      <c r="L217" s="21"/>
    </row>
    <row r="218" spans="1:10" ht="15.75">
      <c r="A218" s="13" t="s">
        <v>27</v>
      </c>
      <c r="B218" s="23"/>
      <c r="C218" s="15"/>
      <c r="D218" s="16"/>
      <c r="E218" s="17"/>
      <c r="F218" s="17"/>
      <c r="G218" s="18"/>
      <c r="H218" s="17"/>
      <c r="I218" s="17"/>
      <c r="J218" s="17"/>
    </row>
    <row r="219" spans="1:10" ht="15.75">
      <c r="A219" s="13" t="s">
        <v>27</v>
      </c>
      <c r="B219" s="23"/>
      <c r="C219" s="24"/>
      <c r="D219" s="25"/>
      <c r="E219" s="26"/>
      <c r="F219" s="26"/>
      <c r="G219" s="27"/>
      <c r="H219" s="26"/>
      <c r="I219" s="26"/>
      <c r="J219" s="26"/>
    </row>
    <row r="220" spans="3:12" ht="16.5" thickBot="1">
      <c r="C220" s="26"/>
      <c r="D220" s="26"/>
      <c r="E220" s="26"/>
      <c r="F220" s="29"/>
      <c r="G220" s="30"/>
      <c r="H220" s="31" t="s">
        <v>28</v>
      </c>
      <c r="I220" s="31"/>
      <c r="L220" s="20"/>
    </row>
    <row r="221" spans="3:9" ht="15.75">
      <c r="C221" s="96" t="s">
        <v>29</v>
      </c>
      <c r="D221" s="96"/>
      <c r="E221" s="33">
        <v>11</v>
      </c>
      <c r="F221" s="34">
        <f>F222+F223+F224+F225+F226+F227</f>
        <v>100</v>
      </c>
      <c r="G221" s="35">
        <v>11</v>
      </c>
      <c r="H221" s="36">
        <f>G222/G221%</f>
        <v>90.9090909090909</v>
      </c>
      <c r="I221" s="36"/>
    </row>
    <row r="222" spans="3:9" ht="15.75">
      <c r="C222" s="92" t="s">
        <v>30</v>
      </c>
      <c r="D222" s="92"/>
      <c r="E222" s="37">
        <v>10</v>
      </c>
      <c r="F222" s="38">
        <f>(E222/E221)*100</f>
        <v>90.9090909090909</v>
      </c>
      <c r="G222" s="35">
        <v>10</v>
      </c>
      <c r="H222" s="32"/>
      <c r="I222" s="32"/>
    </row>
    <row r="223" spans="3:9" ht="15.75">
      <c r="C223" s="92" t="s">
        <v>32</v>
      </c>
      <c r="D223" s="92"/>
      <c r="E223" s="37">
        <v>0</v>
      </c>
      <c r="F223" s="38">
        <f>(E223/E221)*100</f>
        <v>0</v>
      </c>
      <c r="G223" s="40"/>
      <c r="H223" s="35"/>
      <c r="I223" s="35"/>
    </row>
    <row r="224" spans="3:9" ht="15.75">
      <c r="C224" s="92" t="s">
        <v>33</v>
      </c>
      <c r="D224" s="92"/>
      <c r="E224" s="37">
        <v>0</v>
      </c>
      <c r="F224" s="38">
        <f>(E224/E221)*100</f>
        <v>0</v>
      </c>
      <c r="G224" s="40"/>
      <c r="H224" s="35"/>
      <c r="I224" s="35"/>
    </row>
    <row r="225" spans="3:9" ht="15.75">
      <c r="C225" s="92" t="s">
        <v>34</v>
      </c>
      <c r="D225" s="92"/>
      <c r="E225" s="37">
        <v>1</v>
      </c>
      <c r="F225" s="38">
        <f>(E225/E221)*100</f>
        <v>9.090909090909092</v>
      </c>
      <c r="G225" s="40"/>
      <c r="H225" s="26" t="s">
        <v>35</v>
      </c>
      <c r="I225" s="26"/>
    </row>
    <row r="226" spans="3:9" ht="15.75">
      <c r="C226" s="92" t="s">
        <v>36</v>
      </c>
      <c r="D226" s="92"/>
      <c r="E226" s="37">
        <v>0</v>
      </c>
      <c r="F226" s="38">
        <f>(E226/E221)*100</f>
        <v>0</v>
      </c>
      <c r="G226" s="40"/>
      <c r="H226" s="26"/>
      <c r="I226" s="26"/>
    </row>
    <row r="227" spans="3:9" ht="16.5" thickBot="1">
      <c r="C227" s="93" t="s">
        <v>37</v>
      </c>
      <c r="D227" s="93"/>
      <c r="E227" s="42"/>
      <c r="F227" s="43">
        <f>(E227/E221)*100</f>
        <v>0</v>
      </c>
      <c r="G227" s="40"/>
      <c r="H227" s="26"/>
      <c r="I227" s="26"/>
    </row>
    <row r="228" spans="1:12" ht="15.75">
      <c r="A228" s="45" t="s">
        <v>38</v>
      </c>
      <c r="B228" s="14"/>
      <c r="C228" s="15"/>
      <c r="D228" s="15"/>
      <c r="E228" s="17"/>
      <c r="F228" s="17"/>
      <c r="G228" s="46"/>
      <c r="H228" s="47"/>
      <c r="I228" s="47"/>
      <c r="J228" s="47"/>
      <c r="L228" s="21"/>
    </row>
    <row r="229" spans="1:14" ht="15.75">
      <c r="A229" s="16" t="s">
        <v>39</v>
      </c>
      <c r="B229" s="14"/>
      <c r="C229" s="48"/>
      <c r="D229" s="49"/>
      <c r="E229" s="50"/>
      <c r="F229" s="47"/>
      <c r="G229" s="46"/>
      <c r="H229" s="47"/>
      <c r="I229" s="47"/>
      <c r="J229" s="47"/>
      <c r="K229" s="17"/>
      <c r="L229" s="21"/>
      <c r="M229" s="44"/>
      <c r="N229" s="44"/>
    </row>
    <row r="230" spans="1:14" ht="15.75">
      <c r="A230" s="16" t="s">
        <v>40</v>
      </c>
      <c r="B230" s="14"/>
      <c r="C230" s="15"/>
      <c r="D230" s="49"/>
      <c r="E230" s="50"/>
      <c r="F230" s="47"/>
      <c r="G230" s="46"/>
      <c r="H230" s="51"/>
      <c r="I230" s="51"/>
      <c r="J230" s="51"/>
      <c r="K230" s="17"/>
      <c r="N230" s="21"/>
    </row>
    <row r="231" spans="1:14" ht="15.75">
      <c r="A231" s="16" t="s">
        <v>41</v>
      </c>
      <c r="B231" s="48"/>
      <c r="C231" s="15"/>
      <c r="D231" s="49"/>
      <c r="E231" s="50"/>
      <c r="F231" s="47"/>
      <c r="G231" s="52"/>
      <c r="H231" s="51"/>
      <c r="I231" s="51"/>
      <c r="J231" s="51"/>
      <c r="K231" s="17"/>
      <c r="M231" s="21"/>
      <c r="N231" s="21"/>
    </row>
    <row r="232" spans="1:14" ht="15.75">
      <c r="A232" s="16" t="s">
        <v>42</v>
      </c>
      <c r="B232" s="39"/>
      <c r="C232" s="15"/>
      <c r="D232" s="53"/>
      <c r="E232" s="47"/>
      <c r="F232" s="47"/>
      <c r="G232" s="52"/>
      <c r="H232" s="51"/>
      <c r="I232" s="51"/>
      <c r="J232" s="51"/>
      <c r="K232" s="47"/>
      <c r="L232" s="21"/>
      <c r="M232" s="21"/>
      <c r="N232" s="21"/>
    </row>
    <row r="233" spans="1:14" ht="16.5" thickBot="1">
      <c r="A233" s="16" t="s">
        <v>42</v>
      </c>
      <c r="B233" s="39"/>
      <c r="C233" s="15"/>
      <c r="D233" s="53"/>
      <c r="E233" s="47"/>
      <c r="F233" s="47"/>
      <c r="G233" s="52"/>
      <c r="H233" s="51"/>
      <c r="I233" s="51"/>
      <c r="J233" s="51"/>
      <c r="K233" s="47"/>
      <c r="L233" s="21"/>
      <c r="M233" s="21"/>
      <c r="N233" s="21"/>
    </row>
    <row r="234" spans="1:14" ht="15.75" customHeight="1" thickBot="1">
      <c r="A234" s="101" t="s">
        <v>0</v>
      </c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</row>
    <row r="235" spans="1:14" ht="15.75" customHeight="1" thickBot="1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</row>
    <row r="236" spans="1:14" ht="15" customHeight="1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</row>
    <row r="237" spans="1:14" ht="15.75">
      <c r="A237" s="102" t="s">
        <v>616</v>
      </c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</row>
    <row r="238" spans="1:14" ht="15.75">
      <c r="A238" s="102" t="s">
        <v>615</v>
      </c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</row>
    <row r="239" spans="1:14" ht="16.5" thickBot="1">
      <c r="A239" s="103" t="s">
        <v>3</v>
      </c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</row>
    <row r="240" spans="1:14" ht="15.75">
      <c r="A240" s="104" t="s">
        <v>597</v>
      </c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</row>
    <row r="241" spans="1:14" ht="15.75">
      <c r="A241" s="104" t="s">
        <v>5</v>
      </c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</row>
    <row r="242" spans="1:14" ht="15">
      <c r="A242" s="99" t="s">
        <v>6</v>
      </c>
      <c r="B242" s="94" t="s">
        <v>7</v>
      </c>
      <c r="C242" s="94" t="s">
        <v>8</v>
      </c>
      <c r="D242" s="99" t="s">
        <v>9</v>
      </c>
      <c r="E242" s="94" t="s">
        <v>10</v>
      </c>
      <c r="F242" s="94" t="s">
        <v>11</v>
      </c>
      <c r="G242" s="94" t="s">
        <v>12</v>
      </c>
      <c r="H242" s="94" t="s">
        <v>13</v>
      </c>
      <c r="I242" s="94" t="s">
        <v>14</v>
      </c>
      <c r="J242" s="94" t="s">
        <v>15</v>
      </c>
      <c r="K242" s="97" t="s">
        <v>16</v>
      </c>
      <c r="L242" s="94" t="s">
        <v>17</v>
      </c>
      <c r="M242" s="94" t="s">
        <v>18</v>
      </c>
      <c r="N242" s="94" t="s">
        <v>19</v>
      </c>
    </row>
    <row r="243" spans="1:14" ht="15">
      <c r="A243" s="99"/>
      <c r="B243" s="94"/>
      <c r="C243" s="94"/>
      <c r="D243" s="99"/>
      <c r="E243" s="94"/>
      <c r="F243" s="94"/>
      <c r="G243" s="94"/>
      <c r="H243" s="94"/>
      <c r="I243" s="94"/>
      <c r="J243" s="94"/>
      <c r="K243" s="97"/>
      <c r="L243" s="94"/>
      <c r="M243" s="94"/>
      <c r="N243" s="94"/>
    </row>
    <row r="244" spans="1:14" s="1" customFormat="1" ht="15.75" customHeight="1">
      <c r="A244" s="60">
        <v>1</v>
      </c>
      <c r="B244" s="64">
        <v>43355</v>
      </c>
      <c r="C244" s="60" t="s">
        <v>500</v>
      </c>
      <c r="D244" s="60" t="s">
        <v>21</v>
      </c>
      <c r="E244" s="60" t="s">
        <v>572</v>
      </c>
      <c r="F244" s="61">
        <v>150</v>
      </c>
      <c r="G244" s="61">
        <v>144.5</v>
      </c>
      <c r="H244" s="61">
        <v>153</v>
      </c>
      <c r="I244" s="61">
        <v>156</v>
      </c>
      <c r="J244" s="61">
        <v>159</v>
      </c>
      <c r="K244" s="61">
        <v>152.9</v>
      </c>
      <c r="L244" s="65">
        <f>100000/F244</f>
        <v>666.6666666666666</v>
      </c>
      <c r="M244" s="66">
        <f>IF(D244="BUY",(K244-F244)*(L244),(F244-K244)*(L244))</f>
        <v>1933.3333333333371</v>
      </c>
      <c r="N244" s="67">
        <f>M244/(L244)/F244%</f>
        <v>1.9333333333333371</v>
      </c>
    </row>
    <row r="245" spans="1:14" ht="15.75">
      <c r="A245" s="60">
        <v>2</v>
      </c>
      <c r="B245" s="64">
        <v>43350</v>
      </c>
      <c r="C245" s="60" t="s">
        <v>500</v>
      </c>
      <c r="D245" s="60" t="s">
        <v>21</v>
      </c>
      <c r="E245" s="60" t="s">
        <v>492</v>
      </c>
      <c r="F245" s="61">
        <v>79</v>
      </c>
      <c r="G245" s="61">
        <v>77</v>
      </c>
      <c r="H245" s="61">
        <v>80.5</v>
      </c>
      <c r="I245" s="61">
        <v>82</v>
      </c>
      <c r="J245" s="61">
        <v>83.5</v>
      </c>
      <c r="K245" s="61">
        <v>80</v>
      </c>
      <c r="L245" s="65">
        <f>100000/F245</f>
        <v>1265.8227848101267</v>
      </c>
      <c r="M245" s="66">
        <f>IF(D245="BUY",(K245-F245)*(L245),(F245-K245)*(L245))</f>
        <v>1265.8227848101267</v>
      </c>
      <c r="N245" s="67">
        <f>M245/(L245)/F245%</f>
        <v>1.2658227848101264</v>
      </c>
    </row>
    <row r="246" spans="1:14" ht="15.75">
      <c r="A246" s="60">
        <v>3</v>
      </c>
      <c r="B246" s="64">
        <v>43350</v>
      </c>
      <c r="C246" s="60" t="s">
        <v>500</v>
      </c>
      <c r="D246" s="60" t="s">
        <v>21</v>
      </c>
      <c r="E246" s="60" t="s">
        <v>429</v>
      </c>
      <c r="F246" s="61">
        <v>608</v>
      </c>
      <c r="G246" s="61">
        <v>597</v>
      </c>
      <c r="H246" s="61">
        <v>614</v>
      </c>
      <c r="I246" s="61">
        <v>620</v>
      </c>
      <c r="J246" s="61">
        <v>626</v>
      </c>
      <c r="K246" s="61">
        <v>614</v>
      </c>
      <c r="L246" s="65">
        <f>100000/F246</f>
        <v>164.47368421052633</v>
      </c>
      <c r="M246" s="66">
        <f>IF(D246="BUY",(K246-F246)*(L246),(F246-K246)*(L246))</f>
        <v>986.8421052631579</v>
      </c>
      <c r="N246" s="67">
        <f>M246/(L246)/F246%</f>
        <v>0.9868421052631579</v>
      </c>
    </row>
    <row r="247" spans="1:14" ht="15.75">
      <c r="A247" s="60">
        <v>4</v>
      </c>
      <c r="B247" s="64">
        <v>43349</v>
      </c>
      <c r="C247" s="60" t="s">
        <v>500</v>
      </c>
      <c r="D247" s="60" t="s">
        <v>21</v>
      </c>
      <c r="E247" s="60" t="s">
        <v>409</v>
      </c>
      <c r="F247" s="61">
        <v>372</v>
      </c>
      <c r="G247" s="61">
        <v>364</v>
      </c>
      <c r="H247" s="61">
        <v>376</v>
      </c>
      <c r="I247" s="61">
        <v>380</v>
      </c>
      <c r="J247" s="61">
        <v>684</v>
      </c>
      <c r="K247" s="61">
        <v>364</v>
      </c>
      <c r="L247" s="65">
        <f>100000/F247</f>
        <v>268.81720430107526</v>
      </c>
      <c r="M247" s="66">
        <f>IF(D247="BUY",(K247-F247)*(L247),(F247-K247)*(L247))</f>
        <v>-2150.537634408602</v>
      </c>
      <c r="N247" s="67">
        <f>M247/(L247)/F247%</f>
        <v>-2.150537634408602</v>
      </c>
    </row>
    <row r="248" spans="1:12" ht="15.75">
      <c r="A248" s="13" t="s">
        <v>26</v>
      </c>
      <c r="B248" s="14"/>
      <c r="C248" s="15"/>
      <c r="D248" s="16"/>
      <c r="E248" s="17"/>
      <c r="F248" s="17"/>
      <c r="G248" s="18"/>
      <c r="H248" s="19"/>
      <c r="I248" s="19"/>
      <c r="J248" s="19"/>
      <c r="L248" s="21"/>
    </row>
    <row r="249" spans="1:10" ht="15.75">
      <c r="A249" s="13" t="s">
        <v>27</v>
      </c>
      <c r="B249" s="23"/>
      <c r="C249" s="15"/>
      <c r="D249" s="16"/>
      <c r="E249" s="17"/>
      <c r="F249" s="17"/>
      <c r="G249" s="18"/>
      <c r="H249" s="17"/>
      <c r="I249" s="17"/>
      <c r="J249" s="17"/>
    </row>
    <row r="250" spans="1:10" ht="15.75">
      <c r="A250" s="13" t="s">
        <v>27</v>
      </c>
      <c r="B250" s="23"/>
      <c r="C250" s="24"/>
      <c r="D250" s="25"/>
      <c r="E250" s="26"/>
      <c r="F250" s="26"/>
      <c r="G250" s="27"/>
      <c r="H250" s="26"/>
      <c r="I250" s="26"/>
      <c r="J250" s="26"/>
    </row>
    <row r="251" spans="3:12" ht="16.5" thickBot="1">
      <c r="C251" s="26"/>
      <c r="D251" s="26"/>
      <c r="E251" s="26"/>
      <c r="F251" s="29"/>
      <c r="G251" s="30"/>
      <c r="H251" s="31" t="s">
        <v>28</v>
      </c>
      <c r="I251" s="31"/>
      <c r="L251" s="20"/>
    </row>
    <row r="252" spans="3:9" ht="15.75">
      <c r="C252" s="96" t="s">
        <v>29</v>
      </c>
      <c r="D252" s="96"/>
      <c r="E252" s="33">
        <v>4</v>
      </c>
      <c r="F252" s="34">
        <f>F253+F254+F255+F256+F257+F258</f>
        <v>100</v>
      </c>
      <c r="G252" s="35">
        <v>4</v>
      </c>
      <c r="H252" s="36">
        <f>G253/G252%</f>
        <v>75</v>
      </c>
      <c r="I252" s="36"/>
    </row>
    <row r="253" spans="3:9" ht="15.75">
      <c r="C253" s="92" t="s">
        <v>30</v>
      </c>
      <c r="D253" s="92"/>
      <c r="E253" s="37">
        <v>3</v>
      </c>
      <c r="F253" s="38">
        <f>(E253/E252)*100</f>
        <v>75</v>
      </c>
      <c r="G253" s="35">
        <v>3</v>
      </c>
      <c r="H253" s="32"/>
      <c r="I253" s="32"/>
    </row>
    <row r="254" spans="3:9" ht="15.75">
      <c r="C254" s="92" t="s">
        <v>32</v>
      </c>
      <c r="D254" s="92"/>
      <c r="E254" s="37">
        <v>0</v>
      </c>
      <c r="F254" s="38">
        <f>(E254/E252)*100</f>
        <v>0</v>
      </c>
      <c r="G254" s="40"/>
      <c r="H254" s="35"/>
      <c r="I254" s="35"/>
    </row>
    <row r="255" spans="3:9" ht="15.75">
      <c r="C255" s="92" t="s">
        <v>33</v>
      </c>
      <c r="D255" s="92"/>
      <c r="E255" s="37">
        <v>0</v>
      </c>
      <c r="F255" s="38">
        <f>(E255/E252)*100</f>
        <v>0</v>
      </c>
      <c r="G255" s="40"/>
      <c r="H255" s="35"/>
      <c r="I255" s="35"/>
    </row>
    <row r="256" spans="3:9" ht="15.75">
      <c r="C256" s="92" t="s">
        <v>34</v>
      </c>
      <c r="D256" s="92"/>
      <c r="E256" s="37">
        <v>1</v>
      </c>
      <c r="F256" s="38">
        <f>(E256/E252)*100</f>
        <v>25</v>
      </c>
      <c r="G256" s="40"/>
      <c r="H256" s="26" t="s">
        <v>35</v>
      </c>
      <c r="I256" s="26"/>
    </row>
    <row r="257" spans="3:9" ht="15.75">
      <c r="C257" s="92" t="s">
        <v>36</v>
      </c>
      <c r="D257" s="92"/>
      <c r="E257" s="37">
        <v>0</v>
      </c>
      <c r="F257" s="38">
        <f>(E257/E252)*100</f>
        <v>0</v>
      </c>
      <c r="G257" s="40"/>
      <c r="H257" s="26"/>
      <c r="I257" s="26"/>
    </row>
    <row r="258" spans="3:9" ht="16.5" thickBot="1">
      <c r="C258" s="93" t="s">
        <v>37</v>
      </c>
      <c r="D258" s="93"/>
      <c r="E258" s="42"/>
      <c r="F258" s="43">
        <f>(E258/E252)*100</f>
        <v>0</v>
      </c>
      <c r="G258" s="40"/>
      <c r="H258" s="26"/>
      <c r="I258" s="26"/>
    </row>
    <row r="259" spans="1:13" ht="15.75">
      <c r="A259" s="45" t="s">
        <v>38</v>
      </c>
      <c r="B259" s="14"/>
      <c r="C259" s="15"/>
      <c r="D259" s="15"/>
      <c r="E259" s="17"/>
      <c r="F259" s="17"/>
      <c r="G259" s="46"/>
      <c r="H259" s="47"/>
      <c r="I259" s="47"/>
      <c r="J259" s="47"/>
      <c r="L259" s="21"/>
      <c r="M259" s="44"/>
    </row>
    <row r="260" spans="1:14" ht="15.75">
      <c r="A260" s="16" t="s">
        <v>39</v>
      </c>
      <c r="B260" s="14"/>
      <c r="C260" s="48"/>
      <c r="D260" s="49"/>
      <c r="E260" s="50"/>
      <c r="F260" s="47"/>
      <c r="G260" s="46"/>
      <c r="H260" s="47"/>
      <c r="I260" s="47"/>
      <c r="J260" s="47"/>
      <c r="K260" s="17"/>
      <c r="L260" s="21"/>
      <c r="M260" s="28"/>
      <c r="N260" s="44"/>
    </row>
    <row r="261" spans="1:14" ht="15.75">
      <c r="A261" s="16" t="s">
        <v>40</v>
      </c>
      <c r="B261" s="14"/>
      <c r="C261" s="15"/>
      <c r="D261" s="49"/>
      <c r="E261" s="50"/>
      <c r="F261" s="47"/>
      <c r="G261" s="46"/>
      <c r="H261" s="51"/>
      <c r="I261" s="51"/>
      <c r="J261" s="51"/>
      <c r="K261" s="17"/>
      <c r="N261" s="21"/>
    </row>
    <row r="262" spans="1:14" ht="15.75">
      <c r="A262" s="16" t="s">
        <v>41</v>
      </c>
      <c r="B262" s="48"/>
      <c r="C262" s="15"/>
      <c r="D262" s="49"/>
      <c r="E262" s="50"/>
      <c r="F262" s="47"/>
      <c r="G262" s="52"/>
      <c r="H262" s="51"/>
      <c r="I262" s="51"/>
      <c r="J262" s="51"/>
      <c r="K262" s="17"/>
      <c r="M262" s="21"/>
      <c r="N262" s="21"/>
    </row>
    <row r="263" spans="1:14" ht="15.75">
      <c r="A263" s="16" t="s">
        <v>42</v>
      </c>
      <c r="B263" s="39"/>
      <c r="C263" s="15"/>
      <c r="D263" s="53"/>
      <c r="E263" s="47"/>
      <c r="F263" s="47"/>
      <c r="G263" s="52"/>
      <c r="H263" s="51"/>
      <c r="I263" s="51"/>
      <c r="J263" s="51"/>
      <c r="K263" s="47"/>
      <c r="L263" s="21"/>
      <c r="M263" s="21"/>
      <c r="N263" s="21"/>
    </row>
    <row r="264" spans="1:14" ht="16.5" thickBot="1">
      <c r="A264" s="16" t="s">
        <v>42</v>
      </c>
      <c r="B264" s="39"/>
      <c r="C264" s="15"/>
      <c r="D264" s="53"/>
      <c r="E264" s="47"/>
      <c r="F264" s="47"/>
      <c r="G264" s="52"/>
      <c r="H264" s="51"/>
      <c r="I264" s="51"/>
      <c r="J264" s="51"/>
      <c r="K264" s="47"/>
      <c r="L264" s="21"/>
      <c r="M264" s="21"/>
      <c r="N264" s="21"/>
    </row>
    <row r="265" spans="1:14" ht="15.75" thickBot="1">
      <c r="A265" s="101" t="s">
        <v>0</v>
      </c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</row>
    <row r="266" spans="1:14" ht="15.75" thickBot="1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</row>
    <row r="267" spans="1:14" ht="1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</row>
    <row r="268" spans="1:14" ht="15.75">
      <c r="A268" s="102" t="s">
        <v>1</v>
      </c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</row>
    <row r="269" spans="1:14" ht="15.75">
      <c r="A269" s="102" t="s">
        <v>2</v>
      </c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</row>
    <row r="270" spans="1:14" ht="16.5" thickBot="1">
      <c r="A270" s="103" t="s">
        <v>3</v>
      </c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</row>
    <row r="271" spans="1:14" ht="15.75">
      <c r="A271" s="104" t="s">
        <v>580</v>
      </c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</row>
    <row r="272" spans="1:14" ht="15.75">
      <c r="A272" s="104" t="s">
        <v>5</v>
      </c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</row>
    <row r="273" spans="1:14" ht="15">
      <c r="A273" s="99" t="s">
        <v>6</v>
      </c>
      <c r="B273" s="94" t="s">
        <v>7</v>
      </c>
      <c r="C273" s="94" t="s">
        <v>8</v>
      </c>
      <c r="D273" s="99" t="s">
        <v>9</v>
      </c>
      <c r="E273" s="94" t="s">
        <v>10</v>
      </c>
      <c r="F273" s="94" t="s">
        <v>11</v>
      </c>
      <c r="G273" s="94" t="s">
        <v>12</v>
      </c>
      <c r="H273" s="94" t="s">
        <v>13</v>
      </c>
      <c r="I273" s="94" t="s">
        <v>14</v>
      </c>
      <c r="J273" s="94" t="s">
        <v>15</v>
      </c>
      <c r="K273" s="97" t="s">
        <v>16</v>
      </c>
      <c r="L273" s="94" t="s">
        <v>17</v>
      </c>
      <c r="M273" s="94" t="s">
        <v>18</v>
      </c>
      <c r="N273" s="94" t="s">
        <v>19</v>
      </c>
    </row>
    <row r="274" spans="1:14" ht="15">
      <c r="A274" s="99"/>
      <c r="B274" s="94"/>
      <c r="C274" s="94"/>
      <c r="D274" s="99"/>
      <c r="E274" s="94"/>
      <c r="F274" s="94"/>
      <c r="G274" s="94"/>
      <c r="H274" s="94"/>
      <c r="I274" s="94"/>
      <c r="J274" s="94"/>
      <c r="K274" s="97"/>
      <c r="L274" s="94"/>
      <c r="M274" s="94"/>
      <c r="N274" s="94"/>
    </row>
    <row r="275" spans="1:14" s="1" customFormat="1" ht="13.5" customHeight="1">
      <c r="A275" s="60">
        <v>1</v>
      </c>
      <c r="B275" s="64">
        <v>43343</v>
      </c>
      <c r="C275" s="60" t="s">
        <v>500</v>
      </c>
      <c r="D275" s="60" t="s">
        <v>21</v>
      </c>
      <c r="E275" s="60" t="s">
        <v>280</v>
      </c>
      <c r="F275" s="61">
        <v>976</v>
      </c>
      <c r="G275" s="61">
        <v>959</v>
      </c>
      <c r="H275" s="61">
        <v>986</v>
      </c>
      <c r="I275" s="61">
        <v>996</v>
      </c>
      <c r="J275" s="61">
        <v>1006</v>
      </c>
      <c r="K275" s="61">
        <v>986</v>
      </c>
      <c r="L275" s="65">
        <f aca="true" t="shared" si="23" ref="L275:L285">100000/F275</f>
        <v>102.45901639344262</v>
      </c>
      <c r="M275" s="66">
        <f>IF(D275="BUY",(K275-F275)*(L275),(F275-K275)*(L275))</f>
        <v>1024.5901639344263</v>
      </c>
      <c r="N275" s="67">
        <f>M275/(L275)/F275%</f>
        <v>1.0245901639344261</v>
      </c>
    </row>
    <row r="276" spans="1:14" s="1" customFormat="1" ht="13.5" customHeight="1">
      <c r="A276" s="60">
        <v>2</v>
      </c>
      <c r="B276" s="64">
        <v>43342</v>
      </c>
      <c r="C276" s="60" t="s">
        <v>500</v>
      </c>
      <c r="D276" s="60" t="s">
        <v>21</v>
      </c>
      <c r="E276" s="60" t="s">
        <v>548</v>
      </c>
      <c r="F276" s="61">
        <v>1302</v>
      </c>
      <c r="G276" s="61">
        <v>1279</v>
      </c>
      <c r="H276" s="61">
        <v>1315</v>
      </c>
      <c r="I276" s="61">
        <v>1328</v>
      </c>
      <c r="J276" s="61">
        <v>1342</v>
      </c>
      <c r="K276" s="61">
        <v>1328</v>
      </c>
      <c r="L276" s="65">
        <f>100000/F276</f>
        <v>76.80491551459293</v>
      </c>
      <c r="M276" s="66">
        <f>IF(D276="BUY",(K276-F276)*(L276),(F276-K276)*(L276))</f>
        <v>1996.9278033794162</v>
      </c>
      <c r="N276" s="67">
        <f>M276/(L276)/F276%</f>
        <v>1.9969278033794164</v>
      </c>
    </row>
    <row r="277" spans="1:14" s="1" customFormat="1" ht="13.5" customHeight="1">
      <c r="A277" s="60">
        <v>3</v>
      </c>
      <c r="B277" s="64">
        <v>43341</v>
      </c>
      <c r="C277" s="60" t="s">
        <v>500</v>
      </c>
      <c r="D277" s="60" t="s">
        <v>21</v>
      </c>
      <c r="E277" s="60" t="s">
        <v>290</v>
      </c>
      <c r="F277" s="61">
        <v>1620</v>
      </c>
      <c r="G277" s="61">
        <v>1585</v>
      </c>
      <c r="H277" s="61">
        <v>1640</v>
      </c>
      <c r="I277" s="61">
        <v>1660</v>
      </c>
      <c r="J277" s="61">
        <v>1680</v>
      </c>
      <c r="K277" s="61">
        <v>1585</v>
      </c>
      <c r="L277" s="65">
        <f>100000/F277</f>
        <v>61.72839506172839</v>
      </c>
      <c r="M277" s="66">
        <f>IF(D277="BUY",(K277-F277)*(L277),(F277-K277)*(L277))</f>
        <v>-2160.4938271604938</v>
      </c>
      <c r="N277" s="67">
        <f>M277/(L277)/F277%</f>
        <v>-2.160493827160494</v>
      </c>
    </row>
    <row r="278" spans="1:14" s="1" customFormat="1" ht="13.5" customHeight="1">
      <c r="A278" s="60">
        <v>4</v>
      </c>
      <c r="B278" s="64">
        <v>43339</v>
      </c>
      <c r="C278" s="60" t="s">
        <v>500</v>
      </c>
      <c r="D278" s="60" t="s">
        <v>21</v>
      </c>
      <c r="E278" s="60" t="s">
        <v>588</v>
      </c>
      <c r="F278" s="61">
        <v>407</v>
      </c>
      <c r="G278" s="61">
        <v>397</v>
      </c>
      <c r="H278" s="61">
        <v>412</v>
      </c>
      <c r="I278" s="61">
        <v>417</v>
      </c>
      <c r="J278" s="61">
        <v>422</v>
      </c>
      <c r="K278" s="61">
        <v>417</v>
      </c>
      <c r="L278" s="65">
        <f>100000/F278</f>
        <v>245.7002457002457</v>
      </c>
      <c r="M278" s="66">
        <f>IF(D278="BUY",(K278-F278)*(L278),(F278-K278)*(L278))</f>
        <v>2457.002457002457</v>
      </c>
      <c r="N278" s="67">
        <f>M278/(L278)/F278%</f>
        <v>2.457002457002457</v>
      </c>
    </row>
    <row r="279" spans="1:14" s="1" customFormat="1" ht="13.5" customHeight="1">
      <c r="A279" s="60">
        <v>5</v>
      </c>
      <c r="B279" s="64">
        <v>43336</v>
      </c>
      <c r="C279" s="60" t="s">
        <v>500</v>
      </c>
      <c r="D279" s="60" t="s">
        <v>21</v>
      </c>
      <c r="E279" s="60" t="s">
        <v>422</v>
      </c>
      <c r="F279" s="61">
        <v>565</v>
      </c>
      <c r="G279" s="61">
        <v>554</v>
      </c>
      <c r="H279" s="61">
        <v>571</v>
      </c>
      <c r="I279" s="61">
        <v>577</v>
      </c>
      <c r="J279" s="61">
        <v>584</v>
      </c>
      <c r="K279" s="61">
        <v>571</v>
      </c>
      <c r="L279" s="65">
        <f t="shared" si="23"/>
        <v>176.99115044247787</v>
      </c>
      <c r="M279" s="66">
        <f aca="true" t="shared" si="24" ref="M279:M285">IF(D279="BUY",(K279-F279)*(L279),(F279-K279)*(L279))</f>
        <v>1061.9469026548672</v>
      </c>
      <c r="N279" s="67">
        <f aca="true" t="shared" si="25" ref="N279:N285">M279/(L279)/F279%</f>
        <v>1.0619469026548671</v>
      </c>
    </row>
    <row r="280" spans="1:14" s="1" customFormat="1" ht="15.75">
      <c r="A280" s="60">
        <v>6</v>
      </c>
      <c r="B280" s="64">
        <v>43328</v>
      </c>
      <c r="C280" s="60" t="s">
        <v>500</v>
      </c>
      <c r="D280" s="60" t="s">
        <v>21</v>
      </c>
      <c r="E280" s="60" t="s">
        <v>404</v>
      </c>
      <c r="F280" s="61">
        <v>432</v>
      </c>
      <c r="G280" s="61">
        <v>421</v>
      </c>
      <c r="H280" s="61">
        <v>438</v>
      </c>
      <c r="I280" s="61">
        <v>444</v>
      </c>
      <c r="J280" s="61">
        <v>450</v>
      </c>
      <c r="K280" s="61">
        <v>438</v>
      </c>
      <c r="L280" s="65">
        <f t="shared" si="23"/>
        <v>231.4814814814815</v>
      </c>
      <c r="M280" s="66">
        <f t="shared" si="24"/>
        <v>1388.888888888889</v>
      </c>
      <c r="N280" s="67">
        <f t="shared" si="25"/>
        <v>1.3888888888888888</v>
      </c>
    </row>
    <row r="281" spans="1:15" ht="15.75">
      <c r="A281" s="60">
        <v>7</v>
      </c>
      <c r="B281" s="64">
        <v>43320</v>
      </c>
      <c r="C281" s="60" t="s">
        <v>500</v>
      </c>
      <c r="D281" s="60" t="s">
        <v>21</v>
      </c>
      <c r="E281" s="60" t="s">
        <v>59</v>
      </c>
      <c r="F281" s="61">
        <v>385</v>
      </c>
      <c r="G281" s="61">
        <v>376</v>
      </c>
      <c r="H281" s="61">
        <v>390</v>
      </c>
      <c r="I281" s="61">
        <v>395</v>
      </c>
      <c r="J281" s="61">
        <v>400</v>
      </c>
      <c r="K281" s="61">
        <v>376</v>
      </c>
      <c r="L281" s="65">
        <f t="shared" si="23"/>
        <v>259.7402597402597</v>
      </c>
      <c r="M281" s="66">
        <f t="shared" si="24"/>
        <v>-2337.6623376623374</v>
      </c>
      <c r="N281" s="67">
        <f t="shared" si="25"/>
        <v>-2.3376623376623376</v>
      </c>
      <c r="O281" s="1"/>
    </row>
    <row r="282" spans="1:15" ht="15.75">
      <c r="A282" s="60">
        <v>8</v>
      </c>
      <c r="B282" s="64">
        <v>43319</v>
      </c>
      <c r="C282" s="60" t="s">
        <v>500</v>
      </c>
      <c r="D282" s="60" t="s">
        <v>21</v>
      </c>
      <c r="E282" s="60" t="s">
        <v>276</v>
      </c>
      <c r="F282" s="61">
        <v>957</v>
      </c>
      <c r="G282" s="61">
        <v>939</v>
      </c>
      <c r="H282" s="61">
        <v>967</v>
      </c>
      <c r="I282" s="61">
        <v>977</v>
      </c>
      <c r="J282" s="61">
        <v>987</v>
      </c>
      <c r="K282" s="61">
        <v>967</v>
      </c>
      <c r="L282" s="65">
        <f t="shared" si="23"/>
        <v>104.4932079414838</v>
      </c>
      <c r="M282" s="66">
        <f t="shared" si="24"/>
        <v>1044.932079414838</v>
      </c>
      <c r="N282" s="67">
        <f t="shared" si="25"/>
        <v>1.044932079414838</v>
      </c>
      <c r="O282" s="1"/>
    </row>
    <row r="283" spans="1:15" ht="15.75">
      <c r="A283" s="60">
        <v>9</v>
      </c>
      <c r="B283" s="64">
        <v>43315</v>
      </c>
      <c r="C283" s="60" t="s">
        <v>500</v>
      </c>
      <c r="D283" s="60" t="s">
        <v>21</v>
      </c>
      <c r="E283" s="60" t="s">
        <v>544</v>
      </c>
      <c r="F283" s="61">
        <v>120</v>
      </c>
      <c r="G283" s="61">
        <v>116</v>
      </c>
      <c r="H283" s="61">
        <v>122</v>
      </c>
      <c r="I283" s="61">
        <v>124</v>
      </c>
      <c r="J283" s="61">
        <v>126</v>
      </c>
      <c r="K283" s="61">
        <v>116</v>
      </c>
      <c r="L283" s="65">
        <f t="shared" si="23"/>
        <v>833.3333333333334</v>
      </c>
      <c r="M283" s="66">
        <f t="shared" si="24"/>
        <v>-3333.3333333333335</v>
      </c>
      <c r="N283" s="67">
        <f t="shared" si="25"/>
        <v>-3.3333333333333335</v>
      </c>
      <c r="O283" s="1"/>
    </row>
    <row r="284" spans="1:14" ht="15.75">
      <c r="A284" s="60">
        <v>10</v>
      </c>
      <c r="B284" s="64">
        <v>43314</v>
      </c>
      <c r="C284" s="60" t="s">
        <v>500</v>
      </c>
      <c r="D284" s="60" t="s">
        <v>21</v>
      </c>
      <c r="E284" s="60" t="s">
        <v>533</v>
      </c>
      <c r="F284" s="61">
        <v>106</v>
      </c>
      <c r="G284" s="61">
        <v>103</v>
      </c>
      <c r="H284" s="61">
        <v>108</v>
      </c>
      <c r="I284" s="61">
        <v>110</v>
      </c>
      <c r="J284" s="61">
        <v>112</v>
      </c>
      <c r="K284" s="61">
        <v>108</v>
      </c>
      <c r="L284" s="65">
        <f t="shared" si="23"/>
        <v>943.3962264150944</v>
      </c>
      <c r="M284" s="66">
        <f t="shared" si="24"/>
        <v>1886.7924528301887</v>
      </c>
      <c r="N284" s="67">
        <f t="shared" si="25"/>
        <v>1.8867924528301885</v>
      </c>
    </row>
    <row r="285" spans="1:14" s="1" customFormat="1" ht="15.75">
      <c r="A285" s="60">
        <v>11</v>
      </c>
      <c r="B285" s="64">
        <v>43313</v>
      </c>
      <c r="C285" s="60" t="s">
        <v>500</v>
      </c>
      <c r="D285" s="60" t="s">
        <v>21</v>
      </c>
      <c r="E285" s="60" t="s">
        <v>276</v>
      </c>
      <c r="F285" s="61">
        <v>933</v>
      </c>
      <c r="G285" s="61">
        <v>916</v>
      </c>
      <c r="H285" s="61">
        <v>943</v>
      </c>
      <c r="I285" s="61">
        <v>953</v>
      </c>
      <c r="J285" s="61">
        <v>963</v>
      </c>
      <c r="K285" s="61">
        <v>943</v>
      </c>
      <c r="L285" s="65">
        <f t="shared" si="23"/>
        <v>107.18113612004288</v>
      </c>
      <c r="M285" s="66">
        <f t="shared" si="24"/>
        <v>1071.8113612004288</v>
      </c>
      <c r="N285" s="67">
        <f t="shared" si="25"/>
        <v>1.0718113612004287</v>
      </c>
    </row>
    <row r="286" ht="15.75">
      <c r="O286" s="1"/>
    </row>
    <row r="287" spans="1:15" ht="15.75">
      <c r="A287" s="13" t="s">
        <v>26</v>
      </c>
      <c r="B287" s="14"/>
      <c r="C287" s="15"/>
      <c r="D287" s="16"/>
      <c r="E287" s="17"/>
      <c r="F287" s="17"/>
      <c r="G287" s="18"/>
      <c r="H287" s="19"/>
      <c r="I287" s="19"/>
      <c r="J287" s="19"/>
      <c r="L287" s="21"/>
      <c r="O287" s="1"/>
    </row>
    <row r="288" spans="1:15" ht="15.75">
      <c r="A288" s="13" t="s">
        <v>27</v>
      </c>
      <c r="B288" s="23"/>
      <c r="C288" s="15"/>
      <c r="D288" s="16"/>
      <c r="E288" s="17"/>
      <c r="F288" s="17"/>
      <c r="G288" s="18"/>
      <c r="H288" s="17"/>
      <c r="I288" s="17"/>
      <c r="J288" s="17"/>
      <c r="O288" s="1"/>
    </row>
    <row r="289" spans="1:10" ht="15.75">
      <c r="A289" s="13" t="s">
        <v>27</v>
      </c>
      <c r="B289" s="23"/>
      <c r="C289" s="24"/>
      <c r="D289" s="25"/>
      <c r="E289" s="26"/>
      <c r="F289" s="26"/>
      <c r="G289" s="27"/>
      <c r="H289" s="26"/>
      <c r="I289" s="26"/>
      <c r="J289" s="26"/>
    </row>
    <row r="290" spans="3:12" ht="16.5" thickBot="1">
      <c r="C290" s="26"/>
      <c r="D290" s="26"/>
      <c r="E290" s="26"/>
      <c r="F290" s="29"/>
      <c r="G290" s="30"/>
      <c r="H290" s="31" t="s">
        <v>28</v>
      </c>
      <c r="I290" s="31"/>
      <c r="L290" s="20"/>
    </row>
    <row r="291" spans="3:9" ht="15.75">
      <c r="C291" s="96" t="s">
        <v>29</v>
      </c>
      <c r="D291" s="96"/>
      <c r="E291" s="33">
        <v>11</v>
      </c>
      <c r="F291" s="34">
        <f>F292+F293+F294+F295+F296+F297</f>
        <v>100</v>
      </c>
      <c r="G291" s="35">
        <v>11</v>
      </c>
      <c r="H291" s="36">
        <f>G292/G291%</f>
        <v>72.72727272727273</v>
      </c>
      <c r="I291" s="36"/>
    </row>
    <row r="292" spans="3:9" ht="15.75">
      <c r="C292" s="92" t="s">
        <v>30</v>
      </c>
      <c r="D292" s="92"/>
      <c r="E292" s="37">
        <v>8</v>
      </c>
      <c r="F292" s="38">
        <f>(E292/E291)*100</f>
        <v>72.72727272727273</v>
      </c>
      <c r="G292" s="35">
        <v>8</v>
      </c>
      <c r="H292" s="32"/>
      <c r="I292" s="32"/>
    </row>
    <row r="293" spans="3:9" ht="15.75">
      <c r="C293" s="92" t="s">
        <v>32</v>
      </c>
      <c r="D293" s="92"/>
      <c r="E293" s="37">
        <v>0</v>
      </c>
      <c r="F293" s="38">
        <f>(E293/E291)*100</f>
        <v>0</v>
      </c>
      <c r="G293" s="40"/>
      <c r="H293" s="35"/>
      <c r="I293" s="35"/>
    </row>
    <row r="294" spans="3:9" ht="15.75">
      <c r="C294" s="92" t="s">
        <v>33</v>
      </c>
      <c r="D294" s="92"/>
      <c r="E294" s="37">
        <v>0</v>
      </c>
      <c r="F294" s="38">
        <f>(E294/E291)*100</f>
        <v>0</v>
      </c>
      <c r="G294" s="40"/>
      <c r="H294" s="35"/>
      <c r="I294" s="35"/>
    </row>
    <row r="295" spans="3:9" ht="15.75">
      <c r="C295" s="92" t="s">
        <v>34</v>
      </c>
      <c r="D295" s="92"/>
      <c r="E295" s="37">
        <v>3</v>
      </c>
      <c r="F295" s="38">
        <f>(E295/E291)*100</f>
        <v>27.27272727272727</v>
      </c>
      <c r="G295" s="40"/>
      <c r="H295" s="26" t="s">
        <v>35</v>
      </c>
      <c r="I295" s="26"/>
    </row>
    <row r="296" spans="3:9" ht="15.75">
      <c r="C296" s="92" t="s">
        <v>36</v>
      </c>
      <c r="D296" s="92"/>
      <c r="E296" s="37">
        <v>0</v>
      </c>
      <c r="F296" s="38">
        <f>(E296/E291)*100</f>
        <v>0</v>
      </c>
      <c r="G296" s="40"/>
      <c r="H296" s="26"/>
      <c r="I296" s="26"/>
    </row>
    <row r="297" spans="3:9" ht="16.5" thickBot="1">
      <c r="C297" s="93" t="s">
        <v>37</v>
      </c>
      <c r="D297" s="93"/>
      <c r="E297" s="42"/>
      <c r="F297" s="43">
        <f>(E297/E291)*100</f>
        <v>0</v>
      </c>
      <c r="G297" s="40"/>
      <c r="H297" s="26"/>
      <c r="I297" s="26"/>
    </row>
    <row r="298" spans="1:14" ht="15.75">
      <c r="A298" s="45" t="s">
        <v>38</v>
      </c>
      <c r="B298" s="14"/>
      <c r="C298" s="15"/>
      <c r="D298" s="15"/>
      <c r="E298" s="17"/>
      <c r="F298" s="17"/>
      <c r="G298" s="46"/>
      <c r="H298" s="47"/>
      <c r="I298" s="47"/>
      <c r="J298" s="47"/>
      <c r="K298" s="17"/>
      <c r="L298" s="21"/>
      <c r="M298" s="44"/>
      <c r="N298" s="44"/>
    </row>
    <row r="299" spans="1:14" ht="15.75">
      <c r="A299" s="16" t="s">
        <v>39</v>
      </c>
      <c r="B299" s="14"/>
      <c r="C299" s="48"/>
      <c r="D299" s="49"/>
      <c r="E299" s="50"/>
      <c r="F299" s="47"/>
      <c r="G299" s="46"/>
      <c r="H299" s="47"/>
      <c r="I299" s="47"/>
      <c r="J299" s="47"/>
      <c r="K299" s="17"/>
      <c r="L299" s="21"/>
      <c r="M299" s="28"/>
      <c r="N299" s="28"/>
    </row>
    <row r="300" spans="1:14" ht="15.75">
      <c r="A300" s="16" t="s">
        <v>40</v>
      </c>
      <c r="B300" s="14"/>
      <c r="C300" s="15"/>
      <c r="D300" s="49"/>
      <c r="E300" s="50"/>
      <c r="F300" s="47"/>
      <c r="G300" s="46"/>
      <c r="H300" s="51"/>
      <c r="I300" s="51"/>
      <c r="J300" s="51"/>
      <c r="K300" s="17"/>
      <c r="N300" s="21"/>
    </row>
    <row r="301" spans="1:14" ht="15.75">
      <c r="A301" s="16" t="s">
        <v>41</v>
      </c>
      <c r="B301" s="48"/>
      <c r="C301" s="15"/>
      <c r="D301" s="49"/>
      <c r="E301" s="50"/>
      <c r="F301" s="47"/>
      <c r="G301" s="52"/>
      <c r="H301" s="51"/>
      <c r="I301" s="51"/>
      <c r="J301" s="51"/>
      <c r="K301" s="17"/>
      <c r="M301" s="21"/>
      <c r="N301" s="21"/>
    </row>
    <row r="302" spans="1:14" ht="15.75">
      <c r="A302" s="16" t="s">
        <v>42</v>
      </c>
      <c r="B302" s="39"/>
      <c r="C302" s="15"/>
      <c r="D302" s="53"/>
      <c r="E302" s="47"/>
      <c r="F302" s="47"/>
      <c r="G302" s="52"/>
      <c r="H302" s="51"/>
      <c r="I302" s="51"/>
      <c r="J302" s="51"/>
      <c r="K302" s="47"/>
      <c r="L302" s="21"/>
      <c r="M302" s="21"/>
      <c r="N302" s="21"/>
    </row>
    <row r="303" spans="1:14" ht="16.5" thickBot="1">
      <c r="A303" s="16" t="s">
        <v>42</v>
      </c>
      <c r="B303" s="39"/>
      <c r="C303" s="15"/>
      <c r="D303" s="53"/>
      <c r="E303" s="47"/>
      <c r="F303" s="47"/>
      <c r="G303" s="52"/>
      <c r="H303" s="51"/>
      <c r="I303" s="51"/>
      <c r="J303" s="51"/>
      <c r="K303" s="47"/>
      <c r="L303" s="21"/>
      <c r="M303" s="21"/>
      <c r="N303" s="21"/>
    </row>
    <row r="304" spans="1:14" ht="15.75" thickBot="1">
      <c r="A304" s="101" t="s">
        <v>0</v>
      </c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</row>
    <row r="305" spans="1:14" ht="15.75" thickBot="1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</row>
    <row r="306" spans="1:14" ht="1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</row>
    <row r="307" spans="1:14" ht="15.75">
      <c r="A307" s="102" t="s">
        <v>1</v>
      </c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</row>
    <row r="308" spans="1:14" ht="15.75">
      <c r="A308" s="102" t="s">
        <v>2</v>
      </c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</row>
    <row r="309" spans="1:14" ht="16.5" thickBot="1">
      <c r="A309" s="103" t="s">
        <v>3</v>
      </c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</row>
    <row r="310" spans="1:14" ht="15.75">
      <c r="A310" s="104" t="s">
        <v>563</v>
      </c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</row>
    <row r="311" spans="1:14" ht="15.75">
      <c r="A311" s="104" t="s">
        <v>5</v>
      </c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</row>
    <row r="312" spans="1:14" ht="15">
      <c r="A312" s="99" t="s">
        <v>6</v>
      </c>
      <c r="B312" s="94" t="s">
        <v>7</v>
      </c>
      <c r="C312" s="94" t="s">
        <v>8</v>
      </c>
      <c r="D312" s="99" t="s">
        <v>9</v>
      </c>
      <c r="E312" s="94" t="s">
        <v>10</v>
      </c>
      <c r="F312" s="94" t="s">
        <v>11</v>
      </c>
      <c r="G312" s="94" t="s">
        <v>12</v>
      </c>
      <c r="H312" s="94" t="s">
        <v>13</v>
      </c>
      <c r="I312" s="94" t="s">
        <v>14</v>
      </c>
      <c r="J312" s="94" t="s">
        <v>15</v>
      </c>
      <c r="K312" s="97" t="s">
        <v>16</v>
      </c>
      <c r="L312" s="94" t="s">
        <v>17</v>
      </c>
      <c r="M312" s="94" t="s">
        <v>18</v>
      </c>
      <c r="N312" s="94" t="s">
        <v>19</v>
      </c>
    </row>
    <row r="313" spans="1:14" ht="15">
      <c r="A313" s="99"/>
      <c r="B313" s="94"/>
      <c r="C313" s="94"/>
      <c r="D313" s="99"/>
      <c r="E313" s="94"/>
      <c r="F313" s="94"/>
      <c r="G313" s="94"/>
      <c r="H313" s="94"/>
      <c r="I313" s="94"/>
      <c r="J313" s="94"/>
      <c r="K313" s="97"/>
      <c r="L313" s="94"/>
      <c r="M313" s="94"/>
      <c r="N313" s="94"/>
    </row>
    <row r="314" spans="1:14" s="1" customFormat="1" ht="16.5" customHeight="1">
      <c r="A314" s="60">
        <v>1</v>
      </c>
      <c r="B314" s="64">
        <v>43312</v>
      </c>
      <c r="C314" s="60" t="s">
        <v>500</v>
      </c>
      <c r="D314" s="60" t="s">
        <v>21</v>
      </c>
      <c r="E314" s="60" t="s">
        <v>237</v>
      </c>
      <c r="F314" s="61">
        <v>132</v>
      </c>
      <c r="G314" s="61">
        <v>128</v>
      </c>
      <c r="H314" s="61">
        <v>134</v>
      </c>
      <c r="I314" s="61">
        <v>136</v>
      </c>
      <c r="J314" s="61">
        <v>138</v>
      </c>
      <c r="K314" s="61">
        <v>136</v>
      </c>
      <c r="L314" s="65">
        <f aca="true" t="shared" si="26" ref="L314:L325">100000/F314</f>
        <v>757.5757575757576</v>
      </c>
      <c r="M314" s="66">
        <f>IF(D314="BUY",(K314-F314)*(L314),(F314-K314)*(L314))</f>
        <v>3030.3030303030305</v>
      </c>
      <c r="N314" s="80">
        <f>M314/(L314)/F314%</f>
        <v>3.0303030303030303</v>
      </c>
    </row>
    <row r="315" spans="1:14" s="1" customFormat="1" ht="16.5" customHeight="1">
      <c r="A315" s="60">
        <v>2</v>
      </c>
      <c r="B315" s="64">
        <v>43307</v>
      </c>
      <c r="C315" s="60" t="s">
        <v>500</v>
      </c>
      <c r="D315" s="60" t="s">
        <v>21</v>
      </c>
      <c r="E315" s="60" t="s">
        <v>254</v>
      </c>
      <c r="F315" s="61">
        <v>288</v>
      </c>
      <c r="G315" s="61">
        <v>282</v>
      </c>
      <c r="H315" s="61">
        <v>291</v>
      </c>
      <c r="I315" s="61">
        <v>294</v>
      </c>
      <c r="J315" s="61">
        <v>297</v>
      </c>
      <c r="K315" s="61">
        <v>291</v>
      </c>
      <c r="L315" s="65">
        <f aca="true" t="shared" si="27" ref="L315:L320">100000/F315</f>
        <v>347.22222222222223</v>
      </c>
      <c r="M315" s="66">
        <f>IF(D315="BUY",(K315-F315)*(L315),(F315-K315)*(L315))</f>
        <v>1041.6666666666667</v>
      </c>
      <c r="N315" s="80">
        <f>M315/(L315)/F315%</f>
        <v>1.0416666666666667</v>
      </c>
    </row>
    <row r="316" spans="1:14" s="1" customFormat="1" ht="16.5" customHeight="1">
      <c r="A316" s="60">
        <v>3</v>
      </c>
      <c r="B316" s="64">
        <v>43307</v>
      </c>
      <c r="C316" s="60" t="s">
        <v>500</v>
      </c>
      <c r="D316" s="60" t="s">
        <v>21</v>
      </c>
      <c r="E316" s="60" t="s">
        <v>320</v>
      </c>
      <c r="F316" s="61">
        <v>473</v>
      </c>
      <c r="G316" s="61">
        <v>463</v>
      </c>
      <c r="H316" s="61">
        <v>478</v>
      </c>
      <c r="I316" s="61">
        <v>483</v>
      </c>
      <c r="J316" s="61">
        <v>488</v>
      </c>
      <c r="K316" s="61">
        <v>488</v>
      </c>
      <c r="L316" s="65">
        <f t="shared" si="27"/>
        <v>211.41649048625794</v>
      </c>
      <c r="M316" s="66">
        <f>IF(D316="BUY",(K316-F316)*(L316),(F316-K316)*(L316))</f>
        <v>3171.2473572938693</v>
      </c>
      <c r="N316" s="80">
        <f>M316/(L316)/F316%</f>
        <v>3.1712473572938684</v>
      </c>
    </row>
    <row r="317" spans="1:14" s="1" customFormat="1" ht="16.5" customHeight="1">
      <c r="A317" s="60">
        <v>4</v>
      </c>
      <c r="B317" s="64">
        <v>43305</v>
      </c>
      <c r="C317" s="60" t="s">
        <v>500</v>
      </c>
      <c r="D317" s="60" t="s">
        <v>21</v>
      </c>
      <c r="E317" s="60" t="s">
        <v>572</v>
      </c>
      <c r="F317" s="61">
        <v>187</v>
      </c>
      <c r="G317" s="61">
        <v>182</v>
      </c>
      <c r="H317" s="61">
        <v>190</v>
      </c>
      <c r="I317" s="61">
        <v>193</v>
      </c>
      <c r="J317" s="61">
        <v>196</v>
      </c>
      <c r="K317" s="61">
        <v>193</v>
      </c>
      <c r="L317" s="65">
        <f t="shared" si="27"/>
        <v>534.75935828877</v>
      </c>
      <c r="M317" s="66">
        <f>IF(D317="BUY",(K317-F317)*(L317),(F317-K317)*(L317))</f>
        <v>3208.5561497326203</v>
      </c>
      <c r="N317" s="80">
        <f>M317/(L317)/F317%</f>
        <v>3.2085561497326203</v>
      </c>
    </row>
    <row r="318" spans="1:14" s="1" customFormat="1" ht="16.5" customHeight="1">
      <c r="A318" s="60">
        <v>5</v>
      </c>
      <c r="B318" s="64">
        <v>43301</v>
      </c>
      <c r="C318" s="60" t="s">
        <v>500</v>
      </c>
      <c r="D318" s="60" t="s">
        <v>21</v>
      </c>
      <c r="E318" s="60" t="s">
        <v>214</v>
      </c>
      <c r="F318" s="61">
        <v>553</v>
      </c>
      <c r="G318" s="61">
        <v>542</v>
      </c>
      <c r="H318" s="61">
        <v>559</v>
      </c>
      <c r="I318" s="61">
        <v>565</v>
      </c>
      <c r="J318" s="61">
        <v>571</v>
      </c>
      <c r="K318" s="61">
        <v>565</v>
      </c>
      <c r="L318" s="65">
        <f t="shared" si="27"/>
        <v>180.83182640144665</v>
      </c>
      <c r="M318" s="66">
        <f>IF(D318="BUY",(K318-F318)*(L318),(F318-K318)*(L318))</f>
        <v>2169.98191681736</v>
      </c>
      <c r="N318" s="80">
        <f>M318/(L318)/F318%</f>
        <v>2.1699819168173597</v>
      </c>
    </row>
    <row r="319" spans="1:14" s="1" customFormat="1" ht="16.5" customHeight="1">
      <c r="A319" s="60">
        <v>6</v>
      </c>
      <c r="B319" s="64">
        <v>43300</v>
      </c>
      <c r="C319" s="60" t="s">
        <v>500</v>
      </c>
      <c r="D319" s="60" t="s">
        <v>21</v>
      </c>
      <c r="E319" s="60" t="s">
        <v>426</v>
      </c>
      <c r="F319" s="61">
        <v>421</v>
      </c>
      <c r="G319" s="61">
        <v>412</v>
      </c>
      <c r="H319" s="61">
        <v>426</v>
      </c>
      <c r="I319" s="61">
        <v>431</v>
      </c>
      <c r="J319" s="61">
        <v>436</v>
      </c>
      <c r="K319" s="61">
        <v>436</v>
      </c>
      <c r="L319" s="65">
        <f t="shared" si="27"/>
        <v>237.52969121140143</v>
      </c>
      <c r="M319" s="66">
        <f aca="true" t="shared" si="28" ref="M319:M325">IF(D319="BUY",(K319-F319)*(L319),(F319-K319)*(L319))</f>
        <v>3562.9453681710215</v>
      </c>
      <c r="N319" s="80">
        <f aca="true" t="shared" si="29" ref="N319:N325">M319/(L319)/F319%</f>
        <v>3.5629453681710213</v>
      </c>
    </row>
    <row r="320" spans="1:14" s="1" customFormat="1" ht="16.5" customHeight="1">
      <c r="A320" s="60">
        <v>7</v>
      </c>
      <c r="B320" s="64">
        <v>43299</v>
      </c>
      <c r="C320" s="60" t="s">
        <v>500</v>
      </c>
      <c r="D320" s="60" t="s">
        <v>21</v>
      </c>
      <c r="E320" s="60" t="s">
        <v>236</v>
      </c>
      <c r="F320" s="61">
        <v>620</v>
      </c>
      <c r="G320" s="61">
        <v>607</v>
      </c>
      <c r="H320" s="61">
        <v>627</v>
      </c>
      <c r="I320" s="61">
        <v>634</v>
      </c>
      <c r="J320" s="61">
        <v>640</v>
      </c>
      <c r="K320" s="61">
        <v>607</v>
      </c>
      <c r="L320" s="65">
        <f t="shared" si="27"/>
        <v>161.29032258064515</v>
      </c>
      <c r="M320" s="66">
        <f t="shared" si="28"/>
        <v>-2096.774193548387</v>
      </c>
      <c r="N320" s="80">
        <f t="shared" si="29"/>
        <v>-2.096774193548387</v>
      </c>
    </row>
    <row r="321" spans="1:14" s="1" customFormat="1" ht="16.5" customHeight="1">
      <c r="A321" s="60">
        <v>8</v>
      </c>
      <c r="B321" s="64">
        <v>43293</v>
      </c>
      <c r="C321" s="60" t="s">
        <v>500</v>
      </c>
      <c r="D321" s="60" t="s">
        <v>21</v>
      </c>
      <c r="E321" s="60" t="s">
        <v>104</v>
      </c>
      <c r="F321" s="61">
        <v>1077</v>
      </c>
      <c r="G321" s="61">
        <v>1059</v>
      </c>
      <c r="H321" s="61">
        <v>1088</v>
      </c>
      <c r="I321" s="61">
        <v>1099</v>
      </c>
      <c r="J321" s="61">
        <v>1110</v>
      </c>
      <c r="K321" s="61">
        <v>1088</v>
      </c>
      <c r="L321" s="65">
        <f t="shared" si="26"/>
        <v>92.85051067780873</v>
      </c>
      <c r="M321" s="66">
        <f t="shared" si="28"/>
        <v>1021.355617455896</v>
      </c>
      <c r="N321" s="80">
        <f t="shared" si="29"/>
        <v>1.021355617455896</v>
      </c>
    </row>
    <row r="322" spans="1:15" ht="15.75">
      <c r="A322" s="60">
        <v>9</v>
      </c>
      <c r="B322" s="64">
        <v>43291</v>
      </c>
      <c r="C322" s="60" t="s">
        <v>500</v>
      </c>
      <c r="D322" s="60" t="s">
        <v>21</v>
      </c>
      <c r="E322" s="60" t="s">
        <v>316</v>
      </c>
      <c r="F322" s="61">
        <v>273</v>
      </c>
      <c r="G322" s="61">
        <v>264</v>
      </c>
      <c r="H322" s="61">
        <v>278</v>
      </c>
      <c r="I322" s="61">
        <v>283</v>
      </c>
      <c r="J322" s="61">
        <v>288</v>
      </c>
      <c r="K322" s="61">
        <v>264</v>
      </c>
      <c r="L322" s="65">
        <f t="shared" si="26"/>
        <v>366.3003663003663</v>
      </c>
      <c r="M322" s="66">
        <f t="shared" si="28"/>
        <v>-3296.703296703297</v>
      </c>
      <c r="N322" s="80">
        <f t="shared" si="29"/>
        <v>-3.2967032967032965</v>
      </c>
      <c r="O322" s="1"/>
    </row>
    <row r="323" spans="1:14" ht="15.75">
      <c r="A323" s="60">
        <v>10</v>
      </c>
      <c r="B323" s="64">
        <v>43290</v>
      </c>
      <c r="C323" s="60" t="s">
        <v>500</v>
      </c>
      <c r="D323" s="60" t="s">
        <v>21</v>
      </c>
      <c r="E323" s="60" t="s">
        <v>296</v>
      </c>
      <c r="F323" s="61">
        <v>178.5</v>
      </c>
      <c r="G323" s="61">
        <v>174</v>
      </c>
      <c r="H323" s="61">
        <v>181.5</v>
      </c>
      <c r="I323" s="61">
        <v>185.5</v>
      </c>
      <c r="J323" s="61">
        <v>188.5</v>
      </c>
      <c r="K323" s="61">
        <v>181.5</v>
      </c>
      <c r="L323" s="65">
        <f t="shared" si="26"/>
        <v>560.2240896358544</v>
      </c>
      <c r="M323" s="66">
        <f t="shared" si="28"/>
        <v>1680.6722689075632</v>
      </c>
      <c r="N323" s="80">
        <f t="shared" si="29"/>
        <v>1.680672268907563</v>
      </c>
    </row>
    <row r="324" spans="1:14" ht="15.75">
      <c r="A324" s="60">
        <v>11</v>
      </c>
      <c r="B324" s="64">
        <v>43287</v>
      </c>
      <c r="C324" s="60" t="s">
        <v>500</v>
      </c>
      <c r="D324" s="60" t="s">
        <v>21</v>
      </c>
      <c r="E324" s="60" t="s">
        <v>565</v>
      </c>
      <c r="F324" s="61">
        <v>73</v>
      </c>
      <c r="G324" s="61">
        <v>75</v>
      </c>
      <c r="H324" s="61">
        <v>77</v>
      </c>
      <c r="I324" s="61">
        <v>79</v>
      </c>
      <c r="J324" s="61">
        <v>69.5</v>
      </c>
      <c r="K324" s="61">
        <v>75</v>
      </c>
      <c r="L324" s="65">
        <f t="shared" si="26"/>
        <v>1369.86301369863</v>
      </c>
      <c r="M324" s="66">
        <f t="shared" si="28"/>
        <v>2739.72602739726</v>
      </c>
      <c r="N324" s="80">
        <f t="shared" si="29"/>
        <v>2.73972602739726</v>
      </c>
    </row>
    <row r="325" spans="1:14" s="1" customFormat="1" ht="16.5" customHeight="1">
      <c r="A325" s="60">
        <v>12</v>
      </c>
      <c r="B325" s="64">
        <v>43285</v>
      </c>
      <c r="C325" s="60" t="s">
        <v>500</v>
      </c>
      <c r="D325" s="60" t="s">
        <v>21</v>
      </c>
      <c r="E325" s="60" t="s">
        <v>548</v>
      </c>
      <c r="F325" s="61">
        <v>1100</v>
      </c>
      <c r="G325" s="61">
        <v>1079</v>
      </c>
      <c r="H325" s="61">
        <v>1112</v>
      </c>
      <c r="I325" s="61">
        <v>1124</v>
      </c>
      <c r="J325" s="61">
        <v>1136</v>
      </c>
      <c r="K325" s="61">
        <v>1079</v>
      </c>
      <c r="L325" s="65">
        <f t="shared" si="26"/>
        <v>90.9090909090909</v>
      </c>
      <c r="M325" s="81">
        <f t="shared" si="28"/>
        <v>-1909.090909090909</v>
      </c>
      <c r="N325" s="67">
        <f t="shared" si="29"/>
        <v>-1.9090909090909092</v>
      </c>
    </row>
    <row r="326" spans="1:14" ht="15.75">
      <c r="A326" s="13" t="s">
        <v>26</v>
      </c>
      <c r="B326" s="14"/>
      <c r="C326" s="15"/>
      <c r="D326" s="16"/>
      <c r="E326" s="17"/>
      <c r="F326" s="17"/>
      <c r="G326" s="18"/>
      <c r="H326" s="19"/>
      <c r="I326" s="19"/>
      <c r="J326" s="19"/>
      <c r="L326" s="21"/>
      <c r="N326" s="72"/>
    </row>
    <row r="327" spans="1:10" ht="15.75">
      <c r="A327" s="13" t="s">
        <v>27</v>
      </c>
      <c r="B327" s="23"/>
      <c r="C327" s="15"/>
      <c r="D327" s="16"/>
      <c r="E327" s="17"/>
      <c r="F327" s="17"/>
      <c r="G327" s="18"/>
      <c r="H327" s="17"/>
      <c r="I327" s="17"/>
      <c r="J327" s="17"/>
    </row>
    <row r="328" spans="1:12" ht="15.75">
      <c r="A328" s="13" t="s">
        <v>27</v>
      </c>
      <c r="B328" s="23"/>
      <c r="C328" s="24"/>
      <c r="D328" s="25"/>
      <c r="E328" s="26"/>
      <c r="F328" s="26"/>
      <c r="G328" s="27"/>
      <c r="H328" s="26"/>
      <c r="I328" s="26"/>
      <c r="J328" s="26"/>
      <c r="L328" s="20"/>
    </row>
    <row r="329" spans="3:13" ht="16.5" thickBot="1">
      <c r="C329" s="26"/>
      <c r="D329" s="26"/>
      <c r="E329" s="26"/>
      <c r="F329" s="29"/>
      <c r="G329" s="30"/>
      <c r="H329" s="31" t="s">
        <v>28</v>
      </c>
      <c r="I329" s="31"/>
      <c r="M329" s="1"/>
    </row>
    <row r="330" spans="3:9" ht="15.75">
      <c r="C330" s="96" t="s">
        <v>29</v>
      </c>
      <c r="D330" s="96"/>
      <c r="E330" s="33">
        <v>12</v>
      </c>
      <c r="F330" s="34">
        <f>F331+F332+F333+F334+F335+F336</f>
        <v>100</v>
      </c>
      <c r="G330" s="35">
        <v>12</v>
      </c>
      <c r="H330" s="36">
        <f>G331/G330%</f>
        <v>75</v>
      </c>
      <c r="I330" s="36"/>
    </row>
    <row r="331" spans="3:9" ht="15.75">
      <c r="C331" s="92" t="s">
        <v>30</v>
      </c>
      <c r="D331" s="92"/>
      <c r="E331" s="37">
        <v>9</v>
      </c>
      <c r="F331" s="38">
        <f>(E331/E330)*100</f>
        <v>75</v>
      </c>
      <c r="G331" s="35">
        <v>9</v>
      </c>
      <c r="H331" s="32"/>
      <c r="I331" s="32"/>
    </row>
    <row r="332" spans="3:14" ht="15.75">
      <c r="C332" s="92" t="s">
        <v>32</v>
      </c>
      <c r="D332" s="92"/>
      <c r="E332" s="37">
        <v>0</v>
      </c>
      <c r="F332" s="38">
        <f>(E332/E330)*100</f>
        <v>0</v>
      </c>
      <c r="G332" s="40"/>
      <c r="H332" s="35"/>
      <c r="I332" s="35"/>
      <c r="N332" s="75"/>
    </row>
    <row r="333" spans="3:9" ht="15.75">
      <c r="C333" s="92" t="s">
        <v>33</v>
      </c>
      <c r="D333" s="92"/>
      <c r="E333" s="37">
        <v>0</v>
      </c>
      <c r="F333" s="38">
        <f>(E333/E330)*100</f>
        <v>0</v>
      </c>
      <c r="G333" s="40"/>
      <c r="H333" s="35"/>
      <c r="I333" s="35"/>
    </row>
    <row r="334" spans="3:9" ht="15.75">
      <c r="C334" s="92" t="s">
        <v>34</v>
      </c>
      <c r="D334" s="92"/>
      <c r="E334" s="37">
        <v>3</v>
      </c>
      <c r="F334" s="38">
        <f>(E334/E330)*100</f>
        <v>25</v>
      </c>
      <c r="G334" s="40"/>
      <c r="H334" s="26" t="s">
        <v>35</v>
      </c>
      <c r="I334" s="26"/>
    </row>
    <row r="335" spans="3:9" ht="15.75">
      <c r="C335" s="92" t="s">
        <v>36</v>
      </c>
      <c r="D335" s="92"/>
      <c r="E335" s="37">
        <v>0</v>
      </c>
      <c r="F335" s="38">
        <f>(E335/E330)*100</f>
        <v>0</v>
      </c>
      <c r="G335" s="40"/>
      <c r="H335" s="26"/>
      <c r="I335" s="26"/>
    </row>
    <row r="336" spans="3:9" ht="16.5" thickBot="1">
      <c r="C336" s="93" t="s">
        <v>37</v>
      </c>
      <c r="D336" s="93"/>
      <c r="E336" s="42"/>
      <c r="F336" s="43">
        <f>(E336/E330)*100</f>
        <v>0</v>
      </c>
      <c r="G336" s="40"/>
      <c r="H336" s="26"/>
      <c r="I336" s="26"/>
    </row>
    <row r="337" spans="1:14" ht="15.75">
      <c r="A337" s="45" t="s">
        <v>38</v>
      </c>
      <c r="B337" s="14"/>
      <c r="C337" s="15"/>
      <c r="D337" s="15"/>
      <c r="E337" s="17"/>
      <c r="F337" s="17"/>
      <c r="G337" s="46"/>
      <c r="H337" s="47"/>
      <c r="I337" s="47"/>
      <c r="J337" s="47"/>
      <c r="K337" s="17"/>
      <c r="L337" s="21"/>
      <c r="M337" s="44"/>
      <c r="N337" s="44"/>
    </row>
    <row r="338" spans="1:14" ht="15.75">
      <c r="A338" s="16" t="s">
        <v>39</v>
      </c>
      <c r="B338" s="14"/>
      <c r="C338" s="48"/>
      <c r="D338" s="49"/>
      <c r="E338" s="50"/>
      <c r="F338" s="47"/>
      <c r="G338" s="46"/>
      <c r="H338" s="47"/>
      <c r="I338" s="47"/>
      <c r="J338" s="47"/>
      <c r="K338" s="17"/>
      <c r="L338" s="21"/>
      <c r="M338" s="28"/>
      <c r="N338" s="28"/>
    </row>
    <row r="339" spans="1:14" ht="15.75">
      <c r="A339" s="16" t="s">
        <v>40</v>
      </c>
      <c r="B339" s="14"/>
      <c r="C339" s="15"/>
      <c r="D339" s="49"/>
      <c r="E339" s="50"/>
      <c r="F339" s="47"/>
      <c r="G339" s="46"/>
      <c r="H339" s="51"/>
      <c r="I339" s="51"/>
      <c r="J339" s="51"/>
      <c r="K339" s="17"/>
      <c r="N339" s="21"/>
    </row>
    <row r="340" spans="1:14" ht="15.75">
      <c r="A340" s="16" t="s">
        <v>41</v>
      </c>
      <c r="B340" s="48"/>
      <c r="C340" s="15"/>
      <c r="D340" s="49"/>
      <c r="E340" s="50"/>
      <c r="F340" s="47"/>
      <c r="G340" s="52"/>
      <c r="H340" s="51"/>
      <c r="I340" s="51"/>
      <c r="J340" s="51"/>
      <c r="K340" s="17"/>
      <c r="M340" s="21"/>
      <c r="N340" s="21"/>
    </row>
    <row r="341" spans="1:14" ht="15.75">
      <c r="A341" s="16" t="s">
        <v>42</v>
      </c>
      <c r="B341" s="39"/>
      <c r="C341" s="15"/>
      <c r="D341" s="53"/>
      <c r="E341" s="47"/>
      <c r="F341" s="47"/>
      <c r="G341" s="52"/>
      <c r="H341" s="51"/>
      <c r="I341" s="51"/>
      <c r="J341" s="51"/>
      <c r="K341" s="47"/>
      <c r="L341" s="21"/>
      <c r="M341" s="21"/>
      <c r="N341" s="21"/>
    </row>
    <row r="342" spans="1:14" ht="15.75">
      <c r="A342" s="16" t="s">
        <v>42</v>
      </c>
      <c r="B342" s="39"/>
      <c r="C342" s="15"/>
      <c r="D342" s="53"/>
      <c r="E342" s="47"/>
      <c r="F342" s="47"/>
      <c r="G342" s="52"/>
      <c r="H342" s="51"/>
      <c r="I342" s="51"/>
      <c r="J342" s="51"/>
      <c r="K342" s="47"/>
      <c r="L342" s="21"/>
      <c r="M342" s="21"/>
      <c r="N342" s="21"/>
    </row>
    <row r="343" ht="15.75" thickBot="1"/>
    <row r="344" spans="1:14" ht="15.75" thickBot="1">
      <c r="A344" s="101" t="s">
        <v>0</v>
      </c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</row>
    <row r="345" spans="1:14" ht="15.75" thickBot="1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</row>
    <row r="346" spans="1:14" ht="15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</row>
    <row r="347" spans="1:14" ht="15.75">
      <c r="A347" s="102" t="s">
        <v>1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</row>
    <row r="348" spans="1:14" ht="15.75">
      <c r="A348" s="102" t="s">
        <v>2</v>
      </c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</row>
    <row r="349" spans="1:14" ht="16.5" thickBot="1">
      <c r="A349" s="103" t="s">
        <v>3</v>
      </c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</row>
    <row r="350" spans="1:14" ht="15.75">
      <c r="A350" s="104" t="s">
        <v>542</v>
      </c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</row>
    <row r="351" spans="1:14" ht="15.75">
      <c r="A351" s="104" t="s">
        <v>5</v>
      </c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</row>
    <row r="352" spans="1:14" ht="15">
      <c r="A352" s="99" t="s">
        <v>6</v>
      </c>
      <c r="B352" s="94" t="s">
        <v>7</v>
      </c>
      <c r="C352" s="94" t="s">
        <v>8</v>
      </c>
      <c r="D352" s="99" t="s">
        <v>9</v>
      </c>
      <c r="E352" s="94" t="s">
        <v>10</v>
      </c>
      <c r="F352" s="94" t="s">
        <v>11</v>
      </c>
      <c r="G352" s="94" t="s">
        <v>12</v>
      </c>
      <c r="H352" s="94" t="s">
        <v>13</v>
      </c>
      <c r="I352" s="94" t="s">
        <v>14</v>
      </c>
      <c r="J352" s="94" t="s">
        <v>15</v>
      </c>
      <c r="K352" s="97" t="s">
        <v>16</v>
      </c>
      <c r="L352" s="94" t="s">
        <v>17</v>
      </c>
      <c r="M352" s="94" t="s">
        <v>18</v>
      </c>
      <c r="N352" s="94" t="s">
        <v>19</v>
      </c>
    </row>
    <row r="353" spans="1:14" ht="15">
      <c r="A353" s="99"/>
      <c r="B353" s="94"/>
      <c r="C353" s="94"/>
      <c r="D353" s="99"/>
      <c r="E353" s="94"/>
      <c r="F353" s="94"/>
      <c r="G353" s="94"/>
      <c r="H353" s="94"/>
      <c r="I353" s="94"/>
      <c r="J353" s="94"/>
      <c r="K353" s="97"/>
      <c r="L353" s="94"/>
      <c r="M353" s="94"/>
      <c r="N353" s="94"/>
    </row>
    <row r="354" spans="1:14" s="1" customFormat="1" ht="15.75">
      <c r="A354" s="60">
        <v>1</v>
      </c>
      <c r="B354" s="64">
        <v>43280</v>
      </c>
      <c r="C354" s="60" t="s">
        <v>500</v>
      </c>
      <c r="D354" s="60" t="s">
        <v>21</v>
      </c>
      <c r="E354" s="60" t="s">
        <v>118</v>
      </c>
      <c r="F354" s="61">
        <v>268.5</v>
      </c>
      <c r="G354" s="61">
        <v>262</v>
      </c>
      <c r="H354" s="61">
        <v>272</v>
      </c>
      <c r="I354" s="61">
        <v>275</v>
      </c>
      <c r="J354" s="61">
        <v>278</v>
      </c>
      <c r="K354" s="61">
        <v>272</v>
      </c>
      <c r="L354" s="65">
        <f aca="true" t="shared" si="30" ref="L354:L365">100000/F354</f>
        <v>372.43947858472995</v>
      </c>
      <c r="M354" s="66">
        <f aca="true" t="shared" si="31" ref="M354:M359">IF(D354="BUY",(K354-F354)*(L354),(F354-K354)*(L354))</f>
        <v>1303.538175046555</v>
      </c>
      <c r="N354" s="67">
        <f aca="true" t="shared" si="32" ref="N354:N359">M354/(L354)/F354%</f>
        <v>1.303538175046555</v>
      </c>
    </row>
    <row r="355" spans="1:14" s="1" customFormat="1" ht="15.75">
      <c r="A355" s="60">
        <v>2</v>
      </c>
      <c r="B355" s="64">
        <v>43279</v>
      </c>
      <c r="C355" s="60" t="s">
        <v>500</v>
      </c>
      <c r="D355" s="60" t="s">
        <v>21</v>
      </c>
      <c r="E355" s="60" t="s">
        <v>551</v>
      </c>
      <c r="F355" s="61">
        <v>2130</v>
      </c>
      <c r="G355" s="61">
        <v>2094</v>
      </c>
      <c r="H355" s="61">
        <v>2150</v>
      </c>
      <c r="I355" s="61">
        <v>2170</v>
      </c>
      <c r="J355" s="61">
        <v>2190</v>
      </c>
      <c r="K355" s="61">
        <v>2094</v>
      </c>
      <c r="L355" s="65">
        <f>100000/F355</f>
        <v>46.948356807511736</v>
      </c>
      <c r="M355" s="66">
        <f t="shared" si="31"/>
        <v>-1690.1408450704225</v>
      </c>
      <c r="N355" s="67">
        <f t="shared" si="32"/>
        <v>-1.6901408450704225</v>
      </c>
    </row>
    <row r="356" spans="1:14" s="1" customFormat="1" ht="15.75">
      <c r="A356" s="60">
        <v>3</v>
      </c>
      <c r="B356" s="64">
        <v>43278</v>
      </c>
      <c r="C356" s="60" t="s">
        <v>500</v>
      </c>
      <c r="D356" s="60" t="s">
        <v>21</v>
      </c>
      <c r="E356" s="60" t="s">
        <v>214</v>
      </c>
      <c r="F356" s="61">
        <v>538</v>
      </c>
      <c r="G356" s="61">
        <v>526</v>
      </c>
      <c r="H356" s="61">
        <v>545</v>
      </c>
      <c r="I356" s="61">
        <v>551</v>
      </c>
      <c r="J356" s="61">
        <v>557</v>
      </c>
      <c r="K356" s="61">
        <v>545</v>
      </c>
      <c r="L356" s="65">
        <f>100000/F356</f>
        <v>185.87360594795538</v>
      </c>
      <c r="M356" s="66">
        <f t="shared" si="31"/>
        <v>1301.1152416356877</v>
      </c>
      <c r="N356" s="67">
        <f t="shared" si="32"/>
        <v>1.3011152416356877</v>
      </c>
    </row>
    <row r="357" spans="1:14" s="1" customFormat="1" ht="15.75">
      <c r="A357" s="60">
        <v>4</v>
      </c>
      <c r="B357" s="64">
        <v>43277</v>
      </c>
      <c r="C357" s="60" t="s">
        <v>500</v>
      </c>
      <c r="D357" s="60" t="s">
        <v>21</v>
      </c>
      <c r="E357" s="60" t="s">
        <v>557</v>
      </c>
      <c r="F357" s="61">
        <v>706</v>
      </c>
      <c r="G357" s="61">
        <v>690</v>
      </c>
      <c r="H357" s="61">
        <v>714</v>
      </c>
      <c r="I357" s="61">
        <v>721</v>
      </c>
      <c r="J357" s="61">
        <v>728</v>
      </c>
      <c r="K357" s="61">
        <v>690</v>
      </c>
      <c r="L357" s="65">
        <f t="shared" si="30"/>
        <v>141.643059490085</v>
      </c>
      <c r="M357" s="66">
        <f t="shared" si="31"/>
        <v>-2266.28895184136</v>
      </c>
      <c r="N357" s="67">
        <f t="shared" si="32"/>
        <v>-2.26628895184136</v>
      </c>
    </row>
    <row r="358" spans="1:14" s="1" customFormat="1" ht="15.75">
      <c r="A358" s="60">
        <v>5</v>
      </c>
      <c r="B358" s="64">
        <v>43276</v>
      </c>
      <c r="C358" s="60" t="s">
        <v>500</v>
      </c>
      <c r="D358" s="60" t="s">
        <v>21</v>
      </c>
      <c r="E358" s="60" t="s">
        <v>239</v>
      </c>
      <c r="F358" s="61">
        <v>603</v>
      </c>
      <c r="G358" s="61">
        <v>588</v>
      </c>
      <c r="H358" s="61">
        <v>610</v>
      </c>
      <c r="I358" s="61">
        <v>617</v>
      </c>
      <c r="J358" s="61">
        <v>624</v>
      </c>
      <c r="K358" s="61">
        <v>588</v>
      </c>
      <c r="L358" s="65">
        <f t="shared" si="30"/>
        <v>165.8374792703151</v>
      </c>
      <c r="M358" s="66">
        <f t="shared" si="31"/>
        <v>-2487.5621890547263</v>
      </c>
      <c r="N358" s="67">
        <f t="shared" si="32"/>
        <v>-2.487562189054726</v>
      </c>
    </row>
    <row r="359" spans="1:14" s="1" customFormat="1" ht="15.75">
      <c r="A359" s="60">
        <v>6</v>
      </c>
      <c r="B359" s="64">
        <v>43270</v>
      </c>
      <c r="C359" s="60" t="s">
        <v>500</v>
      </c>
      <c r="D359" s="60" t="s">
        <v>21</v>
      </c>
      <c r="E359" s="60" t="s">
        <v>550</v>
      </c>
      <c r="F359" s="61">
        <v>1067</v>
      </c>
      <c r="G359" s="61">
        <v>1048</v>
      </c>
      <c r="H359" s="61">
        <v>1077</v>
      </c>
      <c r="I359" s="61">
        <v>1087</v>
      </c>
      <c r="J359" s="61">
        <v>1097</v>
      </c>
      <c r="K359" s="61">
        <v>1076</v>
      </c>
      <c r="L359" s="65">
        <f t="shared" si="30"/>
        <v>93.72071227741331</v>
      </c>
      <c r="M359" s="66">
        <f t="shared" si="31"/>
        <v>843.4864104967198</v>
      </c>
      <c r="N359" s="67">
        <f t="shared" si="32"/>
        <v>0.8434864104967198</v>
      </c>
    </row>
    <row r="360" spans="1:14" s="1" customFormat="1" ht="15.75">
      <c r="A360" s="60">
        <v>7</v>
      </c>
      <c r="B360" s="64">
        <v>43269</v>
      </c>
      <c r="C360" s="60" t="s">
        <v>500</v>
      </c>
      <c r="D360" s="60" t="s">
        <v>21</v>
      </c>
      <c r="E360" s="60" t="s">
        <v>276</v>
      </c>
      <c r="F360" s="61">
        <v>812</v>
      </c>
      <c r="G360" s="61">
        <v>790</v>
      </c>
      <c r="H360" s="61">
        <v>822</v>
      </c>
      <c r="I360" s="61">
        <v>832</v>
      </c>
      <c r="J360" s="61">
        <v>842</v>
      </c>
      <c r="K360" s="61">
        <v>822</v>
      </c>
      <c r="L360" s="65">
        <f t="shared" si="30"/>
        <v>123.15270935960591</v>
      </c>
      <c r="M360" s="66">
        <f aca="true" t="shared" si="33" ref="M360:M365">IF(D360="BUY",(K360-F360)*(L360),(F360-K360)*(L360))</f>
        <v>1231.527093596059</v>
      </c>
      <c r="N360" s="67">
        <f aca="true" t="shared" si="34" ref="N360:N365">M360/(L360)/F360%</f>
        <v>1.2315270935960592</v>
      </c>
    </row>
    <row r="361" spans="1:14" s="1" customFormat="1" ht="15.75">
      <c r="A361" s="60">
        <v>8</v>
      </c>
      <c r="B361" s="64">
        <v>43266</v>
      </c>
      <c r="C361" s="60" t="s">
        <v>500</v>
      </c>
      <c r="D361" s="60" t="s">
        <v>21</v>
      </c>
      <c r="E361" s="60" t="s">
        <v>365</v>
      </c>
      <c r="F361" s="61">
        <v>610</v>
      </c>
      <c r="G361" s="61">
        <v>597</v>
      </c>
      <c r="H361" s="61">
        <v>617</v>
      </c>
      <c r="I361" s="61">
        <v>624</v>
      </c>
      <c r="J361" s="61">
        <v>630</v>
      </c>
      <c r="K361" s="61">
        <v>617</v>
      </c>
      <c r="L361" s="65">
        <f t="shared" si="30"/>
        <v>163.9344262295082</v>
      </c>
      <c r="M361" s="66">
        <f t="shared" si="33"/>
        <v>1147.5409836065573</v>
      </c>
      <c r="N361" s="67">
        <f t="shared" si="34"/>
        <v>1.1475409836065573</v>
      </c>
    </row>
    <row r="362" spans="1:14" s="1" customFormat="1" ht="15.75">
      <c r="A362" s="60">
        <v>9</v>
      </c>
      <c r="B362" s="64">
        <v>43263</v>
      </c>
      <c r="C362" s="60" t="s">
        <v>500</v>
      </c>
      <c r="D362" s="60" t="s">
        <v>21</v>
      </c>
      <c r="E362" s="60" t="s">
        <v>394</v>
      </c>
      <c r="F362" s="61">
        <v>72</v>
      </c>
      <c r="G362" s="61">
        <v>69</v>
      </c>
      <c r="H362" s="61">
        <v>74</v>
      </c>
      <c r="I362" s="61">
        <v>76</v>
      </c>
      <c r="J362" s="61">
        <v>78</v>
      </c>
      <c r="K362" s="61">
        <v>74</v>
      </c>
      <c r="L362" s="65">
        <f t="shared" si="30"/>
        <v>1388.888888888889</v>
      </c>
      <c r="M362" s="66">
        <f t="shared" si="33"/>
        <v>2777.777777777778</v>
      </c>
      <c r="N362" s="67">
        <f t="shared" si="34"/>
        <v>2.7777777777777777</v>
      </c>
    </row>
    <row r="363" spans="1:14" s="1" customFormat="1" ht="15.75">
      <c r="A363" s="60">
        <v>10</v>
      </c>
      <c r="B363" s="64">
        <v>43262</v>
      </c>
      <c r="C363" s="60" t="s">
        <v>500</v>
      </c>
      <c r="D363" s="60" t="s">
        <v>21</v>
      </c>
      <c r="E363" s="60" t="s">
        <v>418</v>
      </c>
      <c r="F363" s="61">
        <v>148</v>
      </c>
      <c r="G363" s="61">
        <v>144</v>
      </c>
      <c r="H363" s="61">
        <v>151</v>
      </c>
      <c r="I363" s="61">
        <v>154</v>
      </c>
      <c r="J363" s="61">
        <v>157</v>
      </c>
      <c r="K363" s="61">
        <v>154</v>
      </c>
      <c r="L363" s="65">
        <f t="shared" si="30"/>
        <v>675.6756756756756</v>
      </c>
      <c r="M363" s="66">
        <f t="shared" si="33"/>
        <v>4054.0540540540537</v>
      </c>
      <c r="N363" s="67">
        <f t="shared" si="34"/>
        <v>4.054054054054054</v>
      </c>
    </row>
    <row r="364" spans="1:14" s="1" customFormat="1" ht="15.75">
      <c r="A364" s="60">
        <v>11</v>
      </c>
      <c r="B364" s="64">
        <v>43258</v>
      </c>
      <c r="C364" s="60" t="s">
        <v>500</v>
      </c>
      <c r="D364" s="60" t="s">
        <v>21</v>
      </c>
      <c r="E364" s="60" t="s">
        <v>323</v>
      </c>
      <c r="F364" s="61">
        <v>198</v>
      </c>
      <c r="G364" s="61">
        <v>192.5</v>
      </c>
      <c r="H364" s="61">
        <v>201</v>
      </c>
      <c r="I364" s="61">
        <v>204</v>
      </c>
      <c r="J364" s="61">
        <v>207</v>
      </c>
      <c r="K364" s="61">
        <v>201</v>
      </c>
      <c r="L364" s="65">
        <f t="shared" si="30"/>
        <v>505.050505050505</v>
      </c>
      <c r="M364" s="66">
        <f t="shared" si="33"/>
        <v>1515.151515151515</v>
      </c>
      <c r="N364" s="67">
        <f t="shared" si="34"/>
        <v>1.5151515151515151</v>
      </c>
    </row>
    <row r="365" spans="1:14" s="1" customFormat="1" ht="15.75">
      <c r="A365" s="60">
        <v>12</v>
      </c>
      <c r="B365" s="64">
        <v>43257</v>
      </c>
      <c r="C365" s="60" t="s">
        <v>500</v>
      </c>
      <c r="D365" s="60" t="s">
        <v>21</v>
      </c>
      <c r="E365" s="60" t="s">
        <v>543</v>
      </c>
      <c r="F365" s="61">
        <v>77</v>
      </c>
      <c r="G365" s="61">
        <v>74</v>
      </c>
      <c r="H365" s="61">
        <v>78.5</v>
      </c>
      <c r="I365" s="61">
        <v>80</v>
      </c>
      <c r="J365" s="61">
        <v>81.5</v>
      </c>
      <c r="K365" s="61">
        <v>80</v>
      </c>
      <c r="L365" s="65">
        <f t="shared" si="30"/>
        <v>1298.7012987012988</v>
      </c>
      <c r="M365" s="66">
        <f t="shared" si="33"/>
        <v>3896.1038961038967</v>
      </c>
      <c r="N365" s="67">
        <f t="shared" si="34"/>
        <v>3.896103896103896</v>
      </c>
    </row>
    <row r="366" spans="1:12" ht="15.75">
      <c r="A366" s="13" t="s">
        <v>26</v>
      </c>
      <c r="B366" s="14"/>
      <c r="C366" s="15"/>
      <c r="D366" s="16"/>
      <c r="E366" s="17"/>
      <c r="F366" s="17"/>
      <c r="G366" s="18"/>
      <c r="H366" s="19"/>
      <c r="I366" s="19"/>
      <c r="J366" s="19"/>
      <c r="L366" s="21"/>
    </row>
    <row r="367" spans="1:14" ht="15.75">
      <c r="A367" s="13" t="s">
        <v>27</v>
      </c>
      <c r="B367" s="23"/>
      <c r="C367" s="15"/>
      <c r="D367" s="16"/>
      <c r="E367" s="17"/>
      <c r="F367" s="17"/>
      <c r="G367" s="18"/>
      <c r="H367" s="17"/>
      <c r="I367" s="17"/>
      <c r="J367" s="17"/>
      <c r="L367" s="20"/>
      <c r="M367" s="1"/>
      <c r="N367" s="75"/>
    </row>
    <row r="368" spans="1:11" ht="15.75">
      <c r="A368" s="13" t="s">
        <v>27</v>
      </c>
      <c r="B368" s="23"/>
      <c r="C368" s="24"/>
      <c r="D368" s="25"/>
      <c r="E368" s="26"/>
      <c r="F368" s="26"/>
      <c r="G368" s="27"/>
      <c r="H368" s="26"/>
      <c r="I368" s="26"/>
      <c r="J368" s="26"/>
      <c r="K368" s="26"/>
    </row>
    <row r="369" spans="3:9" ht="16.5" thickBot="1">
      <c r="C369" s="26"/>
      <c r="D369" s="26"/>
      <c r="E369" s="26"/>
      <c r="F369" s="29"/>
      <c r="G369" s="30"/>
      <c r="H369" s="31" t="s">
        <v>28</v>
      </c>
      <c r="I369" s="31"/>
    </row>
    <row r="370" spans="3:9" ht="15.75">
      <c r="C370" s="96" t="s">
        <v>29</v>
      </c>
      <c r="D370" s="96"/>
      <c r="E370" s="33">
        <v>12</v>
      </c>
      <c r="F370" s="34">
        <f>F371+F372+F373+F374+F375+F376</f>
        <v>100</v>
      </c>
      <c r="G370" s="35">
        <v>12</v>
      </c>
      <c r="H370" s="36">
        <f>G371/G370%</f>
        <v>75</v>
      </c>
      <c r="I370" s="36"/>
    </row>
    <row r="371" spans="3:9" ht="15.75">
      <c r="C371" s="92" t="s">
        <v>30</v>
      </c>
      <c r="D371" s="92"/>
      <c r="E371" s="37">
        <v>9</v>
      </c>
      <c r="F371" s="38">
        <f>(E371/E370)*100</f>
        <v>75</v>
      </c>
      <c r="G371" s="35">
        <v>9</v>
      </c>
      <c r="H371" s="32"/>
      <c r="I371" s="32"/>
    </row>
    <row r="372" spans="3:9" ht="15.75">
      <c r="C372" s="92" t="s">
        <v>32</v>
      </c>
      <c r="D372" s="92"/>
      <c r="E372" s="37">
        <v>0</v>
      </c>
      <c r="F372" s="38">
        <f>(E372/E370)*100</f>
        <v>0</v>
      </c>
      <c r="G372" s="40"/>
      <c r="H372" s="35"/>
      <c r="I372" s="35"/>
    </row>
    <row r="373" spans="3:9" ht="15.75">
      <c r="C373" s="92" t="s">
        <v>33</v>
      </c>
      <c r="D373" s="92"/>
      <c r="E373" s="37">
        <v>0</v>
      </c>
      <c r="F373" s="38">
        <f>(E373/E370)*100</f>
        <v>0</v>
      </c>
      <c r="G373" s="40"/>
      <c r="H373" s="35"/>
      <c r="I373" s="35"/>
    </row>
    <row r="374" spans="3:9" ht="15.75">
      <c r="C374" s="92" t="s">
        <v>34</v>
      </c>
      <c r="D374" s="92"/>
      <c r="E374" s="37">
        <v>3</v>
      </c>
      <c r="F374" s="38">
        <f>(E374/E370)*100</f>
        <v>25</v>
      </c>
      <c r="G374" s="40"/>
      <c r="H374" s="26" t="s">
        <v>35</v>
      </c>
      <c r="I374" s="26"/>
    </row>
    <row r="375" spans="3:9" ht="15.75">
      <c r="C375" s="92" t="s">
        <v>36</v>
      </c>
      <c r="D375" s="92"/>
      <c r="E375" s="37">
        <v>0</v>
      </c>
      <c r="F375" s="38">
        <f>(E375/E370)*100</f>
        <v>0</v>
      </c>
      <c r="G375" s="40"/>
      <c r="H375" s="26"/>
      <c r="I375" s="26"/>
    </row>
    <row r="376" spans="3:9" ht="16.5" thickBot="1">
      <c r="C376" s="93" t="s">
        <v>37</v>
      </c>
      <c r="D376" s="93"/>
      <c r="E376" s="42"/>
      <c r="F376" s="43">
        <f>(E376/E370)*100</f>
        <v>0</v>
      </c>
      <c r="G376" s="40"/>
      <c r="H376" s="26"/>
      <c r="I376" s="26"/>
    </row>
    <row r="377" spans="1:14" ht="15.75">
      <c r="A377" s="45" t="s">
        <v>38</v>
      </c>
      <c r="B377" s="14"/>
      <c r="C377" s="15"/>
      <c r="D377" s="15"/>
      <c r="E377" s="17"/>
      <c r="F377" s="17"/>
      <c r="G377" s="46"/>
      <c r="H377" s="47"/>
      <c r="I377" s="47"/>
      <c r="J377" s="47"/>
      <c r="K377" s="17"/>
      <c r="L377" s="21"/>
      <c r="M377" s="44"/>
      <c r="N377" s="44"/>
    </row>
    <row r="378" spans="1:14" ht="15.75">
      <c r="A378" s="16" t="s">
        <v>39</v>
      </c>
      <c r="B378" s="14"/>
      <c r="C378" s="48"/>
      <c r="D378" s="49"/>
      <c r="E378" s="50"/>
      <c r="F378" s="47"/>
      <c r="G378" s="46"/>
      <c r="H378" s="47"/>
      <c r="I378" s="47"/>
      <c r="J378" s="47"/>
      <c r="K378" s="17"/>
      <c r="L378" s="21"/>
      <c r="M378" s="28"/>
      <c r="N378" s="28"/>
    </row>
    <row r="379" spans="1:14" ht="15.75">
      <c r="A379" s="16" t="s">
        <v>40</v>
      </c>
      <c r="B379" s="14"/>
      <c r="C379" s="15"/>
      <c r="D379" s="49"/>
      <c r="E379" s="50"/>
      <c r="F379" s="47"/>
      <c r="G379" s="46"/>
      <c r="H379" s="51"/>
      <c r="I379" s="51"/>
      <c r="J379" s="51"/>
      <c r="K379" s="17"/>
      <c r="L379" s="21"/>
      <c r="M379" s="21"/>
      <c r="N379" s="21"/>
    </row>
    <row r="380" spans="1:14" ht="15.75">
      <c r="A380" s="16" t="s">
        <v>41</v>
      </c>
      <c r="B380" s="48"/>
      <c r="C380" s="15"/>
      <c r="D380" s="49"/>
      <c r="E380" s="50"/>
      <c r="F380" s="47"/>
      <c r="G380" s="52"/>
      <c r="H380" s="51"/>
      <c r="I380" s="51"/>
      <c r="J380" s="51"/>
      <c r="K380" s="17"/>
      <c r="L380" s="21"/>
      <c r="M380" s="21"/>
      <c r="N380" s="21"/>
    </row>
    <row r="381" spans="1:14" ht="15.75">
      <c r="A381" s="16" t="s">
        <v>42</v>
      </c>
      <c r="B381" s="39"/>
      <c r="C381" s="15"/>
      <c r="D381" s="53"/>
      <c r="E381" s="47"/>
      <c r="F381" s="47"/>
      <c r="G381" s="52"/>
      <c r="H381" s="51"/>
      <c r="I381" s="51"/>
      <c r="J381" s="51"/>
      <c r="K381" s="47"/>
      <c r="L381" s="21"/>
      <c r="M381" s="21"/>
      <c r="N381" s="21"/>
    </row>
    <row r="382" spans="1:14" ht="15.75">
      <c r="A382" s="16" t="s">
        <v>42</v>
      </c>
      <c r="B382" s="39"/>
      <c r="C382" s="15"/>
      <c r="D382" s="53"/>
      <c r="E382" s="47"/>
      <c r="F382" s="47"/>
      <c r="G382" s="52"/>
      <c r="H382" s="51"/>
      <c r="I382" s="51"/>
      <c r="J382" s="51"/>
      <c r="K382" s="47"/>
      <c r="L382" s="21"/>
      <c r="M382" s="21"/>
      <c r="N382" s="21"/>
    </row>
    <row r="383" ht="15.75" thickBot="1"/>
    <row r="384" spans="1:14" ht="15.75" thickBot="1">
      <c r="A384" s="101" t="s">
        <v>0</v>
      </c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</row>
    <row r="385" spans="1:14" ht="15.75" thickBot="1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</row>
    <row r="386" spans="1:14" ht="1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</row>
    <row r="387" spans="1:14" ht="15.75">
      <c r="A387" s="102" t="s">
        <v>1</v>
      </c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</row>
    <row r="388" spans="1:14" ht="15.75">
      <c r="A388" s="102" t="s">
        <v>2</v>
      </c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</row>
    <row r="389" spans="1:14" ht="16.5" thickBot="1">
      <c r="A389" s="103" t="s">
        <v>3</v>
      </c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</row>
    <row r="390" spans="1:14" ht="15.75">
      <c r="A390" s="104" t="s">
        <v>521</v>
      </c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</row>
    <row r="391" spans="1:14" ht="15.75">
      <c r="A391" s="104" t="s">
        <v>5</v>
      </c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</row>
    <row r="392" spans="1:14" ht="15">
      <c r="A392" s="99" t="s">
        <v>6</v>
      </c>
      <c r="B392" s="94" t="s">
        <v>7</v>
      </c>
      <c r="C392" s="94" t="s">
        <v>8</v>
      </c>
      <c r="D392" s="99" t="s">
        <v>9</v>
      </c>
      <c r="E392" s="94" t="s">
        <v>10</v>
      </c>
      <c r="F392" s="94" t="s">
        <v>11</v>
      </c>
      <c r="G392" s="94" t="s">
        <v>12</v>
      </c>
      <c r="H392" s="94" t="s">
        <v>13</v>
      </c>
      <c r="I392" s="94" t="s">
        <v>14</v>
      </c>
      <c r="J392" s="94" t="s">
        <v>15</v>
      </c>
      <c r="K392" s="97" t="s">
        <v>16</v>
      </c>
      <c r="L392" s="94" t="s">
        <v>17</v>
      </c>
      <c r="M392" s="94" t="s">
        <v>18</v>
      </c>
      <c r="N392" s="94" t="s">
        <v>19</v>
      </c>
    </row>
    <row r="393" spans="1:14" ht="15">
      <c r="A393" s="99"/>
      <c r="B393" s="94"/>
      <c r="C393" s="94"/>
      <c r="D393" s="99"/>
      <c r="E393" s="94"/>
      <c r="F393" s="94"/>
      <c r="G393" s="94"/>
      <c r="H393" s="94"/>
      <c r="I393" s="94"/>
      <c r="J393" s="94"/>
      <c r="K393" s="97"/>
      <c r="L393" s="94"/>
      <c r="M393" s="94"/>
      <c r="N393" s="94"/>
    </row>
    <row r="394" spans="1:14" s="1" customFormat="1" ht="15.75">
      <c r="A394" s="60">
        <v>1</v>
      </c>
      <c r="B394" s="64">
        <v>43236</v>
      </c>
      <c r="C394" s="60" t="s">
        <v>500</v>
      </c>
      <c r="D394" s="60" t="s">
        <v>21</v>
      </c>
      <c r="E394" s="60" t="s">
        <v>25</v>
      </c>
      <c r="F394" s="61">
        <v>954</v>
      </c>
      <c r="G394" s="61">
        <v>937</v>
      </c>
      <c r="H394" s="61">
        <v>964</v>
      </c>
      <c r="I394" s="61">
        <v>974</v>
      </c>
      <c r="J394" s="61">
        <v>984</v>
      </c>
      <c r="K394" s="61">
        <v>964</v>
      </c>
      <c r="L394" s="65">
        <f aca="true" t="shared" si="35" ref="L394:L400">100000/F394</f>
        <v>104.82180293501048</v>
      </c>
      <c r="M394" s="66">
        <f aca="true" t="shared" si="36" ref="M394:M400">IF(D394="BUY",(K394-F394)*(L394),(F394-K394)*(L394))</f>
        <v>1048.2180293501049</v>
      </c>
      <c r="N394" s="67">
        <f aca="true" t="shared" si="37" ref="N394:N400">M394/(L394)/F394%</f>
        <v>1.0482180293501049</v>
      </c>
    </row>
    <row r="395" spans="1:14" s="1" customFormat="1" ht="15.75">
      <c r="A395" s="60">
        <v>1</v>
      </c>
      <c r="B395" s="64">
        <v>43234</v>
      </c>
      <c r="C395" s="60" t="s">
        <v>500</v>
      </c>
      <c r="D395" s="60" t="s">
        <v>21</v>
      </c>
      <c r="E395" s="61" t="s">
        <v>388</v>
      </c>
      <c r="F395" s="60">
        <v>100</v>
      </c>
      <c r="G395" s="61">
        <v>96.5</v>
      </c>
      <c r="H395" s="61">
        <v>102</v>
      </c>
      <c r="I395" s="61">
        <v>104</v>
      </c>
      <c r="J395" s="61">
        <v>106</v>
      </c>
      <c r="K395" s="61">
        <v>101</v>
      </c>
      <c r="L395" s="65">
        <f t="shared" si="35"/>
        <v>1000</v>
      </c>
      <c r="M395" s="66">
        <f t="shared" si="36"/>
        <v>1000</v>
      </c>
      <c r="N395" s="67">
        <f t="shared" si="37"/>
        <v>1</v>
      </c>
    </row>
    <row r="396" spans="1:14" s="1" customFormat="1" ht="15.75">
      <c r="A396" s="60">
        <v>2</v>
      </c>
      <c r="B396" s="64">
        <v>43231</v>
      </c>
      <c r="C396" s="60" t="s">
        <v>500</v>
      </c>
      <c r="D396" s="60" t="s">
        <v>21</v>
      </c>
      <c r="E396" s="61" t="s">
        <v>438</v>
      </c>
      <c r="F396" s="60">
        <v>668</v>
      </c>
      <c r="G396" s="61">
        <v>655</v>
      </c>
      <c r="H396" s="61">
        <v>675</v>
      </c>
      <c r="I396" s="61">
        <v>682</v>
      </c>
      <c r="J396" s="61">
        <v>689</v>
      </c>
      <c r="K396" s="61">
        <v>675</v>
      </c>
      <c r="L396" s="65">
        <f t="shared" si="35"/>
        <v>149.7005988023952</v>
      </c>
      <c r="M396" s="66">
        <f t="shared" si="36"/>
        <v>1047.9041916167664</v>
      </c>
      <c r="N396" s="67">
        <f t="shared" si="37"/>
        <v>1.0479041916167664</v>
      </c>
    </row>
    <row r="397" spans="1:14" s="1" customFormat="1" ht="15.75">
      <c r="A397" s="60">
        <v>3</v>
      </c>
      <c r="B397" s="64">
        <v>43230</v>
      </c>
      <c r="C397" s="60" t="s">
        <v>500</v>
      </c>
      <c r="D397" s="60" t="s">
        <v>21</v>
      </c>
      <c r="E397" s="61" t="s">
        <v>97</v>
      </c>
      <c r="F397" s="60">
        <v>415</v>
      </c>
      <c r="G397" s="61">
        <v>405</v>
      </c>
      <c r="H397" s="61">
        <v>420</v>
      </c>
      <c r="I397" s="61">
        <v>425</v>
      </c>
      <c r="J397" s="61">
        <v>430</v>
      </c>
      <c r="K397" s="61">
        <v>425</v>
      </c>
      <c r="L397" s="65">
        <f t="shared" si="35"/>
        <v>240.96385542168676</v>
      </c>
      <c r="M397" s="66">
        <f t="shared" si="36"/>
        <v>2409.6385542168678</v>
      </c>
      <c r="N397" s="67">
        <f t="shared" si="37"/>
        <v>2.4096385542168672</v>
      </c>
    </row>
    <row r="398" spans="1:14" s="1" customFormat="1" ht="15.75">
      <c r="A398" s="60">
        <v>4</v>
      </c>
      <c r="B398" s="64">
        <v>43228</v>
      </c>
      <c r="C398" s="60" t="s">
        <v>500</v>
      </c>
      <c r="D398" s="60" t="s">
        <v>21</v>
      </c>
      <c r="E398" s="61" t="s">
        <v>529</v>
      </c>
      <c r="F398" s="60">
        <v>145</v>
      </c>
      <c r="G398" s="61">
        <v>140</v>
      </c>
      <c r="H398" s="61">
        <v>148</v>
      </c>
      <c r="I398" s="61">
        <v>151</v>
      </c>
      <c r="J398" s="61">
        <v>154</v>
      </c>
      <c r="K398" s="61">
        <v>154</v>
      </c>
      <c r="L398" s="65">
        <f t="shared" si="35"/>
        <v>689.6551724137931</v>
      </c>
      <c r="M398" s="66">
        <f t="shared" si="36"/>
        <v>6206.896551724139</v>
      </c>
      <c r="N398" s="67">
        <f t="shared" si="37"/>
        <v>6.206896551724138</v>
      </c>
    </row>
    <row r="399" spans="1:14" s="1" customFormat="1" ht="15.75">
      <c r="A399" s="60">
        <v>5</v>
      </c>
      <c r="B399" s="64">
        <v>43224</v>
      </c>
      <c r="C399" s="60" t="s">
        <v>500</v>
      </c>
      <c r="D399" s="60" t="s">
        <v>21</v>
      </c>
      <c r="E399" s="61" t="s">
        <v>203</v>
      </c>
      <c r="F399" s="60">
        <v>425</v>
      </c>
      <c r="G399" s="61">
        <v>415</v>
      </c>
      <c r="H399" s="61">
        <v>430</v>
      </c>
      <c r="I399" s="61">
        <v>435</v>
      </c>
      <c r="J399" s="61">
        <v>440</v>
      </c>
      <c r="K399" s="61">
        <v>435</v>
      </c>
      <c r="L399" s="65">
        <f t="shared" si="35"/>
        <v>235.2941176470588</v>
      </c>
      <c r="M399" s="66">
        <f t="shared" si="36"/>
        <v>2352.9411764705883</v>
      </c>
      <c r="N399" s="67">
        <f t="shared" si="37"/>
        <v>2.3529411764705883</v>
      </c>
    </row>
    <row r="400" spans="1:14" s="1" customFormat="1" ht="15.75">
      <c r="A400" s="60">
        <v>6</v>
      </c>
      <c r="B400" s="64">
        <v>43223</v>
      </c>
      <c r="C400" s="60" t="s">
        <v>500</v>
      </c>
      <c r="D400" s="60" t="s">
        <v>21</v>
      </c>
      <c r="E400" s="61" t="s">
        <v>524</v>
      </c>
      <c r="F400" s="60">
        <v>128</v>
      </c>
      <c r="G400" s="61">
        <v>123</v>
      </c>
      <c r="H400" s="61">
        <v>131</v>
      </c>
      <c r="I400" s="61">
        <v>134</v>
      </c>
      <c r="J400" s="61">
        <v>137</v>
      </c>
      <c r="K400" s="61">
        <v>130</v>
      </c>
      <c r="L400" s="65">
        <f t="shared" si="35"/>
        <v>781.25</v>
      </c>
      <c r="M400" s="66">
        <f t="shared" si="36"/>
        <v>1562.5</v>
      </c>
      <c r="N400" s="67">
        <f t="shared" si="37"/>
        <v>1.5625</v>
      </c>
    </row>
    <row r="401" spans="1:12" ht="15.75">
      <c r="A401" s="13" t="s">
        <v>26</v>
      </c>
      <c r="B401" s="14"/>
      <c r="C401" s="15"/>
      <c r="D401" s="16"/>
      <c r="E401" s="17"/>
      <c r="F401" s="17"/>
      <c r="G401" s="18"/>
      <c r="H401" s="19"/>
      <c r="I401" s="19"/>
      <c r="J401" s="19"/>
      <c r="L401" s="21"/>
    </row>
    <row r="402" spans="1:14" ht="15.75">
      <c r="A402" s="13" t="s">
        <v>27</v>
      </c>
      <c r="B402" s="23"/>
      <c r="C402" s="15"/>
      <c r="D402" s="16"/>
      <c r="E402" s="17"/>
      <c r="F402" s="17"/>
      <c r="G402" s="18"/>
      <c r="H402" s="17"/>
      <c r="I402" s="17"/>
      <c r="J402" s="17"/>
      <c r="L402" s="20"/>
      <c r="M402" s="1"/>
      <c r="N402" s="75"/>
    </row>
    <row r="403" spans="1:13" ht="15.75">
      <c r="A403" s="13" t="s">
        <v>27</v>
      </c>
      <c r="B403" s="23"/>
      <c r="C403" s="24"/>
      <c r="D403" s="25"/>
      <c r="E403" s="26"/>
      <c r="F403" s="26"/>
      <c r="G403" s="27"/>
      <c r="H403" s="26"/>
      <c r="I403" s="26"/>
      <c r="J403" s="26"/>
      <c r="K403" s="26"/>
      <c r="M403" s="20"/>
    </row>
    <row r="404" spans="3:9" ht="16.5" thickBot="1">
      <c r="C404" s="26"/>
      <c r="D404" s="26"/>
      <c r="E404" s="26"/>
      <c r="F404" s="29"/>
      <c r="G404" s="30"/>
      <c r="H404" s="31" t="s">
        <v>28</v>
      </c>
      <c r="I404" s="31"/>
    </row>
    <row r="405" spans="3:9" ht="15.75">
      <c r="C405" s="96" t="s">
        <v>29</v>
      </c>
      <c r="D405" s="96"/>
      <c r="E405" s="33">
        <v>6</v>
      </c>
      <c r="F405" s="34">
        <f>F406+F407+F408+F409+F410+F411</f>
        <v>100</v>
      </c>
      <c r="G405" s="35">
        <v>6</v>
      </c>
      <c r="H405" s="36">
        <f>G406/G405%</f>
        <v>100</v>
      </c>
      <c r="I405" s="36"/>
    </row>
    <row r="406" spans="3:9" ht="15.75">
      <c r="C406" s="92" t="s">
        <v>30</v>
      </c>
      <c r="D406" s="92"/>
      <c r="E406" s="37">
        <v>6</v>
      </c>
      <c r="F406" s="38">
        <f>(E406/E405)*100</f>
        <v>100</v>
      </c>
      <c r="G406" s="35">
        <v>6</v>
      </c>
      <c r="H406" s="32"/>
      <c r="I406" s="32"/>
    </row>
    <row r="407" spans="3:9" ht="15.75">
      <c r="C407" s="92" t="s">
        <v>32</v>
      </c>
      <c r="D407" s="92"/>
      <c r="E407" s="37">
        <v>0</v>
      </c>
      <c r="F407" s="38">
        <f>(E407/E405)*100</f>
        <v>0</v>
      </c>
      <c r="G407" s="40"/>
      <c r="H407" s="35"/>
      <c r="I407" s="35"/>
    </row>
    <row r="408" spans="3:9" ht="15.75">
      <c r="C408" s="92" t="s">
        <v>33</v>
      </c>
      <c r="D408" s="92"/>
      <c r="E408" s="37">
        <v>0</v>
      </c>
      <c r="F408" s="38">
        <f>(E408/E405)*100</f>
        <v>0</v>
      </c>
      <c r="G408" s="40"/>
      <c r="H408" s="35"/>
      <c r="I408" s="35"/>
    </row>
    <row r="409" spans="3:9" ht="15.75">
      <c r="C409" s="92" t="s">
        <v>34</v>
      </c>
      <c r="D409" s="92"/>
      <c r="E409" s="37">
        <v>0</v>
      </c>
      <c r="F409" s="38">
        <f>(E409/E405)*100</f>
        <v>0</v>
      </c>
      <c r="G409" s="40"/>
      <c r="H409" s="26" t="s">
        <v>35</v>
      </c>
      <c r="I409" s="26"/>
    </row>
    <row r="410" spans="3:9" ht="15.75">
      <c r="C410" s="92" t="s">
        <v>36</v>
      </c>
      <c r="D410" s="92"/>
      <c r="E410" s="37">
        <v>0</v>
      </c>
      <c r="F410" s="38">
        <f>(E410/E405)*100</f>
        <v>0</v>
      </c>
      <c r="G410" s="40"/>
      <c r="H410" s="26"/>
      <c r="I410" s="26"/>
    </row>
    <row r="411" spans="3:9" ht="16.5" thickBot="1">
      <c r="C411" s="93" t="s">
        <v>37</v>
      </c>
      <c r="D411" s="93"/>
      <c r="E411" s="42"/>
      <c r="F411" s="43">
        <f>(E411/E405)*100</f>
        <v>0</v>
      </c>
      <c r="G411" s="40"/>
      <c r="H411" s="26"/>
      <c r="I411" s="26"/>
    </row>
    <row r="412" spans="1:14" ht="15.75">
      <c r="A412" s="45" t="s">
        <v>38</v>
      </c>
      <c r="B412" s="14"/>
      <c r="C412" s="15"/>
      <c r="D412" s="15"/>
      <c r="E412" s="17"/>
      <c r="F412" s="17"/>
      <c r="G412" s="46"/>
      <c r="H412" s="47"/>
      <c r="I412" s="47"/>
      <c r="J412" s="47"/>
      <c r="K412" s="17"/>
      <c r="L412" s="21"/>
      <c r="M412" s="44"/>
      <c r="N412" s="44"/>
    </row>
    <row r="413" spans="1:14" ht="15.75">
      <c r="A413" s="16" t="s">
        <v>39</v>
      </c>
      <c r="B413" s="14"/>
      <c r="C413" s="48"/>
      <c r="D413" s="49"/>
      <c r="E413" s="50"/>
      <c r="F413" s="47"/>
      <c r="G413" s="46"/>
      <c r="H413" s="47"/>
      <c r="I413" s="47"/>
      <c r="J413" s="47"/>
      <c r="K413" s="17"/>
      <c r="L413" s="21"/>
      <c r="M413" s="28"/>
      <c r="N413" s="28"/>
    </row>
    <row r="414" spans="1:14" ht="15.75">
      <c r="A414" s="16" t="s">
        <v>40</v>
      </c>
      <c r="B414" s="14"/>
      <c r="C414" s="15"/>
      <c r="D414" s="49"/>
      <c r="E414" s="50"/>
      <c r="F414" s="47"/>
      <c r="G414" s="46"/>
      <c r="H414" s="51"/>
      <c r="I414" s="51"/>
      <c r="J414" s="51"/>
      <c r="K414" s="17"/>
      <c r="L414" s="21"/>
      <c r="M414" s="21"/>
      <c r="N414" s="21"/>
    </row>
    <row r="415" spans="1:14" ht="15.75">
      <c r="A415" s="16" t="s">
        <v>41</v>
      </c>
      <c r="B415" s="48"/>
      <c r="C415" s="15"/>
      <c r="D415" s="49"/>
      <c r="E415" s="50"/>
      <c r="F415" s="47"/>
      <c r="G415" s="52"/>
      <c r="H415" s="51"/>
      <c r="I415" s="51"/>
      <c r="J415" s="51"/>
      <c r="K415" s="17"/>
      <c r="L415" s="21"/>
      <c r="M415" s="21"/>
      <c r="N415" s="21"/>
    </row>
    <row r="416" spans="1:14" ht="15.75">
      <c r="A416" s="16" t="s">
        <v>42</v>
      </c>
      <c r="B416" s="39"/>
      <c r="C416" s="15"/>
      <c r="D416" s="53"/>
      <c r="E416" s="47"/>
      <c r="F416" s="47"/>
      <c r="G416" s="52"/>
      <c r="H416" s="51"/>
      <c r="I416" s="51"/>
      <c r="J416" s="51"/>
      <c r="K416" s="47"/>
      <c r="L416" s="21"/>
      <c r="M416" s="21"/>
      <c r="N416" s="21"/>
    </row>
    <row r="417" spans="1:14" ht="15.75">
      <c r="A417" s="16" t="s">
        <v>42</v>
      </c>
      <c r="B417" s="39"/>
      <c r="C417" s="15"/>
      <c r="D417" s="53"/>
      <c r="E417" s="47"/>
      <c r="F417" s="47"/>
      <c r="G417" s="52"/>
      <c r="H417" s="51"/>
      <c r="I417" s="51"/>
      <c r="J417" s="51"/>
      <c r="K417" s="47"/>
      <c r="L417" s="21"/>
      <c r="M417" s="21"/>
      <c r="N417" s="21"/>
    </row>
    <row r="418" ht="15.75" thickBot="1"/>
    <row r="419" spans="1:14" ht="15.75" thickBot="1">
      <c r="A419" s="101" t="s">
        <v>0</v>
      </c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</row>
    <row r="420" spans="1:14" ht="15.75" thickBot="1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</row>
    <row r="421" spans="1:14" ht="1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</row>
    <row r="422" spans="1:14" ht="15.75">
      <c r="A422" s="102" t="s">
        <v>1</v>
      </c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</row>
    <row r="423" spans="1:14" ht="15.75">
      <c r="A423" s="102" t="s">
        <v>2</v>
      </c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</row>
    <row r="424" spans="1:14" ht="16.5" thickBot="1">
      <c r="A424" s="103" t="s">
        <v>3</v>
      </c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</row>
    <row r="425" spans="1:14" ht="15.75">
      <c r="A425" s="104" t="s">
        <v>497</v>
      </c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</row>
    <row r="426" spans="1:14" ht="15.75">
      <c r="A426" s="104" t="s">
        <v>5</v>
      </c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</row>
    <row r="427" spans="1:14" ht="15">
      <c r="A427" s="99" t="s">
        <v>6</v>
      </c>
      <c r="B427" s="94" t="s">
        <v>7</v>
      </c>
      <c r="C427" s="94" t="s">
        <v>8</v>
      </c>
      <c r="D427" s="99" t="s">
        <v>9</v>
      </c>
      <c r="E427" s="94" t="s">
        <v>10</v>
      </c>
      <c r="F427" s="94" t="s">
        <v>11</v>
      </c>
      <c r="G427" s="94" t="s">
        <v>12</v>
      </c>
      <c r="H427" s="94" t="s">
        <v>13</v>
      </c>
      <c r="I427" s="94" t="s">
        <v>14</v>
      </c>
      <c r="J427" s="94" t="s">
        <v>15</v>
      </c>
      <c r="K427" s="97" t="s">
        <v>16</v>
      </c>
      <c r="L427" s="94" t="s">
        <v>17</v>
      </c>
      <c r="M427" s="94" t="s">
        <v>18</v>
      </c>
      <c r="N427" s="94" t="s">
        <v>19</v>
      </c>
    </row>
    <row r="428" spans="1:14" ht="15">
      <c r="A428" s="99"/>
      <c r="B428" s="94"/>
      <c r="C428" s="94"/>
      <c r="D428" s="99"/>
      <c r="E428" s="94"/>
      <c r="F428" s="94"/>
      <c r="G428" s="94"/>
      <c r="H428" s="94"/>
      <c r="I428" s="94"/>
      <c r="J428" s="94"/>
      <c r="K428" s="97"/>
      <c r="L428" s="94"/>
      <c r="M428" s="94"/>
      <c r="N428" s="94"/>
    </row>
    <row r="429" spans="1:16" s="1" customFormat="1" ht="16.5" customHeight="1">
      <c r="A429" s="60">
        <v>1</v>
      </c>
      <c r="B429" s="64">
        <v>43220</v>
      </c>
      <c r="C429" s="60" t="s">
        <v>500</v>
      </c>
      <c r="D429" s="60" t="s">
        <v>21</v>
      </c>
      <c r="E429" s="61" t="s">
        <v>25</v>
      </c>
      <c r="F429" s="60">
        <v>1000</v>
      </c>
      <c r="G429" s="61">
        <v>980</v>
      </c>
      <c r="H429" s="61">
        <v>1010</v>
      </c>
      <c r="I429" s="61">
        <v>1020</v>
      </c>
      <c r="J429" s="61">
        <v>1030</v>
      </c>
      <c r="K429" s="61">
        <v>1010</v>
      </c>
      <c r="L429" s="65">
        <f aca="true" t="shared" si="38" ref="L429:L437">100000/F429</f>
        <v>100</v>
      </c>
      <c r="M429" s="66">
        <f>IF(D429="BUY",(K429-F429)*(L429),(F429-K429)*(L429))</f>
        <v>1000</v>
      </c>
      <c r="N429" s="79">
        <f>M429/(L429)/F429%</f>
        <v>1</v>
      </c>
      <c r="P429" s="76"/>
    </row>
    <row r="430" spans="1:16" s="1" customFormat="1" ht="16.5" customHeight="1">
      <c r="A430" s="60">
        <v>2</v>
      </c>
      <c r="B430" s="64">
        <v>43216</v>
      </c>
      <c r="C430" s="60" t="s">
        <v>500</v>
      </c>
      <c r="D430" s="60" t="s">
        <v>21</v>
      </c>
      <c r="E430" s="61" t="s">
        <v>44</v>
      </c>
      <c r="F430" s="60">
        <v>1183</v>
      </c>
      <c r="G430" s="61">
        <v>1168</v>
      </c>
      <c r="H430" s="61">
        <v>1194</v>
      </c>
      <c r="I430" s="61">
        <v>1205</v>
      </c>
      <c r="J430" s="61">
        <v>1216</v>
      </c>
      <c r="K430" s="60">
        <v>1205</v>
      </c>
      <c r="L430" s="65">
        <f t="shared" si="38"/>
        <v>84.53085376162299</v>
      </c>
      <c r="M430" s="66">
        <f>IF(D430="BUY",(K430-F430)*(L430),(F430-K430)*(L430))</f>
        <v>1859.678782755706</v>
      </c>
      <c r="N430" s="79">
        <f>M430/(L430)/F430%</f>
        <v>1.8596787827557058</v>
      </c>
      <c r="P430" s="76"/>
    </row>
    <row r="431" spans="1:14" s="1" customFormat="1" ht="15.75">
      <c r="A431" s="60">
        <v>3</v>
      </c>
      <c r="B431" s="64">
        <v>43216</v>
      </c>
      <c r="C431" s="60" t="s">
        <v>500</v>
      </c>
      <c r="D431" s="60" t="s">
        <v>21</v>
      </c>
      <c r="E431" s="61" t="s">
        <v>466</v>
      </c>
      <c r="F431" s="60">
        <v>1148</v>
      </c>
      <c r="G431" s="61">
        <v>1129</v>
      </c>
      <c r="H431" s="61">
        <v>1159</v>
      </c>
      <c r="I431" s="61">
        <v>1170</v>
      </c>
      <c r="J431" s="61">
        <v>1182</v>
      </c>
      <c r="K431" s="61">
        <v>1170</v>
      </c>
      <c r="L431" s="65">
        <f t="shared" si="38"/>
        <v>87.10801393728222</v>
      </c>
      <c r="M431" s="66">
        <f>IF(D431="BUY",(K431-F431)*(L431),(F431-K431)*(L431))</f>
        <v>1916.3763066202089</v>
      </c>
      <c r="N431" s="67">
        <f>M431/(L431)/F431%</f>
        <v>1.916376306620209</v>
      </c>
    </row>
    <row r="432" spans="1:14" s="1" customFormat="1" ht="15.75">
      <c r="A432" s="60">
        <v>4</v>
      </c>
      <c r="B432" s="64">
        <v>43203</v>
      </c>
      <c r="C432" s="60" t="s">
        <v>500</v>
      </c>
      <c r="D432" s="60" t="s">
        <v>21</v>
      </c>
      <c r="E432" s="61" t="s">
        <v>25</v>
      </c>
      <c r="F432" s="60">
        <v>940</v>
      </c>
      <c r="G432" s="61">
        <v>922</v>
      </c>
      <c r="H432" s="61">
        <v>950</v>
      </c>
      <c r="I432" s="61">
        <v>960</v>
      </c>
      <c r="J432" s="61">
        <v>970</v>
      </c>
      <c r="K432" s="61">
        <v>950</v>
      </c>
      <c r="L432" s="65">
        <f t="shared" si="38"/>
        <v>106.38297872340425</v>
      </c>
      <c r="M432" s="66">
        <f aca="true" t="shared" si="39" ref="M432:M437">IF(D432="BUY",(K432-F432)*(L432),(F432-K432)*(L432))</f>
        <v>1063.8297872340424</v>
      </c>
      <c r="N432" s="67">
        <f aca="true" t="shared" si="40" ref="N432:N437">M432/(L432)/F432%</f>
        <v>1.0638297872340425</v>
      </c>
    </row>
    <row r="433" spans="1:14" s="1" customFormat="1" ht="15.75">
      <c r="A433" s="60">
        <v>5</v>
      </c>
      <c r="B433" s="64">
        <v>43199</v>
      </c>
      <c r="C433" s="60" t="s">
        <v>500</v>
      </c>
      <c r="D433" s="60" t="s">
        <v>21</v>
      </c>
      <c r="E433" s="61" t="s">
        <v>247</v>
      </c>
      <c r="F433" s="60">
        <v>252</v>
      </c>
      <c r="G433" s="61">
        <v>246</v>
      </c>
      <c r="H433" s="61">
        <v>255</v>
      </c>
      <c r="I433" s="61">
        <v>258</v>
      </c>
      <c r="J433" s="61">
        <v>261</v>
      </c>
      <c r="K433" s="61">
        <v>246</v>
      </c>
      <c r="L433" s="65">
        <f t="shared" si="38"/>
        <v>396.8253968253968</v>
      </c>
      <c r="M433" s="66">
        <f t="shared" si="39"/>
        <v>-2380.9523809523807</v>
      </c>
      <c r="N433" s="67">
        <f t="shared" si="40"/>
        <v>-2.380952380952381</v>
      </c>
    </row>
    <row r="434" spans="1:14" s="1" customFormat="1" ht="15.75">
      <c r="A434" s="60">
        <v>6</v>
      </c>
      <c r="B434" s="64">
        <v>43196</v>
      </c>
      <c r="C434" s="60" t="s">
        <v>500</v>
      </c>
      <c r="D434" s="60" t="s">
        <v>21</v>
      </c>
      <c r="E434" s="61" t="s">
        <v>506</v>
      </c>
      <c r="F434" s="60">
        <v>770</v>
      </c>
      <c r="G434" s="61">
        <v>755</v>
      </c>
      <c r="H434" s="61">
        <v>780</v>
      </c>
      <c r="I434" s="61">
        <v>790</v>
      </c>
      <c r="J434" s="61">
        <v>800</v>
      </c>
      <c r="K434" s="61">
        <v>755</v>
      </c>
      <c r="L434" s="65">
        <f t="shared" si="38"/>
        <v>129.87012987012986</v>
      </c>
      <c r="M434" s="66">
        <f t="shared" si="39"/>
        <v>-1948.0519480519479</v>
      </c>
      <c r="N434" s="67">
        <f t="shared" si="40"/>
        <v>-1.948051948051948</v>
      </c>
    </row>
    <row r="435" spans="1:14" s="1" customFormat="1" ht="15.75">
      <c r="A435" s="60">
        <v>7</v>
      </c>
      <c r="B435" s="64">
        <v>43195</v>
      </c>
      <c r="C435" s="60" t="s">
        <v>500</v>
      </c>
      <c r="D435" s="60" t="s">
        <v>21</v>
      </c>
      <c r="E435" s="61" t="s">
        <v>81</v>
      </c>
      <c r="F435" s="60">
        <v>136.5</v>
      </c>
      <c r="G435" s="61">
        <v>133.5</v>
      </c>
      <c r="H435" s="61">
        <v>138.5</v>
      </c>
      <c r="I435" s="61">
        <v>140.5</v>
      </c>
      <c r="J435" s="61">
        <v>142.5</v>
      </c>
      <c r="K435" s="61">
        <v>138.5</v>
      </c>
      <c r="L435" s="65">
        <f t="shared" si="38"/>
        <v>732.6007326007326</v>
      </c>
      <c r="M435" s="66">
        <f t="shared" si="39"/>
        <v>1465.2014652014652</v>
      </c>
      <c r="N435" s="67">
        <f t="shared" si="40"/>
        <v>1.465201465201465</v>
      </c>
    </row>
    <row r="436" spans="1:14" s="1" customFormat="1" ht="15.75">
      <c r="A436" s="60">
        <v>8</v>
      </c>
      <c r="B436" s="64">
        <v>43193</v>
      </c>
      <c r="C436" s="60" t="s">
        <v>500</v>
      </c>
      <c r="D436" s="60" t="s">
        <v>21</v>
      </c>
      <c r="E436" s="61" t="s">
        <v>374</v>
      </c>
      <c r="F436" s="60">
        <v>127</v>
      </c>
      <c r="G436" s="61">
        <v>122</v>
      </c>
      <c r="H436" s="61">
        <v>130</v>
      </c>
      <c r="I436" s="61">
        <v>133</v>
      </c>
      <c r="J436" s="61">
        <v>136</v>
      </c>
      <c r="K436" s="61">
        <v>129</v>
      </c>
      <c r="L436" s="65">
        <f t="shared" si="38"/>
        <v>787.4015748031496</v>
      </c>
      <c r="M436" s="66">
        <f t="shared" si="39"/>
        <v>1574.8031496062993</v>
      </c>
      <c r="N436" s="67">
        <f t="shared" si="40"/>
        <v>1.574803149606299</v>
      </c>
    </row>
    <row r="437" spans="1:14" s="1" customFormat="1" ht="15.75">
      <c r="A437" s="60">
        <v>9</v>
      </c>
      <c r="B437" s="64">
        <v>43192</v>
      </c>
      <c r="C437" s="60" t="s">
        <v>500</v>
      </c>
      <c r="D437" s="60" t="s">
        <v>21</v>
      </c>
      <c r="E437" s="61" t="s">
        <v>97</v>
      </c>
      <c r="F437" s="60">
        <v>409</v>
      </c>
      <c r="G437" s="61">
        <v>399</v>
      </c>
      <c r="H437" s="61">
        <v>415</v>
      </c>
      <c r="I437" s="61">
        <v>420</v>
      </c>
      <c r="J437" s="61">
        <v>425</v>
      </c>
      <c r="K437" s="61">
        <v>420</v>
      </c>
      <c r="L437" s="65">
        <f t="shared" si="38"/>
        <v>244.49877750611248</v>
      </c>
      <c r="M437" s="66">
        <f t="shared" si="39"/>
        <v>2689.486552567237</v>
      </c>
      <c r="N437" s="67">
        <f t="shared" si="40"/>
        <v>2.6894865525672373</v>
      </c>
    </row>
    <row r="438" spans="1:12" ht="15.75">
      <c r="A438" s="13" t="s">
        <v>26</v>
      </c>
      <c r="B438" s="14"/>
      <c r="C438" s="15"/>
      <c r="D438" s="16"/>
      <c r="E438" s="17"/>
      <c r="F438" s="17"/>
      <c r="G438" s="18"/>
      <c r="H438" s="19"/>
      <c r="I438" s="19"/>
      <c r="J438" s="19"/>
      <c r="L438" s="21"/>
    </row>
    <row r="439" spans="1:14" ht="15.75">
      <c r="A439" s="13" t="s">
        <v>27</v>
      </c>
      <c r="B439" s="23"/>
      <c r="C439" s="15"/>
      <c r="D439" s="16"/>
      <c r="E439" s="17"/>
      <c r="F439" s="17"/>
      <c r="G439" s="18"/>
      <c r="H439" s="17"/>
      <c r="I439" s="17"/>
      <c r="J439" s="17"/>
      <c r="L439" s="20"/>
      <c r="M439" s="1"/>
      <c r="N439" s="75"/>
    </row>
    <row r="440" spans="1:13" ht="15.75">
      <c r="A440" s="13" t="s">
        <v>27</v>
      </c>
      <c r="B440" s="23"/>
      <c r="C440" s="24"/>
      <c r="D440" s="25"/>
      <c r="E440" s="26"/>
      <c r="F440" s="26"/>
      <c r="G440" s="27"/>
      <c r="H440" s="26"/>
      <c r="I440" s="26"/>
      <c r="J440" s="26"/>
      <c r="K440" s="26"/>
      <c r="M440" s="20"/>
    </row>
    <row r="441" spans="3:9" ht="16.5" thickBot="1">
      <c r="C441" s="26"/>
      <c r="D441" s="26"/>
      <c r="E441" s="26"/>
      <c r="F441" s="29"/>
      <c r="G441" s="30"/>
      <c r="H441" s="31" t="s">
        <v>28</v>
      </c>
      <c r="I441" s="31"/>
    </row>
    <row r="442" spans="3:9" ht="15.75">
      <c r="C442" s="96" t="s">
        <v>29</v>
      </c>
      <c r="D442" s="96"/>
      <c r="E442" s="33">
        <v>9</v>
      </c>
      <c r="F442" s="34">
        <f>F443+F444+F445+F446+F447+F448</f>
        <v>100</v>
      </c>
      <c r="G442" s="35">
        <v>9</v>
      </c>
      <c r="H442" s="36">
        <f>G443/G442%</f>
        <v>77.77777777777779</v>
      </c>
      <c r="I442" s="36"/>
    </row>
    <row r="443" spans="3:9" ht="15.75">
      <c r="C443" s="92" t="s">
        <v>30</v>
      </c>
      <c r="D443" s="92"/>
      <c r="E443" s="37">
        <v>7</v>
      </c>
      <c r="F443" s="38">
        <f>(E443/E442)*100</f>
        <v>77.77777777777779</v>
      </c>
      <c r="G443" s="35">
        <v>7</v>
      </c>
      <c r="H443" s="32"/>
      <c r="I443" s="32"/>
    </row>
    <row r="444" spans="3:9" ht="15.75">
      <c r="C444" s="92" t="s">
        <v>32</v>
      </c>
      <c r="D444" s="92"/>
      <c r="E444" s="37">
        <v>0</v>
      </c>
      <c r="F444" s="38">
        <f>(E444/E442)*100</f>
        <v>0</v>
      </c>
      <c r="G444" s="40"/>
      <c r="H444" s="35"/>
      <c r="I444" s="35"/>
    </row>
    <row r="445" spans="3:9" ht="15.75">
      <c r="C445" s="92" t="s">
        <v>33</v>
      </c>
      <c r="D445" s="92"/>
      <c r="E445" s="37">
        <v>0</v>
      </c>
      <c r="F445" s="38">
        <f>(E445/E442)*100</f>
        <v>0</v>
      </c>
      <c r="G445" s="40"/>
      <c r="H445" s="35"/>
      <c r="I445" s="35"/>
    </row>
    <row r="446" spans="3:9" ht="15.75">
      <c r="C446" s="92" t="s">
        <v>34</v>
      </c>
      <c r="D446" s="92"/>
      <c r="E446" s="37">
        <v>2</v>
      </c>
      <c r="F446" s="38">
        <f>(E446/E442)*100</f>
        <v>22.22222222222222</v>
      </c>
      <c r="G446" s="40"/>
      <c r="H446" s="26" t="s">
        <v>35</v>
      </c>
      <c r="I446" s="26"/>
    </row>
    <row r="447" spans="3:9" ht="15.75">
      <c r="C447" s="92" t="s">
        <v>36</v>
      </c>
      <c r="D447" s="92"/>
      <c r="E447" s="37">
        <v>0</v>
      </c>
      <c r="F447" s="38">
        <f>(E447/E442)*100</f>
        <v>0</v>
      </c>
      <c r="G447" s="40"/>
      <c r="H447" s="26"/>
      <c r="I447" s="26"/>
    </row>
    <row r="448" spans="3:9" ht="16.5" thickBot="1">
      <c r="C448" s="93" t="s">
        <v>37</v>
      </c>
      <c r="D448" s="93"/>
      <c r="E448" s="42"/>
      <c r="F448" s="43">
        <f>(E448/E442)*100</f>
        <v>0</v>
      </c>
      <c r="G448" s="40"/>
      <c r="H448" s="26"/>
      <c r="I448" s="26"/>
    </row>
    <row r="449" spans="1:14" ht="15.75">
      <c r="A449" s="45" t="s">
        <v>38</v>
      </c>
      <c r="B449" s="14"/>
      <c r="C449" s="15"/>
      <c r="D449" s="15"/>
      <c r="E449" s="17"/>
      <c r="F449" s="17"/>
      <c r="G449" s="46"/>
      <c r="H449" s="47"/>
      <c r="I449" s="47"/>
      <c r="J449" s="47"/>
      <c r="K449" s="17"/>
      <c r="L449" s="21"/>
      <c r="M449" s="44"/>
      <c r="N449" s="44"/>
    </row>
    <row r="450" spans="1:14" ht="15.75">
      <c r="A450" s="16" t="s">
        <v>39</v>
      </c>
      <c r="B450" s="14"/>
      <c r="C450" s="48"/>
      <c r="D450" s="49"/>
      <c r="E450" s="50"/>
      <c r="F450" s="47"/>
      <c r="G450" s="46"/>
      <c r="H450" s="47"/>
      <c r="I450" s="47"/>
      <c r="J450" s="47"/>
      <c r="K450" s="17"/>
      <c r="L450" s="21"/>
      <c r="M450" s="28"/>
      <c r="N450" s="28"/>
    </row>
    <row r="451" spans="1:14" ht="15.75">
      <c r="A451" s="16" t="s">
        <v>40</v>
      </c>
      <c r="B451" s="14"/>
      <c r="C451" s="15"/>
      <c r="D451" s="49"/>
      <c r="E451" s="50"/>
      <c r="F451" s="47"/>
      <c r="G451" s="46"/>
      <c r="H451" s="51"/>
      <c r="I451" s="51"/>
      <c r="J451" s="51"/>
      <c r="K451" s="17"/>
      <c r="L451" s="21"/>
      <c r="M451" s="21"/>
      <c r="N451" s="21"/>
    </row>
    <row r="452" spans="1:14" ht="15.75">
      <c r="A452" s="16" t="s">
        <v>41</v>
      </c>
      <c r="B452" s="48"/>
      <c r="C452" s="15"/>
      <c r="D452" s="49"/>
      <c r="E452" s="50"/>
      <c r="F452" s="47"/>
      <c r="G452" s="52"/>
      <c r="H452" s="51"/>
      <c r="I452" s="51"/>
      <c r="J452" s="51"/>
      <c r="K452" s="17"/>
      <c r="L452" s="21"/>
      <c r="M452" s="21"/>
      <c r="N452" s="21"/>
    </row>
    <row r="453" spans="1:14" ht="15.75">
      <c r="A453" s="16" t="s">
        <v>42</v>
      </c>
      <c r="B453" s="39"/>
      <c r="C453" s="15"/>
      <c r="D453" s="53"/>
      <c r="E453" s="47"/>
      <c r="F453" s="47"/>
      <c r="G453" s="52"/>
      <c r="H453" s="51"/>
      <c r="I453" s="51"/>
      <c r="J453" s="51"/>
      <c r="K453" s="47"/>
      <c r="L453" s="21"/>
      <c r="M453" s="21"/>
      <c r="N453" s="21"/>
    </row>
    <row r="454" spans="1:14" ht="15.75">
      <c r="A454" s="16" t="s">
        <v>42</v>
      </c>
      <c r="B454" s="39"/>
      <c r="C454" s="15"/>
      <c r="D454" s="53"/>
      <c r="E454" s="47"/>
      <c r="F454" s="47"/>
      <c r="G454" s="52"/>
      <c r="H454" s="51"/>
      <c r="I454" s="51"/>
      <c r="J454" s="51"/>
      <c r="K454" s="47"/>
      <c r="L454" s="21"/>
      <c r="M454" s="21"/>
      <c r="N454" s="21"/>
    </row>
    <row r="455" ht="15.75" thickBot="1"/>
    <row r="456" spans="1:14" ht="15.75" thickBot="1">
      <c r="A456" s="101" t="s">
        <v>0</v>
      </c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</row>
    <row r="457" spans="1:14" ht="15.75" thickBot="1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</row>
    <row r="458" spans="1:14" ht="15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</row>
    <row r="459" spans="1:14" ht="15.75">
      <c r="A459" s="102" t="s">
        <v>1</v>
      </c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</row>
    <row r="460" spans="1:14" ht="15.75">
      <c r="A460" s="102" t="s">
        <v>2</v>
      </c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</row>
    <row r="461" spans="1:14" ht="16.5" thickBot="1">
      <c r="A461" s="103" t="s">
        <v>3</v>
      </c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</row>
    <row r="462" spans="1:14" ht="15.75">
      <c r="A462" s="104" t="s">
        <v>489</v>
      </c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</row>
    <row r="463" spans="1:14" ht="15.75">
      <c r="A463" s="104" t="s">
        <v>5</v>
      </c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</row>
    <row r="464" spans="1:14" ht="15">
      <c r="A464" s="99" t="s">
        <v>6</v>
      </c>
      <c r="B464" s="94" t="s">
        <v>7</v>
      </c>
      <c r="C464" s="94" t="s">
        <v>8</v>
      </c>
      <c r="D464" s="99" t="s">
        <v>9</v>
      </c>
      <c r="E464" s="94" t="s">
        <v>10</v>
      </c>
      <c r="F464" s="94" t="s">
        <v>11</v>
      </c>
      <c r="G464" s="94" t="s">
        <v>12</v>
      </c>
      <c r="H464" s="94" t="s">
        <v>13</v>
      </c>
      <c r="I464" s="94" t="s">
        <v>14</v>
      </c>
      <c r="J464" s="94" t="s">
        <v>15</v>
      </c>
      <c r="K464" s="97" t="s">
        <v>16</v>
      </c>
      <c r="L464" s="94" t="s">
        <v>17</v>
      </c>
      <c r="M464" s="94" t="s">
        <v>18</v>
      </c>
      <c r="N464" s="94" t="s">
        <v>19</v>
      </c>
    </row>
    <row r="465" spans="1:14" ht="15">
      <c r="A465" s="99"/>
      <c r="B465" s="94"/>
      <c r="C465" s="94"/>
      <c r="D465" s="99"/>
      <c r="E465" s="94"/>
      <c r="F465" s="94"/>
      <c r="G465" s="94"/>
      <c r="H465" s="94"/>
      <c r="I465" s="94"/>
      <c r="J465" s="94"/>
      <c r="K465" s="97"/>
      <c r="L465" s="94"/>
      <c r="M465" s="94"/>
      <c r="N465" s="94"/>
    </row>
    <row r="466" spans="1:14" s="1" customFormat="1" ht="15.75">
      <c r="A466" s="63">
        <v>1</v>
      </c>
      <c r="B466" s="64">
        <v>43180</v>
      </c>
      <c r="C466" s="60" t="s">
        <v>187</v>
      </c>
      <c r="D466" s="60" t="s">
        <v>21</v>
      </c>
      <c r="E466" s="61" t="s">
        <v>341</v>
      </c>
      <c r="F466" s="60">
        <v>340</v>
      </c>
      <c r="G466" s="61">
        <v>330</v>
      </c>
      <c r="H466" s="61">
        <v>345</v>
      </c>
      <c r="I466" s="61">
        <v>350</v>
      </c>
      <c r="J466" s="61">
        <v>355</v>
      </c>
      <c r="K466" s="61">
        <v>345</v>
      </c>
      <c r="L466" s="65">
        <f>100000/F466</f>
        <v>294.11764705882354</v>
      </c>
      <c r="M466" s="66">
        <f>IF(D466="BUY",(K466-F466)*(L466),(F466-K466)*(L466))</f>
        <v>1470.5882352941176</v>
      </c>
      <c r="N466" s="67">
        <f>M466/(L466)/F466%</f>
        <v>1.4705882352941178</v>
      </c>
    </row>
    <row r="467" spans="1:14" s="1" customFormat="1" ht="15.75">
      <c r="A467" s="63">
        <v>2</v>
      </c>
      <c r="B467" s="64">
        <v>43179</v>
      </c>
      <c r="C467" s="60" t="s">
        <v>187</v>
      </c>
      <c r="D467" s="60" t="s">
        <v>21</v>
      </c>
      <c r="E467" s="61" t="s">
        <v>145</v>
      </c>
      <c r="F467" s="60">
        <v>385</v>
      </c>
      <c r="G467" s="61">
        <v>375</v>
      </c>
      <c r="H467" s="61">
        <v>390</v>
      </c>
      <c r="I467" s="61">
        <v>395</v>
      </c>
      <c r="J467" s="61">
        <v>400</v>
      </c>
      <c r="K467" s="61">
        <v>390</v>
      </c>
      <c r="L467" s="65">
        <f>100000/F467</f>
        <v>259.7402597402597</v>
      </c>
      <c r="M467" s="66">
        <f>IF(D467="BUY",(K467-F467)*(L467),(F467-K467)*(L467))</f>
        <v>1298.7012987012986</v>
      </c>
      <c r="N467" s="67">
        <f>M467/(L467)/F467%</f>
        <v>1.2987012987012987</v>
      </c>
    </row>
    <row r="468" spans="1:14" s="1" customFormat="1" ht="15.75">
      <c r="A468" s="63">
        <v>3</v>
      </c>
      <c r="B468" s="64">
        <v>43174</v>
      </c>
      <c r="C468" s="60" t="s">
        <v>187</v>
      </c>
      <c r="D468" s="60" t="s">
        <v>21</v>
      </c>
      <c r="E468" s="61" t="s">
        <v>295</v>
      </c>
      <c r="F468" s="60">
        <v>265</v>
      </c>
      <c r="G468" s="61">
        <v>258</v>
      </c>
      <c r="H468" s="61">
        <v>269</v>
      </c>
      <c r="I468" s="61">
        <v>273</v>
      </c>
      <c r="J468" s="61">
        <v>277</v>
      </c>
      <c r="K468" s="61">
        <v>269</v>
      </c>
      <c r="L468" s="65">
        <f>100000/F468</f>
        <v>377.35849056603774</v>
      </c>
      <c r="M468" s="66">
        <f>IF(D468="BUY",(K468-F468)*(L468),(F468-K468)*(L468))</f>
        <v>1509.433962264151</v>
      </c>
      <c r="N468" s="67">
        <f>M468/(L468)/F468%</f>
        <v>1.509433962264151</v>
      </c>
    </row>
    <row r="469" spans="1:14" s="1" customFormat="1" ht="15.75">
      <c r="A469" s="63">
        <v>4</v>
      </c>
      <c r="B469" s="64">
        <v>43173</v>
      </c>
      <c r="C469" s="60" t="s">
        <v>187</v>
      </c>
      <c r="D469" s="60" t="s">
        <v>21</v>
      </c>
      <c r="E469" s="61" t="s">
        <v>466</v>
      </c>
      <c r="F469" s="60">
        <v>970</v>
      </c>
      <c r="G469" s="61">
        <v>953</v>
      </c>
      <c r="H469" s="61">
        <v>980</v>
      </c>
      <c r="I469" s="61">
        <v>990</v>
      </c>
      <c r="J469" s="61">
        <v>1000</v>
      </c>
      <c r="K469" s="61">
        <v>1000</v>
      </c>
      <c r="L469" s="65">
        <f aca="true" t="shared" si="41" ref="L469:L475">100000/F469</f>
        <v>103.09278350515464</v>
      </c>
      <c r="M469" s="66">
        <f aca="true" t="shared" si="42" ref="M469:M475">IF(D469="BUY",(K469-F469)*(L469),(F469-K469)*(L469))</f>
        <v>3092.7835051546394</v>
      </c>
      <c r="N469" s="67">
        <f aca="true" t="shared" si="43" ref="N469:N475">M469/(L469)/F469%</f>
        <v>3.0927835051546393</v>
      </c>
    </row>
    <row r="470" spans="1:14" s="1" customFormat="1" ht="15.75">
      <c r="A470" s="63">
        <v>5</v>
      </c>
      <c r="B470" s="64">
        <v>43173</v>
      </c>
      <c r="C470" s="60" t="s">
        <v>187</v>
      </c>
      <c r="D470" s="60" t="s">
        <v>21</v>
      </c>
      <c r="E470" s="61" t="s">
        <v>379</v>
      </c>
      <c r="F470" s="60">
        <v>229</v>
      </c>
      <c r="G470" s="61">
        <v>224</v>
      </c>
      <c r="H470" s="61">
        <v>232</v>
      </c>
      <c r="I470" s="61">
        <v>235</v>
      </c>
      <c r="J470" s="61">
        <v>238</v>
      </c>
      <c r="K470" s="61">
        <v>232</v>
      </c>
      <c r="L470" s="65">
        <f t="shared" si="41"/>
        <v>436.68122270742356</v>
      </c>
      <c r="M470" s="66">
        <f t="shared" si="42"/>
        <v>1310.0436681222707</v>
      </c>
      <c r="N470" s="67">
        <f t="shared" si="43"/>
        <v>1.3100436681222707</v>
      </c>
    </row>
    <row r="471" spans="1:14" s="1" customFormat="1" ht="15.75">
      <c r="A471" s="63">
        <v>6</v>
      </c>
      <c r="B471" s="64">
        <v>43173</v>
      </c>
      <c r="C471" s="60" t="s">
        <v>187</v>
      </c>
      <c r="D471" s="60" t="s">
        <v>21</v>
      </c>
      <c r="E471" s="61" t="s">
        <v>466</v>
      </c>
      <c r="F471" s="60">
        <v>930</v>
      </c>
      <c r="G471" s="61">
        <v>913</v>
      </c>
      <c r="H471" s="61">
        <v>940</v>
      </c>
      <c r="I471" s="61">
        <v>950</v>
      </c>
      <c r="J471" s="61">
        <v>960</v>
      </c>
      <c r="K471" s="61">
        <v>940</v>
      </c>
      <c r="L471" s="65">
        <f t="shared" si="41"/>
        <v>107.52688172043011</v>
      </c>
      <c r="M471" s="66">
        <f t="shared" si="42"/>
        <v>1075.268817204301</v>
      </c>
      <c r="N471" s="67">
        <f t="shared" si="43"/>
        <v>1.075268817204301</v>
      </c>
    </row>
    <row r="472" spans="1:14" s="1" customFormat="1" ht="15.75">
      <c r="A472" s="63">
        <v>7</v>
      </c>
      <c r="B472" s="64">
        <v>43171</v>
      </c>
      <c r="C472" s="60" t="s">
        <v>187</v>
      </c>
      <c r="D472" s="60" t="s">
        <v>21</v>
      </c>
      <c r="E472" s="61" t="s">
        <v>466</v>
      </c>
      <c r="F472" s="60">
        <v>912</v>
      </c>
      <c r="G472" s="61">
        <v>895</v>
      </c>
      <c r="H472" s="61">
        <v>922</v>
      </c>
      <c r="I472" s="61">
        <v>932</v>
      </c>
      <c r="J472" s="61">
        <v>942</v>
      </c>
      <c r="K472" s="61">
        <v>922</v>
      </c>
      <c r="L472" s="65">
        <f t="shared" si="41"/>
        <v>109.64912280701755</v>
      </c>
      <c r="M472" s="66">
        <f t="shared" si="42"/>
        <v>1096.4912280701756</v>
      </c>
      <c r="N472" s="67">
        <f t="shared" si="43"/>
        <v>1.0964912280701755</v>
      </c>
    </row>
    <row r="473" spans="1:14" s="1" customFormat="1" ht="15.75">
      <c r="A473" s="63">
        <v>8</v>
      </c>
      <c r="B473" s="64">
        <v>43167</v>
      </c>
      <c r="C473" s="60" t="s">
        <v>187</v>
      </c>
      <c r="D473" s="60" t="s">
        <v>21</v>
      </c>
      <c r="E473" s="61" t="s">
        <v>145</v>
      </c>
      <c r="F473" s="60">
        <v>392</v>
      </c>
      <c r="G473" s="61">
        <v>383</v>
      </c>
      <c r="H473" s="61">
        <v>397</v>
      </c>
      <c r="I473" s="61">
        <v>402</v>
      </c>
      <c r="J473" s="61">
        <v>407</v>
      </c>
      <c r="K473" s="61">
        <v>397</v>
      </c>
      <c r="L473" s="65">
        <f t="shared" si="41"/>
        <v>255.10204081632654</v>
      </c>
      <c r="M473" s="66">
        <f t="shared" si="42"/>
        <v>1275.5102040816328</v>
      </c>
      <c r="N473" s="67">
        <f t="shared" si="43"/>
        <v>1.2755102040816326</v>
      </c>
    </row>
    <row r="474" spans="1:14" ht="15.75">
      <c r="A474" s="63">
        <v>9</v>
      </c>
      <c r="B474" s="64">
        <v>43165</v>
      </c>
      <c r="C474" s="60" t="s">
        <v>187</v>
      </c>
      <c r="D474" s="60" t="s">
        <v>21</v>
      </c>
      <c r="E474" s="61" t="s">
        <v>68</v>
      </c>
      <c r="F474" s="60">
        <v>641</v>
      </c>
      <c r="G474" s="61">
        <v>629</v>
      </c>
      <c r="H474" s="61">
        <v>648</v>
      </c>
      <c r="I474" s="61">
        <v>655</v>
      </c>
      <c r="J474" s="61">
        <v>662</v>
      </c>
      <c r="K474" s="61">
        <v>629</v>
      </c>
      <c r="L474" s="65">
        <f t="shared" si="41"/>
        <v>156.00624024961</v>
      </c>
      <c r="M474" s="66">
        <f t="shared" si="42"/>
        <v>-1872.07488299532</v>
      </c>
      <c r="N474" s="67">
        <f t="shared" si="43"/>
        <v>-1.8720748829953198</v>
      </c>
    </row>
    <row r="475" spans="1:14" s="1" customFormat="1" ht="15.75">
      <c r="A475" s="63">
        <v>10</v>
      </c>
      <c r="B475" s="64">
        <v>43164</v>
      </c>
      <c r="C475" s="60" t="s">
        <v>187</v>
      </c>
      <c r="D475" s="60" t="s">
        <v>21</v>
      </c>
      <c r="E475" s="61" t="s">
        <v>466</v>
      </c>
      <c r="F475" s="60">
        <v>855</v>
      </c>
      <c r="G475" s="61">
        <v>838</v>
      </c>
      <c r="H475" s="61">
        <v>865</v>
      </c>
      <c r="I475" s="61">
        <v>875</v>
      </c>
      <c r="J475" s="61">
        <v>885</v>
      </c>
      <c r="K475" s="61">
        <v>885</v>
      </c>
      <c r="L475" s="65">
        <f t="shared" si="41"/>
        <v>116.95906432748538</v>
      </c>
      <c r="M475" s="66">
        <f t="shared" si="42"/>
        <v>3508.7719298245615</v>
      </c>
      <c r="N475" s="67">
        <f t="shared" si="43"/>
        <v>3.508771929824561</v>
      </c>
    </row>
    <row r="477" spans="1:12" ht="15.75">
      <c r="A477" s="13" t="s">
        <v>26</v>
      </c>
      <c r="B477" s="14"/>
      <c r="C477" s="15"/>
      <c r="D477" s="16"/>
      <c r="E477" s="17"/>
      <c r="F477" s="17"/>
      <c r="G477" s="18"/>
      <c r="H477" s="19"/>
      <c r="I477" s="19"/>
      <c r="J477" s="19"/>
      <c r="L477" s="21"/>
    </row>
    <row r="478" spans="1:14" ht="15.75">
      <c r="A478" s="13" t="s">
        <v>27</v>
      </c>
      <c r="B478" s="23"/>
      <c r="C478" s="15"/>
      <c r="D478" s="16"/>
      <c r="E478" s="17"/>
      <c r="F478" s="17"/>
      <c r="G478" s="18"/>
      <c r="H478" s="17"/>
      <c r="I478" s="17"/>
      <c r="J478" s="17"/>
      <c r="L478" s="20"/>
      <c r="M478" s="1"/>
      <c r="N478" s="75"/>
    </row>
    <row r="479" spans="1:13" ht="15.75">
      <c r="A479" s="13" t="s">
        <v>27</v>
      </c>
      <c r="B479" s="23"/>
      <c r="C479" s="24"/>
      <c r="D479" s="25"/>
      <c r="E479" s="26"/>
      <c r="F479" s="26"/>
      <c r="G479" s="27"/>
      <c r="H479" s="26"/>
      <c r="I479" s="26"/>
      <c r="J479" s="26"/>
      <c r="K479" s="26"/>
      <c r="L479" s="20"/>
      <c r="M479" s="1"/>
    </row>
    <row r="480" spans="3:9" ht="16.5" thickBot="1">
      <c r="C480" s="26"/>
      <c r="D480" s="26"/>
      <c r="E480" s="26"/>
      <c r="F480" s="29"/>
      <c r="G480" s="30"/>
      <c r="H480" s="31" t="s">
        <v>28</v>
      </c>
      <c r="I480" s="31"/>
    </row>
    <row r="481" spans="3:9" ht="15.75">
      <c r="C481" s="96" t="s">
        <v>29</v>
      </c>
      <c r="D481" s="96"/>
      <c r="E481" s="33">
        <v>10</v>
      </c>
      <c r="F481" s="34">
        <f>F482+F483+F484+F485+F486+F487</f>
        <v>100</v>
      </c>
      <c r="G481" s="35">
        <v>10</v>
      </c>
      <c r="H481" s="36">
        <f>G482/G481%</f>
        <v>90</v>
      </c>
      <c r="I481" s="36"/>
    </row>
    <row r="482" spans="3:9" ht="15.75">
      <c r="C482" s="92" t="s">
        <v>30</v>
      </c>
      <c r="D482" s="92"/>
      <c r="E482" s="37">
        <v>9</v>
      </c>
      <c r="F482" s="38">
        <f>(E482/E481)*100</f>
        <v>90</v>
      </c>
      <c r="G482" s="35">
        <v>9</v>
      </c>
      <c r="H482" s="32"/>
      <c r="I482" s="32"/>
    </row>
    <row r="483" spans="3:9" ht="15.75">
      <c r="C483" s="92" t="s">
        <v>32</v>
      </c>
      <c r="D483" s="92"/>
      <c r="E483" s="37">
        <v>0</v>
      </c>
      <c r="F483" s="38">
        <f>(E483/E481)*100</f>
        <v>0</v>
      </c>
      <c r="G483" s="40"/>
      <c r="H483" s="35"/>
      <c r="I483" s="35"/>
    </row>
    <row r="484" spans="3:9" ht="15.75">
      <c r="C484" s="92" t="s">
        <v>33</v>
      </c>
      <c r="D484" s="92"/>
      <c r="E484" s="37">
        <v>0</v>
      </c>
      <c r="F484" s="38">
        <f>(E484/E481)*100</f>
        <v>0</v>
      </c>
      <c r="G484" s="40"/>
      <c r="H484" s="35"/>
      <c r="I484" s="35"/>
    </row>
    <row r="485" spans="3:9" ht="15.75">
      <c r="C485" s="92" t="s">
        <v>34</v>
      </c>
      <c r="D485" s="92"/>
      <c r="E485" s="37">
        <v>1</v>
      </c>
      <c r="F485" s="38">
        <f>(E485/E481)*100</f>
        <v>10</v>
      </c>
      <c r="G485" s="40"/>
      <c r="H485" s="26" t="s">
        <v>35</v>
      </c>
      <c r="I485" s="26"/>
    </row>
    <row r="486" spans="3:9" ht="15.75">
      <c r="C486" s="92" t="s">
        <v>36</v>
      </c>
      <c r="D486" s="92"/>
      <c r="E486" s="37">
        <v>0</v>
      </c>
      <c r="F486" s="38">
        <f>(E486/E481)*100</f>
        <v>0</v>
      </c>
      <c r="G486" s="40"/>
      <c r="H486" s="26"/>
      <c r="I486" s="26"/>
    </row>
    <row r="487" spans="3:9" ht="16.5" thickBot="1">
      <c r="C487" s="93" t="s">
        <v>37</v>
      </c>
      <c r="D487" s="93"/>
      <c r="E487" s="42"/>
      <c r="F487" s="43">
        <f>(E487/E481)*100</f>
        <v>0</v>
      </c>
      <c r="G487" s="40"/>
      <c r="H487" s="26"/>
      <c r="I487" s="26"/>
    </row>
    <row r="488" spans="1:14" ht="15.75">
      <c r="A488" s="45" t="s">
        <v>38</v>
      </c>
      <c r="B488" s="14"/>
      <c r="C488" s="15"/>
      <c r="D488" s="15"/>
      <c r="E488" s="17"/>
      <c r="F488" s="17"/>
      <c r="G488" s="46"/>
      <c r="H488" s="47"/>
      <c r="I488" s="47"/>
      <c r="J488" s="47"/>
      <c r="K488" s="17"/>
      <c r="L488" s="21"/>
      <c r="M488" s="44"/>
      <c r="N488" s="44"/>
    </row>
    <row r="489" spans="1:14" ht="15.75">
      <c r="A489" s="16" t="s">
        <v>39</v>
      </c>
      <c r="B489" s="14"/>
      <c r="C489" s="48"/>
      <c r="D489" s="49"/>
      <c r="E489" s="50"/>
      <c r="F489" s="47"/>
      <c r="G489" s="46"/>
      <c r="H489" s="47"/>
      <c r="I489" s="47"/>
      <c r="J489" s="47"/>
      <c r="K489" s="17"/>
      <c r="L489" s="21"/>
      <c r="M489" s="28"/>
      <c r="N489" s="28"/>
    </row>
    <row r="490" spans="1:14" ht="15.75">
      <c r="A490" s="16" t="s">
        <v>40</v>
      </c>
      <c r="B490" s="14"/>
      <c r="C490" s="15"/>
      <c r="D490" s="49"/>
      <c r="E490" s="50"/>
      <c r="F490" s="47"/>
      <c r="G490" s="46"/>
      <c r="H490" s="51"/>
      <c r="I490" s="51"/>
      <c r="J490" s="51"/>
      <c r="K490" s="17"/>
      <c r="L490" s="21"/>
      <c r="M490" s="21"/>
      <c r="N490" s="21"/>
    </row>
    <row r="491" spans="1:14" ht="15.75">
      <c r="A491" s="16" t="s">
        <v>41</v>
      </c>
      <c r="B491" s="48"/>
      <c r="C491" s="15"/>
      <c r="D491" s="49"/>
      <c r="E491" s="50"/>
      <c r="F491" s="47"/>
      <c r="G491" s="52"/>
      <c r="H491" s="51"/>
      <c r="I491" s="51"/>
      <c r="J491" s="51"/>
      <c r="K491" s="17"/>
      <c r="L491" s="21"/>
      <c r="M491" s="21"/>
      <c r="N491" s="21"/>
    </row>
    <row r="492" spans="1:14" ht="15.75">
      <c r="A492" s="16" t="s">
        <v>42</v>
      </c>
      <c r="B492" s="39"/>
      <c r="C492" s="15"/>
      <c r="D492" s="53"/>
      <c r="E492" s="47"/>
      <c r="F492" s="47"/>
      <c r="G492" s="52"/>
      <c r="H492" s="51"/>
      <c r="I492" s="51"/>
      <c r="J492" s="51"/>
      <c r="K492" s="47"/>
      <c r="L492" s="21"/>
      <c r="M492" s="21"/>
      <c r="N492" s="21"/>
    </row>
    <row r="493" spans="1:14" ht="15.75">
      <c r="A493" s="16" t="s">
        <v>42</v>
      </c>
      <c r="B493" s="39"/>
      <c r="C493" s="15"/>
      <c r="D493" s="53"/>
      <c r="E493" s="47"/>
      <c r="F493" s="47"/>
      <c r="G493" s="52"/>
      <c r="H493" s="51"/>
      <c r="I493" s="51"/>
      <c r="J493" s="51"/>
      <c r="K493" s="47"/>
      <c r="L493" s="21"/>
      <c r="M493" s="21"/>
      <c r="N493" s="21"/>
    </row>
    <row r="494" ht="15.75" thickBot="1"/>
    <row r="495" spans="1:14" ht="15.75" thickBot="1">
      <c r="A495" s="101" t="s">
        <v>0</v>
      </c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</row>
    <row r="496" spans="1:14" ht="15.75" thickBot="1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</row>
    <row r="497" spans="1:14" ht="15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</row>
    <row r="498" spans="1:14" ht="15.75">
      <c r="A498" s="102" t="s">
        <v>1</v>
      </c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</row>
    <row r="499" spans="1:14" ht="15.75">
      <c r="A499" s="102" t="s">
        <v>2</v>
      </c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</row>
    <row r="500" spans="1:14" ht="16.5" thickBot="1">
      <c r="A500" s="103" t="s">
        <v>3</v>
      </c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</row>
    <row r="501" spans="1:14" ht="15.75">
      <c r="A501" s="104" t="s">
        <v>476</v>
      </c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</row>
    <row r="502" spans="1:14" ht="15.75">
      <c r="A502" s="104" t="s">
        <v>5</v>
      </c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</row>
    <row r="503" spans="1:14" ht="15">
      <c r="A503" s="99" t="s">
        <v>6</v>
      </c>
      <c r="B503" s="94" t="s">
        <v>7</v>
      </c>
      <c r="C503" s="94" t="s">
        <v>8</v>
      </c>
      <c r="D503" s="99" t="s">
        <v>9</v>
      </c>
      <c r="E503" s="94" t="s">
        <v>10</v>
      </c>
      <c r="F503" s="94" t="s">
        <v>11</v>
      </c>
      <c r="G503" s="94" t="s">
        <v>12</v>
      </c>
      <c r="H503" s="94" t="s">
        <v>13</v>
      </c>
      <c r="I503" s="94" t="s">
        <v>14</v>
      </c>
      <c r="J503" s="94" t="s">
        <v>15</v>
      </c>
      <c r="K503" s="97" t="s">
        <v>16</v>
      </c>
      <c r="L503" s="94" t="s">
        <v>17</v>
      </c>
      <c r="M503" s="94" t="s">
        <v>18</v>
      </c>
      <c r="N503" s="94" t="s">
        <v>19</v>
      </c>
    </row>
    <row r="504" spans="1:14" ht="15">
      <c r="A504" s="99"/>
      <c r="B504" s="94"/>
      <c r="C504" s="94"/>
      <c r="D504" s="99"/>
      <c r="E504" s="94"/>
      <c r="F504" s="94"/>
      <c r="G504" s="94"/>
      <c r="H504" s="94"/>
      <c r="I504" s="94"/>
      <c r="J504" s="94"/>
      <c r="K504" s="97"/>
      <c r="L504" s="94"/>
      <c r="M504" s="94"/>
      <c r="N504" s="94"/>
    </row>
    <row r="505" spans="1:14" s="1" customFormat="1" ht="15.75">
      <c r="A505" s="63">
        <v>1</v>
      </c>
      <c r="B505" s="64">
        <v>43159</v>
      </c>
      <c r="C505" s="60" t="s">
        <v>187</v>
      </c>
      <c r="D505" s="60" t="s">
        <v>21</v>
      </c>
      <c r="E505" s="61" t="s">
        <v>485</v>
      </c>
      <c r="F505" s="60">
        <v>681</v>
      </c>
      <c r="G505" s="61">
        <v>666</v>
      </c>
      <c r="H505" s="61">
        <v>690</v>
      </c>
      <c r="I505" s="61">
        <v>698</v>
      </c>
      <c r="J505" s="61">
        <v>704</v>
      </c>
      <c r="K505" s="61">
        <v>690</v>
      </c>
      <c r="L505" s="65">
        <f>100000/F505</f>
        <v>146.84287812041117</v>
      </c>
      <c r="M505" s="66">
        <f>IF(D505="BUY",(K505-F505)*(L505),(F505-K505)*(L505))</f>
        <v>1321.5859030837005</v>
      </c>
      <c r="N505" s="67">
        <f>M505/(L505)/F505%</f>
        <v>1.3215859030837005</v>
      </c>
    </row>
    <row r="506" spans="1:14" s="1" customFormat="1" ht="15.75">
      <c r="A506" s="63">
        <v>2</v>
      </c>
      <c r="B506" s="64">
        <v>43159</v>
      </c>
      <c r="C506" s="60" t="s">
        <v>187</v>
      </c>
      <c r="D506" s="60" t="s">
        <v>21</v>
      </c>
      <c r="E506" s="61" t="s">
        <v>145</v>
      </c>
      <c r="F506" s="60">
        <v>405</v>
      </c>
      <c r="G506" s="61">
        <v>395</v>
      </c>
      <c r="H506" s="61">
        <v>410</v>
      </c>
      <c r="I506" s="61">
        <v>415</v>
      </c>
      <c r="J506" s="61">
        <v>420</v>
      </c>
      <c r="K506" s="61">
        <v>395</v>
      </c>
      <c r="L506" s="65">
        <f>100000/F506</f>
        <v>246.91358024691357</v>
      </c>
      <c r="M506" s="66">
        <f>IF(D506="BUY",(K506-F506)*(L506),(F506-K506)*(L506))</f>
        <v>-2469.135802469136</v>
      </c>
      <c r="N506" s="67">
        <f>M506/(L506)/F506%</f>
        <v>-2.469135802469136</v>
      </c>
    </row>
    <row r="507" spans="1:14" s="1" customFormat="1" ht="15.75">
      <c r="A507" s="63">
        <v>3</v>
      </c>
      <c r="B507" s="64">
        <v>43157</v>
      </c>
      <c r="C507" s="60" t="s">
        <v>187</v>
      </c>
      <c r="D507" s="60" t="s">
        <v>21</v>
      </c>
      <c r="E507" s="61" t="s">
        <v>483</v>
      </c>
      <c r="F507" s="60">
        <v>615</v>
      </c>
      <c r="G507" s="61">
        <v>603</v>
      </c>
      <c r="H507" s="61">
        <v>622</v>
      </c>
      <c r="I507" s="61">
        <v>629</v>
      </c>
      <c r="J507" s="61">
        <v>635</v>
      </c>
      <c r="K507" s="61">
        <v>622</v>
      </c>
      <c r="L507" s="65">
        <f>100000/F507</f>
        <v>162.60162601626016</v>
      </c>
      <c r="M507" s="66">
        <f>IF(D507="BUY",(K507-F507)*(L507),(F507-K507)*(L507))</f>
        <v>1138.2113821138212</v>
      </c>
      <c r="N507" s="67">
        <f>M507/(L507)/F507%</f>
        <v>1.1382113821138211</v>
      </c>
    </row>
    <row r="508" spans="1:14" s="1" customFormat="1" ht="15.75">
      <c r="A508" s="63">
        <v>4</v>
      </c>
      <c r="B508" s="64">
        <v>43154</v>
      </c>
      <c r="C508" s="60" t="s">
        <v>187</v>
      </c>
      <c r="D508" s="60" t="s">
        <v>21</v>
      </c>
      <c r="E508" s="61" t="s">
        <v>469</v>
      </c>
      <c r="F508" s="60">
        <v>832</v>
      </c>
      <c r="G508" s="61">
        <v>816</v>
      </c>
      <c r="H508" s="61">
        <v>842</v>
      </c>
      <c r="I508" s="61">
        <v>852</v>
      </c>
      <c r="J508" s="61">
        <v>862</v>
      </c>
      <c r="K508" s="61">
        <v>842</v>
      </c>
      <c r="L508" s="65">
        <f>100000/F508</f>
        <v>120.1923076923077</v>
      </c>
      <c r="M508" s="66">
        <f>IF(D508="BUY",(K508-F508)*(L508),(F508-K508)*(L508))</f>
        <v>1201.923076923077</v>
      </c>
      <c r="N508" s="67">
        <f>M508/(L508)/F508%</f>
        <v>1.2019230769230769</v>
      </c>
    </row>
    <row r="509" spans="1:14" s="1" customFormat="1" ht="15.75">
      <c r="A509" s="63">
        <v>5</v>
      </c>
      <c r="B509" s="64">
        <v>43152</v>
      </c>
      <c r="C509" s="60" t="s">
        <v>187</v>
      </c>
      <c r="D509" s="60" t="s">
        <v>21</v>
      </c>
      <c r="E509" s="61" t="s">
        <v>236</v>
      </c>
      <c r="F509" s="60">
        <v>557</v>
      </c>
      <c r="G509" s="61">
        <v>546</v>
      </c>
      <c r="H509" s="61">
        <v>563</v>
      </c>
      <c r="I509" s="61">
        <v>569</v>
      </c>
      <c r="J509" s="61">
        <v>575</v>
      </c>
      <c r="K509" s="61">
        <v>546</v>
      </c>
      <c r="L509" s="65">
        <f>100000/F509</f>
        <v>179.53321364452424</v>
      </c>
      <c r="M509" s="66">
        <f>IF(D509="BUY",(K509-F509)*(L509),(F509-K509)*(L509))</f>
        <v>-1974.8653500897667</v>
      </c>
      <c r="N509" s="67">
        <f>M509/(L509)/F509%</f>
        <v>-1.9748653500897666</v>
      </c>
    </row>
    <row r="510" spans="1:14" s="1" customFormat="1" ht="15.75">
      <c r="A510" s="63">
        <v>6</v>
      </c>
      <c r="B510" s="64">
        <v>43150</v>
      </c>
      <c r="C510" s="60" t="s">
        <v>187</v>
      </c>
      <c r="D510" s="60" t="s">
        <v>21</v>
      </c>
      <c r="E510" s="61" t="s">
        <v>145</v>
      </c>
      <c r="F510" s="60">
        <v>390</v>
      </c>
      <c r="G510" s="61">
        <v>382</v>
      </c>
      <c r="H510" s="61">
        <v>395</v>
      </c>
      <c r="I510" s="61">
        <v>400</v>
      </c>
      <c r="J510" s="61">
        <v>405</v>
      </c>
      <c r="K510" s="61">
        <v>395</v>
      </c>
      <c r="L510" s="65">
        <f aca="true" t="shared" si="44" ref="L510:L515">100000/F510</f>
        <v>256.4102564102564</v>
      </c>
      <c r="M510" s="66">
        <f aca="true" t="shared" si="45" ref="M510:M515">IF(D510="BUY",(K510-F510)*(L510),(F510-K510)*(L510))</f>
        <v>1282.051282051282</v>
      </c>
      <c r="N510" s="67">
        <f aca="true" t="shared" si="46" ref="N510:N515">M510/(L510)/F510%</f>
        <v>1.2820512820512822</v>
      </c>
    </row>
    <row r="511" spans="1:14" s="1" customFormat="1" ht="15.75">
      <c r="A511" s="63">
        <v>7</v>
      </c>
      <c r="B511" s="64">
        <v>43143</v>
      </c>
      <c r="C511" s="60" t="s">
        <v>187</v>
      </c>
      <c r="D511" s="60" t="s">
        <v>21</v>
      </c>
      <c r="E511" s="61" t="s">
        <v>481</v>
      </c>
      <c r="F511" s="60">
        <v>890</v>
      </c>
      <c r="G511" s="61">
        <v>870</v>
      </c>
      <c r="H511" s="61">
        <v>900</v>
      </c>
      <c r="I511" s="61">
        <v>910</v>
      </c>
      <c r="J511" s="61">
        <v>920</v>
      </c>
      <c r="K511" s="61">
        <v>900</v>
      </c>
      <c r="L511" s="65">
        <f t="shared" si="44"/>
        <v>112.35955056179775</v>
      </c>
      <c r="M511" s="66">
        <f t="shared" si="45"/>
        <v>1123.5955056179776</v>
      </c>
      <c r="N511" s="67">
        <f t="shared" si="46"/>
        <v>1.1235955056179774</v>
      </c>
    </row>
    <row r="512" spans="1:14" s="1" customFormat="1" ht="15.75">
      <c r="A512" s="63">
        <v>8</v>
      </c>
      <c r="B512" s="64">
        <v>43146</v>
      </c>
      <c r="C512" s="60" t="s">
        <v>187</v>
      </c>
      <c r="D512" s="60" t="s">
        <v>21</v>
      </c>
      <c r="E512" s="61" t="s">
        <v>63</v>
      </c>
      <c r="F512" s="60">
        <v>376</v>
      </c>
      <c r="G512" s="61">
        <v>369</v>
      </c>
      <c r="H512" s="61">
        <v>380</v>
      </c>
      <c r="I512" s="61">
        <v>384</v>
      </c>
      <c r="J512" s="61">
        <v>388</v>
      </c>
      <c r="K512" s="61">
        <v>380</v>
      </c>
      <c r="L512" s="65">
        <f t="shared" si="44"/>
        <v>265.9574468085106</v>
      </c>
      <c r="M512" s="66">
        <f t="shared" si="45"/>
        <v>1063.8297872340424</v>
      </c>
      <c r="N512" s="67">
        <f t="shared" si="46"/>
        <v>1.0638297872340425</v>
      </c>
    </row>
    <row r="513" spans="1:14" s="1" customFormat="1" ht="15.75">
      <c r="A513" s="63">
        <v>9</v>
      </c>
      <c r="B513" s="64">
        <v>43139</v>
      </c>
      <c r="C513" s="60" t="s">
        <v>187</v>
      </c>
      <c r="D513" s="60" t="s">
        <v>21</v>
      </c>
      <c r="E513" s="61" t="s">
        <v>102</v>
      </c>
      <c r="F513" s="60">
        <v>760</v>
      </c>
      <c r="G513" s="61">
        <v>743</v>
      </c>
      <c r="H513" s="61">
        <v>770</v>
      </c>
      <c r="I513" s="61">
        <v>780</v>
      </c>
      <c r="J513" s="61">
        <v>790</v>
      </c>
      <c r="K513" s="61">
        <v>780</v>
      </c>
      <c r="L513" s="65">
        <f t="shared" si="44"/>
        <v>131.57894736842104</v>
      </c>
      <c r="M513" s="66">
        <f t="shared" si="45"/>
        <v>2631.578947368421</v>
      </c>
      <c r="N513" s="67">
        <f t="shared" si="46"/>
        <v>2.6315789473684212</v>
      </c>
    </row>
    <row r="514" spans="1:14" s="1" customFormat="1" ht="15.75">
      <c r="A514" s="63">
        <v>10</v>
      </c>
      <c r="B514" s="64">
        <v>43136</v>
      </c>
      <c r="C514" s="60" t="s">
        <v>187</v>
      </c>
      <c r="D514" s="60" t="s">
        <v>21</v>
      </c>
      <c r="E514" s="61" t="s">
        <v>192</v>
      </c>
      <c r="F514" s="60">
        <v>628</v>
      </c>
      <c r="G514" s="61">
        <v>615</v>
      </c>
      <c r="H514" s="61">
        <v>635</v>
      </c>
      <c r="I514" s="61">
        <v>641</v>
      </c>
      <c r="J514" s="61">
        <v>648</v>
      </c>
      <c r="K514" s="61">
        <v>615</v>
      </c>
      <c r="L514" s="65">
        <f t="shared" si="44"/>
        <v>159.23566878980893</v>
      </c>
      <c r="M514" s="66">
        <f t="shared" si="45"/>
        <v>-2070.063694267516</v>
      </c>
      <c r="N514" s="67">
        <f t="shared" si="46"/>
        <v>-2.0700636942675157</v>
      </c>
    </row>
    <row r="515" spans="1:14" s="1" customFormat="1" ht="15.75">
      <c r="A515" s="63">
        <v>11</v>
      </c>
      <c r="B515" s="64">
        <v>43136</v>
      </c>
      <c r="C515" s="60" t="s">
        <v>187</v>
      </c>
      <c r="D515" s="60" t="s">
        <v>21</v>
      </c>
      <c r="E515" s="61" t="s">
        <v>25</v>
      </c>
      <c r="F515" s="60">
        <v>873</v>
      </c>
      <c r="G515" s="61">
        <v>857</v>
      </c>
      <c r="H515" s="61">
        <v>883</v>
      </c>
      <c r="I515" s="61">
        <v>893</v>
      </c>
      <c r="J515" s="61">
        <v>903</v>
      </c>
      <c r="K515" s="61">
        <v>893</v>
      </c>
      <c r="L515" s="65">
        <f t="shared" si="44"/>
        <v>114.5475372279496</v>
      </c>
      <c r="M515" s="66">
        <f t="shared" si="45"/>
        <v>2290.950744558992</v>
      </c>
      <c r="N515" s="67">
        <f t="shared" si="46"/>
        <v>2.290950744558992</v>
      </c>
    </row>
    <row r="517" spans="1:12" ht="15.75">
      <c r="A517" s="13" t="s">
        <v>26</v>
      </c>
      <c r="B517" s="14"/>
      <c r="C517" s="15"/>
      <c r="D517" s="16"/>
      <c r="E517" s="17"/>
      <c r="F517" s="17"/>
      <c r="G517" s="18"/>
      <c r="H517" s="19"/>
      <c r="I517" s="19"/>
      <c r="J517" s="19"/>
      <c r="L517" s="21"/>
    </row>
    <row r="518" spans="1:14" ht="15.75">
      <c r="A518" s="13" t="s">
        <v>27</v>
      </c>
      <c r="B518" s="23"/>
      <c r="C518" s="15"/>
      <c r="D518" s="16"/>
      <c r="E518" s="17"/>
      <c r="F518" s="17"/>
      <c r="G518" s="18"/>
      <c r="H518" s="17"/>
      <c r="I518" s="17"/>
      <c r="J518" s="17"/>
      <c r="L518" s="20"/>
      <c r="M518" s="1"/>
      <c r="N518" s="75"/>
    </row>
    <row r="519" spans="1:13" ht="15.75">
      <c r="A519" s="13" t="s">
        <v>27</v>
      </c>
      <c r="B519" s="23"/>
      <c r="C519" s="24"/>
      <c r="D519" s="25"/>
      <c r="E519" s="26"/>
      <c r="F519" s="26"/>
      <c r="G519" s="27"/>
      <c r="H519" s="26"/>
      <c r="I519" s="26"/>
      <c r="J519" s="26"/>
      <c r="K519" s="26"/>
      <c r="L519" s="20"/>
      <c r="M519" s="1"/>
    </row>
    <row r="520" spans="3:9" ht="16.5" thickBot="1">
      <c r="C520" s="26"/>
      <c r="D520" s="26"/>
      <c r="E520" s="26"/>
      <c r="F520" s="29"/>
      <c r="G520" s="30"/>
      <c r="H520" s="31" t="s">
        <v>28</v>
      </c>
      <c r="I520" s="31"/>
    </row>
    <row r="521" spans="3:9" ht="15.75">
      <c r="C521" s="96" t="s">
        <v>29</v>
      </c>
      <c r="D521" s="96"/>
      <c r="E521" s="33">
        <v>11</v>
      </c>
      <c r="F521" s="34">
        <f>F522+F523+F524+F525+F526+F527</f>
        <v>100</v>
      </c>
      <c r="G521" s="35">
        <v>11</v>
      </c>
      <c r="H521" s="36">
        <f>G522/G521%</f>
        <v>72.72727272727273</v>
      </c>
      <c r="I521" s="36"/>
    </row>
    <row r="522" spans="3:14" ht="15.75">
      <c r="C522" s="92" t="s">
        <v>30</v>
      </c>
      <c r="D522" s="92"/>
      <c r="E522" s="37">
        <v>8</v>
      </c>
      <c r="F522" s="38">
        <f>(E522/E521)*100</f>
        <v>72.72727272727273</v>
      </c>
      <c r="G522" s="35">
        <v>8</v>
      </c>
      <c r="H522" s="32"/>
      <c r="I522" s="32"/>
      <c r="N522" s="21"/>
    </row>
    <row r="523" spans="3:9" ht="15.75">
      <c r="C523" s="92" t="s">
        <v>32</v>
      </c>
      <c r="D523" s="92"/>
      <c r="E523" s="37">
        <v>0</v>
      </c>
      <c r="F523" s="38">
        <f>(E523/E521)*100</f>
        <v>0</v>
      </c>
      <c r="G523" s="40"/>
      <c r="H523" s="35"/>
      <c r="I523" s="35"/>
    </row>
    <row r="524" spans="3:9" ht="15.75">
      <c r="C524" s="92" t="s">
        <v>33</v>
      </c>
      <c r="D524" s="92"/>
      <c r="E524" s="37">
        <v>0</v>
      </c>
      <c r="F524" s="38">
        <f>(E524/E521)*100</f>
        <v>0</v>
      </c>
      <c r="G524" s="40"/>
      <c r="H524" s="35"/>
      <c r="I524" s="35"/>
    </row>
    <row r="525" spans="3:9" ht="15.75">
      <c r="C525" s="92" t="s">
        <v>34</v>
      </c>
      <c r="D525" s="92"/>
      <c r="E525" s="37">
        <v>3</v>
      </c>
      <c r="F525" s="38">
        <f>(E525/E521)*100</f>
        <v>27.27272727272727</v>
      </c>
      <c r="G525" s="40"/>
      <c r="H525" s="26" t="s">
        <v>35</v>
      </c>
      <c r="I525" s="26"/>
    </row>
    <row r="526" spans="3:9" ht="15.75">
      <c r="C526" s="92" t="s">
        <v>36</v>
      </c>
      <c r="D526" s="92"/>
      <c r="E526" s="37">
        <v>0</v>
      </c>
      <c r="F526" s="38">
        <f>(E526/E521)*100</f>
        <v>0</v>
      </c>
      <c r="G526" s="40"/>
      <c r="H526" s="26"/>
      <c r="I526" s="26"/>
    </row>
    <row r="527" spans="3:9" ht="16.5" thickBot="1">
      <c r="C527" s="93" t="s">
        <v>37</v>
      </c>
      <c r="D527" s="93"/>
      <c r="E527" s="42"/>
      <c r="F527" s="43">
        <f>(E527/E521)*100</f>
        <v>0</v>
      </c>
      <c r="G527" s="40"/>
      <c r="H527" s="26"/>
      <c r="I527" s="26"/>
    </row>
    <row r="528" spans="1:14" ht="15.75">
      <c r="A528" s="45" t="s">
        <v>38</v>
      </c>
      <c r="B528" s="14"/>
      <c r="C528" s="15"/>
      <c r="D528" s="15"/>
      <c r="E528" s="17"/>
      <c r="F528" s="17"/>
      <c r="G528" s="46"/>
      <c r="H528" s="47"/>
      <c r="I528" s="47"/>
      <c r="J528" s="47"/>
      <c r="K528" s="17"/>
      <c r="L528" s="21"/>
      <c r="M528" s="44"/>
      <c r="N528" s="44"/>
    </row>
    <row r="529" spans="1:14" ht="15.75">
      <c r="A529" s="16" t="s">
        <v>39</v>
      </c>
      <c r="B529" s="14"/>
      <c r="C529" s="48"/>
      <c r="D529" s="49"/>
      <c r="E529" s="50"/>
      <c r="F529" s="47"/>
      <c r="G529" s="46"/>
      <c r="H529" s="47"/>
      <c r="I529" s="47"/>
      <c r="J529" s="47"/>
      <c r="K529" s="17"/>
      <c r="L529" s="21"/>
      <c r="M529" s="28"/>
      <c r="N529" s="28"/>
    </row>
    <row r="530" spans="1:14" ht="15.75">
      <c r="A530" s="16" t="s">
        <v>40</v>
      </c>
      <c r="B530" s="14"/>
      <c r="C530" s="15"/>
      <c r="D530" s="49"/>
      <c r="E530" s="50"/>
      <c r="F530" s="47"/>
      <c r="G530" s="46"/>
      <c r="H530" s="51"/>
      <c r="I530" s="51"/>
      <c r="J530" s="51"/>
      <c r="K530" s="17"/>
      <c r="L530" s="21"/>
      <c r="M530" s="21"/>
      <c r="N530" s="21"/>
    </row>
    <row r="531" spans="1:14" ht="15.75">
      <c r="A531" s="16" t="s">
        <v>41</v>
      </c>
      <c r="B531" s="48"/>
      <c r="C531" s="15"/>
      <c r="D531" s="49"/>
      <c r="E531" s="50"/>
      <c r="F531" s="47"/>
      <c r="G531" s="52"/>
      <c r="H531" s="51"/>
      <c r="I531" s="51"/>
      <c r="J531" s="51"/>
      <c r="K531" s="17"/>
      <c r="L531" s="21"/>
      <c r="M531" s="21"/>
      <c r="N531" s="21"/>
    </row>
    <row r="532" spans="1:14" ht="15.75">
      <c r="A532" s="16" t="s">
        <v>42</v>
      </c>
      <c r="B532" s="39"/>
      <c r="C532" s="15"/>
      <c r="D532" s="53"/>
      <c r="E532" s="47"/>
      <c r="F532" s="47"/>
      <c r="G532" s="52"/>
      <c r="H532" s="51"/>
      <c r="I532" s="51"/>
      <c r="J532" s="51"/>
      <c r="K532" s="47"/>
      <c r="L532" s="21"/>
      <c r="M532" s="21"/>
      <c r="N532" s="21"/>
    </row>
    <row r="533" spans="1:14" ht="15.75">
      <c r="A533" s="16" t="s">
        <v>42</v>
      </c>
      <c r="B533" s="39"/>
      <c r="C533" s="15"/>
      <c r="D533" s="53"/>
      <c r="E533" s="47"/>
      <c r="F533" s="47"/>
      <c r="G533" s="52"/>
      <c r="H533" s="51"/>
      <c r="I533" s="51"/>
      <c r="J533" s="51"/>
      <c r="K533" s="47"/>
      <c r="L533" s="21"/>
      <c r="M533" s="21"/>
      <c r="N533" s="21"/>
    </row>
    <row r="534" ht="18.75" customHeight="1" thickBot="1"/>
    <row r="535" spans="1:14" ht="15.75" thickBot="1">
      <c r="A535" s="101" t="s">
        <v>0</v>
      </c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</row>
    <row r="536" spans="1:14" ht="15.75" thickBot="1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</row>
    <row r="537" spans="1:14" ht="15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</row>
    <row r="538" spans="1:14" ht="15.75">
      <c r="A538" s="102" t="s">
        <v>1</v>
      </c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</row>
    <row r="539" spans="1:14" ht="15.75">
      <c r="A539" s="102" t="s">
        <v>2</v>
      </c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</row>
    <row r="540" spans="1:14" ht="16.5" thickBot="1">
      <c r="A540" s="103" t="s">
        <v>3</v>
      </c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</row>
    <row r="541" spans="1:14" ht="15.75">
      <c r="A541" s="104" t="s">
        <v>454</v>
      </c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</row>
    <row r="542" spans="1:14" ht="15.75">
      <c r="A542" s="104" t="s">
        <v>5</v>
      </c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</row>
    <row r="543" spans="1:14" ht="15">
      <c r="A543" s="99" t="s">
        <v>6</v>
      </c>
      <c r="B543" s="94" t="s">
        <v>7</v>
      </c>
      <c r="C543" s="94" t="s">
        <v>8</v>
      </c>
      <c r="D543" s="99" t="s">
        <v>9</v>
      </c>
      <c r="E543" s="94" t="s">
        <v>10</v>
      </c>
      <c r="F543" s="94" t="s">
        <v>11</v>
      </c>
      <c r="G543" s="94" t="s">
        <v>12</v>
      </c>
      <c r="H543" s="94" t="s">
        <v>13</v>
      </c>
      <c r="I543" s="94" t="s">
        <v>14</v>
      </c>
      <c r="J543" s="94" t="s">
        <v>15</v>
      </c>
      <c r="K543" s="97" t="s">
        <v>16</v>
      </c>
      <c r="L543" s="94" t="s">
        <v>17</v>
      </c>
      <c r="M543" s="94" t="s">
        <v>18</v>
      </c>
      <c r="N543" s="94" t="s">
        <v>19</v>
      </c>
    </row>
    <row r="544" spans="1:14" ht="15">
      <c r="A544" s="99"/>
      <c r="B544" s="94"/>
      <c r="C544" s="94"/>
      <c r="D544" s="99"/>
      <c r="E544" s="94"/>
      <c r="F544" s="94"/>
      <c r="G544" s="94"/>
      <c r="H544" s="94"/>
      <c r="I544" s="94"/>
      <c r="J544" s="94"/>
      <c r="K544" s="97"/>
      <c r="L544" s="94"/>
      <c r="M544" s="94"/>
      <c r="N544" s="94"/>
    </row>
    <row r="545" spans="1:14" s="1" customFormat="1" ht="15.75">
      <c r="A545" s="63">
        <v>1</v>
      </c>
      <c r="B545" s="64">
        <v>43131</v>
      </c>
      <c r="C545" s="60" t="s">
        <v>187</v>
      </c>
      <c r="D545" s="60" t="s">
        <v>21</v>
      </c>
      <c r="E545" s="61" t="s">
        <v>385</v>
      </c>
      <c r="F545" s="60">
        <v>177</v>
      </c>
      <c r="G545" s="61">
        <v>172</v>
      </c>
      <c r="H545" s="61">
        <v>180</v>
      </c>
      <c r="I545" s="61">
        <v>183</v>
      </c>
      <c r="J545" s="61">
        <v>186</v>
      </c>
      <c r="K545" s="61">
        <v>172</v>
      </c>
      <c r="L545" s="65">
        <f aca="true" t="shared" si="47" ref="L545:L551">100000/F545</f>
        <v>564.9717514124294</v>
      </c>
      <c r="M545" s="66">
        <f aca="true" t="shared" si="48" ref="M545:M550">IF(D545="BUY",(K545-F545)*(L545),(F545-K545)*(L545))</f>
        <v>-2824.858757062147</v>
      </c>
      <c r="N545" s="67">
        <f aca="true" t="shared" si="49" ref="N545:N550">M545/(L545)/F545%</f>
        <v>-2.824858757062147</v>
      </c>
    </row>
    <row r="546" spans="1:14" s="1" customFormat="1" ht="15.75">
      <c r="A546" s="63">
        <v>1</v>
      </c>
      <c r="B546" s="64">
        <v>43130</v>
      </c>
      <c r="C546" s="60" t="s">
        <v>187</v>
      </c>
      <c r="D546" s="60" t="s">
        <v>21</v>
      </c>
      <c r="E546" s="61" t="s">
        <v>22</v>
      </c>
      <c r="F546" s="60">
        <v>258</v>
      </c>
      <c r="G546" s="61">
        <v>252</v>
      </c>
      <c r="H546" s="61">
        <v>261</v>
      </c>
      <c r="I546" s="61">
        <v>264</v>
      </c>
      <c r="J546" s="61">
        <v>267</v>
      </c>
      <c r="K546" s="61">
        <v>252</v>
      </c>
      <c r="L546" s="65">
        <f t="shared" si="47"/>
        <v>387.5968992248062</v>
      </c>
      <c r="M546" s="66">
        <f t="shared" si="48"/>
        <v>-2325.581395348837</v>
      </c>
      <c r="N546" s="67">
        <f t="shared" si="49"/>
        <v>-2.325581395348837</v>
      </c>
    </row>
    <row r="547" spans="1:14" s="1" customFormat="1" ht="15.75">
      <c r="A547" s="63">
        <v>2</v>
      </c>
      <c r="B547" s="64">
        <v>43125</v>
      </c>
      <c r="C547" s="60" t="s">
        <v>187</v>
      </c>
      <c r="D547" s="60" t="s">
        <v>21</v>
      </c>
      <c r="E547" s="61" t="s">
        <v>469</v>
      </c>
      <c r="F547" s="60">
        <v>913</v>
      </c>
      <c r="G547" s="61">
        <v>895</v>
      </c>
      <c r="H547" s="61">
        <v>923</v>
      </c>
      <c r="I547" s="61">
        <v>933</v>
      </c>
      <c r="J547" s="61">
        <v>943</v>
      </c>
      <c r="K547" s="61">
        <v>923</v>
      </c>
      <c r="L547" s="65">
        <f t="shared" si="47"/>
        <v>109.5290251916758</v>
      </c>
      <c r="M547" s="66">
        <f t="shared" si="48"/>
        <v>1095.290251916758</v>
      </c>
      <c r="N547" s="67">
        <f t="shared" si="49"/>
        <v>1.0952902519167578</v>
      </c>
    </row>
    <row r="548" spans="1:14" s="1" customFormat="1" ht="15.75">
      <c r="A548" s="63">
        <v>3</v>
      </c>
      <c r="B548" s="64">
        <v>43124</v>
      </c>
      <c r="C548" s="60" t="s">
        <v>187</v>
      </c>
      <c r="D548" s="60" t="s">
        <v>21</v>
      </c>
      <c r="E548" s="61" t="s">
        <v>471</v>
      </c>
      <c r="F548" s="60">
        <v>877</v>
      </c>
      <c r="G548" s="61">
        <v>862</v>
      </c>
      <c r="H548" s="61">
        <v>886</v>
      </c>
      <c r="I548" s="61">
        <v>895</v>
      </c>
      <c r="J548" s="61">
        <v>893</v>
      </c>
      <c r="K548" s="61">
        <v>886</v>
      </c>
      <c r="L548" s="65">
        <f t="shared" si="47"/>
        <v>114.02508551881414</v>
      </c>
      <c r="M548" s="66">
        <f t="shared" si="48"/>
        <v>1026.2257696693273</v>
      </c>
      <c r="N548" s="67">
        <f t="shared" si="49"/>
        <v>1.0262257696693273</v>
      </c>
    </row>
    <row r="549" spans="1:14" s="1" customFormat="1" ht="15.75">
      <c r="A549" s="63">
        <v>4</v>
      </c>
      <c r="B549" s="64">
        <v>43124</v>
      </c>
      <c r="C549" s="60" t="s">
        <v>187</v>
      </c>
      <c r="D549" s="60" t="s">
        <v>21</v>
      </c>
      <c r="E549" s="61" t="s">
        <v>469</v>
      </c>
      <c r="F549" s="60">
        <v>860</v>
      </c>
      <c r="G549" s="61">
        <v>844</v>
      </c>
      <c r="H549" s="61">
        <v>870</v>
      </c>
      <c r="I549" s="61">
        <v>880</v>
      </c>
      <c r="J549" s="61">
        <v>890</v>
      </c>
      <c r="K549" s="61">
        <v>870</v>
      </c>
      <c r="L549" s="65">
        <f t="shared" si="47"/>
        <v>116.27906976744185</v>
      </c>
      <c r="M549" s="66">
        <f t="shared" si="48"/>
        <v>1162.7906976744184</v>
      </c>
      <c r="N549" s="67">
        <f t="shared" si="49"/>
        <v>1.1627906976744184</v>
      </c>
    </row>
    <row r="550" spans="1:14" s="1" customFormat="1" ht="15.75">
      <c r="A550" s="63">
        <v>5</v>
      </c>
      <c r="B550" s="64">
        <v>43123</v>
      </c>
      <c r="C550" s="60" t="s">
        <v>187</v>
      </c>
      <c r="D550" s="60" t="s">
        <v>21</v>
      </c>
      <c r="E550" s="61" t="s">
        <v>282</v>
      </c>
      <c r="F550" s="60">
        <v>585</v>
      </c>
      <c r="G550" s="61">
        <v>574</v>
      </c>
      <c r="H550" s="61">
        <v>591</v>
      </c>
      <c r="I550" s="61">
        <v>597</v>
      </c>
      <c r="J550" s="61">
        <v>603</v>
      </c>
      <c r="K550" s="61">
        <v>574</v>
      </c>
      <c r="L550" s="65">
        <f t="shared" si="47"/>
        <v>170.94017094017093</v>
      </c>
      <c r="M550" s="66">
        <f t="shared" si="48"/>
        <v>-1880.3418803418801</v>
      </c>
      <c r="N550" s="67">
        <f t="shared" si="49"/>
        <v>-1.8803418803418805</v>
      </c>
    </row>
    <row r="551" spans="1:14" s="1" customFormat="1" ht="15.75">
      <c r="A551" s="63">
        <v>6</v>
      </c>
      <c r="B551" s="64">
        <v>43122</v>
      </c>
      <c r="C551" s="60" t="s">
        <v>187</v>
      </c>
      <c r="D551" s="60" t="s">
        <v>21</v>
      </c>
      <c r="E551" s="61" t="s">
        <v>469</v>
      </c>
      <c r="F551" s="60">
        <v>770</v>
      </c>
      <c r="G551" s="61">
        <v>750</v>
      </c>
      <c r="H551" s="61">
        <v>780</v>
      </c>
      <c r="I551" s="61">
        <v>790</v>
      </c>
      <c r="J551" s="61">
        <v>800</v>
      </c>
      <c r="K551" s="61">
        <v>790</v>
      </c>
      <c r="L551" s="65">
        <f t="shared" si="47"/>
        <v>129.87012987012986</v>
      </c>
      <c r="M551" s="66">
        <f aca="true" t="shared" si="50" ref="M551:M558">IF(D551="BUY",(K551-F551)*(L551),(F551-K551)*(L551))</f>
        <v>2597.402597402597</v>
      </c>
      <c r="N551" s="67">
        <f aca="true" t="shared" si="51" ref="N551:N558">M551/(L551)/F551%</f>
        <v>2.5974025974025974</v>
      </c>
    </row>
    <row r="552" spans="1:14" s="1" customFormat="1" ht="15.75">
      <c r="A552" s="63">
        <v>7</v>
      </c>
      <c r="B552" s="64">
        <v>43122</v>
      </c>
      <c r="C552" s="60" t="s">
        <v>187</v>
      </c>
      <c r="D552" s="60" t="s">
        <v>21</v>
      </c>
      <c r="E552" s="61" t="s">
        <v>68</v>
      </c>
      <c r="F552" s="60">
        <v>600</v>
      </c>
      <c r="G552" s="61">
        <v>588</v>
      </c>
      <c r="H552" s="61">
        <v>607</v>
      </c>
      <c r="I552" s="61">
        <v>614</v>
      </c>
      <c r="J552" s="61">
        <v>621</v>
      </c>
      <c r="K552" s="61">
        <v>614</v>
      </c>
      <c r="L552" s="65">
        <f aca="true" t="shared" si="52" ref="L552:L558">100000/F552</f>
        <v>166.66666666666666</v>
      </c>
      <c r="M552" s="66">
        <f t="shared" si="50"/>
        <v>2333.333333333333</v>
      </c>
      <c r="N552" s="67">
        <f t="shared" si="51"/>
        <v>2.333333333333333</v>
      </c>
    </row>
    <row r="553" spans="1:14" s="1" customFormat="1" ht="15.75">
      <c r="A553" s="63">
        <v>8</v>
      </c>
      <c r="B553" s="64">
        <v>43116</v>
      </c>
      <c r="C553" s="60" t="s">
        <v>187</v>
      </c>
      <c r="D553" s="60" t="s">
        <v>21</v>
      </c>
      <c r="E553" s="61" t="s">
        <v>464</v>
      </c>
      <c r="F553" s="60">
        <v>638</v>
      </c>
      <c r="G553" s="61">
        <v>624</v>
      </c>
      <c r="H553" s="61">
        <v>645</v>
      </c>
      <c r="I553" s="61">
        <v>652</v>
      </c>
      <c r="J553" s="61">
        <v>659</v>
      </c>
      <c r="K553" s="61">
        <v>624</v>
      </c>
      <c r="L553" s="65">
        <f>100000/F553</f>
        <v>156.73981191222572</v>
      </c>
      <c r="M553" s="66">
        <f t="shared" si="50"/>
        <v>-2194.35736677116</v>
      </c>
      <c r="N553" s="67">
        <f t="shared" si="51"/>
        <v>-2.19435736677116</v>
      </c>
    </row>
    <row r="554" spans="1:14" s="1" customFormat="1" ht="15.75">
      <c r="A554" s="63">
        <v>9</v>
      </c>
      <c r="B554" s="64">
        <v>43115</v>
      </c>
      <c r="C554" s="60" t="s">
        <v>187</v>
      </c>
      <c r="D554" s="60" t="s">
        <v>21</v>
      </c>
      <c r="E554" s="61" t="s">
        <v>463</v>
      </c>
      <c r="F554" s="60">
        <v>184</v>
      </c>
      <c r="G554" s="61">
        <v>179</v>
      </c>
      <c r="H554" s="61">
        <v>187</v>
      </c>
      <c r="I554" s="61">
        <v>190</v>
      </c>
      <c r="J554" s="61">
        <v>193</v>
      </c>
      <c r="K554" s="61">
        <v>190</v>
      </c>
      <c r="L554" s="65">
        <f t="shared" si="52"/>
        <v>543.4782608695652</v>
      </c>
      <c r="M554" s="66">
        <f t="shared" si="50"/>
        <v>3260.8695652173915</v>
      </c>
      <c r="N554" s="67">
        <f t="shared" si="51"/>
        <v>3.260869565217391</v>
      </c>
    </row>
    <row r="555" spans="1:14" s="1" customFormat="1" ht="15.75">
      <c r="A555" s="63">
        <v>10</v>
      </c>
      <c r="B555" s="64">
        <v>43111</v>
      </c>
      <c r="C555" s="60" t="s">
        <v>187</v>
      </c>
      <c r="D555" s="60" t="s">
        <v>21</v>
      </c>
      <c r="E555" s="61" t="s">
        <v>123</v>
      </c>
      <c r="F555" s="60">
        <v>147</v>
      </c>
      <c r="G555" s="61">
        <v>142</v>
      </c>
      <c r="H555" s="61">
        <v>150</v>
      </c>
      <c r="I555" s="61">
        <v>153</v>
      </c>
      <c r="J555" s="61">
        <v>156</v>
      </c>
      <c r="K555" s="61">
        <v>150</v>
      </c>
      <c r="L555" s="65">
        <f t="shared" si="52"/>
        <v>680.2721088435375</v>
      </c>
      <c r="M555" s="66">
        <f t="shared" si="50"/>
        <v>2040.8163265306125</v>
      </c>
      <c r="N555" s="67">
        <f t="shared" si="51"/>
        <v>2.0408163265306123</v>
      </c>
    </row>
    <row r="556" spans="1:14" s="1" customFormat="1" ht="15.75">
      <c r="A556" s="63">
        <v>11</v>
      </c>
      <c r="B556" s="64">
        <v>43108</v>
      </c>
      <c r="C556" s="60" t="s">
        <v>187</v>
      </c>
      <c r="D556" s="60" t="s">
        <v>21</v>
      </c>
      <c r="E556" s="61" t="s">
        <v>100</v>
      </c>
      <c r="F556" s="60">
        <v>420</v>
      </c>
      <c r="G556" s="61">
        <v>410</v>
      </c>
      <c r="H556" s="61">
        <v>425</v>
      </c>
      <c r="I556" s="61">
        <v>430</v>
      </c>
      <c r="J556" s="61">
        <v>435</v>
      </c>
      <c r="K556" s="61">
        <v>410</v>
      </c>
      <c r="L556" s="65">
        <f t="shared" si="52"/>
        <v>238.0952380952381</v>
      </c>
      <c r="M556" s="66">
        <f t="shared" si="50"/>
        <v>-2380.952380952381</v>
      </c>
      <c r="N556" s="67">
        <f t="shared" si="51"/>
        <v>-2.380952380952381</v>
      </c>
    </row>
    <row r="557" spans="1:14" s="1" customFormat="1" ht="15.75">
      <c r="A557" s="63">
        <v>12</v>
      </c>
      <c r="B557" s="64">
        <v>43108</v>
      </c>
      <c r="C557" s="60" t="s">
        <v>187</v>
      </c>
      <c r="D557" s="60" t="s">
        <v>21</v>
      </c>
      <c r="E557" s="61" t="s">
        <v>238</v>
      </c>
      <c r="F557" s="60">
        <v>1525</v>
      </c>
      <c r="G557" s="61">
        <v>1498</v>
      </c>
      <c r="H557" s="61">
        <v>1540</v>
      </c>
      <c r="I557" s="61">
        <v>1555</v>
      </c>
      <c r="J557" s="61">
        <v>1570</v>
      </c>
      <c r="K557" s="61">
        <v>1570</v>
      </c>
      <c r="L557" s="65">
        <f t="shared" si="52"/>
        <v>65.57377049180327</v>
      </c>
      <c r="M557" s="66">
        <f t="shared" si="50"/>
        <v>2950.8196721311474</v>
      </c>
      <c r="N557" s="67">
        <f t="shared" si="51"/>
        <v>2.9508196721311477</v>
      </c>
    </row>
    <row r="558" spans="1:14" s="1" customFormat="1" ht="15.75">
      <c r="A558" s="63">
        <v>13</v>
      </c>
      <c r="B558" s="64">
        <v>43103</v>
      </c>
      <c r="C558" s="60" t="s">
        <v>187</v>
      </c>
      <c r="D558" s="60" t="s">
        <v>21</v>
      </c>
      <c r="E558" s="61" t="s">
        <v>238</v>
      </c>
      <c r="F558" s="60">
        <v>1070</v>
      </c>
      <c r="G558" s="61">
        <v>1050</v>
      </c>
      <c r="H558" s="61">
        <v>1080</v>
      </c>
      <c r="I558" s="61">
        <v>1090</v>
      </c>
      <c r="J558" s="61">
        <v>1100</v>
      </c>
      <c r="K558" s="61">
        <v>1100</v>
      </c>
      <c r="L558" s="65">
        <f t="shared" si="52"/>
        <v>93.45794392523365</v>
      </c>
      <c r="M558" s="66">
        <f t="shared" si="50"/>
        <v>2803.7383177570096</v>
      </c>
      <c r="N558" s="67">
        <f t="shared" si="51"/>
        <v>2.8037383177570097</v>
      </c>
    </row>
    <row r="560" spans="1:14" ht="15.75">
      <c r="A560" s="13" t="s">
        <v>26</v>
      </c>
      <c r="B560" s="14"/>
      <c r="C560" s="15"/>
      <c r="D560" s="16"/>
      <c r="E560" s="17"/>
      <c r="F560" s="17"/>
      <c r="G560" s="18"/>
      <c r="H560" s="19"/>
      <c r="I560" s="19"/>
      <c r="J560" s="19"/>
      <c r="K560" s="20"/>
      <c r="L560" s="21"/>
      <c r="M560" s="1"/>
      <c r="N560" s="75"/>
    </row>
    <row r="561" spans="1:14" ht="15.75">
      <c r="A561" s="13" t="s">
        <v>27</v>
      </c>
      <c r="B561" s="23"/>
      <c r="C561" s="15"/>
      <c r="D561" s="16"/>
      <c r="E561" s="17"/>
      <c r="F561" s="17"/>
      <c r="G561" s="18"/>
      <c r="H561" s="17"/>
      <c r="I561" s="17"/>
      <c r="J561" s="17"/>
      <c r="K561" s="20"/>
      <c r="L561" s="21"/>
      <c r="M561" s="1"/>
      <c r="N561" s="1"/>
    </row>
    <row r="562" spans="1:13" ht="15.75">
      <c r="A562" s="13" t="s">
        <v>27</v>
      </c>
      <c r="B562" s="23"/>
      <c r="C562" s="24"/>
      <c r="D562" s="25"/>
      <c r="E562" s="26"/>
      <c r="F562" s="26"/>
      <c r="G562" s="27"/>
      <c r="H562" s="26"/>
      <c r="I562" s="26"/>
      <c r="J562" s="26"/>
      <c r="K562" s="26"/>
      <c r="L562" s="21"/>
      <c r="M562" s="21"/>
    </row>
    <row r="563" spans="3:9" ht="16.5" thickBot="1">
      <c r="C563" s="26"/>
      <c r="D563" s="26"/>
      <c r="E563" s="26"/>
      <c r="F563" s="29"/>
      <c r="G563" s="30"/>
      <c r="H563" s="31" t="s">
        <v>28</v>
      </c>
      <c r="I563" s="31"/>
    </row>
    <row r="564" spans="3:9" ht="15.75">
      <c r="C564" s="96" t="s">
        <v>29</v>
      </c>
      <c r="D564" s="96"/>
      <c r="E564" s="33">
        <v>13</v>
      </c>
      <c r="F564" s="34">
        <f>F565+F566+F567+F568+F569+F570</f>
        <v>100</v>
      </c>
      <c r="G564" s="35">
        <v>13</v>
      </c>
      <c r="H564" s="36">
        <f>G565/G564%</f>
        <v>61.53846153846153</v>
      </c>
      <c r="I564" s="36"/>
    </row>
    <row r="565" spans="3:14" ht="15.75">
      <c r="C565" s="92" t="s">
        <v>30</v>
      </c>
      <c r="D565" s="92"/>
      <c r="E565" s="37">
        <v>8</v>
      </c>
      <c r="F565" s="38">
        <f>(E565/E564)*100</f>
        <v>61.53846153846154</v>
      </c>
      <c r="G565" s="35">
        <v>8</v>
      </c>
      <c r="H565" s="32"/>
      <c r="I565" s="32"/>
      <c r="N565" s="21"/>
    </row>
    <row r="566" spans="3:9" ht="15.75">
      <c r="C566" s="92" t="s">
        <v>32</v>
      </c>
      <c r="D566" s="92"/>
      <c r="E566" s="37">
        <v>0</v>
      </c>
      <c r="F566" s="38">
        <f>(E566/E564)*100</f>
        <v>0</v>
      </c>
      <c r="G566" s="40"/>
      <c r="H566" s="35"/>
      <c r="I566" s="35"/>
    </row>
    <row r="567" spans="3:9" ht="15.75">
      <c r="C567" s="92" t="s">
        <v>33</v>
      </c>
      <c r="D567" s="92"/>
      <c r="E567" s="37">
        <v>0</v>
      </c>
      <c r="F567" s="38">
        <f>(E567/E564)*100</f>
        <v>0</v>
      </c>
      <c r="G567" s="40"/>
      <c r="H567" s="35"/>
      <c r="I567" s="35"/>
    </row>
    <row r="568" spans="3:9" ht="15.75">
      <c r="C568" s="92" t="s">
        <v>34</v>
      </c>
      <c r="D568" s="92"/>
      <c r="E568" s="37">
        <v>5</v>
      </c>
      <c r="F568" s="38">
        <f>(E568/E564)*100</f>
        <v>38.46153846153847</v>
      </c>
      <c r="G568" s="40"/>
      <c r="H568" s="26" t="s">
        <v>35</v>
      </c>
      <c r="I568" s="26"/>
    </row>
    <row r="569" spans="3:9" ht="15.75">
      <c r="C569" s="92" t="s">
        <v>36</v>
      </c>
      <c r="D569" s="92"/>
      <c r="E569" s="37">
        <v>0</v>
      </c>
      <c r="F569" s="38">
        <f>(E569/E564)*100</f>
        <v>0</v>
      </c>
      <c r="G569" s="40"/>
      <c r="H569" s="26"/>
      <c r="I569" s="26"/>
    </row>
    <row r="570" spans="3:9" ht="16.5" thickBot="1">
      <c r="C570" s="93" t="s">
        <v>37</v>
      </c>
      <c r="D570" s="93"/>
      <c r="E570" s="42"/>
      <c r="F570" s="43">
        <f>(E570/E564)*100</f>
        <v>0</v>
      </c>
      <c r="G570" s="40"/>
      <c r="H570" s="26"/>
      <c r="I570" s="26"/>
    </row>
    <row r="571" spans="1:14" ht="15.75">
      <c r="A571" s="45" t="s">
        <v>38</v>
      </c>
      <c r="B571" s="14"/>
      <c r="C571" s="15"/>
      <c r="D571" s="15"/>
      <c r="E571" s="17"/>
      <c r="F571" s="17"/>
      <c r="G571" s="46"/>
      <c r="H571" s="47"/>
      <c r="I571" s="47"/>
      <c r="J571" s="47"/>
      <c r="K571" s="17"/>
      <c r="L571" s="21"/>
      <c r="M571" s="44"/>
      <c r="N571" s="44"/>
    </row>
    <row r="572" spans="1:14" ht="15.75">
      <c r="A572" s="16" t="s">
        <v>39</v>
      </c>
      <c r="B572" s="14"/>
      <c r="C572" s="48"/>
      <c r="D572" s="49"/>
      <c r="E572" s="50"/>
      <c r="F572" s="47"/>
      <c r="G572" s="46"/>
      <c r="H572" s="47"/>
      <c r="I572" s="47"/>
      <c r="J572" s="47"/>
      <c r="K572" s="17"/>
      <c r="L572" s="21"/>
      <c r="M572" s="28"/>
      <c r="N572" s="28"/>
    </row>
    <row r="573" spans="1:14" ht="15.75">
      <c r="A573" s="16" t="s">
        <v>40</v>
      </c>
      <c r="B573" s="14"/>
      <c r="C573" s="15"/>
      <c r="D573" s="49"/>
      <c r="E573" s="50"/>
      <c r="F573" s="47"/>
      <c r="G573" s="46"/>
      <c r="H573" s="51"/>
      <c r="I573" s="51"/>
      <c r="J573" s="51"/>
      <c r="K573" s="17"/>
      <c r="L573" s="21"/>
      <c r="M573" s="21"/>
      <c r="N573" s="21"/>
    </row>
    <row r="574" spans="1:14" ht="15.75">
      <c r="A574" s="16" t="s">
        <v>41</v>
      </c>
      <c r="B574" s="48"/>
      <c r="C574" s="15"/>
      <c r="D574" s="49"/>
      <c r="E574" s="50"/>
      <c r="F574" s="47"/>
      <c r="G574" s="52"/>
      <c r="H574" s="51"/>
      <c r="I574" s="51"/>
      <c r="J574" s="51"/>
      <c r="K574" s="17"/>
      <c r="L574" s="21"/>
      <c r="M574" s="21"/>
      <c r="N574" s="21"/>
    </row>
    <row r="575" spans="1:14" ht="15.75">
      <c r="A575" s="16" t="s">
        <v>42</v>
      </c>
      <c r="B575" s="39"/>
      <c r="C575" s="15"/>
      <c r="D575" s="53"/>
      <c r="E575" s="47"/>
      <c r="F575" s="47"/>
      <c r="G575" s="52"/>
      <c r="H575" s="51"/>
      <c r="I575" s="51"/>
      <c r="J575" s="51"/>
      <c r="K575" s="47"/>
      <c r="L575" s="21"/>
      <c r="M575" s="21"/>
      <c r="N575" s="21"/>
    </row>
    <row r="576" spans="1:14" ht="16.5" thickBot="1">
      <c r="A576" s="16" t="s">
        <v>42</v>
      </c>
      <c r="B576" s="39"/>
      <c r="C576" s="15"/>
      <c r="D576" s="53"/>
      <c r="E576" s="47"/>
      <c r="F576" s="47"/>
      <c r="G576" s="52"/>
      <c r="H576" s="51"/>
      <c r="I576" s="51"/>
      <c r="J576" s="51"/>
      <c r="K576" s="47"/>
      <c r="L576" s="21"/>
      <c r="M576" s="21"/>
      <c r="N576" s="21"/>
    </row>
    <row r="577" spans="1:14" ht="15.75" thickBot="1">
      <c r="A577" s="101" t="s">
        <v>0</v>
      </c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</row>
    <row r="578" spans="1:14" ht="15.75" thickBot="1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</row>
    <row r="579" spans="1:14" ht="15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</row>
    <row r="580" spans="1:14" ht="15.75">
      <c r="A580" s="102" t="s">
        <v>1</v>
      </c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</row>
    <row r="581" spans="1:14" ht="15.75">
      <c r="A581" s="102" t="s">
        <v>2</v>
      </c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</row>
    <row r="582" spans="1:14" ht="16.5" thickBot="1">
      <c r="A582" s="103" t="s">
        <v>3</v>
      </c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</row>
    <row r="583" spans="1:14" ht="15.75">
      <c r="A583" s="104" t="s">
        <v>455</v>
      </c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</row>
    <row r="584" spans="1:14" ht="15.75">
      <c r="A584" s="104" t="s">
        <v>5</v>
      </c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</row>
    <row r="585" spans="1:14" ht="15">
      <c r="A585" s="99" t="s">
        <v>6</v>
      </c>
      <c r="B585" s="94" t="s">
        <v>7</v>
      </c>
      <c r="C585" s="94" t="s">
        <v>8</v>
      </c>
      <c r="D585" s="99" t="s">
        <v>9</v>
      </c>
      <c r="E585" s="94" t="s">
        <v>10</v>
      </c>
      <c r="F585" s="94" t="s">
        <v>11</v>
      </c>
      <c r="G585" s="94" t="s">
        <v>12</v>
      </c>
      <c r="H585" s="94" t="s">
        <v>13</v>
      </c>
      <c r="I585" s="94" t="s">
        <v>14</v>
      </c>
      <c r="J585" s="94" t="s">
        <v>15</v>
      </c>
      <c r="K585" s="97" t="s">
        <v>16</v>
      </c>
      <c r="L585" s="94" t="s">
        <v>17</v>
      </c>
      <c r="M585" s="94" t="s">
        <v>18</v>
      </c>
      <c r="N585" s="94" t="s">
        <v>19</v>
      </c>
    </row>
    <row r="586" spans="1:14" ht="15">
      <c r="A586" s="99"/>
      <c r="B586" s="94"/>
      <c r="C586" s="94"/>
      <c r="D586" s="99"/>
      <c r="E586" s="94"/>
      <c r="F586" s="94"/>
      <c r="G586" s="94"/>
      <c r="H586" s="94"/>
      <c r="I586" s="94"/>
      <c r="J586" s="94"/>
      <c r="K586" s="97"/>
      <c r="L586" s="94"/>
      <c r="M586" s="94"/>
      <c r="N586" s="94"/>
    </row>
    <row r="587" spans="1:14" s="1" customFormat="1" ht="16.5" customHeight="1">
      <c r="A587" s="63">
        <v>1</v>
      </c>
      <c r="B587" s="64">
        <v>43098</v>
      </c>
      <c r="C587" s="60" t="s">
        <v>187</v>
      </c>
      <c r="D587" s="60" t="s">
        <v>21</v>
      </c>
      <c r="E587" s="61" t="s">
        <v>83</v>
      </c>
      <c r="F587" s="60">
        <v>282</v>
      </c>
      <c r="G587" s="61">
        <v>275</v>
      </c>
      <c r="H587" s="61">
        <v>286</v>
      </c>
      <c r="I587" s="61">
        <v>290</v>
      </c>
      <c r="J587" s="61">
        <v>984</v>
      </c>
      <c r="K587" s="61">
        <v>284</v>
      </c>
      <c r="L587" s="65">
        <f>100000/F587</f>
        <v>354.6099290780142</v>
      </c>
      <c r="M587" s="66">
        <f>IF(D587="BUY",(K587-F587)*(L587),(F587-K587)*(L587))</f>
        <v>709.2198581560284</v>
      </c>
      <c r="N587" s="67">
        <f>M587/(L587)/F587%</f>
        <v>0.7092198581560284</v>
      </c>
    </row>
    <row r="588" spans="1:14" s="1" customFormat="1" ht="15.75">
      <c r="A588" s="63">
        <v>2</v>
      </c>
      <c r="B588" s="64">
        <v>43096</v>
      </c>
      <c r="C588" s="60" t="s">
        <v>187</v>
      </c>
      <c r="D588" s="60" t="s">
        <v>21</v>
      </c>
      <c r="E588" s="61" t="s">
        <v>451</v>
      </c>
      <c r="F588" s="60">
        <v>577</v>
      </c>
      <c r="G588" s="61">
        <v>567</v>
      </c>
      <c r="H588" s="61">
        <v>582</v>
      </c>
      <c r="I588" s="61">
        <v>587</v>
      </c>
      <c r="J588" s="61">
        <v>592</v>
      </c>
      <c r="K588" s="61">
        <v>581.7</v>
      </c>
      <c r="L588" s="65">
        <f>100000/F588</f>
        <v>173.3102253032929</v>
      </c>
      <c r="M588" s="66">
        <f>IF(D588="BUY",(K588-F588)*(L588),(F588-K588)*(L588))</f>
        <v>814.5580589254845</v>
      </c>
      <c r="N588" s="67">
        <f>M588/(L588)/F588%</f>
        <v>0.8145580589254845</v>
      </c>
    </row>
    <row r="589" spans="1:14" s="1" customFormat="1" ht="15.75">
      <c r="A589" s="63">
        <v>3</v>
      </c>
      <c r="B589" s="64">
        <v>43095</v>
      </c>
      <c r="C589" s="60" t="s">
        <v>187</v>
      </c>
      <c r="D589" s="60" t="s">
        <v>21</v>
      </c>
      <c r="E589" s="61" t="s">
        <v>449</v>
      </c>
      <c r="F589" s="60">
        <v>755</v>
      </c>
      <c r="G589" s="61">
        <v>739</v>
      </c>
      <c r="H589" s="61">
        <v>763</v>
      </c>
      <c r="I589" s="61">
        <v>770</v>
      </c>
      <c r="J589" s="61">
        <v>777</v>
      </c>
      <c r="K589" s="61">
        <v>770</v>
      </c>
      <c r="L589" s="65">
        <f aca="true" t="shared" si="53" ref="L589:L596">100000/F589</f>
        <v>132.4503311258278</v>
      </c>
      <c r="M589" s="66">
        <f aca="true" t="shared" si="54" ref="M589:M596">IF(D589="BUY",(K589-F589)*(L589),(F589-K589)*(L589))</f>
        <v>1986.7549668874171</v>
      </c>
      <c r="N589" s="67">
        <f aca="true" t="shared" si="55" ref="N589:N596">M589/(L589)/F589%</f>
        <v>1.9867549668874174</v>
      </c>
    </row>
    <row r="590" spans="1:14" s="1" customFormat="1" ht="15.75">
      <c r="A590" s="63">
        <v>4</v>
      </c>
      <c r="B590" s="64">
        <v>43095</v>
      </c>
      <c r="C590" s="60" t="s">
        <v>187</v>
      </c>
      <c r="D590" s="60" t="s">
        <v>21</v>
      </c>
      <c r="E590" s="61" t="s">
        <v>448</v>
      </c>
      <c r="F590" s="60">
        <v>310</v>
      </c>
      <c r="G590" s="61">
        <v>302</v>
      </c>
      <c r="H590" s="61">
        <v>314</v>
      </c>
      <c r="I590" s="61">
        <v>318</v>
      </c>
      <c r="J590" s="61">
        <v>322</v>
      </c>
      <c r="K590" s="61">
        <v>322</v>
      </c>
      <c r="L590" s="65">
        <f t="shared" si="53"/>
        <v>322.5806451612903</v>
      </c>
      <c r="M590" s="66">
        <f t="shared" si="54"/>
        <v>3870.967741935484</v>
      </c>
      <c r="N590" s="67">
        <f t="shared" si="55"/>
        <v>3.8709677419354835</v>
      </c>
    </row>
    <row r="591" spans="1:14" s="1" customFormat="1" ht="15.75">
      <c r="A591" s="63">
        <v>5</v>
      </c>
      <c r="B591" s="64">
        <v>43091</v>
      </c>
      <c r="C591" s="60" t="s">
        <v>187</v>
      </c>
      <c r="D591" s="60" t="s">
        <v>21</v>
      </c>
      <c r="E591" s="61" t="s">
        <v>445</v>
      </c>
      <c r="F591" s="60">
        <v>1004</v>
      </c>
      <c r="G591" s="61">
        <v>988</v>
      </c>
      <c r="H591" s="61">
        <v>1015</v>
      </c>
      <c r="I591" s="61">
        <v>1025</v>
      </c>
      <c r="J591" s="61">
        <v>1035</v>
      </c>
      <c r="K591" s="61">
        <v>1015</v>
      </c>
      <c r="L591" s="65">
        <f t="shared" si="53"/>
        <v>99.60159362549801</v>
      </c>
      <c r="M591" s="66">
        <f t="shared" si="54"/>
        <v>1095.617529880478</v>
      </c>
      <c r="N591" s="67">
        <f t="shared" si="55"/>
        <v>1.0956175298804782</v>
      </c>
    </row>
    <row r="592" spans="1:14" s="1" customFormat="1" ht="15.75">
      <c r="A592" s="63">
        <v>6</v>
      </c>
      <c r="B592" s="64">
        <v>43090</v>
      </c>
      <c r="C592" s="60" t="s">
        <v>187</v>
      </c>
      <c r="D592" s="60" t="s">
        <v>21</v>
      </c>
      <c r="E592" s="61" t="s">
        <v>439</v>
      </c>
      <c r="F592" s="60">
        <v>133.5</v>
      </c>
      <c r="G592" s="61">
        <v>129.8</v>
      </c>
      <c r="H592" s="61">
        <v>135.5</v>
      </c>
      <c r="I592" s="61">
        <v>137.5</v>
      </c>
      <c r="J592" s="61">
        <v>139.5</v>
      </c>
      <c r="K592" s="61">
        <v>135.5</v>
      </c>
      <c r="L592" s="65">
        <f t="shared" si="53"/>
        <v>749.0636704119851</v>
      </c>
      <c r="M592" s="66">
        <f t="shared" si="54"/>
        <v>1498.1273408239701</v>
      </c>
      <c r="N592" s="67">
        <f t="shared" si="55"/>
        <v>1.4981273408239701</v>
      </c>
    </row>
    <row r="593" spans="1:14" s="1" customFormat="1" ht="15.75">
      <c r="A593" s="63">
        <v>7</v>
      </c>
      <c r="B593" s="64">
        <v>43088</v>
      </c>
      <c r="C593" s="60" t="s">
        <v>187</v>
      </c>
      <c r="D593" s="60" t="s">
        <v>21</v>
      </c>
      <c r="E593" s="61" t="s">
        <v>441</v>
      </c>
      <c r="F593" s="60">
        <v>420</v>
      </c>
      <c r="G593" s="61">
        <v>410</v>
      </c>
      <c r="H593" s="61">
        <v>425</v>
      </c>
      <c r="I593" s="61">
        <v>430</v>
      </c>
      <c r="J593" s="61">
        <v>435</v>
      </c>
      <c r="K593" s="61">
        <v>425</v>
      </c>
      <c r="L593" s="65">
        <f t="shared" si="53"/>
        <v>238.0952380952381</v>
      </c>
      <c r="M593" s="66">
        <f t="shared" si="54"/>
        <v>1190.4761904761906</v>
      </c>
      <c r="N593" s="67">
        <f t="shared" si="55"/>
        <v>1.1904761904761905</v>
      </c>
    </row>
    <row r="594" spans="1:14" s="1" customFormat="1" ht="15.75">
      <c r="A594" s="63">
        <v>8</v>
      </c>
      <c r="B594" s="64">
        <v>43084</v>
      </c>
      <c r="C594" s="60" t="s">
        <v>187</v>
      </c>
      <c r="D594" s="60" t="s">
        <v>21</v>
      </c>
      <c r="E594" s="61" t="s">
        <v>224</v>
      </c>
      <c r="F594" s="60">
        <v>705</v>
      </c>
      <c r="G594" s="61">
        <v>689</v>
      </c>
      <c r="H594" s="61">
        <v>713</v>
      </c>
      <c r="I594" s="61">
        <v>721</v>
      </c>
      <c r="J594" s="61">
        <v>730</v>
      </c>
      <c r="K594" s="61">
        <v>689</v>
      </c>
      <c r="L594" s="65">
        <f t="shared" si="53"/>
        <v>141.84397163120568</v>
      </c>
      <c r="M594" s="66">
        <f t="shared" si="54"/>
        <v>-2269.503546099291</v>
      </c>
      <c r="N594" s="67">
        <f t="shared" si="55"/>
        <v>-2.269503546099291</v>
      </c>
    </row>
    <row r="595" spans="1:14" s="1" customFormat="1" ht="15.75">
      <c r="A595" s="63">
        <v>9</v>
      </c>
      <c r="B595" s="64">
        <v>43075</v>
      </c>
      <c r="C595" s="60" t="s">
        <v>187</v>
      </c>
      <c r="D595" s="60" t="s">
        <v>21</v>
      </c>
      <c r="E595" s="61" t="s">
        <v>68</v>
      </c>
      <c r="F595" s="1">
        <v>520</v>
      </c>
      <c r="G595" s="61">
        <v>508</v>
      </c>
      <c r="H595" s="61">
        <v>526</v>
      </c>
      <c r="I595" s="61">
        <v>532</v>
      </c>
      <c r="J595" s="61">
        <v>538</v>
      </c>
      <c r="K595" s="61">
        <v>526</v>
      </c>
      <c r="L595" s="65">
        <f t="shared" si="53"/>
        <v>192.30769230769232</v>
      </c>
      <c r="M595" s="66">
        <f t="shared" si="54"/>
        <v>1153.8461538461538</v>
      </c>
      <c r="N595" s="67">
        <f t="shared" si="55"/>
        <v>1.1538461538461537</v>
      </c>
    </row>
    <row r="596" spans="1:14" s="1" customFormat="1" ht="15.75">
      <c r="A596" s="63">
        <v>10</v>
      </c>
      <c r="B596" s="64">
        <v>43073</v>
      </c>
      <c r="C596" s="60" t="s">
        <v>187</v>
      </c>
      <c r="D596" s="60" t="s">
        <v>21</v>
      </c>
      <c r="E596" s="60" t="s">
        <v>81</v>
      </c>
      <c r="F596" s="61">
        <v>150</v>
      </c>
      <c r="G596" s="61">
        <v>145</v>
      </c>
      <c r="H596" s="61">
        <v>153</v>
      </c>
      <c r="I596" s="61">
        <v>156</v>
      </c>
      <c r="J596" s="61">
        <v>159</v>
      </c>
      <c r="K596" s="61">
        <v>145</v>
      </c>
      <c r="L596" s="65">
        <f t="shared" si="53"/>
        <v>666.6666666666666</v>
      </c>
      <c r="M596" s="66">
        <f t="shared" si="54"/>
        <v>-3333.333333333333</v>
      </c>
      <c r="N596" s="67">
        <f t="shared" si="55"/>
        <v>-3.3333333333333335</v>
      </c>
    </row>
    <row r="597" spans="1:14" ht="15.75">
      <c r="A597" s="13" t="s">
        <v>26</v>
      </c>
      <c r="B597" s="14"/>
      <c r="C597" s="15"/>
      <c r="D597" s="16"/>
      <c r="E597" s="17"/>
      <c r="F597" s="17"/>
      <c r="G597" s="18"/>
      <c r="H597" s="19"/>
      <c r="I597" s="19"/>
      <c r="J597" s="19"/>
      <c r="K597" s="20"/>
      <c r="L597" s="21"/>
      <c r="M597" s="1"/>
      <c r="N597" s="75"/>
    </row>
    <row r="598" spans="1:14" ht="15.75">
      <c r="A598" s="13" t="s">
        <v>27</v>
      </c>
      <c r="B598" s="23"/>
      <c r="C598" s="15"/>
      <c r="D598" s="16"/>
      <c r="E598" s="17"/>
      <c r="F598" s="17"/>
      <c r="G598" s="18"/>
      <c r="H598" s="17"/>
      <c r="I598" s="17"/>
      <c r="J598" s="17"/>
      <c r="K598" s="20"/>
      <c r="L598" s="21"/>
      <c r="M598" s="1"/>
      <c r="N598" s="1"/>
    </row>
    <row r="599" spans="1:14" ht="15.75">
      <c r="A599" s="13" t="s">
        <v>27</v>
      </c>
      <c r="B599" s="23"/>
      <c r="C599" s="24"/>
      <c r="D599" s="25"/>
      <c r="E599" s="26"/>
      <c r="F599" s="26"/>
      <c r="G599" s="27"/>
      <c r="H599" s="26"/>
      <c r="I599" s="26"/>
      <c r="J599" s="26"/>
      <c r="K599" s="26"/>
      <c r="L599" s="21"/>
      <c r="M599" s="21"/>
      <c r="N599" s="21"/>
    </row>
    <row r="600" spans="3:9" ht="16.5" thickBot="1">
      <c r="C600" s="26"/>
      <c r="D600" s="26"/>
      <c r="E600" s="26"/>
      <c r="F600" s="29"/>
      <c r="G600" s="30"/>
      <c r="H600" s="31" t="s">
        <v>28</v>
      </c>
      <c r="I600" s="31"/>
    </row>
    <row r="601" spans="3:9" ht="15.75">
      <c r="C601" s="96" t="s">
        <v>29</v>
      </c>
      <c r="D601" s="96"/>
      <c r="E601" s="33">
        <v>10</v>
      </c>
      <c r="F601" s="34">
        <f>F602+F603+F604+F605+F606+F607</f>
        <v>100</v>
      </c>
      <c r="G601" s="35">
        <v>10</v>
      </c>
      <c r="H601" s="36">
        <f>G602/G601%</f>
        <v>80</v>
      </c>
      <c r="I601" s="36"/>
    </row>
    <row r="602" spans="3:9" ht="15.75">
      <c r="C602" s="92" t="s">
        <v>30</v>
      </c>
      <c r="D602" s="92"/>
      <c r="E602" s="37">
        <v>8</v>
      </c>
      <c r="F602" s="38">
        <f>(E602/E601)*100</f>
        <v>80</v>
      </c>
      <c r="G602" s="35">
        <v>8</v>
      </c>
      <c r="H602" s="32"/>
      <c r="I602" s="32"/>
    </row>
    <row r="603" spans="3:9" ht="15.75">
      <c r="C603" s="92" t="s">
        <v>32</v>
      </c>
      <c r="D603" s="92"/>
      <c r="E603" s="37">
        <v>0</v>
      </c>
      <c r="F603" s="38">
        <f>(E603/E601)*100</f>
        <v>0</v>
      </c>
      <c r="G603" s="40"/>
      <c r="H603" s="35"/>
      <c r="I603" s="35"/>
    </row>
    <row r="604" spans="3:9" ht="15.75">
      <c r="C604" s="92" t="s">
        <v>33</v>
      </c>
      <c r="D604" s="92"/>
      <c r="E604" s="37">
        <v>0</v>
      </c>
      <c r="F604" s="38">
        <f>(E604/E601)*100</f>
        <v>0</v>
      </c>
      <c r="G604" s="40"/>
      <c r="H604" s="35"/>
      <c r="I604" s="35"/>
    </row>
    <row r="605" spans="3:9" ht="15.75">
      <c r="C605" s="92" t="s">
        <v>34</v>
      </c>
      <c r="D605" s="92"/>
      <c r="E605" s="37">
        <v>2</v>
      </c>
      <c r="F605" s="38">
        <f>(E605/E601)*100</f>
        <v>20</v>
      </c>
      <c r="G605" s="40"/>
      <c r="H605" s="26" t="s">
        <v>35</v>
      </c>
      <c r="I605" s="26"/>
    </row>
    <row r="606" spans="3:9" ht="15.75">
      <c r="C606" s="92" t="s">
        <v>36</v>
      </c>
      <c r="D606" s="92"/>
      <c r="E606" s="37">
        <v>0</v>
      </c>
      <c r="F606" s="38">
        <f>(E606/E601)*100</f>
        <v>0</v>
      </c>
      <c r="G606" s="40"/>
      <c r="H606" s="26"/>
      <c r="I606" s="26"/>
    </row>
    <row r="607" spans="3:9" ht="16.5" thickBot="1">
      <c r="C607" s="93" t="s">
        <v>37</v>
      </c>
      <c r="D607" s="93"/>
      <c r="E607" s="42"/>
      <c r="F607" s="43">
        <f>(E607/E601)*100</f>
        <v>0</v>
      </c>
      <c r="G607" s="40"/>
      <c r="H607" s="26"/>
      <c r="I607" s="26"/>
    </row>
    <row r="608" spans="1:14" ht="15.75">
      <c r="A608" s="45" t="s">
        <v>38</v>
      </c>
      <c r="B608" s="14"/>
      <c r="C608" s="15"/>
      <c r="D608" s="15"/>
      <c r="E608" s="17"/>
      <c r="F608" s="17"/>
      <c r="G608" s="46"/>
      <c r="H608" s="47"/>
      <c r="I608" s="47"/>
      <c r="J608" s="47"/>
      <c r="K608" s="17"/>
      <c r="L608" s="21"/>
      <c r="M608" s="44"/>
      <c r="N608" s="44"/>
    </row>
    <row r="609" spans="1:14" ht="15.75">
      <c r="A609" s="16" t="s">
        <v>39</v>
      </c>
      <c r="B609" s="14"/>
      <c r="C609" s="48"/>
      <c r="D609" s="49"/>
      <c r="E609" s="50"/>
      <c r="F609" s="47"/>
      <c r="G609" s="46"/>
      <c r="H609" s="47"/>
      <c r="I609" s="47"/>
      <c r="J609" s="47"/>
      <c r="K609" s="17"/>
      <c r="L609" s="21"/>
      <c r="M609" s="28"/>
      <c r="N609" s="28"/>
    </row>
    <row r="610" spans="1:14" ht="15.75">
      <c r="A610" s="16" t="s">
        <v>40</v>
      </c>
      <c r="B610" s="14"/>
      <c r="C610" s="15"/>
      <c r="D610" s="49"/>
      <c r="E610" s="50"/>
      <c r="F610" s="47"/>
      <c r="G610" s="46"/>
      <c r="H610" s="51"/>
      <c r="I610" s="51"/>
      <c r="J610" s="51"/>
      <c r="K610" s="17"/>
      <c r="L610" s="21"/>
      <c r="M610" s="21"/>
      <c r="N610" s="21"/>
    </row>
    <row r="611" spans="1:14" ht="15.75">
      <c r="A611" s="16" t="s">
        <v>41</v>
      </c>
      <c r="B611" s="48"/>
      <c r="C611" s="15"/>
      <c r="D611" s="49"/>
      <c r="E611" s="50"/>
      <c r="F611" s="47"/>
      <c r="G611" s="52"/>
      <c r="H611" s="51"/>
      <c r="I611" s="51"/>
      <c r="J611" s="51"/>
      <c r="K611" s="17"/>
      <c r="L611" s="21"/>
      <c r="M611" s="21"/>
      <c r="N611" s="21"/>
    </row>
    <row r="612" spans="1:14" ht="15.75">
      <c r="A612" s="16" t="s">
        <v>42</v>
      </c>
      <c r="B612" s="39"/>
      <c r="C612" s="15"/>
      <c r="D612" s="53"/>
      <c r="E612" s="47"/>
      <c r="F612" s="47"/>
      <c r="G612" s="52"/>
      <c r="H612" s="51"/>
      <c r="I612" s="51"/>
      <c r="J612" s="51"/>
      <c r="K612" s="47"/>
      <c r="L612" s="21"/>
      <c r="M612" s="21"/>
      <c r="N612" s="21"/>
    </row>
    <row r="613" spans="1:14" ht="15.75">
      <c r="A613" s="16" t="s">
        <v>42</v>
      </c>
      <c r="B613" s="39"/>
      <c r="C613" s="15"/>
      <c r="D613" s="53"/>
      <c r="E613" s="47"/>
      <c r="F613" s="47"/>
      <c r="G613" s="52"/>
      <c r="H613" s="51"/>
      <c r="I613" s="51"/>
      <c r="J613" s="51"/>
      <c r="K613" s="47"/>
      <c r="L613" s="21"/>
      <c r="M613" s="21"/>
      <c r="N613" s="21"/>
    </row>
    <row r="614" ht="15.75" customHeight="1" thickBot="1"/>
    <row r="615" spans="1:14" ht="15.75" customHeight="1" thickBot="1">
      <c r="A615" s="101" t="s">
        <v>0</v>
      </c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</row>
    <row r="616" spans="1:14" ht="15" customHeight="1" thickBot="1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</row>
    <row r="617" spans="1:14" ht="15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</row>
    <row r="618" spans="1:14" ht="15.75">
      <c r="A618" s="102" t="s">
        <v>1</v>
      </c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</row>
    <row r="619" spans="1:14" ht="15.75">
      <c r="A619" s="102" t="s">
        <v>2</v>
      </c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</row>
    <row r="620" spans="1:14" ht="16.5" thickBot="1">
      <c r="A620" s="103" t="s">
        <v>3</v>
      </c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</row>
    <row r="621" spans="1:14" ht="15.75">
      <c r="A621" s="104" t="s">
        <v>392</v>
      </c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</row>
    <row r="622" spans="1:14" ht="15" customHeight="1">
      <c r="A622" s="104" t="s">
        <v>5</v>
      </c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</row>
    <row r="623" spans="1:14" ht="15" customHeight="1">
      <c r="A623" s="99" t="s">
        <v>6</v>
      </c>
      <c r="B623" s="94" t="s">
        <v>7</v>
      </c>
      <c r="C623" s="94" t="s">
        <v>8</v>
      </c>
      <c r="D623" s="99" t="s">
        <v>9</v>
      </c>
      <c r="E623" s="94" t="s">
        <v>10</v>
      </c>
      <c r="F623" s="94" t="s">
        <v>11</v>
      </c>
      <c r="G623" s="94" t="s">
        <v>12</v>
      </c>
      <c r="H623" s="94" t="s">
        <v>13</v>
      </c>
      <c r="I623" s="94" t="s">
        <v>14</v>
      </c>
      <c r="J623" s="94" t="s">
        <v>15</v>
      </c>
      <c r="K623" s="97" t="s">
        <v>16</v>
      </c>
      <c r="L623" s="94" t="s">
        <v>17</v>
      </c>
      <c r="M623" s="94" t="s">
        <v>18</v>
      </c>
      <c r="N623" s="94" t="s">
        <v>19</v>
      </c>
    </row>
    <row r="624" spans="1:14" ht="15">
      <c r="A624" s="99"/>
      <c r="B624" s="94"/>
      <c r="C624" s="94"/>
      <c r="D624" s="99"/>
      <c r="E624" s="94"/>
      <c r="F624" s="94"/>
      <c r="G624" s="94"/>
      <c r="H624" s="94"/>
      <c r="I624" s="94"/>
      <c r="J624" s="94"/>
      <c r="K624" s="97"/>
      <c r="L624" s="94"/>
      <c r="M624" s="94"/>
      <c r="N624" s="94"/>
    </row>
    <row r="625" spans="1:14" s="1" customFormat="1" ht="15.75">
      <c r="A625" s="63">
        <v>1</v>
      </c>
      <c r="B625" s="64">
        <v>43067</v>
      </c>
      <c r="C625" s="60" t="s">
        <v>187</v>
      </c>
      <c r="D625" s="60" t="s">
        <v>21</v>
      </c>
      <c r="E625" s="60" t="s">
        <v>420</v>
      </c>
      <c r="F625" s="61">
        <v>120</v>
      </c>
      <c r="G625" s="61">
        <v>117</v>
      </c>
      <c r="H625" s="61">
        <v>123</v>
      </c>
      <c r="I625" s="61">
        <v>126</v>
      </c>
      <c r="J625" s="61">
        <v>129</v>
      </c>
      <c r="K625" s="61">
        <v>122</v>
      </c>
      <c r="L625" s="65">
        <f aca="true" t="shared" si="56" ref="L625:L631">100000/F625</f>
        <v>833.3333333333334</v>
      </c>
      <c r="M625" s="66">
        <f aca="true" t="shared" si="57" ref="M625:M631">IF(D625="BUY",(K625-F625)*(L625),(F625-K625)*(L625))</f>
        <v>1666.6666666666667</v>
      </c>
      <c r="N625" s="67">
        <f aca="true" t="shared" si="58" ref="N625:N631">M625/(L625)/F625%</f>
        <v>1.6666666666666667</v>
      </c>
    </row>
    <row r="626" spans="1:14" s="1" customFormat="1" ht="15.75">
      <c r="A626" s="63">
        <v>2</v>
      </c>
      <c r="B626" s="64">
        <v>43066</v>
      </c>
      <c r="C626" s="60" t="s">
        <v>187</v>
      </c>
      <c r="D626" s="60" t="s">
        <v>21</v>
      </c>
      <c r="E626" s="60" t="s">
        <v>419</v>
      </c>
      <c r="F626" s="61">
        <v>213</v>
      </c>
      <c r="G626" s="61">
        <v>207</v>
      </c>
      <c r="H626" s="61">
        <v>217</v>
      </c>
      <c r="I626" s="61">
        <v>220</v>
      </c>
      <c r="J626" s="61">
        <v>223</v>
      </c>
      <c r="K626" s="61">
        <v>223</v>
      </c>
      <c r="L626" s="65">
        <f>100000/F626</f>
        <v>469.4835680751174</v>
      </c>
      <c r="M626" s="66">
        <f t="shared" si="57"/>
        <v>4694.835680751174</v>
      </c>
      <c r="N626" s="67">
        <f t="shared" si="58"/>
        <v>4.694835680751174</v>
      </c>
    </row>
    <row r="627" spans="1:14" s="1" customFormat="1" ht="15.75">
      <c r="A627" s="63">
        <v>3</v>
      </c>
      <c r="B627" s="64">
        <v>43060</v>
      </c>
      <c r="C627" s="60" t="s">
        <v>187</v>
      </c>
      <c r="D627" s="60" t="s">
        <v>21</v>
      </c>
      <c r="E627" s="60" t="s">
        <v>398</v>
      </c>
      <c r="F627" s="61">
        <v>173</v>
      </c>
      <c r="G627" s="61">
        <v>167</v>
      </c>
      <c r="H627" s="61">
        <v>176</v>
      </c>
      <c r="I627" s="61">
        <v>179</v>
      </c>
      <c r="J627" s="61">
        <v>182</v>
      </c>
      <c r="K627" s="61">
        <v>176</v>
      </c>
      <c r="L627" s="65">
        <f t="shared" si="56"/>
        <v>578.0346820809249</v>
      </c>
      <c r="M627" s="66">
        <f t="shared" si="57"/>
        <v>1734.1040462427745</v>
      </c>
      <c r="N627" s="67">
        <f t="shared" si="58"/>
        <v>1.7341040462427746</v>
      </c>
    </row>
    <row r="628" spans="1:14" s="1" customFormat="1" ht="15.75">
      <c r="A628" s="63">
        <v>4</v>
      </c>
      <c r="B628" s="64">
        <v>43059</v>
      </c>
      <c r="C628" s="60" t="s">
        <v>187</v>
      </c>
      <c r="D628" s="60" t="s">
        <v>21</v>
      </c>
      <c r="E628" s="60" t="s">
        <v>118</v>
      </c>
      <c r="F628" s="61">
        <v>275</v>
      </c>
      <c r="G628" s="61">
        <v>270</v>
      </c>
      <c r="H628" s="61">
        <v>278</v>
      </c>
      <c r="I628" s="61">
        <v>281</v>
      </c>
      <c r="J628" s="61">
        <v>284</v>
      </c>
      <c r="K628" s="61">
        <v>278</v>
      </c>
      <c r="L628" s="65">
        <f t="shared" si="56"/>
        <v>363.6363636363636</v>
      </c>
      <c r="M628" s="66">
        <f t="shared" si="57"/>
        <v>1090.909090909091</v>
      </c>
      <c r="N628" s="67">
        <f t="shared" si="58"/>
        <v>1.090909090909091</v>
      </c>
    </row>
    <row r="629" spans="1:14" s="1" customFormat="1" ht="15.75">
      <c r="A629" s="63">
        <v>5</v>
      </c>
      <c r="B629" s="64">
        <v>43054</v>
      </c>
      <c r="C629" s="60" t="s">
        <v>187</v>
      </c>
      <c r="D629" s="60" t="s">
        <v>21</v>
      </c>
      <c r="E629" s="60" t="s">
        <v>408</v>
      </c>
      <c r="F629" s="61">
        <v>277</v>
      </c>
      <c r="G629" s="61">
        <v>271</v>
      </c>
      <c r="H629" s="61">
        <v>280</v>
      </c>
      <c r="I629" s="61">
        <v>283</v>
      </c>
      <c r="J629" s="61">
        <v>286</v>
      </c>
      <c r="K629" s="61">
        <v>280</v>
      </c>
      <c r="L629" s="65">
        <f t="shared" si="56"/>
        <v>361.01083032490976</v>
      </c>
      <c r="M629" s="66">
        <f t="shared" si="57"/>
        <v>1083.0324909747292</v>
      </c>
      <c r="N629" s="67">
        <f t="shared" si="58"/>
        <v>1.083032490974729</v>
      </c>
    </row>
    <row r="630" spans="1:14" s="1" customFormat="1" ht="15.75">
      <c r="A630" s="63">
        <v>6</v>
      </c>
      <c r="B630" s="64">
        <v>43049</v>
      </c>
      <c r="C630" s="60" t="s">
        <v>187</v>
      </c>
      <c r="D630" s="60" t="s">
        <v>21</v>
      </c>
      <c r="E630" s="60" t="s">
        <v>254</v>
      </c>
      <c r="F630" s="61">
        <v>334</v>
      </c>
      <c r="G630" s="61">
        <v>326</v>
      </c>
      <c r="H630" s="61">
        <v>338</v>
      </c>
      <c r="I630" s="61">
        <v>342</v>
      </c>
      <c r="J630" s="61">
        <v>346</v>
      </c>
      <c r="K630" s="61">
        <v>342</v>
      </c>
      <c r="L630" s="65">
        <f t="shared" si="56"/>
        <v>299.4011976047904</v>
      </c>
      <c r="M630" s="66">
        <f t="shared" si="57"/>
        <v>2395.2095808383233</v>
      </c>
      <c r="N630" s="67">
        <f t="shared" si="58"/>
        <v>2.3952095808383236</v>
      </c>
    </row>
    <row r="631" spans="1:14" s="1" customFormat="1" ht="15.75">
      <c r="A631" s="63">
        <v>7</v>
      </c>
      <c r="B631" s="64">
        <v>43048</v>
      </c>
      <c r="C631" s="60" t="s">
        <v>187</v>
      </c>
      <c r="D631" s="60" t="s">
        <v>21</v>
      </c>
      <c r="E631" s="60" t="s">
        <v>224</v>
      </c>
      <c r="F631" s="61">
        <v>648</v>
      </c>
      <c r="G631" s="61">
        <v>636</v>
      </c>
      <c r="H631" s="61">
        <v>655</v>
      </c>
      <c r="I631" s="61">
        <v>662</v>
      </c>
      <c r="J631" s="61">
        <v>668</v>
      </c>
      <c r="K631" s="61">
        <v>668</v>
      </c>
      <c r="L631" s="65">
        <f t="shared" si="56"/>
        <v>154.320987654321</v>
      </c>
      <c r="M631" s="66">
        <f t="shared" si="57"/>
        <v>3086.41975308642</v>
      </c>
      <c r="N631" s="67">
        <f t="shared" si="58"/>
        <v>3.0864197530864197</v>
      </c>
    </row>
    <row r="632" spans="1:14" s="1" customFormat="1" ht="15.75">
      <c r="A632" s="63">
        <v>8</v>
      </c>
      <c r="B632" s="64">
        <v>43048</v>
      </c>
      <c r="C632" s="60" t="s">
        <v>187</v>
      </c>
      <c r="D632" s="60" t="s">
        <v>21</v>
      </c>
      <c r="E632" s="60" t="s">
        <v>296</v>
      </c>
      <c r="F632" s="61">
        <v>180</v>
      </c>
      <c r="G632" s="61">
        <v>174</v>
      </c>
      <c r="H632" s="61">
        <v>183</v>
      </c>
      <c r="I632" s="61">
        <v>186</v>
      </c>
      <c r="J632" s="61">
        <v>189</v>
      </c>
      <c r="K632" s="61">
        <v>183</v>
      </c>
      <c r="L632" s="65">
        <f aca="true" t="shared" si="59" ref="L632:L637">100000/F632</f>
        <v>555.5555555555555</v>
      </c>
      <c r="M632" s="66">
        <f aca="true" t="shared" si="60" ref="M632:M637">IF(D632="BUY",(K632-F632)*(L632),(F632-K632)*(L632))</f>
        <v>1666.6666666666665</v>
      </c>
      <c r="N632" s="67">
        <f aca="true" t="shared" si="61" ref="N632:N637">M632/(L632)/F632%</f>
        <v>1.6666666666666665</v>
      </c>
    </row>
    <row r="633" spans="1:14" s="1" customFormat="1" ht="15.75">
      <c r="A633" s="63">
        <v>9</v>
      </c>
      <c r="B633" s="64">
        <v>43047</v>
      </c>
      <c r="C633" s="60" t="s">
        <v>187</v>
      </c>
      <c r="D633" s="60" t="s">
        <v>21</v>
      </c>
      <c r="E633" s="60" t="s">
        <v>403</v>
      </c>
      <c r="F633" s="61">
        <v>196</v>
      </c>
      <c r="G633" s="61">
        <v>190</v>
      </c>
      <c r="H633" s="61">
        <v>199</v>
      </c>
      <c r="I633" s="61">
        <v>202</v>
      </c>
      <c r="J633" s="61">
        <v>205</v>
      </c>
      <c r="K633" s="61">
        <v>202</v>
      </c>
      <c r="L633" s="65">
        <f t="shared" si="59"/>
        <v>510.2040816326531</v>
      </c>
      <c r="M633" s="66">
        <f t="shared" si="60"/>
        <v>3061.2244897959185</v>
      </c>
      <c r="N633" s="67">
        <f t="shared" si="61"/>
        <v>3.061224489795918</v>
      </c>
    </row>
    <row r="634" spans="1:14" s="1" customFormat="1" ht="15.75">
      <c r="A634" s="63">
        <v>10</v>
      </c>
      <c r="B634" s="64">
        <v>43047</v>
      </c>
      <c r="C634" s="60" t="s">
        <v>187</v>
      </c>
      <c r="D634" s="60" t="s">
        <v>21</v>
      </c>
      <c r="E634" s="60" t="s">
        <v>145</v>
      </c>
      <c r="F634" s="61">
        <v>230</v>
      </c>
      <c r="G634" s="61">
        <v>222</v>
      </c>
      <c r="H634" s="61">
        <v>234</v>
      </c>
      <c r="I634" s="61">
        <v>238</v>
      </c>
      <c r="J634" s="61">
        <v>242</v>
      </c>
      <c r="K634" s="61">
        <v>242</v>
      </c>
      <c r="L634" s="65">
        <f t="shared" si="59"/>
        <v>434.7826086956522</v>
      </c>
      <c r="M634" s="66">
        <f t="shared" si="60"/>
        <v>5217.391304347826</v>
      </c>
      <c r="N634" s="67">
        <f t="shared" si="61"/>
        <v>5.217391304347826</v>
      </c>
    </row>
    <row r="635" spans="1:14" s="1" customFormat="1" ht="15.75">
      <c r="A635" s="63">
        <v>11</v>
      </c>
      <c r="B635" s="64">
        <v>43045</v>
      </c>
      <c r="C635" s="60" t="s">
        <v>187</v>
      </c>
      <c r="D635" s="60" t="s">
        <v>21</v>
      </c>
      <c r="E635" s="60" t="s">
        <v>399</v>
      </c>
      <c r="F635" s="61">
        <v>148</v>
      </c>
      <c r="G635" s="61">
        <v>142</v>
      </c>
      <c r="H635" s="61">
        <v>151</v>
      </c>
      <c r="I635" s="61">
        <v>154</v>
      </c>
      <c r="J635" s="61">
        <v>157</v>
      </c>
      <c r="K635" s="61">
        <v>142</v>
      </c>
      <c r="L635" s="65">
        <f t="shared" si="59"/>
        <v>675.6756756756756</v>
      </c>
      <c r="M635" s="66">
        <f t="shared" si="60"/>
        <v>-4054.0540540540537</v>
      </c>
      <c r="N635" s="67">
        <f t="shared" si="61"/>
        <v>-4.054054054054054</v>
      </c>
    </row>
    <row r="636" spans="1:14" s="1" customFormat="1" ht="15.75">
      <c r="A636" s="63">
        <v>12</v>
      </c>
      <c r="B636" s="64">
        <v>43045</v>
      </c>
      <c r="C636" s="60" t="s">
        <v>187</v>
      </c>
      <c r="D636" s="60" t="s">
        <v>21</v>
      </c>
      <c r="E636" s="60" t="s">
        <v>205</v>
      </c>
      <c r="F636" s="61">
        <v>418</v>
      </c>
      <c r="G636" s="61">
        <v>408</v>
      </c>
      <c r="H636" s="61">
        <v>423</v>
      </c>
      <c r="I636" s="61">
        <v>428</v>
      </c>
      <c r="J636" s="61">
        <v>433</v>
      </c>
      <c r="K636" s="61">
        <v>422.9</v>
      </c>
      <c r="L636" s="65">
        <f t="shared" si="59"/>
        <v>239.23444976076556</v>
      </c>
      <c r="M636" s="66">
        <f t="shared" si="60"/>
        <v>1172.2488038277459</v>
      </c>
      <c r="N636" s="67">
        <f t="shared" si="61"/>
        <v>1.1722488038277459</v>
      </c>
    </row>
    <row r="637" spans="1:14" s="1" customFormat="1" ht="15.75">
      <c r="A637" s="63">
        <v>13</v>
      </c>
      <c r="B637" s="64">
        <v>43040</v>
      </c>
      <c r="C637" s="60" t="s">
        <v>187</v>
      </c>
      <c r="D637" s="60" t="s">
        <v>21</v>
      </c>
      <c r="E637" s="60" t="s">
        <v>396</v>
      </c>
      <c r="F637" s="61">
        <v>230</v>
      </c>
      <c r="G637" s="61">
        <v>222</v>
      </c>
      <c r="H637" s="61">
        <v>234</v>
      </c>
      <c r="I637" s="61">
        <v>238</v>
      </c>
      <c r="J637" s="61">
        <v>242</v>
      </c>
      <c r="K637" s="61">
        <v>222</v>
      </c>
      <c r="L637" s="65">
        <f t="shared" si="59"/>
        <v>434.7826086956522</v>
      </c>
      <c r="M637" s="66">
        <f t="shared" si="60"/>
        <v>-3478.2608695652175</v>
      </c>
      <c r="N637" s="67">
        <f t="shared" si="61"/>
        <v>-3.4782608695652177</v>
      </c>
    </row>
    <row r="638" spans="1:14" ht="15.75">
      <c r="A638" s="63"/>
      <c r="B638" s="64"/>
      <c r="C638" s="60"/>
      <c r="D638" s="60"/>
      <c r="E638" s="60"/>
      <c r="F638" s="61"/>
      <c r="G638" s="61"/>
      <c r="H638" s="61"/>
      <c r="I638" s="61"/>
      <c r="J638" s="61"/>
      <c r="K638" s="61"/>
      <c r="L638" s="65"/>
      <c r="M638" s="66"/>
      <c r="N638" s="67"/>
    </row>
    <row r="640" spans="1:14" ht="15.75">
      <c r="A640" s="13" t="s">
        <v>26</v>
      </c>
      <c r="B640" s="14"/>
      <c r="C640" s="15"/>
      <c r="D640" s="16"/>
      <c r="E640" s="17"/>
      <c r="F640" s="17"/>
      <c r="G640" s="18"/>
      <c r="H640" s="19"/>
      <c r="I640" s="19"/>
      <c r="J640" s="19"/>
      <c r="K640" s="20"/>
      <c r="L640" s="21"/>
      <c r="M640" s="1"/>
      <c r="N640" s="22"/>
    </row>
    <row r="641" spans="1:14" ht="15.75">
      <c r="A641" s="13" t="s">
        <v>27</v>
      </c>
      <c r="B641" s="23"/>
      <c r="C641" s="15"/>
      <c r="D641" s="16"/>
      <c r="E641" s="17"/>
      <c r="F641" s="17"/>
      <c r="G641" s="18"/>
      <c r="H641" s="17"/>
      <c r="I641" s="17"/>
      <c r="J641" s="17"/>
      <c r="K641" s="20"/>
      <c r="L641" s="21"/>
      <c r="M641" s="1"/>
      <c r="N641" s="1"/>
    </row>
    <row r="642" spans="1:14" ht="15.75">
      <c r="A642" s="13" t="s">
        <v>27</v>
      </c>
      <c r="B642" s="23"/>
      <c r="C642" s="24"/>
      <c r="D642" s="25"/>
      <c r="E642" s="26"/>
      <c r="F642" s="26"/>
      <c r="G642" s="27"/>
      <c r="H642" s="26"/>
      <c r="I642" s="26"/>
      <c r="J642" s="26"/>
      <c r="K642" s="26"/>
      <c r="L642" s="21"/>
      <c r="M642" s="21"/>
      <c r="N642" s="21"/>
    </row>
    <row r="643" spans="3:9" ht="16.5" thickBot="1">
      <c r="C643" s="26"/>
      <c r="D643" s="26"/>
      <c r="E643" s="26"/>
      <c r="F643" s="29"/>
      <c r="G643" s="30"/>
      <c r="H643" s="31" t="s">
        <v>28</v>
      </c>
      <c r="I643" s="31"/>
    </row>
    <row r="644" spans="3:9" ht="15.75">
      <c r="C644" s="96" t="s">
        <v>29</v>
      </c>
      <c r="D644" s="96"/>
      <c r="E644" s="33">
        <v>13</v>
      </c>
      <c r="F644" s="34">
        <f>F645+F646+F647+F648+F649+F650</f>
        <v>100</v>
      </c>
      <c r="G644" s="35">
        <v>13</v>
      </c>
      <c r="H644" s="36">
        <f>G645/G644%</f>
        <v>84.61538461538461</v>
      </c>
      <c r="I644" s="36"/>
    </row>
    <row r="645" spans="3:9" ht="15.75">
      <c r="C645" s="92" t="s">
        <v>30</v>
      </c>
      <c r="D645" s="92"/>
      <c r="E645" s="37">
        <v>11</v>
      </c>
      <c r="F645" s="38">
        <f>(E645/E644)*100</f>
        <v>84.61538461538461</v>
      </c>
      <c r="G645" s="35">
        <v>11</v>
      </c>
      <c r="H645" s="32"/>
      <c r="I645" s="32"/>
    </row>
    <row r="646" spans="3:9" ht="15.75">
      <c r="C646" s="92" t="s">
        <v>32</v>
      </c>
      <c r="D646" s="92"/>
      <c r="E646" s="37">
        <v>0</v>
      </c>
      <c r="F646" s="38">
        <f>(E646/E644)*100</f>
        <v>0</v>
      </c>
      <c r="G646" s="40"/>
      <c r="H646" s="35"/>
      <c r="I646" s="35"/>
    </row>
    <row r="647" spans="3:9" ht="15.75">
      <c r="C647" s="92" t="s">
        <v>33</v>
      </c>
      <c r="D647" s="92"/>
      <c r="E647" s="37">
        <v>0</v>
      </c>
      <c r="F647" s="38">
        <f>(E647/E644)*100</f>
        <v>0</v>
      </c>
      <c r="G647" s="40"/>
      <c r="H647" s="35"/>
      <c r="I647" s="35"/>
    </row>
    <row r="648" spans="3:9" ht="15.75">
      <c r="C648" s="92" t="s">
        <v>34</v>
      </c>
      <c r="D648" s="92"/>
      <c r="E648" s="37">
        <v>2</v>
      </c>
      <c r="F648" s="38">
        <f>(E648/E644)*100</f>
        <v>15.384615384615385</v>
      </c>
      <c r="G648" s="40"/>
      <c r="H648" s="26" t="s">
        <v>35</v>
      </c>
      <c r="I648" s="26"/>
    </row>
    <row r="649" spans="3:9" ht="15.75">
      <c r="C649" s="92" t="s">
        <v>36</v>
      </c>
      <c r="D649" s="92"/>
      <c r="E649" s="37">
        <v>0</v>
      </c>
      <c r="F649" s="38">
        <f>(E649/E644)*100</f>
        <v>0</v>
      </c>
      <c r="G649" s="40"/>
      <c r="H649" s="26"/>
      <c r="I649" s="26"/>
    </row>
    <row r="650" spans="3:9" ht="16.5" thickBot="1">
      <c r="C650" s="93" t="s">
        <v>37</v>
      </c>
      <c r="D650" s="93"/>
      <c r="E650" s="42"/>
      <c r="F650" s="43">
        <f>(E650/E644)*100</f>
        <v>0</v>
      </c>
      <c r="G650" s="40"/>
      <c r="H650" s="26"/>
      <c r="I650" s="26"/>
    </row>
    <row r="651" spans="1:14" ht="15.75">
      <c r="A651" s="45" t="s">
        <v>38</v>
      </c>
      <c r="B651" s="14"/>
      <c r="C651" s="15"/>
      <c r="D651" s="15"/>
      <c r="E651" s="17"/>
      <c r="F651" s="17"/>
      <c r="G651" s="46"/>
      <c r="H651" s="47"/>
      <c r="I651" s="47"/>
      <c r="J651" s="47"/>
      <c r="K651" s="17"/>
      <c r="L651" s="21"/>
      <c r="M651" s="44"/>
      <c r="N651" s="44"/>
    </row>
    <row r="652" spans="1:14" ht="15.75">
      <c r="A652" s="16" t="s">
        <v>39</v>
      </c>
      <c r="B652" s="14"/>
      <c r="C652" s="48"/>
      <c r="D652" s="49"/>
      <c r="E652" s="50"/>
      <c r="F652" s="47"/>
      <c r="G652" s="46"/>
      <c r="H652" s="47"/>
      <c r="I652" s="47"/>
      <c r="J652" s="47"/>
      <c r="K652" s="17"/>
      <c r="L652" s="21"/>
      <c r="M652" s="28"/>
      <c r="N652" s="28"/>
    </row>
    <row r="653" spans="1:14" ht="15.75">
      <c r="A653" s="16" t="s">
        <v>40</v>
      </c>
      <c r="B653" s="14"/>
      <c r="C653" s="15"/>
      <c r="D653" s="49"/>
      <c r="E653" s="50"/>
      <c r="F653" s="47"/>
      <c r="G653" s="46"/>
      <c r="H653" s="51"/>
      <c r="I653" s="51"/>
      <c r="J653" s="51"/>
      <c r="K653" s="17"/>
      <c r="L653" s="21"/>
      <c r="M653" s="21"/>
      <c r="N653" s="21"/>
    </row>
    <row r="654" spans="1:14" ht="15.75">
      <c r="A654" s="16" t="s">
        <v>41</v>
      </c>
      <c r="B654" s="48"/>
      <c r="C654" s="15"/>
      <c r="D654" s="49"/>
      <c r="E654" s="50"/>
      <c r="F654" s="47"/>
      <c r="G654" s="52"/>
      <c r="H654" s="51"/>
      <c r="I654" s="51"/>
      <c r="J654" s="51"/>
      <c r="K654" s="17"/>
      <c r="L654" s="21"/>
      <c r="M654" s="21"/>
      <c r="N654" s="21"/>
    </row>
    <row r="655" spans="1:14" ht="15.75">
      <c r="A655" s="16" t="s">
        <v>42</v>
      </c>
      <c r="B655" s="39"/>
      <c r="C655" s="15"/>
      <c r="D655" s="53"/>
      <c r="E655" s="47"/>
      <c r="F655" s="47"/>
      <c r="G655" s="52"/>
      <c r="H655" s="51"/>
      <c r="I655" s="51"/>
      <c r="J655" s="51"/>
      <c r="K655" s="47"/>
      <c r="L655" s="21"/>
      <c r="M655" s="21"/>
      <c r="N655" s="21"/>
    </row>
    <row r="656" spans="1:14" ht="15.75" customHeight="1" thickBot="1">
      <c r="A656" s="16" t="s">
        <v>42</v>
      </c>
      <c r="B656" s="39"/>
      <c r="C656" s="15"/>
      <c r="D656" s="53"/>
      <c r="E656" s="47"/>
      <c r="F656" s="47"/>
      <c r="G656" s="52"/>
      <c r="H656" s="51"/>
      <c r="I656" s="51"/>
      <c r="J656" s="51"/>
      <c r="K656" s="47"/>
      <c r="L656" s="21"/>
      <c r="M656" s="21"/>
      <c r="N656" s="21"/>
    </row>
    <row r="657" spans="1:14" ht="15.75" customHeight="1" thickBot="1">
      <c r="A657" s="101" t="s">
        <v>0</v>
      </c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</row>
    <row r="658" spans="1:14" ht="15.75" customHeight="1" thickBot="1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</row>
    <row r="659" spans="1:14" ht="15.75" customHeight="1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</row>
    <row r="660" spans="1:14" ht="15.75" customHeight="1">
      <c r="A660" s="102" t="s">
        <v>1</v>
      </c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</row>
    <row r="661" spans="1:14" ht="15.75" customHeight="1">
      <c r="A661" s="102" t="s">
        <v>2</v>
      </c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</row>
    <row r="662" spans="1:14" ht="15.75" customHeight="1" thickBot="1">
      <c r="A662" s="103" t="s">
        <v>3</v>
      </c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</row>
    <row r="663" spans="1:14" ht="15.75" customHeight="1">
      <c r="A663" s="104" t="s">
        <v>344</v>
      </c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</row>
    <row r="664" spans="1:14" ht="15.75" customHeight="1">
      <c r="A664" s="104" t="s">
        <v>5</v>
      </c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</row>
    <row r="665" spans="1:14" ht="15.75" customHeight="1">
      <c r="A665" s="99" t="s">
        <v>6</v>
      </c>
      <c r="B665" s="94" t="s">
        <v>7</v>
      </c>
      <c r="C665" s="94" t="s">
        <v>8</v>
      </c>
      <c r="D665" s="99" t="s">
        <v>9</v>
      </c>
      <c r="E665" s="94" t="s">
        <v>10</v>
      </c>
      <c r="F665" s="94" t="s">
        <v>11</v>
      </c>
      <c r="G665" s="94" t="s">
        <v>12</v>
      </c>
      <c r="H665" s="94" t="s">
        <v>13</v>
      </c>
      <c r="I665" s="94" t="s">
        <v>14</v>
      </c>
      <c r="J665" s="94" t="s">
        <v>15</v>
      </c>
      <c r="K665" s="97" t="s">
        <v>16</v>
      </c>
      <c r="L665" s="94" t="s">
        <v>17</v>
      </c>
      <c r="M665" s="94" t="s">
        <v>18</v>
      </c>
      <c r="N665" s="94" t="s">
        <v>19</v>
      </c>
    </row>
    <row r="666" spans="1:14" ht="15" customHeight="1">
      <c r="A666" s="99"/>
      <c r="B666" s="94"/>
      <c r="C666" s="94"/>
      <c r="D666" s="99"/>
      <c r="E666" s="94"/>
      <c r="F666" s="94"/>
      <c r="G666" s="94"/>
      <c r="H666" s="94"/>
      <c r="I666" s="94"/>
      <c r="J666" s="94"/>
      <c r="K666" s="97"/>
      <c r="L666" s="94"/>
      <c r="M666" s="94"/>
      <c r="N666" s="94"/>
    </row>
    <row r="667" spans="1:14" s="1" customFormat="1" ht="16.5" customHeight="1">
      <c r="A667" s="63">
        <v>1</v>
      </c>
      <c r="B667" s="64">
        <v>43039</v>
      </c>
      <c r="C667" s="6" t="s">
        <v>244</v>
      </c>
      <c r="D667" s="60" t="s">
        <v>21</v>
      </c>
      <c r="E667" s="60" t="s">
        <v>388</v>
      </c>
      <c r="F667" s="61">
        <v>78</v>
      </c>
      <c r="G667" s="61">
        <v>72</v>
      </c>
      <c r="H667" s="61">
        <v>81</v>
      </c>
      <c r="I667" s="61">
        <v>85</v>
      </c>
      <c r="J667" s="61">
        <v>88</v>
      </c>
      <c r="K667" s="61">
        <v>85</v>
      </c>
      <c r="L667" s="65">
        <f aca="true" t="shared" si="62" ref="L667:L672">100000/F667</f>
        <v>1282.051282051282</v>
      </c>
      <c r="M667" s="66">
        <f>IF(D667="BUY",(K667-F667)*(L667),(F667-K667)*(L667))</f>
        <v>8974.358974358975</v>
      </c>
      <c r="N667" s="67">
        <f>M667/(L667)/F667%</f>
        <v>8.974358974358974</v>
      </c>
    </row>
    <row r="668" spans="1:14" s="1" customFormat="1" ht="16.5" customHeight="1">
      <c r="A668" s="63">
        <v>2</v>
      </c>
      <c r="B668" s="64">
        <v>43039</v>
      </c>
      <c r="C668" s="6" t="s">
        <v>244</v>
      </c>
      <c r="D668" s="60" t="s">
        <v>21</v>
      </c>
      <c r="E668" s="60" t="s">
        <v>389</v>
      </c>
      <c r="F668" s="61">
        <v>2490</v>
      </c>
      <c r="G668" s="61">
        <v>2445</v>
      </c>
      <c r="H668" s="61">
        <v>2515</v>
      </c>
      <c r="I668" s="61">
        <v>2540</v>
      </c>
      <c r="J668" s="61">
        <v>2565</v>
      </c>
      <c r="K668" s="61">
        <v>2445</v>
      </c>
      <c r="L668" s="65">
        <f t="shared" si="62"/>
        <v>40.16064257028113</v>
      </c>
      <c r="M668" s="66">
        <f>IF(D668="BUY",(K668-F668)*(L668),(F668-K668)*(L668))</f>
        <v>-1807.2289156626507</v>
      </c>
      <c r="N668" s="67">
        <f>M668/(L668)/F668%</f>
        <v>-1.8072289156626506</v>
      </c>
    </row>
    <row r="669" spans="1:14" s="1" customFormat="1" ht="16.5" customHeight="1">
      <c r="A669" s="63">
        <v>3</v>
      </c>
      <c r="B669" s="64">
        <v>43038</v>
      </c>
      <c r="C669" s="60" t="s">
        <v>187</v>
      </c>
      <c r="D669" s="60" t="s">
        <v>21</v>
      </c>
      <c r="E669" s="60" t="s">
        <v>247</v>
      </c>
      <c r="F669" s="61">
        <v>276</v>
      </c>
      <c r="G669" s="61">
        <v>270</v>
      </c>
      <c r="H669" s="61">
        <v>279</v>
      </c>
      <c r="I669" s="61">
        <v>282</v>
      </c>
      <c r="J669" s="61">
        <v>285</v>
      </c>
      <c r="K669" s="61">
        <v>270</v>
      </c>
      <c r="L669" s="65">
        <f t="shared" si="62"/>
        <v>362.3188405797101</v>
      </c>
      <c r="M669" s="66">
        <f>IF(D669="BUY",(K669-F669)*(L669),(F669-K669)*(L669))</f>
        <v>-2173.913043478261</v>
      </c>
      <c r="N669" s="67">
        <f>M669/(L669)/F669%</f>
        <v>-2.173913043478261</v>
      </c>
    </row>
    <row r="670" spans="1:14" s="1" customFormat="1" ht="16.5" customHeight="1">
      <c r="A670" s="63">
        <v>4</v>
      </c>
      <c r="B670" s="64">
        <v>43038</v>
      </c>
      <c r="C670" s="60" t="s">
        <v>187</v>
      </c>
      <c r="D670" s="60" t="s">
        <v>21</v>
      </c>
      <c r="E670" s="60" t="s">
        <v>386</v>
      </c>
      <c r="F670" s="61">
        <v>218.5</v>
      </c>
      <c r="G670" s="61">
        <v>210</v>
      </c>
      <c r="H670" s="61">
        <v>223</v>
      </c>
      <c r="I670" s="61">
        <v>227</v>
      </c>
      <c r="J670" s="61">
        <v>231</v>
      </c>
      <c r="K670" s="61">
        <v>223</v>
      </c>
      <c r="L670" s="65">
        <f t="shared" si="62"/>
        <v>457.66590389016017</v>
      </c>
      <c r="M670" s="66">
        <f>IF(D670="BUY",(K670-F670)*(L670),(F670-K670)*(L670))</f>
        <v>2059.4965675057206</v>
      </c>
      <c r="N670" s="67">
        <f>M670/(L670)/F670%</f>
        <v>2.059496567505721</v>
      </c>
    </row>
    <row r="671" spans="1:14" s="1" customFormat="1" ht="16.5" customHeight="1">
      <c r="A671" s="63">
        <v>5</v>
      </c>
      <c r="B671" s="64">
        <v>43033</v>
      </c>
      <c r="C671" s="60" t="s">
        <v>187</v>
      </c>
      <c r="D671" s="60" t="s">
        <v>21</v>
      </c>
      <c r="E671" s="60" t="s">
        <v>366</v>
      </c>
      <c r="F671" s="61">
        <v>513</v>
      </c>
      <c r="G671" s="61">
        <v>503</v>
      </c>
      <c r="H671" s="61">
        <v>518</v>
      </c>
      <c r="I671" s="61">
        <v>523</v>
      </c>
      <c r="J671" s="61">
        <v>528</v>
      </c>
      <c r="K671" s="61">
        <v>518</v>
      </c>
      <c r="L671" s="65">
        <f t="shared" si="62"/>
        <v>194.9317738791423</v>
      </c>
      <c r="M671" s="66">
        <f>IF(D671="BUY",(K671-F671)*(L671),(F671-K671)*(L671))</f>
        <v>974.6588693957115</v>
      </c>
      <c r="N671" s="67">
        <f>M671/(L671)/F671%</f>
        <v>0.9746588693957116</v>
      </c>
    </row>
    <row r="672" spans="1:14" s="1" customFormat="1" ht="16.5" customHeight="1">
      <c r="A672" s="63">
        <v>6</v>
      </c>
      <c r="B672" s="64">
        <v>43032</v>
      </c>
      <c r="C672" s="60" t="s">
        <v>187</v>
      </c>
      <c r="D672" s="60" t="s">
        <v>21</v>
      </c>
      <c r="E672" s="60" t="s">
        <v>377</v>
      </c>
      <c r="F672" s="61">
        <v>215</v>
      </c>
      <c r="G672" s="61">
        <v>210</v>
      </c>
      <c r="H672" s="61">
        <v>218</v>
      </c>
      <c r="I672" s="61">
        <v>221</v>
      </c>
      <c r="J672" s="61">
        <v>224</v>
      </c>
      <c r="K672" s="61">
        <v>218</v>
      </c>
      <c r="L672" s="65">
        <f t="shared" si="62"/>
        <v>465.1162790697674</v>
      </c>
      <c r="M672" s="66">
        <f aca="true" t="shared" si="63" ref="M672:M682">IF(D672="BUY",(K672-F672)*(L672),(F672-K672)*(L672))</f>
        <v>1395.3488372093022</v>
      </c>
      <c r="N672" s="67">
        <f aca="true" t="shared" si="64" ref="N672:N682">M672/(L672)/F672%</f>
        <v>1.3953488372093024</v>
      </c>
    </row>
    <row r="673" spans="1:14" s="1" customFormat="1" ht="16.5" customHeight="1">
      <c r="A673" s="63">
        <v>7</v>
      </c>
      <c r="B673" s="64">
        <v>43031</v>
      </c>
      <c r="C673" s="60" t="s">
        <v>187</v>
      </c>
      <c r="D673" s="60" t="s">
        <v>21</v>
      </c>
      <c r="E673" s="60" t="s">
        <v>289</v>
      </c>
      <c r="F673" s="61">
        <v>148</v>
      </c>
      <c r="G673" s="61">
        <v>142</v>
      </c>
      <c r="H673" s="61">
        <v>151</v>
      </c>
      <c r="I673" s="61">
        <v>154</v>
      </c>
      <c r="J673" s="61">
        <v>157</v>
      </c>
      <c r="K673" s="61">
        <v>154</v>
      </c>
      <c r="L673" s="65">
        <f aca="true" t="shared" si="65" ref="L673:L682">100000/F673</f>
        <v>675.6756756756756</v>
      </c>
      <c r="M673" s="66">
        <f t="shared" si="63"/>
        <v>4054.0540540540537</v>
      </c>
      <c r="N673" s="67">
        <f t="shared" si="64"/>
        <v>4.054054054054054</v>
      </c>
    </row>
    <row r="674" spans="1:14" s="1" customFormat="1" ht="16.5" customHeight="1">
      <c r="A674" s="63">
        <v>8</v>
      </c>
      <c r="B674" s="64">
        <v>43031</v>
      </c>
      <c r="C674" s="60" t="s">
        <v>187</v>
      </c>
      <c r="D674" s="60" t="s">
        <v>21</v>
      </c>
      <c r="E674" s="60" t="s">
        <v>373</v>
      </c>
      <c r="F674" s="61">
        <v>140</v>
      </c>
      <c r="G674" s="61">
        <v>135</v>
      </c>
      <c r="H674" s="61">
        <v>143</v>
      </c>
      <c r="I674" s="61">
        <v>146</v>
      </c>
      <c r="J674" s="61">
        <v>149</v>
      </c>
      <c r="K674" s="61">
        <v>143</v>
      </c>
      <c r="L674" s="65">
        <f t="shared" si="65"/>
        <v>714.2857142857143</v>
      </c>
      <c r="M674" s="66">
        <f t="shared" si="63"/>
        <v>2142.857142857143</v>
      </c>
      <c r="N674" s="67">
        <f t="shared" si="64"/>
        <v>2.142857142857143</v>
      </c>
    </row>
    <row r="675" spans="1:14" s="1" customFormat="1" ht="16.5" customHeight="1">
      <c r="A675" s="63">
        <v>9</v>
      </c>
      <c r="B675" s="64">
        <v>43025</v>
      </c>
      <c r="C675" s="60" t="s">
        <v>187</v>
      </c>
      <c r="D675" s="60" t="s">
        <v>21</v>
      </c>
      <c r="E675" s="60" t="s">
        <v>365</v>
      </c>
      <c r="F675" s="61">
        <v>619</v>
      </c>
      <c r="G675" s="61">
        <v>607</v>
      </c>
      <c r="H675" s="61">
        <v>625</v>
      </c>
      <c r="I675" s="61">
        <v>631</v>
      </c>
      <c r="J675" s="61">
        <v>637</v>
      </c>
      <c r="K675" s="61">
        <v>631</v>
      </c>
      <c r="L675" s="65">
        <f t="shared" si="65"/>
        <v>161.55088852988692</v>
      </c>
      <c r="M675" s="66">
        <f t="shared" si="63"/>
        <v>1938.610662358643</v>
      </c>
      <c r="N675" s="67">
        <f t="shared" si="64"/>
        <v>1.9386106623586428</v>
      </c>
    </row>
    <row r="676" spans="1:14" s="1" customFormat="1" ht="16.5" customHeight="1">
      <c r="A676" s="63">
        <v>10</v>
      </c>
      <c r="B676" s="64">
        <v>43024</v>
      </c>
      <c r="C676" s="60" t="s">
        <v>187</v>
      </c>
      <c r="D676" s="60" t="s">
        <v>21</v>
      </c>
      <c r="E676" s="60" t="s">
        <v>363</v>
      </c>
      <c r="F676" s="61">
        <v>452</v>
      </c>
      <c r="G676" s="61">
        <v>441</v>
      </c>
      <c r="H676" s="61">
        <v>458</v>
      </c>
      <c r="I676" s="61">
        <v>464</v>
      </c>
      <c r="J676" s="61">
        <v>470</v>
      </c>
      <c r="K676" s="61">
        <v>458</v>
      </c>
      <c r="L676" s="65">
        <f t="shared" si="65"/>
        <v>221.23893805309734</v>
      </c>
      <c r="M676" s="66">
        <f t="shared" si="63"/>
        <v>1327.433628318584</v>
      </c>
      <c r="N676" s="67">
        <f t="shared" si="64"/>
        <v>1.327433628318584</v>
      </c>
    </row>
    <row r="677" spans="1:14" s="1" customFormat="1" ht="16.5" customHeight="1">
      <c r="A677" s="63">
        <v>11</v>
      </c>
      <c r="B677" s="64">
        <v>43020</v>
      </c>
      <c r="C677" s="60" t="s">
        <v>187</v>
      </c>
      <c r="D677" s="60" t="s">
        <v>21</v>
      </c>
      <c r="E677" s="60" t="s">
        <v>82</v>
      </c>
      <c r="F677" s="61">
        <v>1001</v>
      </c>
      <c r="G677" s="61">
        <v>980</v>
      </c>
      <c r="H677" s="61">
        <v>1012</v>
      </c>
      <c r="I677" s="61">
        <v>1023</v>
      </c>
      <c r="J677" s="61">
        <v>1034</v>
      </c>
      <c r="K677" s="61">
        <v>1010</v>
      </c>
      <c r="L677" s="65">
        <f t="shared" si="65"/>
        <v>99.9000999000999</v>
      </c>
      <c r="M677" s="66">
        <f t="shared" si="63"/>
        <v>899.1008991008991</v>
      </c>
      <c r="N677" s="67">
        <f t="shared" si="64"/>
        <v>0.8991008991008991</v>
      </c>
    </row>
    <row r="678" spans="1:14" s="1" customFormat="1" ht="16.5" customHeight="1">
      <c r="A678" s="63">
        <v>12</v>
      </c>
      <c r="B678" s="64">
        <v>43019</v>
      </c>
      <c r="C678" s="60" t="s">
        <v>187</v>
      </c>
      <c r="D678" s="60" t="s">
        <v>21</v>
      </c>
      <c r="E678" s="60" t="s">
        <v>22</v>
      </c>
      <c r="F678" s="61">
        <v>256.5</v>
      </c>
      <c r="G678" s="61">
        <v>250</v>
      </c>
      <c r="H678" s="61">
        <v>260</v>
      </c>
      <c r="I678" s="61">
        <v>264</v>
      </c>
      <c r="J678" s="61">
        <v>268</v>
      </c>
      <c r="K678" s="61">
        <v>260</v>
      </c>
      <c r="L678" s="65">
        <f t="shared" si="65"/>
        <v>389.8635477582846</v>
      </c>
      <c r="M678" s="66">
        <f t="shared" si="63"/>
        <v>1364.522417153996</v>
      </c>
      <c r="N678" s="67">
        <f t="shared" si="64"/>
        <v>1.364522417153996</v>
      </c>
    </row>
    <row r="679" spans="1:14" s="1" customFormat="1" ht="15.75">
      <c r="A679" s="63">
        <v>13</v>
      </c>
      <c r="B679" s="64">
        <v>43018</v>
      </c>
      <c r="C679" s="60" t="s">
        <v>187</v>
      </c>
      <c r="D679" s="60" t="s">
        <v>21</v>
      </c>
      <c r="E679" s="60" t="s">
        <v>336</v>
      </c>
      <c r="F679" s="61">
        <v>603</v>
      </c>
      <c r="G679" s="61">
        <v>592</v>
      </c>
      <c r="H679" s="61">
        <v>610</v>
      </c>
      <c r="I679" s="61">
        <v>616</v>
      </c>
      <c r="J679" s="61">
        <v>622</v>
      </c>
      <c r="K679" s="61">
        <v>616</v>
      </c>
      <c r="L679" s="65">
        <f t="shared" si="65"/>
        <v>165.8374792703151</v>
      </c>
      <c r="M679" s="66">
        <f t="shared" si="63"/>
        <v>2155.8872305140962</v>
      </c>
      <c r="N679" s="67">
        <f t="shared" si="64"/>
        <v>2.155887230514096</v>
      </c>
    </row>
    <row r="680" spans="1:14" s="1" customFormat="1" ht="15.75">
      <c r="A680" s="63">
        <v>14</v>
      </c>
      <c r="B680" s="64">
        <v>43014</v>
      </c>
      <c r="C680" s="60" t="s">
        <v>187</v>
      </c>
      <c r="D680" s="60" t="s">
        <v>21</v>
      </c>
      <c r="E680" s="60" t="s">
        <v>349</v>
      </c>
      <c r="F680" s="61">
        <v>608</v>
      </c>
      <c r="G680" s="61">
        <v>596</v>
      </c>
      <c r="H680" s="61">
        <v>615</v>
      </c>
      <c r="I680" s="61">
        <v>622</v>
      </c>
      <c r="J680" s="61">
        <v>629</v>
      </c>
      <c r="K680" s="61">
        <v>622</v>
      </c>
      <c r="L680" s="65">
        <f t="shared" si="65"/>
        <v>164.47368421052633</v>
      </c>
      <c r="M680" s="66">
        <f t="shared" si="63"/>
        <v>2302.631578947369</v>
      </c>
      <c r="N680" s="67">
        <f t="shared" si="64"/>
        <v>2.3026315789473686</v>
      </c>
    </row>
    <row r="681" spans="1:14" s="1" customFormat="1" ht="15.75">
      <c r="A681" s="63">
        <v>15</v>
      </c>
      <c r="B681" s="64">
        <v>43013</v>
      </c>
      <c r="C681" s="60" t="s">
        <v>187</v>
      </c>
      <c r="D681" s="60" t="s">
        <v>21</v>
      </c>
      <c r="E681" s="60" t="s">
        <v>126</v>
      </c>
      <c r="F681" s="61">
        <v>838</v>
      </c>
      <c r="G681" s="61">
        <v>819</v>
      </c>
      <c r="H681" s="61">
        <v>848</v>
      </c>
      <c r="I681" s="61">
        <v>858</v>
      </c>
      <c r="J681" s="61">
        <v>868</v>
      </c>
      <c r="K681" s="61">
        <v>858</v>
      </c>
      <c r="L681" s="65">
        <f t="shared" si="65"/>
        <v>119.33174224343675</v>
      </c>
      <c r="M681" s="66">
        <f t="shared" si="63"/>
        <v>2386.634844868735</v>
      </c>
      <c r="N681" s="67">
        <f t="shared" si="64"/>
        <v>2.386634844868735</v>
      </c>
    </row>
    <row r="682" spans="1:14" ht="15.75" customHeight="1">
      <c r="A682" s="63">
        <v>16</v>
      </c>
      <c r="B682" s="64">
        <v>43012</v>
      </c>
      <c r="C682" s="60" t="s">
        <v>187</v>
      </c>
      <c r="D682" s="60" t="s">
        <v>21</v>
      </c>
      <c r="E682" s="60" t="s">
        <v>341</v>
      </c>
      <c r="F682" s="61">
        <v>175</v>
      </c>
      <c r="G682" s="61">
        <v>170</v>
      </c>
      <c r="H682" s="61">
        <v>178</v>
      </c>
      <c r="I682" s="61">
        <v>182</v>
      </c>
      <c r="J682" s="61">
        <v>185</v>
      </c>
      <c r="K682" s="61">
        <v>178</v>
      </c>
      <c r="L682" s="65">
        <f t="shared" si="65"/>
        <v>571.4285714285714</v>
      </c>
      <c r="M682" s="66">
        <f t="shared" si="63"/>
        <v>1714.2857142857142</v>
      </c>
      <c r="N682" s="67">
        <f t="shared" si="64"/>
        <v>1.7142857142857142</v>
      </c>
    </row>
    <row r="683" ht="15.75" customHeight="1"/>
    <row r="684" spans="1:14" ht="15.75" customHeight="1">
      <c r="A684" s="13" t="s">
        <v>26</v>
      </c>
      <c r="B684" s="14"/>
      <c r="C684" s="15"/>
      <c r="D684" s="16"/>
      <c r="E684" s="17"/>
      <c r="F684" s="17"/>
      <c r="G684" s="18"/>
      <c r="H684" s="19"/>
      <c r="I684" s="19"/>
      <c r="J684" s="19"/>
      <c r="K684" s="20"/>
      <c r="L684" s="21"/>
      <c r="M684" s="1"/>
      <c r="N684" s="22"/>
    </row>
    <row r="685" spans="1:14" ht="15.75" customHeight="1">
      <c r="A685" s="13" t="s">
        <v>27</v>
      </c>
      <c r="B685" s="23"/>
      <c r="C685" s="15"/>
      <c r="D685" s="16"/>
      <c r="E685" s="17"/>
      <c r="F685" s="17"/>
      <c r="G685" s="18"/>
      <c r="H685" s="17"/>
      <c r="I685" s="17"/>
      <c r="J685" s="17"/>
      <c r="K685" s="20"/>
      <c r="L685" s="21"/>
      <c r="M685" s="1"/>
      <c r="N685" s="1"/>
    </row>
    <row r="686" spans="1:14" ht="15.75" customHeight="1">
      <c r="A686" s="13" t="s">
        <v>27</v>
      </c>
      <c r="B686" s="23"/>
      <c r="C686" s="24"/>
      <c r="D686" s="25"/>
      <c r="E686" s="26"/>
      <c r="F686" s="26"/>
      <c r="G686" s="27"/>
      <c r="H686" s="26"/>
      <c r="I686" s="26"/>
      <c r="J686" s="26"/>
      <c r="K686" s="26"/>
      <c r="L686" s="21"/>
      <c r="M686" s="21"/>
      <c r="N686" s="21"/>
    </row>
    <row r="687" spans="3:9" ht="15.75" customHeight="1" thickBot="1">
      <c r="C687" s="26"/>
      <c r="D687" s="26"/>
      <c r="E687" s="26"/>
      <c r="F687" s="29"/>
      <c r="G687" s="30"/>
      <c r="H687" s="31" t="s">
        <v>28</v>
      </c>
      <c r="I687" s="31"/>
    </row>
    <row r="688" spans="3:9" ht="15.75" customHeight="1">
      <c r="C688" s="96" t="s">
        <v>29</v>
      </c>
      <c r="D688" s="96"/>
      <c r="E688" s="33">
        <v>16</v>
      </c>
      <c r="F688" s="34">
        <f>F689+F690+F691+F692+F693+F694</f>
        <v>100</v>
      </c>
      <c r="G688" s="35">
        <v>16</v>
      </c>
      <c r="H688" s="36">
        <f>G689/G688%</f>
        <v>87.5</v>
      </c>
      <c r="I688" s="36"/>
    </row>
    <row r="689" spans="3:9" ht="15.75" customHeight="1">
      <c r="C689" s="92" t="s">
        <v>30</v>
      </c>
      <c r="D689" s="92"/>
      <c r="E689" s="37">
        <v>14</v>
      </c>
      <c r="F689" s="38">
        <f>(E689/E688)*100</f>
        <v>87.5</v>
      </c>
      <c r="G689" s="35">
        <v>14</v>
      </c>
      <c r="H689" s="32"/>
      <c r="I689" s="32"/>
    </row>
    <row r="690" spans="3:9" ht="15.75" customHeight="1">
      <c r="C690" s="92" t="s">
        <v>32</v>
      </c>
      <c r="D690" s="92"/>
      <c r="E690" s="37">
        <v>0</v>
      </c>
      <c r="F690" s="38">
        <f>(E690/E688)*100</f>
        <v>0</v>
      </c>
      <c r="G690" s="40"/>
      <c r="H690" s="35"/>
      <c r="I690" s="35"/>
    </row>
    <row r="691" spans="3:9" ht="15.75" customHeight="1">
      <c r="C691" s="92" t="s">
        <v>33</v>
      </c>
      <c r="D691" s="92"/>
      <c r="E691" s="37">
        <v>0</v>
      </c>
      <c r="F691" s="38">
        <f>(E691/E688)*100</f>
        <v>0</v>
      </c>
      <c r="G691" s="40"/>
      <c r="H691" s="35"/>
      <c r="I691" s="35"/>
    </row>
    <row r="692" spans="3:9" ht="15.75" customHeight="1">
      <c r="C692" s="92" t="s">
        <v>34</v>
      </c>
      <c r="D692" s="92"/>
      <c r="E692" s="37">
        <v>2</v>
      </c>
      <c r="F692" s="38">
        <f>(E692/E688)*100</f>
        <v>12.5</v>
      </c>
      <c r="G692" s="40"/>
      <c r="H692" s="26" t="s">
        <v>35</v>
      </c>
      <c r="I692" s="26"/>
    </row>
    <row r="693" spans="3:9" ht="15.75" customHeight="1">
      <c r="C693" s="92" t="s">
        <v>36</v>
      </c>
      <c r="D693" s="92"/>
      <c r="E693" s="37">
        <v>0</v>
      </c>
      <c r="F693" s="38">
        <f>(E693/E688)*100</f>
        <v>0</v>
      </c>
      <c r="G693" s="40"/>
      <c r="H693" s="26"/>
      <c r="I693" s="26"/>
    </row>
    <row r="694" spans="3:9" ht="15.75" customHeight="1" thickBot="1">
      <c r="C694" s="93" t="s">
        <v>37</v>
      </c>
      <c r="D694" s="93"/>
      <c r="E694" s="42"/>
      <c r="F694" s="43">
        <f>(E694/E688)*100</f>
        <v>0</v>
      </c>
      <c r="G694" s="40"/>
      <c r="H694" s="26"/>
      <c r="I694" s="26"/>
    </row>
    <row r="695" spans="1:14" ht="15.75" customHeight="1">
      <c r="A695" s="45" t="s">
        <v>38</v>
      </c>
      <c r="B695" s="14"/>
      <c r="C695" s="15"/>
      <c r="D695" s="15"/>
      <c r="E695" s="17"/>
      <c r="F695" s="17"/>
      <c r="G695" s="46"/>
      <c r="H695" s="47"/>
      <c r="I695" s="47"/>
      <c r="J695" s="47"/>
      <c r="K695" s="17"/>
      <c r="L695" s="21"/>
      <c r="M695" s="44"/>
      <c r="N695" s="44"/>
    </row>
    <row r="696" spans="1:14" ht="15.75" customHeight="1">
      <c r="A696" s="16" t="s">
        <v>39</v>
      </c>
      <c r="B696" s="14"/>
      <c r="C696" s="48"/>
      <c r="D696" s="49"/>
      <c r="E696" s="50"/>
      <c r="F696" s="47"/>
      <c r="G696" s="46"/>
      <c r="H696" s="47"/>
      <c r="I696" s="47"/>
      <c r="J696" s="47"/>
      <c r="K696" s="17"/>
      <c r="L696" s="21"/>
      <c r="M696" s="28"/>
      <c r="N696" s="28"/>
    </row>
    <row r="697" spans="1:14" ht="15.75" customHeight="1">
      <c r="A697" s="16" t="s">
        <v>40</v>
      </c>
      <c r="B697" s="14"/>
      <c r="C697" s="15"/>
      <c r="D697" s="49"/>
      <c r="E697" s="50"/>
      <c r="F697" s="47"/>
      <c r="G697" s="46"/>
      <c r="H697" s="51"/>
      <c r="I697" s="51"/>
      <c r="J697" s="51"/>
      <c r="K697" s="17"/>
      <c r="L697" s="21"/>
      <c r="M697" s="21"/>
      <c r="N697" s="21"/>
    </row>
    <row r="698" spans="1:14" ht="15.75">
      <c r="A698" s="16" t="s">
        <v>41</v>
      </c>
      <c r="B698" s="48"/>
      <c r="C698" s="15"/>
      <c r="D698" s="49"/>
      <c r="E698" s="50"/>
      <c r="F698" s="47"/>
      <c r="G698" s="52"/>
      <c r="H698" s="51"/>
      <c r="I698" s="51"/>
      <c r="J698" s="51"/>
      <c r="K698" s="17"/>
      <c r="L698" s="21"/>
      <c r="M698" s="21"/>
      <c r="N698" s="21"/>
    </row>
    <row r="699" spans="1:14" ht="15.75">
      <c r="A699" s="16" t="s">
        <v>42</v>
      </c>
      <c r="B699" s="39"/>
      <c r="C699" s="15"/>
      <c r="D699" s="53"/>
      <c r="E699" s="47"/>
      <c r="F699" s="47"/>
      <c r="G699" s="52"/>
      <c r="H699" s="51"/>
      <c r="I699" s="51"/>
      <c r="J699" s="51"/>
      <c r="K699" s="47"/>
      <c r="L699" s="21"/>
      <c r="M699" s="21"/>
      <c r="N699" s="21"/>
    </row>
    <row r="700" spans="1:14" ht="15.75">
      <c r="A700" s="16" t="s">
        <v>42</v>
      </c>
      <c r="B700" s="39"/>
      <c r="C700" s="15"/>
      <c r="D700" s="53"/>
      <c r="E700" s="47"/>
      <c r="F700" s="47"/>
      <c r="G700" s="52"/>
      <c r="H700" s="51"/>
      <c r="I700" s="51"/>
      <c r="J700" s="51"/>
      <c r="K700" s="47"/>
      <c r="L700" s="21"/>
      <c r="M700" s="21"/>
      <c r="N700" s="21"/>
    </row>
    <row r="701" ht="15.75" thickBot="1"/>
    <row r="702" spans="1:14" ht="15.75" thickBot="1">
      <c r="A702" s="101" t="s">
        <v>0</v>
      </c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</row>
    <row r="703" spans="1:14" ht="15.75" thickBot="1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</row>
    <row r="704" spans="1:14" ht="15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</row>
    <row r="705" spans="1:14" ht="15.75">
      <c r="A705" s="102" t="s">
        <v>1</v>
      </c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</row>
    <row r="706" spans="1:14" ht="15.75">
      <c r="A706" s="102" t="s">
        <v>2</v>
      </c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</row>
    <row r="707" spans="1:14" ht="16.5" thickBot="1">
      <c r="A707" s="103" t="s">
        <v>3</v>
      </c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</row>
    <row r="708" spans="1:14" ht="15.75">
      <c r="A708" s="104" t="s">
        <v>301</v>
      </c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</row>
    <row r="709" spans="1:14" ht="15.75">
      <c r="A709" s="104" t="s">
        <v>5</v>
      </c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</row>
    <row r="710" spans="1:14" ht="15">
      <c r="A710" s="99" t="s">
        <v>6</v>
      </c>
      <c r="B710" s="94" t="s">
        <v>7</v>
      </c>
      <c r="C710" s="94" t="s">
        <v>8</v>
      </c>
      <c r="D710" s="99" t="s">
        <v>9</v>
      </c>
      <c r="E710" s="94" t="s">
        <v>10</v>
      </c>
      <c r="F710" s="94" t="s">
        <v>11</v>
      </c>
      <c r="G710" s="94" t="s">
        <v>12</v>
      </c>
      <c r="H710" s="94" t="s">
        <v>13</v>
      </c>
      <c r="I710" s="94" t="s">
        <v>14</v>
      </c>
      <c r="J710" s="94" t="s">
        <v>15</v>
      </c>
      <c r="K710" s="97" t="s">
        <v>16</v>
      </c>
      <c r="L710" s="94" t="s">
        <v>17</v>
      </c>
      <c r="M710" s="94" t="s">
        <v>18</v>
      </c>
      <c r="N710" s="94" t="s">
        <v>19</v>
      </c>
    </row>
    <row r="711" spans="1:14" ht="15">
      <c r="A711" s="99"/>
      <c r="B711" s="94"/>
      <c r="C711" s="94"/>
      <c r="D711" s="99"/>
      <c r="E711" s="94"/>
      <c r="F711" s="94"/>
      <c r="G711" s="94"/>
      <c r="H711" s="94"/>
      <c r="I711" s="94"/>
      <c r="J711" s="94"/>
      <c r="K711" s="97"/>
      <c r="L711" s="94"/>
      <c r="M711" s="94"/>
      <c r="N711" s="94"/>
    </row>
    <row r="712" spans="1:14" s="1" customFormat="1" ht="16.5" customHeight="1">
      <c r="A712" s="63">
        <v>1</v>
      </c>
      <c r="B712" s="64">
        <v>43006</v>
      </c>
      <c r="C712" s="60" t="s">
        <v>187</v>
      </c>
      <c r="D712" s="60" t="s">
        <v>21</v>
      </c>
      <c r="E712" s="60" t="s">
        <v>337</v>
      </c>
      <c r="F712" s="61">
        <v>232</v>
      </c>
      <c r="G712" s="61">
        <v>227</v>
      </c>
      <c r="H712" s="61">
        <v>235</v>
      </c>
      <c r="I712" s="61">
        <v>238</v>
      </c>
      <c r="J712" s="61">
        <v>241</v>
      </c>
      <c r="K712" s="61">
        <v>235</v>
      </c>
      <c r="L712" s="65">
        <f aca="true" t="shared" si="66" ref="L712:L718">100000/F712</f>
        <v>431.0344827586207</v>
      </c>
      <c r="M712" s="66">
        <f aca="true" t="shared" si="67" ref="M712:M718">IF(D712="BUY",(K712-F712)*(L712),(F712-K712)*(L712))</f>
        <v>1293.103448275862</v>
      </c>
      <c r="N712" s="67">
        <f aca="true" t="shared" si="68" ref="N712:N718">M712/(L712)/F712%</f>
        <v>1.293103448275862</v>
      </c>
    </row>
    <row r="713" spans="1:14" s="1" customFormat="1" ht="16.5" customHeight="1">
      <c r="A713" s="63">
        <v>2</v>
      </c>
      <c r="B713" s="64">
        <v>43004</v>
      </c>
      <c r="C713" s="60" t="s">
        <v>187</v>
      </c>
      <c r="D713" s="60" t="s">
        <v>21</v>
      </c>
      <c r="E713" s="60" t="s">
        <v>332</v>
      </c>
      <c r="F713" s="61">
        <v>202</v>
      </c>
      <c r="G713" s="61">
        <v>197</v>
      </c>
      <c r="H713" s="61">
        <v>205</v>
      </c>
      <c r="I713" s="61">
        <v>208</v>
      </c>
      <c r="J713" s="61">
        <v>211</v>
      </c>
      <c r="K713" s="61">
        <v>205</v>
      </c>
      <c r="L713" s="65">
        <f t="shared" si="66"/>
        <v>495.0495049504951</v>
      </c>
      <c r="M713" s="66">
        <f t="shared" si="67"/>
        <v>1485.1485148514853</v>
      </c>
      <c r="N713" s="67">
        <f t="shared" si="68"/>
        <v>1.4851485148514851</v>
      </c>
    </row>
    <row r="714" spans="1:14" s="1" customFormat="1" ht="16.5" customHeight="1">
      <c r="A714" s="63">
        <v>3</v>
      </c>
      <c r="B714" s="64">
        <v>43003</v>
      </c>
      <c r="C714" s="60" t="s">
        <v>187</v>
      </c>
      <c r="D714" s="60" t="s">
        <v>21</v>
      </c>
      <c r="E714" s="60" t="s">
        <v>328</v>
      </c>
      <c r="F714" s="61">
        <v>95</v>
      </c>
      <c r="G714" s="61">
        <v>91</v>
      </c>
      <c r="H714" s="61">
        <v>97</v>
      </c>
      <c r="I714" s="61">
        <v>99</v>
      </c>
      <c r="J714" s="61">
        <v>101</v>
      </c>
      <c r="K714" s="61">
        <v>99</v>
      </c>
      <c r="L714" s="65">
        <f t="shared" si="66"/>
        <v>1052.6315789473683</v>
      </c>
      <c r="M714" s="66">
        <f t="shared" si="67"/>
        <v>4210.526315789473</v>
      </c>
      <c r="N714" s="67">
        <f t="shared" si="68"/>
        <v>4.2105263157894735</v>
      </c>
    </row>
    <row r="715" spans="1:14" s="1" customFormat="1" ht="16.5" customHeight="1">
      <c r="A715" s="63">
        <v>4</v>
      </c>
      <c r="B715" s="64">
        <v>42998</v>
      </c>
      <c r="C715" s="60" t="s">
        <v>187</v>
      </c>
      <c r="D715" s="60" t="s">
        <v>21</v>
      </c>
      <c r="E715" s="60" t="s">
        <v>283</v>
      </c>
      <c r="F715" s="61">
        <v>385</v>
      </c>
      <c r="G715" s="61">
        <v>378</v>
      </c>
      <c r="H715" s="61">
        <v>389</v>
      </c>
      <c r="I715" s="61">
        <v>393</v>
      </c>
      <c r="J715" s="61">
        <v>397</v>
      </c>
      <c r="K715" s="61">
        <v>378</v>
      </c>
      <c r="L715" s="65">
        <f t="shared" si="66"/>
        <v>259.7402597402597</v>
      </c>
      <c r="M715" s="66">
        <f t="shared" si="67"/>
        <v>-1818.181818181818</v>
      </c>
      <c r="N715" s="12">
        <f t="shared" si="68"/>
        <v>-1.8181818181818181</v>
      </c>
    </row>
    <row r="716" spans="1:14" s="1" customFormat="1" ht="16.5" customHeight="1">
      <c r="A716" s="63">
        <v>5</v>
      </c>
      <c r="B716" s="64">
        <v>42997</v>
      </c>
      <c r="C716" s="60" t="s">
        <v>187</v>
      </c>
      <c r="D716" s="60" t="s">
        <v>21</v>
      </c>
      <c r="E716" s="60" t="s">
        <v>145</v>
      </c>
      <c r="F716" s="61">
        <v>177</v>
      </c>
      <c r="G716" s="61">
        <v>172</v>
      </c>
      <c r="H716" s="61">
        <v>180</v>
      </c>
      <c r="I716" s="61">
        <v>183</v>
      </c>
      <c r="J716" s="61">
        <v>186</v>
      </c>
      <c r="K716" s="61">
        <v>186</v>
      </c>
      <c r="L716" s="65">
        <f t="shared" si="66"/>
        <v>564.9717514124294</v>
      </c>
      <c r="M716" s="66">
        <f t="shared" si="67"/>
        <v>5084.745762711865</v>
      </c>
      <c r="N716" s="67">
        <f t="shared" si="68"/>
        <v>5.084745762711864</v>
      </c>
    </row>
    <row r="717" spans="1:14" s="1" customFormat="1" ht="16.5" customHeight="1">
      <c r="A717" s="63">
        <v>6</v>
      </c>
      <c r="B717" s="64">
        <v>42996</v>
      </c>
      <c r="C717" s="60" t="s">
        <v>187</v>
      </c>
      <c r="D717" s="60" t="s">
        <v>21</v>
      </c>
      <c r="E717" s="60" t="s">
        <v>123</v>
      </c>
      <c r="F717" s="61">
        <v>131</v>
      </c>
      <c r="G717" s="61">
        <v>126</v>
      </c>
      <c r="H717" s="61">
        <v>134</v>
      </c>
      <c r="I717" s="61">
        <v>137</v>
      </c>
      <c r="J717" s="61">
        <v>140</v>
      </c>
      <c r="K717" s="61">
        <v>134</v>
      </c>
      <c r="L717" s="65">
        <f t="shared" si="66"/>
        <v>763.3587786259542</v>
      </c>
      <c r="M717" s="66">
        <f t="shared" si="67"/>
        <v>2290.0763358778627</v>
      </c>
      <c r="N717" s="67">
        <f t="shared" si="68"/>
        <v>2.2900763358778624</v>
      </c>
    </row>
    <row r="718" spans="1:14" s="1" customFormat="1" ht="16.5" customHeight="1">
      <c r="A718" s="63">
        <v>7</v>
      </c>
      <c r="B718" s="64">
        <v>42991</v>
      </c>
      <c r="C718" s="60" t="s">
        <v>187</v>
      </c>
      <c r="D718" s="60" t="s">
        <v>21</v>
      </c>
      <c r="E718" s="60" t="s">
        <v>272</v>
      </c>
      <c r="F718" s="61">
        <v>509</v>
      </c>
      <c r="G718" s="61">
        <v>498</v>
      </c>
      <c r="H718" s="61">
        <v>515</v>
      </c>
      <c r="I718" s="61">
        <v>521</v>
      </c>
      <c r="J718" s="61">
        <v>527</v>
      </c>
      <c r="K718" s="61">
        <v>521</v>
      </c>
      <c r="L718" s="65">
        <f t="shared" si="66"/>
        <v>196.46365422396858</v>
      </c>
      <c r="M718" s="66">
        <f t="shared" si="67"/>
        <v>2357.563850687623</v>
      </c>
      <c r="N718" s="67">
        <f t="shared" si="68"/>
        <v>2.357563850687623</v>
      </c>
    </row>
    <row r="719" spans="1:14" s="1" customFormat="1" ht="16.5" customHeight="1">
      <c r="A719" s="63">
        <v>8</v>
      </c>
      <c r="B719" s="64">
        <v>42990</v>
      </c>
      <c r="C719" s="60" t="s">
        <v>187</v>
      </c>
      <c r="D719" s="60" t="s">
        <v>21</v>
      </c>
      <c r="E719" s="60" t="s">
        <v>315</v>
      </c>
      <c r="F719" s="61">
        <v>338</v>
      </c>
      <c r="G719" s="61">
        <v>328</v>
      </c>
      <c r="H719" s="61">
        <v>343</v>
      </c>
      <c r="I719" s="61">
        <v>348</v>
      </c>
      <c r="J719" s="61">
        <v>353</v>
      </c>
      <c r="K719" s="61">
        <v>328</v>
      </c>
      <c r="L719" s="65">
        <f aca="true" t="shared" si="69" ref="L719:L724">100000/F719</f>
        <v>295.85798816568047</v>
      </c>
      <c r="M719" s="66">
        <f aca="true" t="shared" si="70" ref="M719:M724">IF(D719="BUY",(K719-F719)*(L719),(F719-K719)*(L719))</f>
        <v>-2958.579881656805</v>
      </c>
      <c r="N719" s="12">
        <f aca="true" t="shared" si="71" ref="N719:N724">M719/(L719)/F719%</f>
        <v>-2.9585798816568047</v>
      </c>
    </row>
    <row r="720" spans="1:14" ht="15.75">
      <c r="A720" s="63">
        <v>9</v>
      </c>
      <c r="B720" s="64">
        <v>42986</v>
      </c>
      <c r="C720" s="60" t="s">
        <v>187</v>
      </c>
      <c r="D720" s="60" t="s">
        <v>21</v>
      </c>
      <c r="E720" s="60" t="s">
        <v>312</v>
      </c>
      <c r="F720" s="61">
        <v>407</v>
      </c>
      <c r="G720" s="61">
        <v>398</v>
      </c>
      <c r="H720" s="61">
        <v>412</v>
      </c>
      <c r="I720" s="61">
        <v>417</v>
      </c>
      <c r="J720" s="61">
        <v>422</v>
      </c>
      <c r="K720" s="61">
        <v>412</v>
      </c>
      <c r="L720" s="65">
        <f t="shared" si="69"/>
        <v>245.7002457002457</v>
      </c>
      <c r="M720" s="66">
        <f t="shared" si="70"/>
        <v>1228.5012285012285</v>
      </c>
      <c r="N720" s="67">
        <f t="shared" si="71"/>
        <v>1.2285012285012284</v>
      </c>
    </row>
    <row r="721" spans="1:14" ht="15.75">
      <c r="A721" s="63">
        <v>10</v>
      </c>
      <c r="B721" s="64">
        <v>42984</v>
      </c>
      <c r="C721" s="60" t="s">
        <v>187</v>
      </c>
      <c r="D721" s="60" t="s">
        <v>21</v>
      </c>
      <c r="E721" s="60" t="s">
        <v>82</v>
      </c>
      <c r="F721" s="61">
        <v>945</v>
      </c>
      <c r="G721" s="61">
        <v>930</v>
      </c>
      <c r="H721" s="61">
        <v>955</v>
      </c>
      <c r="I721" s="61">
        <v>965</v>
      </c>
      <c r="J721" s="61">
        <v>975</v>
      </c>
      <c r="K721" s="61">
        <v>955</v>
      </c>
      <c r="L721" s="65">
        <f t="shared" si="69"/>
        <v>105.82010582010582</v>
      </c>
      <c r="M721" s="66">
        <f t="shared" si="70"/>
        <v>1058.2010582010582</v>
      </c>
      <c r="N721" s="67">
        <f t="shared" si="71"/>
        <v>1.0582010582010584</v>
      </c>
    </row>
    <row r="722" spans="1:14" ht="15.75">
      <c r="A722" s="63">
        <v>11</v>
      </c>
      <c r="B722" s="64">
        <v>42984</v>
      </c>
      <c r="C722" s="60" t="s">
        <v>187</v>
      </c>
      <c r="D722" s="60" t="s">
        <v>21</v>
      </c>
      <c r="E722" s="60" t="s">
        <v>75</v>
      </c>
      <c r="F722" s="61">
        <v>372</v>
      </c>
      <c r="G722" s="61">
        <v>365</v>
      </c>
      <c r="H722" s="61">
        <v>377</v>
      </c>
      <c r="I722" s="61">
        <v>382</v>
      </c>
      <c r="J722" s="61">
        <v>387</v>
      </c>
      <c r="K722" s="61">
        <v>377</v>
      </c>
      <c r="L722" s="65">
        <f t="shared" si="69"/>
        <v>268.81720430107526</v>
      </c>
      <c r="M722" s="66">
        <f t="shared" si="70"/>
        <v>1344.0860215053763</v>
      </c>
      <c r="N722" s="67">
        <f t="shared" si="71"/>
        <v>1.3440860215053763</v>
      </c>
    </row>
    <row r="723" spans="1:14" ht="15.75">
      <c r="A723" s="63">
        <v>12</v>
      </c>
      <c r="B723" s="64">
        <v>42982</v>
      </c>
      <c r="C723" s="60" t="s">
        <v>187</v>
      </c>
      <c r="D723" s="60" t="s">
        <v>21</v>
      </c>
      <c r="E723" s="60" t="s">
        <v>126</v>
      </c>
      <c r="F723" s="61">
        <v>860</v>
      </c>
      <c r="G723" s="61">
        <v>845</v>
      </c>
      <c r="H723" s="61">
        <v>870</v>
      </c>
      <c r="I723" s="61">
        <v>880</v>
      </c>
      <c r="J723" s="61">
        <v>890</v>
      </c>
      <c r="K723" s="61">
        <v>845</v>
      </c>
      <c r="L723" s="65">
        <f t="shared" si="69"/>
        <v>116.27906976744185</v>
      </c>
      <c r="M723" s="66">
        <f t="shared" si="70"/>
        <v>-1744.1860465116279</v>
      </c>
      <c r="N723" s="12">
        <f t="shared" si="71"/>
        <v>-1.744186046511628</v>
      </c>
    </row>
    <row r="724" spans="1:14" ht="15.75">
      <c r="A724" s="63">
        <v>13</v>
      </c>
      <c r="B724" s="64">
        <v>42982</v>
      </c>
      <c r="C724" s="60" t="s">
        <v>187</v>
      </c>
      <c r="D724" s="60" t="s">
        <v>21</v>
      </c>
      <c r="E724" s="60" t="s">
        <v>272</v>
      </c>
      <c r="F724" s="61">
        <v>500</v>
      </c>
      <c r="G724" s="61">
        <v>489</v>
      </c>
      <c r="H724" s="61">
        <v>506</v>
      </c>
      <c r="I724" s="61">
        <v>512</v>
      </c>
      <c r="J724" s="61">
        <v>518</v>
      </c>
      <c r="K724" s="61">
        <v>459</v>
      </c>
      <c r="L724" s="65">
        <f t="shared" si="69"/>
        <v>200</v>
      </c>
      <c r="M724" s="66">
        <f t="shared" si="70"/>
        <v>-8200</v>
      </c>
      <c r="N724" s="12">
        <f t="shared" si="71"/>
        <v>-8.2</v>
      </c>
    </row>
    <row r="726" spans="1:14" ht="15.75">
      <c r="A726" s="13" t="s">
        <v>26</v>
      </c>
      <c r="B726" s="14"/>
      <c r="C726" s="15"/>
      <c r="D726" s="16"/>
      <c r="E726" s="17"/>
      <c r="F726" s="17"/>
      <c r="G726" s="18"/>
      <c r="H726" s="19"/>
      <c r="I726" s="19"/>
      <c r="J726" s="19"/>
      <c r="K726" s="20"/>
      <c r="L726" s="21"/>
      <c r="M726" s="1"/>
      <c r="N726" s="22"/>
    </row>
    <row r="727" spans="1:14" ht="15.75">
      <c r="A727" s="13" t="s">
        <v>27</v>
      </c>
      <c r="B727" s="23"/>
      <c r="C727" s="15"/>
      <c r="D727" s="16"/>
      <c r="E727" s="17"/>
      <c r="F727" s="17"/>
      <c r="G727" s="18"/>
      <c r="H727" s="17"/>
      <c r="I727" s="17"/>
      <c r="J727" s="17"/>
      <c r="K727" s="20"/>
      <c r="L727" s="21"/>
      <c r="M727" s="1"/>
      <c r="N727" s="1"/>
    </row>
    <row r="728" spans="1:14" ht="15.75">
      <c r="A728" s="13" t="s">
        <v>27</v>
      </c>
      <c r="B728" s="23"/>
      <c r="C728" s="24"/>
      <c r="D728" s="25"/>
      <c r="E728" s="26"/>
      <c r="F728" s="26"/>
      <c r="G728" s="27"/>
      <c r="H728" s="26"/>
      <c r="I728" s="26"/>
      <c r="J728" s="26"/>
      <c r="K728" s="26"/>
      <c r="L728" s="21"/>
      <c r="M728" s="21"/>
      <c r="N728" s="21"/>
    </row>
    <row r="729" spans="3:9" ht="16.5" thickBot="1">
      <c r="C729" s="26"/>
      <c r="D729" s="26"/>
      <c r="E729" s="26"/>
      <c r="F729" s="29"/>
      <c r="G729" s="30"/>
      <c r="H729" s="31" t="s">
        <v>28</v>
      </c>
      <c r="I729" s="31"/>
    </row>
    <row r="730" spans="3:9" ht="15.75">
      <c r="C730" s="96" t="s">
        <v>29</v>
      </c>
      <c r="D730" s="96"/>
      <c r="E730" s="33">
        <v>13</v>
      </c>
      <c r="F730" s="34">
        <f>F731+F732+F733+F734+F735+F736</f>
        <v>100</v>
      </c>
      <c r="G730" s="35">
        <v>13</v>
      </c>
      <c r="H730" s="36">
        <f>G731/G730%</f>
        <v>69.23076923076923</v>
      </c>
      <c r="I730" s="36"/>
    </row>
    <row r="731" spans="3:9" ht="15.75">
      <c r="C731" s="92" t="s">
        <v>30</v>
      </c>
      <c r="D731" s="92"/>
      <c r="E731" s="37">
        <v>9</v>
      </c>
      <c r="F731" s="38">
        <f>(E731/E730)*100</f>
        <v>69.23076923076923</v>
      </c>
      <c r="G731" s="35">
        <v>9</v>
      </c>
      <c r="H731" s="32"/>
      <c r="I731" s="32"/>
    </row>
    <row r="732" spans="3:9" ht="15.75">
      <c r="C732" s="92" t="s">
        <v>32</v>
      </c>
      <c r="D732" s="92"/>
      <c r="E732" s="37">
        <v>0</v>
      </c>
      <c r="F732" s="38">
        <f>(E732/E730)*100</f>
        <v>0</v>
      </c>
      <c r="G732" s="40"/>
      <c r="H732" s="35"/>
      <c r="I732" s="35"/>
    </row>
    <row r="733" spans="3:9" ht="15.75">
      <c r="C733" s="92" t="s">
        <v>33</v>
      </c>
      <c r="D733" s="92"/>
      <c r="E733" s="37">
        <v>0</v>
      </c>
      <c r="F733" s="38">
        <f>(E733/E730)*100</f>
        <v>0</v>
      </c>
      <c r="G733" s="40"/>
      <c r="H733" s="35"/>
      <c r="I733" s="35"/>
    </row>
    <row r="734" spans="3:9" ht="15.75">
      <c r="C734" s="92" t="s">
        <v>34</v>
      </c>
      <c r="D734" s="92"/>
      <c r="E734" s="37">
        <v>4</v>
      </c>
      <c r="F734" s="38">
        <f>(E734/E730)*100</f>
        <v>30.76923076923077</v>
      </c>
      <c r="G734" s="40"/>
      <c r="H734" s="26" t="s">
        <v>35</v>
      </c>
      <c r="I734" s="26"/>
    </row>
    <row r="735" spans="3:9" ht="15.75">
      <c r="C735" s="92" t="s">
        <v>36</v>
      </c>
      <c r="D735" s="92"/>
      <c r="E735" s="37">
        <v>0</v>
      </c>
      <c r="F735" s="38">
        <f>(E735/E730)*100</f>
        <v>0</v>
      </c>
      <c r="G735" s="40"/>
      <c r="H735" s="26"/>
      <c r="I735" s="26"/>
    </row>
    <row r="736" spans="3:9" ht="16.5" thickBot="1">
      <c r="C736" s="93" t="s">
        <v>37</v>
      </c>
      <c r="D736" s="93"/>
      <c r="E736" s="42"/>
      <c r="F736" s="43">
        <f>(E736/E730)*100</f>
        <v>0</v>
      </c>
      <c r="G736" s="40"/>
      <c r="H736" s="26"/>
      <c r="I736" s="26"/>
    </row>
    <row r="737" spans="1:14" ht="15.75">
      <c r="A737" s="45" t="s">
        <v>38</v>
      </c>
      <c r="B737" s="14"/>
      <c r="C737" s="15"/>
      <c r="D737" s="15"/>
      <c r="E737" s="17"/>
      <c r="F737" s="17"/>
      <c r="G737" s="46"/>
      <c r="H737" s="47"/>
      <c r="I737" s="47"/>
      <c r="J737" s="47"/>
      <c r="K737" s="17"/>
      <c r="L737" s="21"/>
      <c r="M737" s="44"/>
      <c r="N737" s="44"/>
    </row>
    <row r="738" spans="1:14" ht="15.75">
      <c r="A738" s="16" t="s">
        <v>39</v>
      </c>
      <c r="B738" s="14"/>
      <c r="C738" s="48"/>
      <c r="D738" s="49"/>
      <c r="E738" s="50"/>
      <c r="F738" s="47"/>
      <c r="G738" s="46"/>
      <c r="H738" s="47"/>
      <c r="I738" s="47"/>
      <c r="J738" s="47"/>
      <c r="K738" s="17"/>
      <c r="L738" s="21"/>
      <c r="M738" s="28"/>
      <c r="N738" s="28"/>
    </row>
    <row r="739" spans="1:14" ht="15.75">
      <c r="A739" s="16" t="s">
        <v>40</v>
      </c>
      <c r="B739" s="14"/>
      <c r="C739" s="15"/>
      <c r="D739" s="49"/>
      <c r="E739" s="50"/>
      <c r="F739" s="47"/>
      <c r="G739" s="46"/>
      <c r="H739" s="51"/>
      <c r="I739" s="51"/>
      <c r="J739" s="51"/>
      <c r="K739" s="17"/>
      <c r="L739" s="21"/>
      <c r="M739" s="21"/>
      <c r="N739" s="21"/>
    </row>
    <row r="740" spans="1:14" ht="15.75">
      <c r="A740" s="16" t="s">
        <v>41</v>
      </c>
      <c r="B740" s="48"/>
      <c r="C740" s="15"/>
      <c r="D740" s="49"/>
      <c r="E740" s="50"/>
      <c r="F740" s="47"/>
      <c r="G740" s="52"/>
      <c r="H740" s="51"/>
      <c r="I740" s="51"/>
      <c r="J740" s="51"/>
      <c r="K740" s="17"/>
      <c r="L740" s="21"/>
      <c r="M740" s="21"/>
      <c r="N740" s="21"/>
    </row>
    <row r="741" spans="1:14" s="1" customFormat="1" ht="15.75">
      <c r="A741" s="16" t="s">
        <v>42</v>
      </c>
      <c r="B741" s="39"/>
      <c r="C741" s="15"/>
      <c r="D741" s="53"/>
      <c r="E741" s="47"/>
      <c r="F741" s="47"/>
      <c r="G741" s="52"/>
      <c r="H741" s="51"/>
      <c r="I741" s="51"/>
      <c r="J741" s="51"/>
      <c r="K741" s="47"/>
      <c r="L741" s="21"/>
      <c r="M741" s="21"/>
      <c r="N741" s="21"/>
    </row>
    <row r="742" spans="1:14" s="1" customFormat="1" ht="15.75">
      <c r="A742" s="16" t="s">
        <v>42</v>
      </c>
      <c r="B742" s="39"/>
      <c r="C742" s="15"/>
      <c r="D742" s="53"/>
      <c r="E742" s="47"/>
      <c r="F742" s="47"/>
      <c r="G742" s="52"/>
      <c r="H742" s="51"/>
      <c r="I742" s="51"/>
      <c r="J742" s="51"/>
      <c r="K742" s="47"/>
      <c r="L742" s="21"/>
      <c r="M742" s="21"/>
      <c r="N742" s="21"/>
    </row>
    <row r="743" spans="1:14" s="5" customFormat="1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5" s="6" customFormat="1" ht="15.75">
      <c r="A744" s="117" t="s">
        <v>1</v>
      </c>
      <c r="B744" s="118"/>
      <c r="C744" s="118"/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9"/>
      <c r="O744" s="73"/>
    </row>
    <row r="745" spans="1:15" s="6" customFormat="1" ht="15.75">
      <c r="A745" s="120" t="s">
        <v>2</v>
      </c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21"/>
      <c r="O745" s="73"/>
    </row>
    <row r="746" spans="1:15" s="6" customFormat="1" ht="15.75">
      <c r="A746" s="114" t="s">
        <v>3</v>
      </c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6"/>
      <c r="O746" s="73"/>
    </row>
    <row r="747" spans="1:14" s="6" customFormat="1" ht="15.75">
      <c r="A747" s="122" t="s">
        <v>262</v>
      </c>
      <c r="B747" s="122"/>
      <c r="C747" s="122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  <c r="N747" s="122"/>
    </row>
    <row r="748" spans="1:14" s="6" customFormat="1" ht="15.75">
      <c r="A748" s="104" t="s">
        <v>5</v>
      </c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</row>
    <row r="749" spans="1:14" s="6" customFormat="1" ht="15.75">
      <c r="A749" s="99" t="s">
        <v>6</v>
      </c>
      <c r="B749" s="94" t="s">
        <v>7</v>
      </c>
      <c r="C749" s="94" t="s">
        <v>8</v>
      </c>
      <c r="D749" s="99" t="s">
        <v>9</v>
      </c>
      <c r="E749" s="94" t="s">
        <v>10</v>
      </c>
      <c r="F749" s="94" t="s">
        <v>11</v>
      </c>
      <c r="G749" s="94" t="s">
        <v>12</v>
      </c>
      <c r="H749" s="94" t="s">
        <v>13</v>
      </c>
      <c r="I749" s="94" t="s">
        <v>14</v>
      </c>
      <c r="J749" s="94" t="s">
        <v>15</v>
      </c>
      <c r="K749" s="97" t="s">
        <v>16</v>
      </c>
      <c r="L749" s="94" t="s">
        <v>17</v>
      </c>
      <c r="M749" s="94" t="s">
        <v>18</v>
      </c>
      <c r="N749" s="94" t="s">
        <v>19</v>
      </c>
    </row>
    <row r="750" spans="1:14" s="6" customFormat="1" ht="15.75">
      <c r="A750" s="99"/>
      <c r="B750" s="94"/>
      <c r="C750" s="94"/>
      <c r="D750" s="99"/>
      <c r="E750" s="94"/>
      <c r="F750" s="94"/>
      <c r="G750" s="94"/>
      <c r="H750" s="94"/>
      <c r="I750" s="94"/>
      <c r="J750" s="94"/>
      <c r="K750" s="97"/>
      <c r="L750" s="94"/>
      <c r="M750" s="94"/>
      <c r="N750" s="94"/>
    </row>
    <row r="751" spans="1:14" s="6" customFormat="1" ht="15.75">
      <c r="A751" s="7">
        <v>1</v>
      </c>
      <c r="B751" s="8">
        <v>42978</v>
      </c>
      <c r="C751" s="6" t="s">
        <v>267</v>
      </c>
      <c r="D751" s="6" t="s">
        <v>21</v>
      </c>
      <c r="E751" s="6" t="s">
        <v>280</v>
      </c>
      <c r="F751" s="9">
        <v>1240</v>
      </c>
      <c r="G751" s="9">
        <v>1218</v>
      </c>
      <c r="H751" s="9">
        <v>1252</v>
      </c>
      <c r="I751" s="9">
        <v>1264</v>
      </c>
      <c r="J751" s="9">
        <v>1276</v>
      </c>
      <c r="K751" s="9">
        <v>1252</v>
      </c>
      <c r="L751" s="10">
        <f>100000/F751</f>
        <v>80.64516129032258</v>
      </c>
      <c r="M751" s="11">
        <f>IF(D751="BUY",(K751-F751)*(L751),(F751-K751)*(L751))</f>
        <v>967.741935483871</v>
      </c>
      <c r="N751" s="12">
        <f>M751/(L751)/F751%</f>
        <v>0.9677419354838709</v>
      </c>
    </row>
    <row r="752" spans="1:14" s="6" customFormat="1" ht="15.75">
      <c r="A752" s="7">
        <v>2</v>
      </c>
      <c r="B752" s="8">
        <v>42977</v>
      </c>
      <c r="C752" s="6" t="s">
        <v>267</v>
      </c>
      <c r="D752" s="6" t="s">
        <v>21</v>
      </c>
      <c r="E752" s="6" t="s">
        <v>298</v>
      </c>
      <c r="F752" s="9">
        <v>370</v>
      </c>
      <c r="G752" s="9">
        <v>360</v>
      </c>
      <c r="H752" s="9">
        <v>375</v>
      </c>
      <c r="I752" s="9">
        <v>3780</v>
      </c>
      <c r="J752" s="9">
        <v>385</v>
      </c>
      <c r="K752" s="9">
        <v>375</v>
      </c>
      <c r="L752" s="10">
        <f>100000/F752</f>
        <v>270.27027027027026</v>
      </c>
      <c r="M752" s="11">
        <f>IF(D752="BUY",(K752-F752)*(L752),(F752-K752)*(L752))</f>
        <v>1351.3513513513512</v>
      </c>
      <c r="N752" s="12">
        <f>M752/(L752)/F752%</f>
        <v>1.3513513513513513</v>
      </c>
    </row>
    <row r="753" spans="1:14" s="6" customFormat="1" ht="15.75">
      <c r="A753" s="7">
        <v>3</v>
      </c>
      <c r="B753" s="8">
        <v>42975</v>
      </c>
      <c r="C753" s="6" t="s">
        <v>267</v>
      </c>
      <c r="D753" s="6" t="s">
        <v>21</v>
      </c>
      <c r="E753" s="6" t="s">
        <v>23</v>
      </c>
      <c r="F753" s="9">
        <v>1024</v>
      </c>
      <c r="G753" s="9">
        <v>1006</v>
      </c>
      <c r="H753" s="9">
        <v>1034</v>
      </c>
      <c r="I753" s="9">
        <v>1044</v>
      </c>
      <c r="J753" s="9">
        <v>1054</v>
      </c>
      <c r="K753" s="9">
        <v>1034</v>
      </c>
      <c r="L753" s="10">
        <f>100000/F753</f>
        <v>97.65625</v>
      </c>
      <c r="M753" s="11">
        <f>IF(D753="BUY",(K753-F753)*(L753),(F753-K753)*(L753))</f>
        <v>976.5625</v>
      </c>
      <c r="N753" s="12">
        <f>M753/(L753)/F753%</f>
        <v>0.9765625</v>
      </c>
    </row>
    <row r="754" spans="1:14" ht="15.75">
      <c r="A754" s="7">
        <v>4</v>
      </c>
      <c r="B754" s="8">
        <v>42970</v>
      </c>
      <c r="C754" s="6" t="s">
        <v>267</v>
      </c>
      <c r="D754" s="6" t="s">
        <v>21</v>
      </c>
      <c r="E754" s="6" t="s">
        <v>286</v>
      </c>
      <c r="F754" s="9">
        <v>137</v>
      </c>
      <c r="G754" s="9">
        <v>132</v>
      </c>
      <c r="H754" s="9">
        <v>140</v>
      </c>
      <c r="I754" s="9">
        <v>143</v>
      </c>
      <c r="J754" s="9">
        <v>146</v>
      </c>
      <c r="K754" s="9">
        <v>140</v>
      </c>
      <c r="L754" s="10">
        <f aca="true" t="shared" si="72" ref="L754:L759">100000/F754</f>
        <v>729.92700729927</v>
      </c>
      <c r="M754" s="11">
        <f aca="true" t="shared" si="73" ref="M754:M759">IF(D754="BUY",(K754-F754)*(L754),(F754-K754)*(L754))</f>
        <v>2189.78102189781</v>
      </c>
      <c r="N754" s="12">
        <f aca="true" t="shared" si="74" ref="N754:N759">M754/(L754)/F754%</f>
        <v>2.18978102189781</v>
      </c>
    </row>
    <row r="755" spans="1:14" s="1" customFormat="1" ht="15.75">
      <c r="A755" s="7">
        <v>5</v>
      </c>
      <c r="B755" s="8">
        <v>42965</v>
      </c>
      <c r="C755" s="6" t="s">
        <v>267</v>
      </c>
      <c r="D755" s="6" t="s">
        <v>21</v>
      </c>
      <c r="E755" s="6" t="s">
        <v>82</v>
      </c>
      <c r="F755" s="9">
        <v>860</v>
      </c>
      <c r="G755" s="9">
        <v>842</v>
      </c>
      <c r="H755" s="9">
        <v>870</v>
      </c>
      <c r="I755" s="9">
        <v>880</v>
      </c>
      <c r="J755" s="9">
        <v>890</v>
      </c>
      <c r="K755" s="9">
        <v>880</v>
      </c>
      <c r="L755" s="10">
        <f t="shared" si="72"/>
        <v>116.27906976744185</v>
      </c>
      <c r="M755" s="11">
        <f t="shared" si="73"/>
        <v>2325.581395348837</v>
      </c>
      <c r="N755" s="12">
        <f t="shared" si="74"/>
        <v>2.325581395348837</v>
      </c>
    </row>
    <row r="756" spans="1:14" s="1" customFormat="1" ht="15.75">
      <c r="A756" s="7">
        <v>6</v>
      </c>
      <c r="B756" s="8">
        <v>42956</v>
      </c>
      <c r="C756" s="6" t="s">
        <v>267</v>
      </c>
      <c r="D756" s="6" t="s">
        <v>21</v>
      </c>
      <c r="E756" s="6" t="s">
        <v>282</v>
      </c>
      <c r="F756" s="9">
        <v>500</v>
      </c>
      <c r="G756" s="9">
        <v>488</v>
      </c>
      <c r="H756" s="9">
        <v>506</v>
      </c>
      <c r="I756" s="9">
        <v>512</v>
      </c>
      <c r="J756" s="9">
        <v>518</v>
      </c>
      <c r="K756" s="9">
        <v>488</v>
      </c>
      <c r="L756" s="10">
        <f t="shared" si="72"/>
        <v>200</v>
      </c>
      <c r="M756" s="11">
        <f t="shared" si="73"/>
        <v>-2400</v>
      </c>
      <c r="N756" s="12">
        <f t="shared" si="74"/>
        <v>-2.4</v>
      </c>
    </row>
    <row r="757" spans="1:14" s="1" customFormat="1" ht="15.75">
      <c r="A757" s="7">
        <v>7</v>
      </c>
      <c r="B757" s="8">
        <v>42951</v>
      </c>
      <c r="C757" s="6" t="s">
        <v>267</v>
      </c>
      <c r="D757" s="6" t="s">
        <v>21</v>
      </c>
      <c r="E757" s="6" t="s">
        <v>277</v>
      </c>
      <c r="F757" s="9">
        <v>88</v>
      </c>
      <c r="G757" s="9">
        <v>84</v>
      </c>
      <c r="H757" s="9">
        <v>90</v>
      </c>
      <c r="I757" s="9">
        <v>92</v>
      </c>
      <c r="J757" s="9">
        <v>94</v>
      </c>
      <c r="K757" s="9">
        <v>89.5</v>
      </c>
      <c r="L757" s="10">
        <f t="shared" si="72"/>
        <v>1136.3636363636363</v>
      </c>
      <c r="M757" s="11">
        <f t="shared" si="73"/>
        <v>1704.5454545454545</v>
      </c>
      <c r="N757" s="12">
        <f t="shared" si="74"/>
        <v>1.7045454545454546</v>
      </c>
    </row>
    <row r="758" spans="1:14" s="1" customFormat="1" ht="15.75">
      <c r="A758" s="7">
        <v>8</v>
      </c>
      <c r="B758" s="8">
        <v>42949</v>
      </c>
      <c r="C758" s="6" t="s">
        <v>267</v>
      </c>
      <c r="D758" s="6" t="s">
        <v>21</v>
      </c>
      <c r="E758" s="6" t="s">
        <v>273</v>
      </c>
      <c r="F758" s="9">
        <v>278</v>
      </c>
      <c r="G758" s="9">
        <v>270</v>
      </c>
      <c r="H758" s="9">
        <v>282</v>
      </c>
      <c r="I758" s="9">
        <v>286</v>
      </c>
      <c r="J758" s="9">
        <v>290</v>
      </c>
      <c r="K758" s="9">
        <v>270</v>
      </c>
      <c r="L758" s="10">
        <f t="shared" si="72"/>
        <v>359.71223021582733</v>
      </c>
      <c r="M758" s="11">
        <f t="shared" si="73"/>
        <v>-2877.6978417266187</v>
      </c>
      <c r="N758" s="12">
        <f t="shared" si="74"/>
        <v>-2.877697841726619</v>
      </c>
    </row>
    <row r="759" spans="1:14" s="1" customFormat="1" ht="15.75">
      <c r="A759" s="7">
        <v>9</v>
      </c>
      <c r="B759" s="8">
        <v>42948</v>
      </c>
      <c r="C759" s="6" t="s">
        <v>267</v>
      </c>
      <c r="D759" s="6" t="s">
        <v>21</v>
      </c>
      <c r="E759" s="6" t="s">
        <v>268</v>
      </c>
      <c r="F759" s="9">
        <v>485</v>
      </c>
      <c r="G759" s="9">
        <v>475</v>
      </c>
      <c r="H759" s="9">
        <v>490</v>
      </c>
      <c r="I759" s="9">
        <v>495</v>
      </c>
      <c r="J759" s="9">
        <v>500</v>
      </c>
      <c r="K759" s="9">
        <v>495</v>
      </c>
      <c r="L759" s="10">
        <f t="shared" si="72"/>
        <v>206.18556701030928</v>
      </c>
      <c r="M759" s="11">
        <f t="shared" si="73"/>
        <v>2061.855670103093</v>
      </c>
      <c r="N759" s="12">
        <f t="shared" si="74"/>
        <v>2.061855670103093</v>
      </c>
    </row>
    <row r="760" spans="1:14" s="1" customFormat="1" ht="15.75">
      <c r="A760" s="7"/>
      <c r="B760" s="8"/>
      <c r="C760" s="6"/>
      <c r="D760" s="6"/>
      <c r="E760" s="6"/>
      <c r="F760" s="9"/>
      <c r="G760" s="9"/>
      <c r="H760" s="9"/>
      <c r="I760" s="9"/>
      <c r="J760" s="9"/>
      <c r="K760" s="9"/>
      <c r="L760" s="10"/>
      <c r="M760" s="11"/>
      <c r="N760" s="12"/>
    </row>
    <row r="761" spans="1:14" s="1" customFormat="1" ht="15.75">
      <c r="A761" s="13" t="s">
        <v>26</v>
      </c>
      <c r="B761" s="14"/>
      <c r="C761" s="15"/>
      <c r="D761" s="16"/>
      <c r="E761" s="17"/>
      <c r="F761" s="17"/>
      <c r="G761" s="18"/>
      <c r="H761" s="19"/>
      <c r="I761" s="19"/>
      <c r="J761" s="19"/>
      <c r="K761" s="20"/>
      <c r="L761" s="21"/>
      <c r="N761" s="22"/>
    </row>
    <row r="762" spans="1:12" s="1" customFormat="1" ht="15.75">
      <c r="A762" s="13" t="s">
        <v>27</v>
      </c>
      <c r="B762" s="23"/>
      <c r="C762" s="15"/>
      <c r="D762" s="16"/>
      <c r="E762" s="17"/>
      <c r="F762" s="17"/>
      <c r="G762" s="18"/>
      <c r="H762" s="17"/>
      <c r="I762" s="17"/>
      <c r="J762" s="17"/>
      <c r="K762" s="20"/>
      <c r="L762" s="21"/>
    </row>
    <row r="763" spans="1:14" s="1" customFormat="1" ht="15.75">
      <c r="A763" s="13" t="s">
        <v>27</v>
      </c>
      <c r="B763" s="23"/>
      <c r="C763" s="24"/>
      <c r="D763" s="25"/>
      <c r="E763" s="26"/>
      <c r="F763" s="26"/>
      <c r="G763" s="27"/>
      <c r="H763" s="26"/>
      <c r="I763" s="26"/>
      <c r="J763" s="26"/>
      <c r="K763" s="26"/>
      <c r="L763" s="21"/>
      <c r="M763" s="21"/>
      <c r="N763" s="21"/>
    </row>
    <row r="764" spans="1:14" s="1" customFormat="1" ht="16.5" thickBot="1">
      <c r="A764" s="28"/>
      <c r="B764" s="23"/>
      <c r="C764" s="26"/>
      <c r="D764" s="26"/>
      <c r="E764" s="26"/>
      <c r="F764" s="29"/>
      <c r="G764" s="30"/>
      <c r="H764" s="31" t="s">
        <v>28</v>
      </c>
      <c r="I764" s="31"/>
      <c r="J764" s="32"/>
      <c r="K764" s="32"/>
      <c r="L764" s="21"/>
      <c r="M764" s="21"/>
      <c r="N764" s="21"/>
    </row>
    <row r="765" spans="1:12" s="1" customFormat="1" ht="15.75">
      <c r="A765" s="28"/>
      <c r="B765" s="23"/>
      <c r="C765" s="112" t="s">
        <v>29</v>
      </c>
      <c r="D765" s="112"/>
      <c r="E765" s="33">
        <v>9</v>
      </c>
      <c r="F765" s="34">
        <v>100</v>
      </c>
      <c r="G765" s="35">
        <v>9</v>
      </c>
      <c r="H765" s="36">
        <f>G766/G765%</f>
        <v>77.77777777777779</v>
      </c>
      <c r="I765" s="36"/>
      <c r="J765" s="36"/>
      <c r="K765" s="2"/>
      <c r="L765" s="21"/>
    </row>
    <row r="766" spans="1:14" s="1" customFormat="1" ht="15.75">
      <c r="A766" s="28"/>
      <c r="B766" s="23"/>
      <c r="C766" s="113" t="s">
        <v>30</v>
      </c>
      <c r="D766" s="113"/>
      <c r="E766" s="37">
        <v>7</v>
      </c>
      <c r="F766" s="38">
        <f>(E766/E765)*100</f>
        <v>77.77777777777779</v>
      </c>
      <c r="G766" s="35">
        <v>7</v>
      </c>
      <c r="H766" s="32"/>
      <c r="I766" s="32"/>
      <c r="J766" s="26"/>
      <c r="K766" s="32"/>
      <c r="M766" s="26" t="s">
        <v>31</v>
      </c>
      <c r="N766" s="26"/>
    </row>
    <row r="767" spans="1:14" s="1" customFormat="1" ht="15.75">
      <c r="A767" s="39"/>
      <c r="B767" s="23"/>
      <c r="C767" s="113" t="s">
        <v>32</v>
      </c>
      <c r="D767" s="113"/>
      <c r="E767" s="37">
        <v>0</v>
      </c>
      <c r="F767" s="38">
        <f>(E767/E765)*100</f>
        <v>0</v>
      </c>
      <c r="G767" s="40"/>
      <c r="H767" s="35"/>
      <c r="I767" s="35"/>
      <c r="J767" s="26"/>
      <c r="K767" s="32"/>
      <c r="L767" s="21"/>
      <c r="M767" s="24"/>
      <c r="N767" s="24"/>
    </row>
    <row r="768" spans="1:14" s="1" customFormat="1" ht="15.75">
      <c r="A768" s="39"/>
      <c r="B768" s="23"/>
      <c r="C768" s="113" t="s">
        <v>33</v>
      </c>
      <c r="D768" s="113"/>
      <c r="E768" s="37">
        <v>0</v>
      </c>
      <c r="F768" s="38">
        <f>(E768/E765)*100</f>
        <v>0</v>
      </c>
      <c r="G768" s="40"/>
      <c r="H768" s="35"/>
      <c r="I768" s="35"/>
      <c r="J768" s="26"/>
      <c r="K768" s="32"/>
      <c r="L768" s="21"/>
      <c r="M768" s="21"/>
      <c r="N768" s="21"/>
    </row>
    <row r="769" spans="1:14" s="1" customFormat="1" ht="15.75">
      <c r="A769" s="39"/>
      <c r="B769" s="23"/>
      <c r="C769" s="113" t="s">
        <v>34</v>
      </c>
      <c r="D769" s="113"/>
      <c r="E769" s="37">
        <v>2</v>
      </c>
      <c r="F769" s="38">
        <f>(E769/E766)*100</f>
        <v>28.57142857142857</v>
      </c>
      <c r="G769" s="40"/>
      <c r="H769" s="26" t="s">
        <v>35</v>
      </c>
      <c r="I769" s="26"/>
      <c r="J769" s="41"/>
      <c r="K769" s="32"/>
      <c r="L769" s="21"/>
      <c r="M769" s="21"/>
      <c r="N769" s="21"/>
    </row>
    <row r="770" spans="1:14" ht="15.75">
      <c r="A770" s="39"/>
      <c r="B770" s="23"/>
      <c r="C770" s="113" t="s">
        <v>36</v>
      </c>
      <c r="D770" s="113"/>
      <c r="E770" s="37">
        <v>0</v>
      </c>
      <c r="F770" s="38">
        <v>0</v>
      </c>
      <c r="G770" s="40"/>
      <c r="H770" s="26"/>
      <c r="I770" s="26"/>
      <c r="J770" s="41"/>
      <c r="K770" s="32"/>
      <c r="L770" s="21"/>
      <c r="M770" s="21"/>
      <c r="N770" s="21"/>
    </row>
    <row r="771" spans="1:14" ht="16.5" thickBot="1">
      <c r="A771" s="39"/>
      <c r="B771" s="23"/>
      <c r="C771" s="111" t="s">
        <v>37</v>
      </c>
      <c r="D771" s="111"/>
      <c r="E771" s="42"/>
      <c r="F771" s="43">
        <f>(E771/E765)*100</f>
        <v>0</v>
      </c>
      <c r="G771" s="40"/>
      <c r="H771" s="26"/>
      <c r="I771" s="26"/>
      <c r="J771" s="2"/>
      <c r="K771" s="2"/>
      <c r="L771" s="1"/>
      <c r="M771" s="21"/>
      <c r="N771" s="21"/>
    </row>
    <row r="772" spans="1:14" ht="15.75">
      <c r="A772" s="45" t="s">
        <v>38</v>
      </c>
      <c r="B772" s="14"/>
      <c r="C772" s="15"/>
      <c r="D772" s="15"/>
      <c r="E772" s="17"/>
      <c r="F772" s="17"/>
      <c r="G772" s="46"/>
      <c r="H772" s="47"/>
      <c r="I772" s="47"/>
      <c r="J772" s="47"/>
      <c r="K772" s="17"/>
      <c r="L772" s="21"/>
      <c r="M772" s="44"/>
      <c r="N772" s="44"/>
    </row>
    <row r="773" spans="1:14" ht="15.75">
      <c r="A773" s="16" t="s">
        <v>39</v>
      </c>
      <c r="B773" s="14"/>
      <c r="C773" s="48"/>
      <c r="D773" s="49"/>
      <c r="E773" s="50"/>
      <c r="F773" s="47"/>
      <c r="G773" s="46"/>
      <c r="H773" s="47"/>
      <c r="I773" s="47"/>
      <c r="J773" s="47"/>
      <c r="K773" s="17"/>
      <c r="L773" s="21"/>
      <c r="M773" s="28"/>
      <c r="N773" s="28"/>
    </row>
    <row r="774" spans="1:14" ht="15" customHeight="1">
      <c r="A774" s="16" t="s">
        <v>40</v>
      </c>
      <c r="B774" s="14"/>
      <c r="C774" s="15"/>
      <c r="D774" s="49"/>
      <c r="E774" s="50"/>
      <c r="F774" s="47"/>
      <c r="G774" s="46"/>
      <c r="H774" s="51"/>
      <c r="I774" s="51"/>
      <c r="J774" s="51"/>
      <c r="K774" s="17"/>
      <c r="L774" s="21"/>
      <c r="M774" s="21"/>
      <c r="N774" s="21"/>
    </row>
    <row r="775" spans="1:14" ht="15.75">
      <c r="A775" s="16" t="s">
        <v>41</v>
      </c>
      <c r="B775" s="48"/>
      <c r="C775" s="15"/>
      <c r="D775" s="49"/>
      <c r="E775" s="50"/>
      <c r="F775" s="47"/>
      <c r="G775" s="52"/>
      <c r="H775" s="51"/>
      <c r="I775" s="51"/>
      <c r="J775" s="51"/>
      <c r="K775" s="17"/>
      <c r="L775" s="21"/>
      <c r="M775" s="21"/>
      <c r="N775" s="21"/>
    </row>
    <row r="776" spans="1:14" ht="15.75">
      <c r="A776" s="16" t="s">
        <v>42</v>
      </c>
      <c r="B776" s="39"/>
      <c r="C776" s="15"/>
      <c r="D776" s="53"/>
      <c r="E776" s="47"/>
      <c r="F776" s="47"/>
      <c r="G776" s="52"/>
      <c r="H776" s="51"/>
      <c r="I776" s="51"/>
      <c r="J776" s="51"/>
      <c r="K776" s="47"/>
      <c r="L776" s="21"/>
      <c r="M776" s="21"/>
      <c r="N776" s="21"/>
    </row>
    <row r="777" spans="1:14" ht="15.75">
      <c r="A777" s="16" t="s">
        <v>42</v>
      </c>
      <c r="B777" s="39"/>
      <c r="C777" s="15"/>
      <c r="D777" s="53"/>
      <c r="E777" s="47"/>
      <c r="F777" s="47"/>
      <c r="G777" s="52"/>
      <c r="H777" s="51"/>
      <c r="I777" s="51"/>
      <c r="J777" s="51"/>
      <c r="K777" s="47"/>
      <c r="L777" s="21"/>
      <c r="M777" s="21"/>
      <c r="N777" s="21"/>
    </row>
    <row r="779" spans="1:14" ht="15.75">
      <c r="A779" s="117" t="s">
        <v>1</v>
      </c>
      <c r="B779" s="118"/>
      <c r="C779" s="118"/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119"/>
    </row>
    <row r="780" spans="1:14" ht="15.75">
      <c r="A780" s="120" t="s">
        <v>2</v>
      </c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21"/>
    </row>
    <row r="781" spans="1:14" ht="15.75">
      <c r="A781" s="114" t="s">
        <v>3</v>
      </c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6"/>
    </row>
    <row r="782" spans="1:14" ht="15.75">
      <c r="A782" s="122" t="s">
        <v>263</v>
      </c>
      <c r="B782" s="122"/>
      <c r="C782" s="122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  <c r="N782" s="122"/>
    </row>
    <row r="783" spans="1:14" ht="15.75">
      <c r="A783" s="104" t="s">
        <v>5</v>
      </c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</row>
    <row r="784" spans="1:14" ht="15">
      <c r="A784" s="99" t="s">
        <v>6</v>
      </c>
      <c r="B784" s="94" t="s">
        <v>7</v>
      </c>
      <c r="C784" s="94" t="s">
        <v>8</v>
      </c>
      <c r="D784" s="99" t="s">
        <v>9</v>
      </c>
      <c r="E784" s="94" t="s">
        <v>10</v>
      </c>
      <c r="F784" s="94" t="s">
        <v>11</v>
      </c>
      <c r="G784" s="94" t="s">
        <v>12</v>
      </c>
      <c r="H784" s="94" t="s">
        <v>13</v>
      </c>
      <c r="I784" s="94" t="s">
        <v>14</v>
      </c>
      <c r="J784" s="94" t="s">
        <v>15</v>
      </c>
      <c r="K784" s="97" t="s">
        <v>16</v>
      </c>
      <c r="L784" s="94" t="s">
        <v>17</v>
      </c>
      <c r="M784" s="94" t="s">
        <v>18</v>
      </c>
      <c r="N784" s="94" t="s">
        <v>19</v>
      </c>
    </row>
    <row r="785" spans="1:14" ht="15">
      <c r="A785" s="99"/>
      <c r="B785" s="94"/>
      <c r="C785" s="94"/>
      <c r="D785" s="99"/>
      <c r="E785" s="94"/>
      <c r="F785" s="94"/>
      <c r="G785" s="94"/>
      <c r="H785" s="94"/>
      <c r="I785" s="94"/>
      <c r="J785" s="94"/>
      <c r="K785" s="97"/>
      <c r="L785" s="94"/>
      <c r="M785" s="94"/>
      <c r="N785" s="94"/>
    </row>
    <row r="786" spans="1:14" ht="15.75">
      <c r="A786" s="7">
        <v>1</v>
      </c>
      <c r="B786" s="8">
        <v>42947</v>
      </c>
      <c r="C786" s="6" t="s">
        <v>267</v>
      </c>
      <c r="D786" s="6" t="s">
        <v>21</v>
      </c>
      <c r="E786" s="6" t="s">
        <v>46</v>
      </c>
      <c r="F786" s="9">
        <v>1010</v>
      </c>
      <c r="G786" s="9">
        <v>985</v>
      </c>
      <c r="H786" s="9">
        <v>1025</v>
      </c>
      <c r="I786" s="9">
        <v>1040</v>
      </c>
      <c r="J786" s="9">
        <v>1055</v>
      </c>
      <c r="K786" s="9">
        <v>1040</v>
      </c>
      <c r="L786" s="10">
        <f aca="true" t="shared" si="75" ref="L786:L794">100000/F786</f>
        <v>99.00990099009901</v>
      </c>
      <c r="M786" s="11">
        <f aca="true" t="shared" si="76" ref="M786:M794">IF(D786="BUY",(K786-F786)*(L786),(F786-K786)*(L786))</f>
        <v>2970.2970297029706</v>
      </c>
      <c r="N786" s="74">
        <f aca="true" t="shared" si="77" ref="N786:N794">M786/(L786)/F786%</f>
        <v>2.9702970297029707</v>
      </c>
    </row>
    <row r="787" spans="1:14" ht="15.75">
      <c r="A787" s="7">
        <v>2</v>
      </c>
      <c r="B787" s="8">
        <v>42943</v>
      </c>
      <c r="C787" s="6" t="s">
        <v>267</v>
      </c>
      <c r="D787" s="6" t="s">
        <v>21</v>
      </c>
      <c r="E787" s="6" t="s">
        <v>268</v>
      </c>
      <c r="F787" s="9">
        <v>475</v>
      </c>
      <c r="G787" s="9">
        <v>465</v>
      </c>
      <c r="H787" s="9">
        <v>480</v>
      </c>
      <c r="I787" s="9">
        <v>485</v>
      </c>
      <c r="J787" s="9">
        <v>490</v>
      </c>
      <c r="K787" s="9">
        <v>480</v>
      </c>
      <c r="L787" s="10">
        <f t="shared" si="75"/>
        <v>210.52631578947367</v>
      </c>
      <c r="M787" s="11">
        <f t="shared" si="76"/>
        <v>1052.6315789473683</v>
      </c>
      <c r="N787" s="74">
        <f t="shared" si="77"/>
        <v>1.0526315789473684</v>
      </c>
    </row>
    <row r="788" spans="1:14" ht="15.75">
      <c r="A788" s="7">
        <v>3</v>
      </c>
      <c r="B788" s="8">
        <v>42940</v>
      </c>
      <c r="C788" s="6" t="s">
        <v>267</v>
      </c>
      <c r="D788" s="6" t="s">
        <v>21</v>
      </c>
      <c r="E788" s="6" t="s">
        <v>59</v>
      </c>
      <c r="F788" s="9">
        <v>418</v>
      </c>
      <c r="G788" s="9">
        <v>408</v>
      </c>
      <c r="H788" s="9">
        <v>423</v>
      </c>
      <c r="I788" s="9">
        <v>428</v>
      </c>
      <c r="J788" s="9">
        <v>432</v>
      </c>
      <c r="K788" s="9">
        <v>428</v>
      </c>
      <c r="L788" s="10">
        <f t="shared" si="75"/>
        <v>239.23444976076556</v>
      </c>
      <c r="M788" s="11">
        <f t="shared" si="76"/>
        <v>2392.3444976076557</v>
      </c>
      <c r="N788" s="74">
        <f t="shared" si="77"/>
        <v>2.3923444976076556</v>
      </c>
    </row>
    <row r="789" spans="1:14" ht="15.75">
      <c r="A789" s="7">
        <v>4</v>
      </c>
      <c r="B789" s="8">
        <v>42936</v>
      </c>
      <c r="C789" s="6" t="s">
        <v>267</v>
      </c>
      <c r="D789" s="6" t="s">
        <v>21</v>
      </c>
      <c r="E789" s="6" t="s">
        <v>120</v>
      </c>
      <c r="F789" s="9">
        <v>163</v>
      </c>
      <c r="G789" s="9">
        <v>157</v>
      </c>
      <c r="H789" s="9">
        <v>166</v>
      </c>
      <c r="I789" s="9">
        <v>169</v>
      </c>
      <c r="J789" s="9">
        <v>172</v>
      </c>
      <c r="K789" s="9">
        <v>166</v>
      </c>
      <c r="L789" s="10">
        <f t="shared" si="75"/>
        <v>613.4969325153374</v>
      </c>
      <c r="M789" s="11">
        <f t="shared" si="76"/>
        <v>1840.4907975460123</v>
      </c>
      <c r="N789" s="74">
        <f t="shared" si="77"/>
        <v>1.8404907975460123</v>
      </c>
    </row>
    <row r="790" spans="1:14" ht="15.75">
      <c r="A790" s="7">
        <v>5</v>
      </c>
      <c r="B790" s="8">
        <v>42933</v>
      </c>
      <c r="C790" s="6" t="s">
        <v>267</v>
      </c>
      <c r="D790" s="6" t="s">
        <v>21</v>
      </c>
      <c r="E790" s="6" t="s">
        <v>102</v>
      </c>
      <c r="F790" s="9">
        <v>1142</v>
      </c>
      <c r="G790" s="9">
        <v>1118</v>
      </c>
      <c r="H790" s="9">
        <v>1154</v>
      </c>
      <c r="I790" s="9">
        <v>1166</v>
      </c>
      <c r="J790" s="9">
        <v>1178</v>
      </c>
      <c r="K790" s="9">
        <v>1154</v>
      </c>
      <c r="L790" s="10">
        <f t="shared" si="75"/>
        <v>87.56567425569177</v>
      </c>
      <c r="M790" s="11">
        <f t="shared" si="76"/>
        <v>1050.7880910683014</v>
      </c>
      <c r="N790" s="74">
        <f t="shared" si="77"/>
        <v>1.0507880910683012</v>
      </c>
    </row>
    <row r="791" spans="1:14" ht="15.75">
      <c r="A791" s="7">
        <v>6</v>
      </c>
      <c r="B791" s="8">
        <v>42929</v>
      </c>
      <c r="C791" s="6" t="s">
        <v>267</v>
      </c>
      <c r="D791" s="6" t="s">
        <v>21</v>
      </c>
      <c r="E791" s="6" t="s">
        <v>75</v>
      </c>
      <c r="F791" s="9">
        <v>347</v>
      </c>
      <c r="G791" s="9">
        <v>337</v>
      </c>
      <c r="H791" s="9">
        <v>352</v>
      </c>
      <c r="I791" s="9">
        <v>357</v>
      </c>
      <c r="J791" s="9">
        <v>362</v>
      </c>
      <c r="K791" s="9">
        <v>352</v>
      </c>
      <c r="L791" s="10">
        <f t="shared" si="75"/>
        <v>288.1844380403458</v>
      </c>
      <c r="M791" s="11">
        <f t="shared" si="76"/>
        <v>1440.922190201729</v>
      </c>
      <c r="N791" s="74">
        <f t="shared" si="77"/>
        <v>1.440922190201729</v>
      </c>
    </row>
    <row r="792" spans="1:14" ht="15.75" customHeight="1">
      <c r="A792" s="7">
        <v>7</v>
      </c>
      <c r="B792" s="8">
        <v>42920</v>
      </c>
      <c r="C792" s="6" t="s">
        <v>267</v>
      </c>
      <c r="D792" s="6" t="s">
        <v>21</v>
      </c>
      <c r="E792" s="6" t="s">
        <v>214</v>
      </c>
      <c r="F792" s="9">
        <v>472</v>
      </c>
      <c r="G792" s="9">
        <v>463</v>
      </c>
      <c r="H792" s="9">
        <v>478</v>
      </c>
      <c r="I792" s="9">
        <v>483</v>
      </c>
      <c r="J792" s="9">
        <v>488</v>
      </c>
      <c r="K792" s="9">
        <v>478</v>
      </c>
      <c r="L792" s="10">
        <f t="shared" si="75"/>
        <v>211.864406779661</v>
      </c>
      <c r="M792" s="11">
        <f t="shared" si="76"/>
        <v>1271.186440677966</v>
      </c>
      <c r="N792" s="74">
        <f t="shared" si="77"/>
        <v>1.271186440677966</v>
      </c>
    </row>
    <row r="793" spans="1:14" ht="15.75" customHeight="1">
      <c r="A793" s="7">
        <v>8</v>
      </c>
      <c r="B793" s="8">
        <v>42919</v>
      </c>
      <c r="C793" s="6" t="s">
        <v>267</v>
      </c>
      <c r="D793" s="6" t="s">
        <v>21</v>
      </c>
      <c r="E793" s="6" t="s">
        <v>269</v>
      </c>
      <c r="F793" s="9">
        <v>2850</v>
      </c>
      <c r="G793" s="9">
        <v>2800</v>
      </c>
      <c r="H793" s="9">
        <v>2880</v>
      </c>
      <c r="I793" s="9">
        <v>2920</v>
      </c>
      <c r="J793" s="9">
        <v>2950</v>
      </c>
      <c r="K793" s="9">
        <v>2880</v>
      </c>
      <c r="L793" s="10">
        <f t="shared" si="75"/>
        <v>35.08771929824562</v>
      </c>
      <c r="M793" s="11">
        <f t="shared" si="76"/>
        <v>1052.6315789473686</v>
      </c>
      <c r="N793" s="74">
        <f t="shared" si="77"/>
        <v>1.0526315789473684</v>
      </c>
    </row>
    <row r="794" spans="1:14" ht="15.75" customHeight="1">
      <c r="A794" s="7">
        <v>9</v>
      </c>
      <c r="B794" s="8">
        <v>42919</v>
      </c>
      <c r="C794" s="6" t="s">
        <v>267</v>
      </c>
      <c r="D794" s="6" t="s">
        <v>21</v>
      </c>
      <c r="E794" s="6" t="s">
        <v>270</v>
      </c>
      <c r="F794" s="9">
        <v>585</v>
      </c>
      <c r="G794" s="9">
        <v>573</v>
      </c>
      <c r="H794" s="9">
        <v>592</v>
      </c>
      <c r="I794" s="9">
        <v>599</v>
      </c>
      <c r="J794" s="9">
        <v>605</v>
      </c>
      <c r="K794" s="9">
        <v>573</v>
      </c>
      <c r="L794" s="10">
        <f t="shared" si="75"/>
        <v>170.94017094017093</v>
      </c>
      <c r="M794" s="11">
        <f t="shared" si="76"/>
        <v>-2051.2820512820513</v>
      </c>
      <c r="N794" s="12">
        <f t="shared" si="77"/>
        <v>-2.0512820512820515</v>
      </c>
    </row>
    <row r="795" ht="15.75" customHeight="1"/>
    <row r="796" spans="1:14" ht="15.75">
      <c r="A796" s="13" t="s">
        <v>26</v>
      </c>
      <c r="B796" s="14"/>
      <c r="C796" s="15"/>
      <c r="D796" s="16"/>
      <c r="E796" s="17"/>
      <c r="F796" s="17"/>
      <c r="G796" s="18"/>
      <c r="H796" s="19"/>
      <c r="I796" s="19"/>
      <c r="J796" s="19"/>
      <c r="K796" s="20"/>
      <c r="L796" s="21"/>
      <c r="M796" s="1"/>
      <c r="N796" s="22"/>
    </row>
    <row r="797" spans="1:14" ht="15.75">
      <c r="A797" s="13" t="s">
        <v>27</v>
      </c>
      <c r="B797" s="23"/>
      <c r="C797" s="15"/>
      <c r="D797" s="16"/>
      <c r="E797" s="17"/>
      <c r="F797" s="17"/>
      <c r="G797" s="18"/>
      <c r="H797" s="17"/>
      <c r="I797" s="17"/>
      <c r="J797" s="17"/>
      <c r="K797" s="20"/>
      <c r="L797" s="21"/>
      <c r="M797" s="1"/>
      <c r="N797" s="1"/>
    </row>
    <row r="798" spans="1:14" ht="15.75">
      <c r="A798" s="13" t="s">
        <v>27</v>
      </c>
      <c r="B798" s="23"/>
      <c r="C798" s="24"/>
      <c r="D798" s="25"/>
      <c r="E798" s="26"/>
      <c r="F798" s="26"/>
      <c r="G798" s="27"/>
      <c r="H798" s="26"/>
      <c r="I798" s="26"/>
      <c r="J798" s="26"/>
      <c r="K798" s="26"/>
      <c r="L798" s="21"/>
      <c r="M798" s="21"/>
      <c r="N798" s="21"/>
    </row>
    <row r="799" spans="1:14" ht="16.5" thickBot="1">
      <c r="A799" s="28"/>
      <c r="B799" s="23"/>
      <c r="C799" s="26"/>
      <c r="D799" s="26"/>
      <c r="E799" s="26"/>
      <c r="F799" s="29"/>
      <c r="G799" s="30"/>
      <c r="H799" s="31" t="s">
        <v>28</v>
      </c>
      <c r="I799" s="31"/>
      <c r="J799" s="32"/>
      <c r="K799" s="32"/>
      <c r="L799" s="21"/>
      <c r="M799" s="21"/>
      <c r="N799" s="21"/>
    </row>
    <row r="800" spans="1:14" ht="15.75">
      <c r="A800" s="28"/>
      <c r="B800" s="23"/>
      <c r="C800" s="112" t="s">
        <v>29</v>
      </c>
      <c r="D800" s="112"/>
      <c r="E800" s="33">
        <v>9</v>
      </c>
      <c r="F800" s="34">
        <v>100</v>
      </c>
      <c r="G800" s="35">
        <v>9</v>
      </c>
      <c r="H800" s="36">
        <f>G801/G800%</f>
        <v>88.88888888888889</v>
      </c>
      <c r="I800" s="36"/>
      <c r="J800" s="36"/>
      <c r="K800" s="2"/>
      <c r="L800" s="21"/>
      <c r="M800" s="1"/>
      <c r="N800" s="1"/>
    </row>
    <row r="801" spans="1:14" ht="15.75">
      <c r="A801" s="28"/>
      <c r="B801" s="23"/>
      <c r="C801" s="113" t="s">
        <v>30</v>
      </c>
      <c r="D801" s="113"/>
      <c r="E801" s="37">
        <v>8</v>
      </c>
      <c r="F801" s="38">
        <f>(E801/E800)*100</f>
        <v>88.88888888888889</v>
      </c>
      <c r="G801" s="35">
        <v>8</v>
      </c>
      <c r="H801" s="32"/>
      <c r="I801" s="32"/>
      <c r="J801" s="26"/>
      <c r="K801" s="32"/>
      <c r="L801" s="1"/>
      <c r="M801" s="26" t="s">
        <v>31</v>
      </c>
      <c r="N801" s="26"/>
    </row>
    <row r="802" spans="1:14" ht="15.75">
      <c r="A802" s="39"/>
      <c r="B802" s="23"/>
      <c r="C802" s="113" t="s">
        <v>32</v>
      </c>
      <c r="D802" s="113"/>
      <c r="E802" s="37">
        <v>0</v>
      </c>
      <c r="F802" s="38">
        <f>(E802/E800)*100</f>
        <v>0</v>
      </c>
      <c r="G802" s="40"/>
      <c r="H802" s="35"/>
      <c r="I802" s="35"/>
      <c r="J802" s="26"/>
      <c r="K802" s="32"/>
      <c r="L802" s="21"/>
      <c r="M802" s="24"/>
      <c r="N802" s="24"/>
    </row>
    <row r="803" spans="1:14" ht="15.75">
      <c r="A803" s="39"/>
      <c r="B803" s="23"/>
      <c r="C803" s="113" t="s">
        <v>33</v>
      </c>
      <c r="D803" s="113"/>
      <c r="E803" s="37">
        <v>0</v>
      </c>
      <c r="F803" s="38">
        <f>(E803/E800)*100</f>
        <v>0</v>
      </c>
      <c r="G803" s="40"/>
      <c r="H803" s="35"/>
      <c r="I803" s="35"/>
      <c r="J803" s="26"/>
      <c r="K803" s="32"/>
      <c r="L803" s="21"/>
      <c r="M803" s="21"/>
      <c r="N803" s="21"/>
    </row>
    <row r="804" spans="1:14" ht="15.75">
      <c r="A804" s="39"/>
      <c r="B804" s="23"/>
      <c r="C804" s="113" t="s">
        <v>34</v>
      </c>
      <c r="D804" s="113"/>
      <c r="E804" s="37">
        <v>1</v>
      </c>
      <c r="F804" s="38">
        <f>(E804/E801)*100</f>
        <v>12.5</v>
      </c>
      <c r="G804" s="40"/>
      <c r="H804" s="26" t="s">
        <v>35</v>
      </c>
      <c r="I804" s="26"/>
      <c r="J804" s="41"/>
      <c r="K804" s="32"/>
      <c r="L804" s="21"/>
      <c r="M804" s="21"/>
      <c r="N804" s="21"/>
    </row>
    <row r="805" spans="1:14" ht="15.75">
      <c r="A805" s="39"/>
      <c r="B805" s="23"/>
      <c r="C805" s="113" t="s">
        <v>36</v>
      </c>
      <c r="D805" s="113"/>
      <c r="E805" s="37">
        <v>0</v>
      </c>
      <c r="F805" s="38">
        <v>0</v>
      </c>
      <c r="G805" s="40"/>
      <c r="H805" s="26"/>
      <c r="I805" s="26"/>
      <c r="J805" s="41"/>
      <c r="K805" s="32"/>
      <c r="L805" s="21"/>
      <c r="M805" s="21"/>
      <c r="N805" s="21"/>
    </row>
    <row r="806" spans="1:14" ht="16.5" thickBot="1">
      <c r="A806" s="39"/>
      <c r="B806" s="23"/>
      <c r="C806" s="111" t="s">
        <v>37</v>
      </c>
      <c r="D806" s="111"/>
      <c r="E806" s="42"/>
      <c r="F806" s="43">
        <f>(E806/E800)*100</f>
        <v>0</v>
      </c>
      <c r="G806" s="40"/>
      <c r="H806" s="26"/>
      <c r="I806" s="26"/>
      <c r="J806" s="2"/>
      <c r="K806" s="2"/>
      <c r="L806" s="1"/>
      <c r="M806" s="21"/>
      <c r="N806" s="21"/>
    </row>
    <row r="807" spans="1:14" ht="15.75">
      <c r="A807" s="45" t="s">
        <v>38</v>
      </c>
      <c r="B807" s="14"/>
      <c r="C807" s="15"/>
      <c r="D807" s="15"/>
      <c r="E807" s="17"/>
      <c r="F807" s="17"/>
      <c r="G807" s="46"/>
      <c r="H807" s="47"/>
      <c r="I807" s="47"/>
      <c r="J807" s="47"/>
      <c r="K807" s="17"/>
      <c r="L807" s="21"/>
      <c r="M807" s="44"/>
      <c r="N807" s="44"/>
    </row>
    <row r="808" spans="1:14" ht="15.75">
      <c r="A808" s="16" t="s">
        <v>39</v>
      </c>
      <c r="B808" s="14"/>
      <c r="C808" s="48"/>
      <c r="D808" s="49"/>
      <c r="E808" s="50"/>
      <c r="F808" s="47"/>
      <c r="G808" s="46"/>
      <c r="H808" s="47"/>
      <c r="I808" s="47"/>
      <c r="J808" s="47"/>
      <c r="K808" s="17"/>
      <c r="L808" s="21"/>
      <c r="M808" s="28"/>
      <c r="N808" s="28"/>
    </row>
    <row r="809" spans="1:14" ht="15.75">
      <c r="A809" s="16" t="s">
        <v>40</v>
      </c>
      <c r="B809" s="14"/>
      <c r="C809" s="15"/>
      <c r="D809" s="49"/>
      <c r="E809" s="50"/>
      <c r="F809" s="47"/>
      <c r="G809" s="46"/>
      <c r="H809" s="51"/>
      <c r="I809" s="51"/>
      <c r="J809" s="51"/>
      <c r="K809" s="17"/>
      <c r="L809" s="21"/>
      <c r="M809" s="21"/>
      <c r="N809" s="21"/>
    </row>
    <row r="810" spans="1:14" ht="15.75">
      <c r="A810" s="16" t="s">
        <v>41</v>
      </c>
      <c r="B810" s="48"/>
      <c r="C810" s="15"/>
      <c r="D810" s="49"/>
      <c r="E810" s="50"/>
      <c r="F810" s="47"/>
      <c r="G810" s="52"/>
      <c r="H810" s="51"/>
      <c r="I810" s="51"/>
      <c r="J810" s="51"/>
      <c r="K810" s="17"/>
      <c r="L810" s="21"/>
      <c r="M810" s="21"/>
      <c r="N810" s="21"/>
    </row>
    <row r="811" spans="1:14" ht="15.75">
      <c r="A811" s="16" t="s">
        <v>42</v>
      </c>
      <c r="B811" s="39"/>
      <c r="C811" s="15"/>
      <c r="D811" s="53"/>
      <c r="E811" s="47"/>
      <c r="F811" s="47"/>
      <c r="G811" s="52"/>
      <c r="H811" s="51"/>
      <c r="I811" s="51"/>
      <c r="J811" s="51"/>
      <c r="K811" s="47"/>
      <c r="L811" s="21"/>
      <c r="M811" s="21"/>
      <c r="N811" s="21"/>
    </row>
    <row r="812" spans="1:14" ht="15.75">
      <c r="A812" s="16" t="s">
        <v>42</v>
      </c>
      <c r="B812" s="39"/>
      <c r="C812" s="15"/>
      <c r="D812" s="53"/>
      <c r="E812" s="47"/>
      <c r="F812" s="47"/>
      <c r="G812" s="52"/>
      <c r="H812" s="51"/>
      <c r="I812" s="51"/>
      <c r="J812" s="51"/>
      <c r="K812" s="47"/>
      <c r="L812" s="21"/>
      <c r="M812" s="21"/>
      <c r="N812" s="21"/>
    </row>
    <row r="814" spans="1:14" ht="15.75" customHeight="1">
      <c r="A814" s="117" t="s">
        <v>1</v>
      </c>
      <c r="B814" s="118"/>
      <c r="C814" s="118"/>
      <c r="D814" s="118"/>
      <c r="E814" s="118"/>
      <c r="F814" s="118"/>
      <c r="G814" s="118"/>
      <c r="H814" s="118"/>
      <c r="I814" s="118"/>
      <c r="J814" s="118"/>
      <c r="K814" s="118"/>
      <c r="L814" s="118"/>
      <c r="M814" s="118"/>
      <c r="N814" s="119"/>
    </row>
    <row r="815" spans="1:14" ht="15.75">
      <c r="A815" s="120" t="s">
        <v>2</v>
      </c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21"/>
    </row>
    <row r="816" spans="1:14" ht="15.75">
      <c r="A816" s="114" t="s">
        <v>3</v>
      </c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6"/>
    </row>
    <row r="817" spans="1:14" ht="15.75">
      <c r="A817" s="54"/>
      <c r="B817" s="54"/>
      <c r="C817" s="54"/>
      <c r="D817" s="55"/>
      <c r="E817" s="56"/>
      <c r="F817" s="57"/>
      <c r="G817" s="56"/>
      <c r="H817" s="56"/>
      <c r="I817" s="56"/>
      <c r="J817" s="56"/>
      <c r="K817" s="55"/>
      <c r="L817" s="55"/>
      <c r="M817" s="55"/>
      <c r="N817" s="55"/>
    </row>
    <row r="818" spans="1:14" ht="15.75">
      <c r="A818" s="104" t="s">
        <v>265</v>
      </c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</row>
    <row r="819" spans="1:14" ht="15.75">
      <c r="A819" s="104" t="s">
        <v>5</v>
      </c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</row>
    <row r="820" spans="1:14" ht="15">
      <c r="A820" s="99" t="s">
        <v>6</v>
      </c>
      <c r="B820" s="94" t="s">
        <v>7</v>
      </c>
      <c r="C820" s="94" t="s">
        <v>8</v>
      </c>
      <c r="D820" s="99" t="s">
        <v>9</v>
      </c>
      <c r="E820" s="94" t="s">
        <v>10</v>
      </c>
      <c r="F820" s="105" t="s">
        <v>11</v>
      </c>
      <c r="G820" s="105" t="s">
        <v>12</v>
      </c>
      <c r="H820" s="94" t="s">
        <v>13</v>
      </c>
      <c r="I820" s="94" t="s">
        <v>14</v>
      </c>
      <c r="J820" s="94" t="s">
        <v>15</v>
      </c>
      <c r="K820" s="106" t="s">
        <v>16</v>
      </c>
      <c r="L820" s="94" t="s">
        <v>17</v>
      </c>
      <c r="M820" s="94" t="s">
        <v>18</v>
      </c>
      <c r="N820" s="94" t="s">
        <v>19</v>
      </c>
    </row>
    <row r="821" spans="1:14" ht="15">
      <c r="A821" s="99"/>
      <c r="B821" s="94"/>
      <c r="C821" s="94"/>
      <c r="D821" s="99"/>
      <c r="E821" s="94"/>
      <c r="F821" s="105"/>
      <c r="G821" s="105"/>
      <c r="H821" s="94"/>
      <c r="I821" s="94"/>
      <c r="J821" s="94"/>
      <c r="K821" s="106"/>
      <c r="L821" s="94"/>
      <c r="M821" s="94"/>
      <c r="N821" s="94"/>
    </row>
    <row r="822" spans="1:14" ht="15.75">
      <c r="A822" s="7">
        <v>1</v>
      </c>
      <c r="B822" s="8">
        <v>42915</v>
      </c>
      <c r="C822" s="6" t="s">
        <v>267</v>
      </c>
      <c r="D822" s="6" t="s">
        <v>21</v>
      </c>
      <c r="E822" s="6" t="s">
        <v>239</v>
      </c>
      <c r="F822" s="9">
        <v>546</v>
      </c>
      <c r="G822" s="9">
        <v>536</v>
      </c>
      <c r="H822" s="9">
        <v>552</v>
      </c>
      <c r="I822" s="9">
        <v>558</v>
      </c>
      <c r="J822" s="9">
        <v>564</v>
      </c>
      <c r="K822" s="9">
        <v>558</v>
      </c>
      <c r="L822" s="10">
        <f aca="true" t="shared" si="78" ref="L822:L832">100000/F822</f>
        <v>183.15018315018315</v>
      </c>
      <c r="M822" s="11">
        <v>575</v>
      </c>
      <c r="N822" s="12">
        <f aca="true" t="shared" si="79" ref="N822:N832">M822/(L822)/F822%</f>
        <v>0.575</v>
      </c>
    </row>
    <row r="823" spans="1:14" ht="15.75">
      <c r="A823" s="7">
        <v>2</v>
      </c>
      <c r="B823" s="8">
        <v>42914</v>
      </c>
      <c r="C823" s="6" t="s">
        <v>267</v>
      </c>
      <c r="D823" s="6" t="s">
        <v>21</v>
      </c>
      <c r="E823" s="6" t="s">
        <v>270</v>
      </c>
      <c r="F823" s="9">
        <v>570</v>
      </c>
      <c r="G823" s="9">
        <v>560</v>
      </c>
      <c r="H823" s="9">
        <v>575</v>
      </c>
      <c r="I823" s="9">
        <v>580</v>
      </c>
      <c r="J823" s="9">
        <v>585</v>
      </c>
      <c r="K823" s="9">
        <v>575</v>
      </c>
      <c r="L823" s="10">
        <f t="shared" si="78"/>
        <v>175.43859649122808</v>
      </c>
      <c r="M823" s="11">
        <v>575</v>
      </c>
      <c r="N823" s="12">
        <f t="shared" si="79"/>
        <v>0.575</v>
      </c>
    </row>
    <row r="824" spans="1:14" ht="15.75">
      <c r="A824" s="7">
        <v>3</v>
      </c>
      <c r="B824" s="8">
        <v>42914</v>
      </c>
      <c r="C824" s="6" t="s">
        <v>267</v>
      </c>
      <c r="D824" s="6" t="s">
        <v>21</v>
      </c>
      <c r="E824" s="6" t="s">
        <v>59</v>
      </c>
      <c r="F824" s="9">
        <v>375</v>
      </c>
      <c r="G824" s="9">
        <v>368</v>
      </c>
      <c r="H824" s="9">
        <v>380</v>
      </c>
      <c r="I824" s="9">
        <v>384</v>
      </c>
      <c r="J824" s="9">
        <v>388</v>
      </c>
      <c r="K824" s="9">
        <v>380</v>
      </c>
      <c r="L824" s="10">
        <f t="shared" si="78"/>
        <v>266.6666666666667</v>
      </c>
      <c r="M824" s="11">
        <f aca="true" t="shared" si="80" ref="M824:M832">IF(D824="BUY",(K824-F824)*(L824),(F824-K824)*(L824))</f>
        <v>1333.3333333333335</v>
      </c>
      <c r="N824" s="12">
        <f t="shared" si="79"/>
        <v>1.3333333333333333</v>
      </c>
    </row>
    <row r="825" spans="1:14" ht="15.75">
      <c r="A825" s="7">
        <v>4</v>
      </c>
      <c r="B825" s="8">
        <v>42902</v>
      </c>
      <c r="C825" s="6" t="s">
        <v>267</v>
      </c>
      <c r="D825" s="6" t="s">
        <v>21</v>
      </c>
      <c r="E825" s="6" t="s">
        <v>82</v>
      </c>
      <c r="F825" s="9">
        <v>714</v>
      </c>
      <c r="G825" s="9">
        <v>700</v>
      </c>
      <c r="H825" s="9">
        <v>723</v>
      </c>
      <c r="I825" s="9">
        <v>730</v>
      </c>
      <c r="J825" s="9">
        <v>737</v>
      </c>
      <c r="K825" s="9">
        <v>723</v>
      </c>
      <c r="L825" s="10">
        <f t="shared" si="78"/>
        <v>140.0560224089636</v>
      </c>
      <c r="M825" s="11">
        <f t="shared" si="80"/>
        <v>1260.5042016806724</v>
      </c>
      <c r="N825" s="12">
        <f t="shared" si="79"/>
        <v>1.2605042016806722</v>
      </c>
    </row>
    <row r="826" spans="1:14" ht="15.75">
      <c r="A826" s="7">
        <v>5</v>
      </c>
      <c r="B826" s="8">
        <v>42898</v>
      </c>
      <c r="C826" s="6" t="s">
        <v>267</v>
      </c>
      <c r="D826" s="6" t="s">
        <v>21</v>
      </c>
      <c r="E826" s="6" t="s">
        <v>269</v>
      </c>
      <c r="F826" s="9">
        <v>3055</v>
      </c>
      <c r="G826" s="9">
        <v>3005</v>
      </c>
      <c r="H826" s="9">
        <v>3085</v>
      </c>
      <c r="I826" s="9">
        <v>3115</v>
      </c>
      <c r="J826" s="9">
        <v>3145</v>
      </c>
      <c r="K826" s="9">
        <v>3085</v>
      </c>
      <c r="L826" s="10">
        <f t="shared" si="78"/>
        <v>32.733224222585925</v>
      </c>
      <c r="M826" s="11">
        <f t="shared" si="80"/>
        <v>981.9967266775777</v>
      </c>
      <c r="N826" s="12">
        <f t="shared" si="79"/>
        <v>0.9819967266775778</v>
      </c>
    </row>
    <row r="827" spans="1:14" ht="15.75">
      <c r="A827" s="7">
        <v>6</v>
      </c>
      <c r="B827" s="8">
        <v>42895</v>
      </c>
      <c r="C827" s="6" t="s">
        <v>267</v>
      </c>
      <c r="D827" s="6" t="s">
        <v>21</v>
      </c>
      <c r="E827" s="6" t="s">
        <v>271</v>
      </c>
      <c r="F827" s="9">
        <v>633</v>
      </c>
      <c r="G827" s="9">
        <v>620</v>
      </c>
      <c r="H827" s="9">
        <v>640</v>
      </c>
      <c r="I827" s="9">
        <v>647</v>
      </c>
      <c r="J827" s="9">
        <v>655</v>
      </c>
      <c r="K827" s="9">
        <v>620</v>
      </c>
      <c r="L827" s="10">
        <f t="shared" si="78"/>
        <v>157.9778830963665</v>
      </c>
      <c r="M827" s="11">
        <f t="shared" si="80"/>
        <v>-2053.7124802527646</v>
      </c>
      <c r="N827" s="12">
        <f t="shared" si="79"/>
        <v>-2.0537124802527646</v>
      </c>
    </row>
    <row r="828" spans="1:14" ht="15.75">
      <c r="A828" s="7">
        <v>7</v>
      </c>
      <c r="B828" s="8">
        <v>42894</v>
      </c>
      <c r="C828" s="6" t="s">
        <v>267</v>
      </c>
      <c r="D828" s="6" t="s">
        <v>21</v>
      </c>
      <c r="E828" s="6" t="s">
        <v>272</v>
      </c>
      <c r="F828" s="9">
        <v>530</v>
      </c>
      <c r="G828" s="9">
        <v>520</v>
      </c>
      <c r="H828" s="9">
        <v>535</v>
      </c>
      <c r="I828" s="9">
        <v>540</v>
      </c>
      <c r="J828" s="9">
        <v>545</v>
      </c>
      <c r="K828" s="9">
        <v>540</v>
      </c>
      <c r="L828" s="10">
        <f t="shared" si="78"/>
        <v>188.67924528301887</v>
      </c>
      <c r="M828" s="11">
        <f t="shared" si="80"/>
        <v>1886.7924528301887</v>
      </c>
      <c r="N828" s="12">
        <f t="shared" si="79"/>
        <v>1.8867924528301887</v>
      </c>
    </row>
    <row r="829" spans="1:14" ht="15.75">
      <c r="A829" s="7">
        <v>8</v>
      </c>
      <c r="B829" s="8">
        <v>42894</v>
      </c>
      <c r="C829" s="6" t="s">
        <v>267</v>
      </c>
      <c r="D829" s="6" t="s">
        <v>21</v>
      </c>
      <c r="E829" s="6" t="s">
        <v>228</v>
      </c>
      <c r="F829" s="9">
        <v>520</v>
      </c>
      <c r="G829" s="9">
        <v>506</v>
      </c>
      <c r="H829" s="9">
        <v>527</v>
      </c>
      <c r="I829" s="9">
        <v>534</v>
      </c>
      <c r="J829" s="9">
        <v>540</v>
      </c>
      <c r="K829" s="9">
        <v>506</v>
      </c>
      <c r="L829" s="10">
        <f t="shared" si="78"/>
        <v>192.30769230769232</v>
      </c>
      <c r="M829" s="11">
        <f t="shared" si="80"/>
        <v>-2692.3076923076924</v>
      </c>
      <c r="N829" s="12">
        <f t="shared" si="79"/>
        <v>-2.692307692307692</v>
      </c>
    </row>
    <row r="830" spans="1:14" ht="15.75">
      <c r="A830" s="7">
        <v>9</v>
      </c>
      <c r="B830" s="8">
        <v>42893</v>
      </c>
      <c r="C830" s="6" t="s">
        <v>267</v>
      </c>
      <c r="D830" s="6" t="s">
        <v>21</v>
      </c>
      <c r="E830" s="6" t="s">
        <v>103</v>
      </c>
      <c r="F830" s="9">
        <v>526</v>
      </c>
      <c r="G830" s="9">
        <v>515</v>
      </c>
      <c r="H830" s="9">
        <v>532</v>
      </c>
      <c r="I830" s="9">
        <v>538</v>
      </c>
      <c r="J830" s="9">
        <v>544</v>
      </c>
      <c r="K830" s="9">
        <v>538</v>
      </c>
      <c r="L830" s="10">
        <f t="shared" si="78"/>
        <v>190.11406844106463</v>
      </c>
      <c r="M830" s="11">
        <f t="shared" si="80"/>
        <v>2281.3688212927755</v>
      </c>
      <c r="N830" s="12">
        <f t="shared" si="79"/>
        <v>2.2813688212927756</v>
      </c>
    </row>
    <row r="831" spans="1:14" ht="15.75">
      <c r="A831" s="7">
        <v>10</v>
      </c>
      <c r="B831" s="8">
        <v>42891</v>
      </c>
      <c r="C831" s="6" t="s">
        <v>267</v>
      </c>
      <c r="D831" s="6" t="s">
        <v>21</v>
      </c>
      <c r="E831" s="6" t="s">
        <v>80</v>
      </c>
      <c r="F831" s="9">
        <v>1420</v>
      </c>
      <c r="G831" s="9">
        <v>1395</v>
      </c>
      <c r="H831" s="9">
        <v>1435</v>
      </c>
      <c r="I831" s="9">
        <v>1450</v>
      </c>
      <c r="J831" s="9">
        <v>1465</v>
      </c>
      <c r="K831" s="9">
        <v>1465</v>
      </c>
      <c r="L831" s="10">
        <f t="shared" si="78"/>
        <v>70.4225352112676</v>
      </c>
      <c r="M831" s="11">
        <f t="shared" si="80"/>
        <v>3169.014084507042</v>
      </c>
      <c r="N831" s="12">
        <f t="shared" si="79"/>
        <v>3.1690140845070425</v>
      </c>
    </row>
    <row r="832" spans="1:14" ht="15.75">
      <c r="A832" s="7">
        <v>11</v>
      </c>
      <c r="B832" s="8">
        <v>42887</v>
      </c>
      <c r="C832" s="6" t="s">
        <v>267</v>
      </c>
      <c r="D832" s="6" t="s">
        <v>21</v>
      </c>
      <c r="E832" s="6" t="s">
        <v>25</v>
      </c>
      <c r="F832" s="9">
        <v>701</v>
      </c>
      <c r="G832" s="9">
        <v>686</v>
      </c>
      <c r="H832" s="9">
        <v>709</v>
      </c>
      <c r="I832" s="9">
        <v>717</v>
      </c>
      <c r="J832" s="9">
        <v>725</v>
      </c>
      <c r="K832" s="9">
        <v>717</v>
      </c>
      <c r="L832" s="10">
        <f t="shared" si="78"/>
        <v>142.65335235378032</v>
      </c>
      <c r="M832" s="11">
        <f t="shared" si="80"/>
        <v>2282.453637660485</v>
      </c>
      <c r="N832" s="12">
        <f t="shared" si="79"/>
        <v>2.282453637660485</v>
      </c>
    </row>
    <row r="833" spans="1:14" ht="15.75">
      <c r="A833" s="13" t="s">
        <v>26</v>
      </c>
      <c r="B833" s="14"/>
      <c r="C833" s="15"/>
      <c r="D833" s="16"/>
      <c r="E833" s="17"/>
      <c r="F833" s="17"/>
      <c r="G833" s="18"/>
      <c r="H833" s="19"/>
      <c r="I833" s="19"/>
      <c r="J833" s="19"/>
      <c r="K833" s="20"/>
      <c r="L833" s="21"/>
      <c r="M833" s="1"/>
      <c r="N833" s="22"/>
    </row>
    <row r="834" spans="1:14" ht="15.75">
      <c r="A834" s="13" t="s">
        <v>27</v>
      </c>
      <c r="B834" s="23"/>
      <c r="C834" s="15"/>
      <c r="D834" s="16"/>
      <c r="E834" s="17"/>
      <c r="F834" s="17"/>
      <c r="G834" s="18"/>
      <c r="H834" s="17"/>
      <c r="I834" s="17"/>
      <c r="J834" s="17"/>
      <c r="K834" s="20"/>
      <c r="L834" s="21"/>
      <c r="M834" s="1"/>
      <c r="N834" s="1"/>
    </row>
    <row r="835" spans="1:14" ht="15.75">
      <c r="A835" s="13" t="s">
        <v>27</v>
      </c>
      <c r="B835" s="23"/>
      <c r="C835" s="24"/>
      <c r="D835" s="25"/>
      <c r="E835" s="26"/>
      <c r="F835" s="26"/>
      <c r="G835" s="27"/>
      <c r="H835" s="26"/>
      <c r="I835" s="26"/>
      <c r="J835" s="26"/>
      <c r="K835" s="26"/>
      <c r="L835" s="21"/>
      <c r="M835" s="21"/>
      <c r="N835" s="21"/>
    </row>
    <row r="836" spans="1:14" ht="16.5" thickBot="1">
      <c r="A836" s="28"/>
      <c r="B836" s="23"/>
      <c r="C836" s="26"/>
      <c r="D836" s="26"/>
      <c r="E836" s="26"/>
      <c r="F836" s="29"/>
      <c r="G836" s="30"/>
      <c r="H836" s="31" t="s">
        <v>28</v>
      </c>
      <c r="I836" s="31"/>
      <c r="J836" s="32"/>
      <c r="K836" s="32"/>
      <c r="L836" s="21"/>
      <c r="M836" s="21"/>
      <c r="N836" s="21"/>
    </row>
    <row r="837" spans="1:14" ht="15.75">
      <c r="A837" s="28"/>
      <c r="B837" s="23"/>
      <c r="C837" s="112" t="s">
        <v>29</v>
      </c>
      <c r="D837" s="112"/>
      <c r="E837" s="33">
        <v>11</v>
      </c>
      <c r="F837" s="34">
        <v>100</v>
      </c>
      <c r="G837" s="35">
        <v>11</v>
      </c>
      <c r="H837" s="36">
        <f>G838/G837%</f>
        <v>81.81818181818181</v>
      </c>
      <c r="I837" s="36"/>
      <c r="J837" s="36"/>
      <c r="K837" s="2"/>
      <c r="L837" s="21"/>
      <c r="M837" s="1"/>
      <c r="N837" s="1"/>
    </row>
    <row r="838" spans="1:14" ht="15.75">
      <c r="A838" s="28"/>
      <c r="B838" s="23"/>
      <c r="C838" s="113" t="s">
        <v>30</v>
      </c>
      <c r="D838" s="113"/>
      <c r="E838" s="37">
        <v>9</v>
      </c>
      <c r="F838" s="38">
        <f>(E838/E837)*100</f>
        <v>81.81818181818183</v>
      </c>
      <c r="G838" s="35">
        <v>9</v>
      </c>
      <c r="H838" s="32"/>
      <c r="I838" s="32"/>
      <c r="J838" s="26"/>
      <c r="K838" s="32"/>
      <c r="L838" s="1"/>
      <c r="M838" s="26" t="s">
        <v>31</v>
      </c>
      <c r="N838" s="26"/>
    </row>
    <row r="839" spans="1:14" ht="15.75">
      <c r="A839" s="39"/>
      <c r="B839" s="23"/>
      <c r="C839" s="113" t="s">
        <v>32</v>
      </c>
      <c r="D839" s="113"/>
      <c r="E839" s="37">
        <v>0</v>
      </c>
      <c r="F839" s="38">
        <f>(E839/E837)*100</f>
        <v>0</v>
      </c>
      <c r="G839" s="40"/>
      <c r="H839" s="35"/>
      <c r="I839" s="35"/>
      <c r="J839" s="26"/>
      <c r="K839" s="32"/>
      <c r="L839" s="21"/>
      <c r="M839" s="24"/>
      <c r="N839" s="24"/>
    </row>
    <row r="840" spans="1:14" ht="15.75">
      <c r="A840" s="39"/>
      <c r="B840" s="23"/>
      <c r="C840" s="113" t="s">
        <v>33</v>
      </c>
      <c r="D840" s="113"/>
      <c r="E840" s="37">
        <v>0</v>
      </c>
      <c r="F840" s="38">
        <f>(E840/E837)*100</f>
        <v>0</v>
      </c>
      <c r="G840" s="40"/>
      <c r="H840" s="35"/>
      <c r="I840" s="35"/>
      <c r="J840" s="26"/>
      <c r="K840" s="32"/>
      <c r="L840" s="21"/>
      <c r="M840" s="21"/>
      <c r="N840" s="21"/>
    </row>
    <row r="841" spans="1:14" ht="15.75">
      <c r="A841" s="39"/>
      <c r="B841" s="23"/>
      <c r="C841" s="113" t="s">
        <v>34</v>
      </c>
      <c r="D841" s="113"/>
      <c r="E841" s="37">
        <v>2</v>
      </c>
      <c r="F841" s="38">
        <f>(E841/E838)*100</f>
        <v>22.22222222222222</v>
      </c>
      <c r="G841" s="40"/>
      <c r="H841" s="26" t="s">
        <v>35</v>
      </c>
      <c r="I841" s="26"/>
      <c r="J841" s="41"/>
      <c r="K841" s="32"/>
      <c r="L841" s="21"/>
      <c r="M841" s="21"/>
      <c r="N841" s="21"/>
    </row>
    <row r="842" spans="1:14" ht="15.75">
      <c r="A842" s="39"/>
      <c r="B842" s="23"/>
      <c r="C842" s="113" t="s">
        <v>36</v>
      </c>
      <c r="D842" s="113"/>
      <c r="E842" s="37">
        <v>0</v>
      </c>
      <c r="F842" s="38">
        <v>0</v>
      </c>
      <c r="G842" s="40"/>
      <c r="H842" s="26"/>
      <c r="I842" s="26"/>
      <c r="J842" s="41"/>
      <c r="K842" s="32"/>
      <c r="L842" s="21"/>
      <c r="M842" s="21"/>
      <c r="N842" s="21"/>
    </row>
    <row r="843" spans="1:14" ht="16.5" thickBot="1">
      <c r="A843" s="39"/>
      <c r="B843" s="23"/>
      <c r="C843" s="111" t="s">
        <v>37</v>
      </c>
      <c r="D843" s="111"/>
      <c r="E843" s="42"/>
      <c r="F843" s="43">
        <f>(E843/E837)*100</f>
        <v>0</v>
      </c>
      <c r="G843" s="40"/>
      <c r="H843" s="26"/>
      <c r="I843" s="26"/>
      <c r="J843" s="2"/>
      <c r="K843" s="2"/>
      <c r="L843" s="1"/>
      <c r="M843" s="21"/>
      <c r="N843" s="21"/>
    </row>
    <row r="844" spans="1:14" ht="15.75">
      <c r="A844" s="45" t="s">
        <v>38</v>
      </c>
      <c r="B844" s="14"/>
      <c r="C844" s="15"/>
      <c r="D844" s="15"/>
      <c r="E844" s="17"/>
      <c r="F844" s="17"/>
      <c r="G844" s="46"/>
      <c r="H844" s="47"/>
      <c r="I844" s="47"/>
      <c r="J844" s="47"/>
      <c r="K844" s="17"/>
      <c r="L844" s="21"/>
      <c r="M844" s="44"/>
      <c r="N844" s="44"/>
    </row>
    <row r="845" spans="1:14" ht="15.75">
      <c r="A845" s="16" t="s">
        <v>39</v>
      </c>
      <c r="B845" s="14"/>
      <c r="C845" s="48"/>
      <c r="D845" s="49"/>
      <c r="E845" s="50"/>
      <c r="F845" s="47"/>
      <c r="G845" s="46"/>
      <c r="H845" s="47"/>
      <c r="I845" s="47"/>
      <c r="J845" s="47"/>
      <c r="K845" s="17"/>
      <c r="L845" s="21"/>
      <c r="M845" s="28"/>
      <c r="N845" s="28"/>
    </row>
    <row r="846" spans="1:14" ht="15.75">
      <c r="A846" s="16" t="s">
        <v>40</v>
      </c>
      <c r="B846" s="14"/>
      <c r="C846" s="15"/>
      <c r="D846" s="49"/>
      <c r="E846" s="50"/>
      <c r="F846" s="47"/>
      <c r="G846" s="46"/>
      <c r="H846" s="51"/>
      <c r="I846" s="51"/>
      <c r="J846" s="51"/>
      <c r="K846" s="17"/>
      <c r="L846" s="21"/>
      <c r="M846" s="21"/>
      <c r="N846" s="21"/>
    </row>
    <row r="847" spans="1:14" ht="15.75">
      <c r="A847" s="16" t="s">
        <v>41</v>
      </c>
      <c r="B847" s="48"/>
      <c r="C847" s="15"/>
      <c r="D847" s="49"/>
      <c r="E847" s="50"/>
      <c r="F847" s="47"/>
      <c r="G847" s="52"/>
      <c r="H847" s="51"/>
      <c r="I847" s="51"/>
      <c r="J847" s="51"/>
      <c r="K847" s="17"/>
      <c r="L847" s="21"/>
      <c r="M847" s="21"/>
      <c r="N847" s="21"/>
    </row>
    <row r="848" spans="1:14" ht="15.75">
      <c r="A848" s="16" t="s">
        <v>42</v>
      </c>
      <c r="B848" s="39"/>
      <c r="C848" s="15"/>
      <c r="D848" s="53"/>
      <c r="E848" s="47"/>
      <c r="F848" s="47"/>
      <c r="G848" s="52"/>
      <c r="H848" s="51"/>
      <c r="I848" s="51"/>
      <c r="J848" s="51"/>
      <c r="K848" s="47"/>
      <c r="L848" s="21"/>
      <c r="M848" s="21"/>
      <c r="N848" s="21"/>
    </row>
    <row r="849" spans="1:14" ht="15.75">
      <c r="A849" s="16" t="s">
        <v>42</v>
      </c>
      <c r="B849" s="39"/>
      <c r="C849" s="15"/>
      <c r="D849" s="53"/>
      <c r="E849" s="47"/>
      <c r="F849" s="47"/>
      <c r="G849" s="52"/>
      <c r="H849" s="51"/>
      <c r="I849" s="51"/>
      <c r="J849" s="51"/>
      <c r="K849" s="47"/>
      <c r="L849" s="21"/>
      <c r="M849" s="21"/>
      <c r="N849" s="21"/>
    </row>
  </sheetData>
  <sheetProtection selectLockedCells="1" selectUnlockedCells="1"/>
  <mergeCells count="591">
    <mergeCell ref="C25:D25"/>
    <mergeCell ref="C26:D26"/>
    <mergeCell ref="C27:D27"/>
    <mergeCell ref="M10:M11"/>
    <mergeCell ref="N10:N11"/>
    <mergeCell ref="C21:D21"/>
    <mergeCell ref="C22:D22"/>
    <mergeCell ref="C23:D23"/>
    <mergeCell ref="C24:D24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151:D151"/>
    <mergeCell ref="C152:D152"/>
    <mergeCell ref="C153:D153"/>
    <mergeCell ref="M127:M128"/>
    <mergeCell ref="N127:N128"/>
    <mergeCell ref="C147:D147"/>
    <mergeCell ref="C148:D148"/>
    <mergeCell ref="C149:D149"/>
    <mergeCell ref="C150:D150"/>
    <mergeCell ref="L127:L128"/>
    <mergeCell ref="A127:A128"/>
    <mergeCell ref="B127:B128"/>
    <mergeCell ref="C127:C128"/>
    <mergeCell ref="D127:D128"/>
    <mergeCell ref="E127:E128"/>
    <mergeCell ref="F127:F128"/>
    <mergeCell ref="H127:H128"/>
    <mergeCell ref="I127:I128"/>
    <mergeCell ref="J127:J128"/>
    <mergeCell ref="A119:N121"/>
    <mergeCell ref="A122:N122"/>
    <mergeCell ref="A123:N123"/>
    <mergeCell ref="A124:N124"/>
    <mergeCell ref="A125:N125"/>
    <mergeCell ref="A126:N126"/>
    <mergeCell ref="G127:G128"/>
    <mergeCell ref="K127:K128"/>
    <mergeCell ref="C295:D295"/>
    <mergeCell ref="C296:D296"/>
    <mergeCell ref="C297:D297"/>
    <mergeCell ref="M273:M274"/>
    <mergeCell ref="A265:N267"/>
    <mergeCell ref="A268:N268"/>
    <mergeCell ref="A269:N269"/>
    <mergeCell ref="A270:N270"/>
    <mergeCell ref="N273:N274"/>
    <mergeCell ref="C291:D291"/>
    <mergeCell ref="C292:D292"/>
    <mergeCell ref="C293:D293"/>
    <mergeCell ref="C294:D294"/>
    <mergeCell ref="L273:L274"/>
    <mergeCell ref="H273:H274"/>
    <mergeCell ref="I273:I274"/>
    <mergeCell ref="J273:J274"/>
    <mergeCell ref="A273:A274"/>
    <mergeCell ref="B273:B274"/>
    <mergeCell ref="C273:C274"/>
    <mergeCell ref="D273:D274"/>
    <mergeCell ref="E273:E274"/>
    <mergeCell ref="F273:F274"/>
    <mergeCell ref="A271:N271"/>
    <mergeCell ref="A272:N272"/>
    <mergeCell ref="G273:G274"/>
    <mergeCell ref="K273:K274"/>
    <mergeCell ref="C334:D334"/>
    <mergeCell ref="C335:D335"/>
    <mergeCell ref="C333:D333"/>
    <mergeCell ref="L312:L313"/>
    <mergeCell ref="H312:H313"/>
    <mergeCell ref="I312:I313"/>
    <mergeCell ref="C336:D336"/>
    <mergeCell ref="M312:M313"/>
    <mergeCell ref="A304:N306"/>
    <mergeCell ref="A307:N307"/>
    <mergeCell ref="A308:N308"/>
    <mergeCell ref="A309:N309"/>
    <mergeCell ref="N312:N313"/>
    <mergeCell ref="C330:D330"/>
    <mergeCell ref="C331:D331"/>
    <mergeCell ref="C332:D332"/>
    <mergeCell ref="J312:J313"/>
    <mergeCell ref="A312:A313"/>
    <mergeCell ref="B312:B313"/>
    <mergeCell ref="C312:C313"/>
    <mergeCell ref="D312:D313"/>
    <mergeCell ref="E312:E313"/>
    <mergeCell ref="F312:F313"/>
    <mergeCell ref="A310:N310"/>
    <mergeCell ref="A311:N311"/>
    <mergeCell ref="G312:G313"/>
    <mergeCell ref="K312:K313"/>
    <mergeCell ref="C446:D446"/>
    <mergeCell ref="C447:D447"/>
    <mergeCell ref="C445:D445"/>
    <mergeCell ref="L427:L428"/>
    <mergeCell ref="H427:H428"/>
    <mergeCell ref="I427:I428"/>
    <mergeCell ref="C448:D448"/>
    <mergeCell ref="M427:M428"/>
    <mergeCell ref="A419:N421"/>
    <mergeCell ref="A422:N422"/>
    <mergeCell ref="A423:N423"/>
    <mergeCell ref="A424:N424"/>
    <mergeCell ref="N427:N428"/>
    <mergeCell ref="C442:D442"/>
    <mergeCell ref="C443:D443"/>
    <mergeCell ref="C444:D444"/>
    <mergeCell ref="J427:J428"/>
    <mergeCell ref="A427:A428"/>
    <mergeCell ref="B427:B428"/>
    <mergeCell ref="C427:C428"/>
    <mergeCell ref="D427:D428"/>
    <mergeCell ref="E427:E428"/>
    <mergeCell ref="F427:F428"/>
    <mergeCell ref="A425:N425"/>
    <mergeCell ref="A426:N426"/>
    <mergeCell ref="G427:G428"/>
    <mergeCell ref="K427:K428"/>
    <mergeCell ref="C525:D525"/>
    <mergeCell ref="C526:D526"/>
    <mergeCell ref="C524:D524"/>
    <mergeCell ref="L503:L504"/>
    <mergeCell ref="H503:H504"/>
    <mergeCell ref="I503:I504"/>
    <mergeCell ref="C527:D527"/>
    <mergeCell ref="M503:M504"/>
    <mergeCell ref="A495:N497"/>
    <mergeCell ref="A498:N498"/>
    <mergeCell ref="A499:N499"/>
    <mergeCell ref="A500:N500"/>
    <mergeCell ref="N503:N504"/>
    <mergeCell ref="C521:D521"/>
    <mergeCell ref="C522:D522"/>
    <mergeCell ref="C523:D523"/>
    <mergeCell ref="J503:J504"/>
    <mergeCell ref="A503:A504"/>
    <mergeCell ref="B503:B504"/>
    <mergeCell ref="C503:C504"/>
    <mergeCell ref="D503:D504"/>
    <mergeCell ref="E503:E504"/>
    <mergeCell ref="F503:F504"/>
    <mergeCell ref="A501:N501"/>
    <mergeCell ref="A502:N502"/>
    <mergeCell ref="G503:G504"/>
    <mergeCell ref="K503:K504"/>
    <mergeCell ref="C734:D734"/>
    <mergeCell ref="C735:D735"/>
    <mergeCell ref="C733:D733"/>
    <mergeCell ref="G710:G711"/>
    <mergeCell ref="C710:C711"/>
    <mergeCell ref="D710:D711"/>
    <mergeCell ref="C736:D736"/>
    <mergeCell ref="M710:M711"/>
    <mergeCell ref="A709:N709"/>
    <mergeCell ref="H710:H711"/>
    <mergeCell ref="I710:I711"/>
    <mergeCell ref="D665:D666"/>
    <mergeCell ref="N710:N711"/>
    <mergeCell ref="C730:D730"/>
    <mergeCell ref="C731:D731"/>
    <mergeCell ref="C732:D732"/>
    <mergeCell ref="E710:E711"/>
    <mergeCell ref="F710:F711"/>
    <mergeCell ref="A748:N748"/>
    <mergeCell ref="K710:K711"/>
    <mergeCell ref="L710:L711"/>
    <mergeCell ref="A710:A711"/>
    <mergeCell ref="B710:B711"/>
    <mergeCell ref="J710:J711"/>
    <mergeCell ref="A744:N744"/>
    <mergeCell ref="A745:N745"/>
    <mergeCell ref="A702:N704"/>
    <mergeCell ref="A705:N705"/>
    <mergeCell ref="A706:N706"/>
    <mergeCell ref="A707:N707"/>
    <mergeCell ref="A708:N708"/>
    <mergeCell ref="N749:N750"/>
    <mergeCell ref="E749:E750"/>
    <mergeCell ref="J749:J750"/>
    <mergeCell ref="K749:K750"/>
    <mergeCell ref="F749:F750"/>
    <mergeCell ref="A746:N746"/>
    <mergeCell ref="A747:N747"/>
    <mergeCell ref="D749:D750"/>
    <mergeCell ref="A749:A750"/>
    <mergeCell ref="B749:B750"/>
    <mergeCell ref="C749:C750"/>
    <mergeCell ref="L749:L750"/>
    <mergeCell ref="M749:M750"/>
    <mergeCell ref="C770:D770"/>
    <mergeCell ref="C771:D771"/>
    <mergeCell ref="G749:G750"/>
    <mergeCell ref="H749:H750"/>
    <mergeCell ref="I749:I750"/>
    <mergeCell ref="C768:D768"/>
    <mergeCell ref="C769:D769"/>
    <mergeCell ref="C766:D766"/>
    <mergeCell ref="C767:D767"/>
    <mergeCell ref="C765:D765"/>
    <mergeCell ref="A779:N779"/>
    <mergeCell ref="A780:N780"/>
    <mergeCell ref="A781:N781"/>
    <mergeCell ref="A782:N782"/>
    <mergeCell ref="A783:N783"/>
    <mergeCell ref="A784:A785"/>
    <mergeCell ref="B784:B785"/>
    <mergeCell ref="C784:C785"/>
    <mergeCell ref="D784:D785"/>
    <mergeCell ref="E784:E785"/>
    <mergeCell ref="N784:N785"/>
    <mergeCell ref="I784:I785"/>
    <mergeCell ref="L784:L785"/>
    <mergeCell ref="M784:M785"/>
    <mergeCell ref="C800:D800"/>
    <mergeCell ref="C801:D801"/>
    <mergeCell ref="K784:K785"/>
    <mergeCell ref="H784:H785"/>
    <mergeCell ref="F784:F785"/>
    <mergeCell ref="C805:D805"/>
    <mergeCell ref="C806:D806"/>
    <mergeCell ref="A814:N814"/>
    <mergeCell ref="A815:N815"/>
    <mergeCell ref="C802:D802"/>
    <mergeCell ref="C803:D803"/>
    <mergeCell ref="C804:D804"/>
    <mergeCell ref="E820:E821"/>
    <mergeCell ref="F820:F821"/>
    <mergeCell ref="G820:G821"/>
    <mergeCell ref="J784:J785"/>
    <mergeCell ref="G784:G785"/>
    <mergeCell ref="I820:I821"/>
    <mergeCell ref="J820:J821"/>
    <mergeCell ref="K820:K821"/>
    <mergeCell ref="L820:L821"/>
    <mergeCell ref="M820:M821"/>
    <mergeCell ref="A816:N816"/>
    <mergeCell ref="A818:N818"/>
    <mergeCell ref="A819:N819"/>
    <mergeCell ref="A820:A821"/>
    <mergeCell ref="B820:B821"/>
    <mergeCell ref="C820:C821"/>
    <mergeCell ref="D820:D821"/>
    <mergeCell ref="A664:N664"/>
    <mergeCell ref="C842:D842"/>
    <mergeCell ref="C843:D843"/>
    <mergeCell ref="N820:N821"/>
    <mergeCell ref="C837:D837"/>
    <mergeCell ref="C838:D838"/>
    <mergeCell ref="C839:D839"/>
    <mergeCell ref="C840:D840"/>
    <mergeCell ref="C841:D841"/>
    <mergeCell ref="H820:H821"/>
    <mergeCell ref="C693:D693"/>
    <mergeCell ref="E665:E666"/>
    <mergeCell ref="F665:F666"/>
    <mergeCell ref="H665:H666"/>
    <mergeCell ref="I665:I666"/>
    <mergeCell ref="A657:N659"/>
    <mergeCell ref="A660:N660"/>
    <mergeCell ref="A661:N661"/>
    <mergeCell ref="A662:N662"/>
    <mergeCell ref="A663:N663"/>
    <mergeCell ref="C694:D694"/>
    <mergeCell ref="C688:D688"/>
    <mergeCell ref="C689:D689"/>
    <mergeCell ref="C690:D690"/>
    <mergeCell ref="C691:D691"/>
    <mergeCell ref="N623:N624"/>
    <mergeCell ref="C692:D692"/>
    <mergeCell ref="L665:L666"/>
    <mergeCell ref="C650:D650"/>
    <mergeCell ref="C645:D645"/>
    <mergeCell ref="A665:A666"/>
    <mergeCell ref="B665:B666"/>
    <mergeCell ref="C665:C666"/>
    <mergeCell ref="M665:M666"/>
    <mergeCell ref="N665:N666"/>
    <mergeCell ref="G665:G666"/>
    <mergeCell ref="K665:K666"/>
    <mergeCell ref="J665:J666"/>
    <mergeCell ref="A615:N617"/>
    <mergeCell ref="A622:N622"/>
    <mergeCell ref="A623:A624"/>
    <mergeCell ref="K623:K624"/>
    <mergeCell ref="D623:D624"/>
    <mergeCell ref="E623:E624"/>
    <mergeCell ref="F623:F624"/>
    <mergeCell ref="G623:G624"/>
    <mergeCell ref="C648:D648"/>
    <mergeCell ref="C649:D649"/>
    <mergeCell ref="A618:N618"/>
    <mergeCell ref="A619:N619"/>
    <mergeCell ref="C644:D644"/>
    <mergeCell ref="B623:B624"/>
    <mergeCell ref="C623:C624"/>
    <mergeCell ref="H623:H624"/>
    <mergeCell ref="I623:I624"/>
    <mergeCell ref="J623:J624"/>
    <mergeCell ref="A583:N583"/>
    <mergeCell ref="A584:N584"/>
    <mergeCell ref="G585:G586"/>
    <mergeCell ref="K585:K586"/>
    <mergeCell ref="C646:D646"/>
    <mergeCell ref="C647:D647"/>
    <mergeCell ref="A620:N620"/>
    <mergeCell ref="A621:N621"/>
    <mergeCell ref="L623:L624"/>
    <mergeCell ref="M623:M624"/>
    <mergeCell ref="J585:J586"/>
    <mergeCell ref="A585:A586"/>
    <mergeCell ref="B585:B586"/>
    <mergeCell ref="C585:C586"/>
    <mergeCell ref="D585:D586"/>
    <mergeCell ref="E585:E586"/>
    <mergeCell ref="F585:F586"/>
    <mergeCell ref="C607:D607"/>
    <mergeCell ref="M585:M586"/>
    <mergeCell ref="A577:N579"/>
    <mergeCell ref="A580:N580"/>
    <mergeCell ref="A581:N581"/>
    <mergeCell ref="A582:N582"/>
    <mergeCell ref="N585:N586"/>
    <mergeCell ref="C601:D601"/>
    <mergeCell ref="C602:D602"/>
    <mergeCell ref="C603:D603"/>
    <mergeCell ref="A541:N541"/>
    <mergeCell ref="A542:N542"/>
    <mergeCell ref="G543:G544"/>
    <mergeCell ref="K543:K544"/>
    <mergeCell ref="C605:D605"/>
    <mergeCell ref="C606:D606"/>
    <mergeCell ref="C604:D604"/>
    <mergeCell ref="L585:L586"/>
    <mergeCell ref="H585:H586"/>
    <mergeCell ref="I585:I586"/>
    <mergeCell ref="J543:J544"/>
    <mergeCell ref="A543:A544"/>
    <mergeCell ref="B543:B544"/>
    <mergeCell ref="C543:C544"/>
    <mergeCell ref="D543:D544"/>
    <mergeCell ref="E543:E544"/>
    <mergeCell ref="F543:F544"/>
    <mergeCell ref="C570:D570"/>
    <mergeCell ref="M543:M544"/>
    <mergeCell ref="A535:N537"/>
    <mergeCell ref="A538:N538"/>
    <mergeCell ref="A539:N539"/>
    <mergeCell ref="A540:N540"/>
    <mergeCell ref="N543:N544"/>
    <mergeCell ref="C564:D564"/>
    <mergeCell ref="C565:D565"/>
    <mergeCell ref="C566:D566"/>
    <mergeCell ref="A462:N462"/>
    <mergeCell ref="A463:N463"/>
    <mergeCell ref="G464:G465"/>
    <mergeCell ref="K464:K465"/>
    <mergeCell ref="C568:D568"/>
    <mergeCell ref="C569:D569"/>
    <mergeCell ref="C567:D567"/>
    <mergeCell ref="L543:L544"/>
    <mergeCell ref="H543:H544"/>
    <mergeCell ref="I543:I544"/>
    <mergeCell ref="J464:J465"/>
    <mergeCell ref="A464:A465"/>
    <mergeCell ref="B464:B465"/>
    <mergeCell ref="C464:C465"/>
    <mergeCell ref="D464:D465"/>
    <mergeCell ref="E464:E465"/>
    <mergeCell ref="F464:F465"/>
    <mergeCell ref="C487:D487"/>
    <mergeCell ref="M464:M465"/>
    <mergeCell ref="A456:N458"/>
    <mergeCell ref="A459:N459"/>
    <mergeCell ref="A460:N460"/>
    <mergeCell ref="A461:N461"/>
    <mergeCell ref="N464:N465"/>
    <mergeCell ref="C481:D481"/>
    <mergeCell ref="C482:D482"/>
    <mergeCell ref="C483:D483"/>
    <mergeCell ref="A390:N390"/>
    <mergeCell ref="A391:N391"/>
    <mergeCell ref="G392:G393"/>
    <mergeCell ref="K392:K393"/>
    <mergeCell ref="C485:D485"/>
    <mergeCell ref="C486:D486"/>
    <mergeCell ref="C484:D484"/>
    <mergeCell ref="L464:L465"/>
    <mergeCell ref="H464:H465"/>
    <mergeCell ref="I464:I465"/>
    <mergeCell ref="J392:J393"/>
    <mergeCell ref="A392:A393"/>
    <mergeCell ref="B392:B393"/>
    <mergeCell ref="C392:C393"/>
    <mergeCell ref="D392:D393"/>
    <mergeCell ref="E392:E393"/>
    <mergeCell ref="F392:F393"/>
    <mergeCell ref="C411:D411"/>
    <mergeCell ref="M392:M393"/>
    <mergeCell ref="A384:N386"/>
    <mergeCell ref="A387:N387"/>
    <mergeCell ref="A388:N388"/>
    <mergeCell ref="A389:N389"/>
    <mergeCell ref="N392:N393"/>
    <mergeCell ref="C405:D405"/>
    <mergeCell ref="C406:D406"/>
    <mergeCell ref="C407:D407"/>
    <mergeCell ref="A350:N350"/>
    <mergeCell ref="A351:N351"/>
    <mergeCell ref="G352:G353"/>
    <mergeCell ref="K352:K353"/>
    <mergeCell ref="C409:D409"/>
    <mergeCell ref="C410:D410"/>
    <mergeCell ref="C408:D408"/>
    <mergeCell ref="L392:L393"/>
    <mergeCell ref="H392:H393"/>
    <mergeCell ref="I392:I393"/>
    <mergeCell ref="J352:J353"/>
    <mergeCell ref="A352:A353"/>
    <mergeCell ref="B352:B353"/>
    <mergeCell ref="C352:C353"/>
    <mergeCell ref="D352:D353"/>
    <mergeCell ref="E352:E353"/>
    <mergeCell ref="F352:F353"/>
    <mergeCell ref="C376:D376"/>
    <mergeCell ref="M352:M353"/>
    <mergeCell ref="A344:N346"/>
    <mergeCell ref="A347:N347"/>
    <mergeCell ref="A348:N348"/>
    <mergeCell ref="A349:N349"/>
    <mergeCell ref="N352:N353"/>
    <mergeCell ref="C370:D370"/>
    <mergeCell ref="C371:D371"/>
    <mergeCell ref="C372:D372"/>
    <mergeCell ref="A240:N240"/>
    <mergeCell ref="A241:N241"/>
    <mergeCell ref="G242:G243"/>
    <mergeCell ref="K242:K243"/>
    <mergeCell ref="C374:D374"/>
    <mergeCell ref="C375:D375"/>
    <mergeCell ref="C373:D373"/>
    <mergeCell ref="L352:L353"/>
    <mergeCell ref="H352:H353"/>
    <mergeCell ref="I352:I353"/>
    <mergeCell ref="J242:J243"/>
    <mergeCell ref="A242:A243"/>
    <mergeCell ref="B242:B243"/>
    <mergeCell ref="C242:C243"/>
    <mergeCell ref="D242:D243"/>
    <mergeCell ref="E242:E243"/>
    <mergeCell ref="F242:F243"/>
    <mergeCell ref="C258:D258"/>
    <mergeCell ref="M242:M243"/>
    <mergeCell ref="A234:N236"/>
    <mergeCell ref="A237:N237"/>
    <mergeCell ref="A238:N238"/>
    <mergeCell ref="A239:N239"/>
    <mergeCell ref="N242:N243"/>
    <mergeCell ref="C252:D252"/>
    <mergeCell ref="C253:D253"/>
    <mergeCell ref="C254:D254"/>
    <mergeCell ref="A202:N202"/>
    <mergeCell ref="A203:N203"/>
    <mergeCell ref="G204:G205"/>
    <mergeCell ref="K204:K205"/>
    <mergeCell ref="C256:D256"/>
    <mergeCell ref="C257:D257"/>
    <mergeCell ref="C255:D255"/>
    <mergeCell ref="L242:L243"/>
    <mergeCell ref="H242:H243"/>
    <mergeCell ref="I242:I243"/>
    <mergeCell ref="J204:J205"/>
    <mergeCell ref="A204:A205"/>
    <mergeCell ref="B204:B205"/>
    <mergeCell ref="C204:C205"/>
    <mergeCell ref="D204:D205"/>
    <mergeCell ref="E204:E205"/>
    <mergeCell ref="F204:F205"/>
    <mergeCell ref="C227:D227"/>
    <mergeCell ref="M204:M205"/>
    <mergeCell ref="A196:N198"/>
    <mergeCell ref="A199:N199"/>
    <mergeCell ref="A200:N200"/>
    <mergeCell ref="A201:N201"/>
    <mergeCell ref="N204:N205"/>
    <mergeCell ref="C221:D221"/>
    <mergeCell ref="C222:D222"/>
    <mergeCell ref="C223:D223"/>
    <mergeCell ref="A166:N166"/>
    <mergeCell ref="A167:N167"/>
    <mergeCell ref="G168:G169"/>
    <mergeCell ref="K168:K169"/>
    <mergeCell ref="C225:D225"/>
    <mergeCell ref="C226:D226"/>
    <mergeCell ref="C224:D224"/>
    <mergeCell ref="L204:L205"/>
    <mergeCell ref="H204:H205"/>
    <mergeCell ref="I204:I205"/>
    <mergeCell ref="A168:A169"/>
    <mergeCell ref="B168:B169"/>
    <mergeCell ref="C168:C169"/>
    <mergeCell ref="D168:D169"/>
    <mergeCell ref="E168:E169"/>
    <mergeCell ref="F168:F169"/>
    <mergeCell ref="N168:N169"/>
    <mergeCell ref="C183:D183"/>
    <mergeCell ref="C184:D184"/>
    <mergeCell ref="C185:D185"/>
    <mergeCell ref="C186:D186"/>
    <mergeCell ref="L168:L169"/>
    <mergeCell ref="H168:H169"/>
    <mergeCell ref="I168:I169"/>
    <mergeCell ref="J168:J169"/>
    <mergeCell ref="G83:G84"/>
    <mergeCell ref="K83:K84"/>
    <mergeCell ref="C187:D187"/>
    <mergeCell ref="C188:D188"/>
    <mergeCell ref="C189:D189"/>
    <mergeCell ref="M168:M169"/>
    <mergeCell ref="A160:N162"/>
    <mergeCell ref="A163:N163"/>
    <mergeCell ref="A164:N164"/>
    <mergeCell ref="A165:N165"/>
    <mergeCell ref="A75:N77"/>
    <mergeCell ref="A78:N78"/>
    <mergeCell ref="A79:N79"/>
    <mergeCell ref="A80:N80"/>
    <mergeCell ref="A81:N81"/>
    <mergeCell ref="A82:N82"/>
    <mergeCell ref="L83:L84"/>
    <mergeCell ref="A83:A84"/>
    <mergeCell ref="B83:B84"/>
    <mergeCell ref="C83:C84"/>
    <mergeCell ref="D83:D84"/>
    <mergeCell ref="E83:E84"/>
    <mergeCell ref="F83:F84"/>
    <mergeCell ref="H83:H84"/>
    <mergeCell ref="I83:I84"/>
    <mergeCell ref="J83:J84"/>
    <mergeCell ref="J42:J43"/>
    <mergeCell ref="C110:D110"/>
    <mergeCell ref="C111:D111"/>
    <mergeCell ref="C112:D112"/>
    <mergeCell ref="M83:M84"/>
    <mergeCell ref="N83:N84"/>
    <mergeCell ref="C106:D106"/>
    <mergeCell ref="C107:D107"/>
    <mergeCell ref="C108:D108"/>
    <mergeCell ref="C109:D109"/>
    <mergeCell ref="A34:N36"/>
    <mergeCell ref="A37:N37"/>
    <mergeCell ref="A38:N38"/>
    <mergeCell ref="A39:N39"/>
    <mergeCell ref="A40:N40"/>
    <mergeCell ref="A41:N41"/>
    <mergeCell ref="K42:K43"/>
    <mergeCell ref="L42:L43"/>
    <mergeCell ref="A42:A43"/>
    <mergeCell ref="B42:B43"/>
    <mergeCell ref="C42:C43"/>
    <mergeCell ref="D42:D43"/>
    <mergeCell ref="E42:E43"/>
    <mergeCell ref="F42:F43"/>
    <mergeCell ref="H42:H43"/>
    <mergeCell ref="I42:I43"/>
    <mergeCell ref="C66:D66"/>
    <mergeCell ref="C67:D67"/>
    <mergeCell ref="C68:D68"/>
    <mergeCell ref="M42:M43"/>
    <mergeCell ref="N42:N43"/>
    <mergeCell ref="C62:D62"/>
    <mergeCell ref="C63:D63"/>
    <mergeCell ref="C64:D64"/>
    <mergeCell ref="C65:D65"/>
    <mergeCell ref="G42:G43"/>
  </mergeCells>
  <conditionalFormatting sqref="N837:N838 N822:N834 N759:N760 N751:N755 N757 M720:N722 N667:N682 M716:N718 N712:N714 N625:N638 N587:N596 N545:N558 N505:N515 N466:N475 N429:N437 N394:N400 N354:N365 N314:N326 N275:N285 N244:N247 N206:N216 N170:N178 N129:N142 N85:N101 N44:N57 N12:N16">
    <cfRule type="cellIs" priority="409" dxfId="18" operator="lessThan" stopIfTrue="1">
      <formula>0</formula>
    </cfRule>
    <cfRule type="cellIs" priority="410" dxfId="19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2017-08-02T13:24:23Z</dcterms:created>
  <dcterms:modified xsi:type="dcterms:W3CDTF">2019-03-18T12:15:28Z</dcterms:modified>
  <cp:category/>
  <cp:version/>
  <cp:contentType/>
  <cp:contentStatus/>
</cp:coreProperties>
</file>