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1"/>
  </bookViews>
  <sheets>
    <sheet name="MCX COMMODITY CALLS" sheetId="1" r:id="rId1"/>
    <sheet name="NCDEX COMMODITY CALLS" sheetId="2" r:id="rId2"/>
  </sheets>
  <definedNames/>
  <calcPr fullCalcOnLoad="1"/>
</workbook>
</file>

<file path=xl/sharedStrings.xml><?xml version="1.0" encoding="utf-8"?>
<sst xmlns="http://schemas.openxmlformats.org/spreadsheetml/2006/main" count="5357" uniqueCount="116">
  <si>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</si>
  <si>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</si>
  <si>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</si>
  <si>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</si>
  <si>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MCX COMMODITY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</si>
  <si>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</si>
  <si>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</si>
  <si>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</si>
  <si>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</si>
  <si>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</si>
  <si>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</si>
  <si>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</si>
  <si>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</si>
  <si>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</si>
  <si>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</si>
  <si>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</si>
  <si>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</si>
  <si>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</si>
  <si>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</si>
  <si>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</si>
  <si>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MCX</t>
  </si>
  <si>
    <t>BUY</t>
  </si>
  <si>
    <t>CRUDE OIL</t>
  </si>
  <si>
    <t>SELL</t>
  </si>
  <si>
    <t>LEAD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</si>
  <si>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</si>
  <si>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</si>
  <si>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</si>
  <si>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</si>
  <si>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</si>
  <si>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</si>
  <si>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</si>
  <si>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</si>
  <si>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</si>
  <si>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</si>
  <si>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</si>
  <si>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</si>
  <si>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</si>
  <si>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</si>
  <si>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</si>
  <si>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</si>
  <si>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</si>
  <si>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MCX COMMODITY Daily Call Performance Report  JULY-2017</t>
  </si>
  <si>
    <t>SILVER</t>
  </si>
  <si>
    <t>GOLD</t>
  </si>
  <si>
    <t>NICKEL</t>
  </si>
  <si>
    <t>COPPER</t>
  </si>
  <si>
    <t>ZINC</t>
  </si>
  <si>
    <t>CRUDEOIL</t>
  </si>
  <si>
    <t>MCX COMMODITY Daily Call Performance Report  JUNE-2017</t>
  </si>
  <si>
    <t>ALUMINIUM</t>
  </si>
  <si>
    <t>MCX COMMODITY Daily Call Performance Report  MAY-2017</t>
  </si>
  <si>
    <t>MCX COMMODITY Daily Call Performance Report  APRIL-2017</t>
  </si>
  <si>
    <t>MCX COMMODITY Daily Call Performance Report  MARCH-2017</t>
  </si>
  <si>
    <t>MCX COMMODITY Daily Call Performance Report  FEB-2017</t>
  </si>
  <si>
    <t>NATURAL GAS</t>
  </si>
  <si>
    <t>MENTHAOIL</t>
  </si>
  <si>
    <t>MCX COMMODITY Daily Call Performance Report  SEPT. – 2017</t>
  </si>
  <si>
    <t>MCX COMMODITY Daily Call Performance Report  OCTOBER – 2017</t>
  </si>
  <si>
    <t>MCX COMMODITY Daily Call Performance Report  NOVEMBER – 2017</t>
  </si>
  <si>
    <t>MCX COMMODITY Daily Call Performance Report  DECEMBER – 2017</t>
  </si>
  <si>
    <t>HNI-GOLD</t>
  </si>
  <si>
    <t>NCDEX</t>
  </si>
  <si>
    <t>CHANA</t>
  </si>
  <si>
    <t>RM SEED</t>
  </si>
  <si>
    <t>GUARGUM</t>
  </si>
  <si>
    <t>GUARSEED</t>
  </si>
  <si>
    <t>NCDEX COMMODITY Daily Call Performance Report  DECEMBER. – 2017</t>
  </si>
  <si>
    <t>TURMERIC</t>
  </si>
  <si>
    <t>JEERA</t>
  </si>
  <si>
    <t>SOYABEAN</t>
  </si>
  <si>
    <t>RMSEED</t>
  </si>
  <si>
    <t>MCX COMMODITY Daily Call Performance Report  JANUARY – 2018</t>
  </si>
  <si>
    <t>NCDEX COMMODITY Daily Call Performance Report JANUARY – 2018</t>
  </si>
  <si>
    <t>CASTER SEED</t>
  </si>
  <si>
    <t>COCUD(COTTONSEEDOIL)</t>
  </si>
  <si>
    <t>CASTERSEED</t>
  </si>
  <si>
    <t>SOYAREF.</t>
  </si>
  <si>
    <t>MCX COMMODITY Daily Call Performance Report  FEBRURY – 2018</t>
  </si>
  <si>
    <t>NCDEX COMMODITY Daily Call Performance Report FEBRURY – 2018</t>
  </si>
  <si>
    <t>NCDEX COMMODITY Daily Call Performance Report MARCH – 2018</t>
  </si>
  <si>
    <t>MCX COMMODITY Daily Call Performance Report  MARCH – 2018</t>
  </si>
  <si>
    <t>CRUEDOIL</t>
  </si>
  <si>
    <t>MCX COMMODITY Daily Call Performance Report  APRIL – 2018</t>
  </si>
  <si>
    <t>NCDEX COMMODITY Daily Call Performance Report APRIL – 2018</t>
  </si>
  <si>
    <t>GUAESEED</t>
  </si>
  <si>
    <t>NCDEX COMMODITY Daily Call Performance Report MAY – 2018</t>
  </si>
  <si>
    <t>SOYAREFINED</t>
  </si>
  <si>
    <t>MCX COMMODITY Daily Call Performance Report  MAY – 2018</t>
  </si>
  <si>
    <t>MCX COMMODITY Daily Call Performance Report  JUNE – 2018</t>
  </si>
  <si>
    <t>NCDEX COMMODITY Daily Call Performance Report JUNE – 2018</t>
  </si>
  <si>
    <t>COCUD</t>
  </si>
  <si>
    <t>NCDEX COMMODITY Daily Call Performance Report JULY – 2018</t>
  </si>
  <si>
    <t>MCX COMMODITY Daily Call Performance Report  JULY – 2018</t>
  </si>
  <si>
    <t>MCX COMMODITY Daily Call Performance Report  AUGUST – 2018</t>
  </si>
  <si>
    <t>NCDEX COMMODITY Daily Call Performance Report AUGUST – 2018</t>
  </si>
  <si>
    <t>NATURALGAS</t>
  </si>
  <si>
    <t>NCDEX COMMODITY Daily Call Performance Report SEPTEMBER – 2018</t>
  </si>
  <si>
    <t>MCX COMMODITY Daily Call Performance Report  SEPTEMBER – 2018</t>
  </si>
  <si>
    <t>NCDEX COMMODITY Daily Call Performance Report OCTOMBER – 2018</t>
  </si>
  <si>
    <t>MCX COMMODITY Daily Call Performance Report  OCTOMBER – 2018</t>
  </si>
  <si>
    <t>DHANIYA</t>
  </si>
  <si>
    <t>2 nd floor 201-202 Radha Krishna Apartment,Block “A”,Manorama Ganj, M.G. Road, Indore (M.P.) PIN : 452010.</t>
  </si>
  <si>
    <t>PH: +91-7987573460,+91-8878924480</t>
  </si>
  <si>
    <t>MCX COMMODITY Daily Call Performance Report  NOVEMBER – 2018</t>
  </si>
  <si>
    <t>NCDEX COMMODITY Daily Call Performance Report NOVEMBER – 2018</t>
  </si>
  <si>
    <t>MCX COMMODITY Daily Call Performance Report  DECEMBER – 2018</t>
  </si>
  <si>
    <t>NCDEX COMMODITY Daily Call Performance Report DECEMBER – 2018</t>
  </si>
  <si>
    <t>ZINK</t>
  </si>
  <si>
    <t>MCX COMMODITY Daily Call Performance Report  JANUARY– 2019</t>
  </si>
  <si>
    <t>NCDEX COMMODITY Daily Call Performance Report JANUARY-2019</t>
  </si>
  <si>
    <t>MCX COMMODITY Daily Call Performance Report  FEBRURY– 2019</t>
  </si>
  <si>
    <t>NCDEX COMMODITY Daily Call Performance Report FEBRURY-2019</t>
  </si>
  <si>
    <t>HOLD</t>
  </si>
  <si>
    <t>MCX COMMODITY Daily Call Performance Report  MARCH– 2019</t>
  </si>
  <si>
    <t>NCDEX COMMODITY Daily Call Performance Report MARCH-2019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</si>
</sst>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9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16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2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3" fillId="0" borderId="11" xfId="0" applyNumberFormat="1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4" fillId="0" borderId="12" xfId="0" applyNumberFormat="1" applyFont="1" applyFill="1" applyBorder="1" applyAlignment="1">
      <alignment/>
    </xf>
    <xf numFmtId="2" fontId="14" fillId="0" borderId="13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4" fillId="0" borderId="14" xfId="0" applyNumberFormat="1" applyFont="1" applyBorder="1" applyAlignment="1">
      <alignment/>
    </xf>
    <xf numFmtId="0" fontId="16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4" fillId="0" borderId="15" xfId="0" applyNumberFormat="1" applyFont="1" applyFill="1" applyBorder="1" applyAlignment="1">
      <alignment/>
    </xf>
    <xf numFmtId="2" fontId="14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8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right"/>
    </xf>
    <xf numFmtId="2" fontId="15" fillId="0" borderId="18" xfId="0" applyNumberFormat="1" applyFont="1" applyFill="1" applyBorder="1" applyAlignment="1">
      <alignment horizontal="right"/>
    </xf>
    <xf numFmtId="2" fontId="21" fillId="0" borderId="19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16" fontId="2" fillId="0" borderId="2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8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72" fontId="8" fillId="0" borderId="22" xfId="0" applyNumberFormat="1" applyFont="1" applyFill="1" applyBorder="1" applyAlignment="1">
      <alignment horizontal="center" vertical="center"/>
    </xf>
    <xf numFmtId="172" fontId="7" fillId="0" borderId="2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2" fontId="5" fillId="35" borderId="30" xfId="0" applyNumberFormat="1" applyFont="1" applyFill="1" applyBorder="1" applyAlignment="1">
      <alignment horizontal="center"/>
    </xf>
    <xf numFmtId="2" fontId="5" fillId="35" borderId="0" xfId="0" applyNumberFormat="1" applyFont="1" applyFill="1" applyBorder="1" applyAlignment="1">
      <alignment horizontal="center"/>
    </xf>
    <xf numFmtId="2" fontId="5" fillId="35" borderId="31" xfId="0" applyNumberFormat="1" applyFont="1" applyFill="1" applyBorder="1" applyAlignment="1">
      <alignment horizontal="center"/>
    </xf>
    <xf numFmtId="2" fontId="5" fillId="35" borderId="32" xfId="0" applyNumberFormat="1" applyFont="1" applyFill="1" applyBorder="1" applyAlignment="1">
      <alignment horizontal="center"/>
    </xf>
    <xf numFmtId="2" fontId="5" fillId="35" borderId="33" xfId="0" applyNumberFormat="1" applyFont="1" applyFill="1" applyBorder="1" applyAlignment="1">
      <alignment horizontal="center"/>
    </xf>
    <xf numFmtId="2" fontId="5" fillId="35" borderId="34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2" fontId="5" fillId="35" borderId="35" xfId="0" applyNumberFormat="1" applyFont="1" applyFill="1" applyBorder="1" applyAlignment="1">
      <alignment horizontal="center"/>
    </xf>
    <xf numFmtId="2" fontId="5" fillId="35" borderId="36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 wrapText="1"/>
    </xf>
    <xf numFmtId="2" fontId="5" fillId="35" borderId="4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587"/>
  <sheetViews>
    <sheetView zoomScalePageLayoutView="0" workbookViewId="0" topLeftCell="A1">
      <selection activeCell="Q27" sqref="Q27"/>
    </sheetView>
  </sheetViews>
  <sheetFormatPr defaultColWidth="9.140625" defaultRowHeight="15"/>
  <cols>
    <col min="1" max="1" width="11.00390625" style="1" customWidth="1"/>
    <col min="2" max="2" width="12.140625" style="1" customWidth="1"/>
    <col min="3" max="3" width="11.7109375" style="1" customWidth="1"/>
    <col min="4" max="4" width="11.421875" style="1" customWidth="1"/>
    <col min="5" max="5" width="26.00390625" style="1" customWidth="1"/>
    <col min="6" max="6" width="13.57421875" style="2" customWidth="1"/>
    <col min="7" max="7" width="12.421875" style="3" customWidth="1"/>
    <col min="8" max="8" width="13.00390625" style="2" customWidth="1"/>
    <col min="9" max="9" width="12.57421875" style="2" customWidth="1"/>
    <col min="10" max="10" width="13.28125" style="2" customWidth="1"/>
    <col min="11" max="11" width="18.28125" style="2" customWidth="1"/>
    <col min="12" max="12" width="9.8515625" style="1" customWidth="1"/>
    <col min="13" max="13" width="16.57421875" style="1" customWidth="1"/>
    <col min="14" max="14" width="11.8515625" style="1" customWidth="1"/>
    <col min="15" max="15" width="7.00390625" style="1" customWidth="1"/>
    <col min="16" max="18" width="9.140625" style="1" customWidth="1"/>
    <col min="19" max="19" width="9.28125" style="1" customWidth="1"/>
    <col min="20" max="16384" width="9.140625" style="1" customWidth="1"/>
  </cols>
  <sheetData>
    <row r="2" spans="1:14" ht="15.7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ht="15.75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</row>
    <row r="4" spans="1:14" ht="15.75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</row>
    <row r="5" spans="1:14" ht="15.75">
      <c r="A5" s="98" t="s">
        <v>102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4" ht="15.75">
      <c r="A6" s="98" t="s">
        <v>103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</row>
    <row r="7" spans="1:14" ht="16.5" thickBot="1">
      <c r="A7" s="101" t="s">
        <v>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</row>
    <row r="8" spans="1:14" ht="15.75">
      <c r="A8" s="104" t="s">
        <v>114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>
      <c r="A9" s="104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5.75">
      <c r="A10" s="90" t="s">
        <v>6</v>
      </c>
      <c r="B10" s="87" t="s">
        <v>7</v>
      </c>
      <c r="C10" s="87" t="s">
        <v>8</v>
      </c>
      <c r="D10" s="90" t="s">
        <v>9</v>
      </c>
      <c r="E10" s="90" t="s">
        <v>10</v>
      </c>
      <c r="F10" s="87" t="s">
        <v>11</v>
      </c>
      <c r="G10" s="87" t="s">
        <v>12</v>
      </c>
      <c r="H10" s="87" t="s">
        <v>13</v>
      </c>
      <c r="I10" s="87" t="s">
        <v>14</v>
      </c>
      <c r="J10" s="87" t="s">
        <v>15</v>
      </c>
      <c r="K10" s="89" t="s">
        <v>16</v>
      </c>
      <c r="L10" s="87" t="s">
        <v>17</v>
      </c>
      <c r="M10" s="87" t="s">
        <v>18</v>
      </c>
      <c r="N10" s="87" t="s">
        <v>19</v>
      </c>
    </row>
    <row r="11" spans="1:14" ht="15.75">
      <c r="A11" s="91"/>
      <c r="B11" s="87"/>
      <c r="C11" s="87"/>
      <c r="D11" s="90"/>
      <c r="E11" s="90"/>
      <c r="F11" s="87"/>
      <c r="G11" s="87"/>
      <c r="H11" s="87"/>
      <c r="I11" s="87"/>
      <c r="J11" s="87"/>
      <c r="K11" s="89"/>
      <c r="L11" s="87"/>
      <c r="M11" s="87"/>
      <c r="N11" s="87"/>
    </row>
    <row r="12" spans="1:14" ht="15.75">
      <c r="A12" s="74"/>
      <c r="B12" s="75"/>
      <c r="C12" s="71"/>
      <c r="D12" s="76"/>
      <c r="E12" s="73"/>
      <c r="F12" s="71"/>
      <c r="G12" s="71"/>
      <c r="H12" s="71"/>
      <c r="I12" s="71"/>
      <c r="J12" s="71"/>
      <c r="K12" s="72"/>
      <c r="L12" s="71"/>
      <c r="M12" s="71"/>
      <c r="N12" s="71"/>
    </row>
    <row r="13" spans="1:14" ht="15.75">
      <c r="A13" s="63">
        <v>1</v>
      </c>
      <c r="B13" s="70">
        <v>43542</v>
      </c>
      <c r="C13" s="65" t="s">
        <v>20</v>
      </c>
      <c r="D13" s="65" t="s">
        <v>21</v>
      </c>
      <c r="E13" s="65" t="s">
        <v>43</v>
      </c>
      <c r="F13" s="66">
        <v>37940</v>
      </c>
      <c r="G13" s="66">
        <v>37745</v>
      </c>
      <c r="H13" s="66">
        <v>38060</v>
      </c>
      <c r="I13" s="66">
        <v>38180</v>
      </c>
      <c r="J13" s="66">
        <v>38300</v>
      </c>
      <c r="K13" s="66">
        <v>38060</v>
      </c>
      <c r="L13" s="65">
        <v>30</v>
      </c>
      <c r="M13" s="82">
        <f aca="true" t="shared" si="0" ref="M13:M22">IF(D13="BUY",(K13-F13)*(L13),(F13-K13)*(L13))</f>
        <v>3600</v>
      </c>
      <c r="N13" s="68">
        <f aca="true" t="shared" si="1" ref="N13:N26">M13/(L13)/F13%</f>
        <v>0.31628887717448606</v>
      </c>
    </row>
    <row r="14" spans="1:14" ht="15.75">
      <c r="A14" s="63">
        <v>2</v>
      </c>
      <c r="B14" s="70">
        <v>43539</v>
      </c>
      <c r="C14" s="65" t="s">
        <v>20</v>
      </c>
      <c r="D14" s="65" t="s">
        <v>23</v>
      </c>
      <c r="E14" s="65" t="s">
        <v>46</v>
      </c>
      <c r="F14" s="66">
        <v>444</v>
      </c>
      <c r="G14" s="66">
        <v>448.5</v>
      </c>
      <c r="H14" s="66">
        <v>441.5</v>
      </c>
      <c r="I14" s="66">
        <v>439</v>
      </c>
      <c r="J14" s="66">
        <v>436.5</v>
      </c>
      <c r="K14" s="66" t="s">
        <v>113</v>
      </c>
      <c r="L14" s="65">
        <v>1000</v>
      </c>
      <c r="M14" s="82">
        <v>0</v>
      </c>
      <c r="N14" s="68">
        <v>0</v>
      </c>
    </row>
    <row r="15" spans="1:14" ht="15.75">
      <c r="A15" s="63">
        <v>3</v>
      </c>
      <c r="B15" s="70">
        <v>43538</v>
      </c>
      <c r="C15" s="65" t="s">
        <v>20</v>
      </c>
      <c r="D15" s="65" t="s">
        <v>23</v>
      </c>
      <c r="E15" s="65" t="s">
        <v>45</v>
      </c>
      <c r="F15" s="66">
        <v>896</v>
      </c>
      <c r="G15" s="66">
        <v>912</v>
      </c>
      <c r="H15" s="66">
        <v>886</v>
      </c>
      <c r="I15" s="66">
        <v>876</v>
      </c>
      <c r="J15" s="66">
        <v>866</v>
      </c>
      <c r="K15" s="66">
        <v>886</v>
      </c>
      <c r="L15" s="65">
        <v>250</v>
      </c>
      <c r="M15" s="82">
        <f t="shared" si="0"/>
        <v>2500</v>
      </c>
      <c r="N15" s="68">
        <f t="shared" si="1"/>
        <v>1.1160714285714284</v>
      </c>
    </row>
    <row r="16" spans="1:14" ht="15.75">
      <c r="A16" s="63">
        <v>4</v>
      </c>
      <c r="B16" s="70">
        <v>43538</v>
      </c>
      <c r="C16" s="65" t="s">
        <v>20</v>
      </c>
      <c r="D16" s="65" t="s">
        <v>23</v>
      </c>
      <c r="E16" s="65" t="s">
        <v>47</v>
      </c>
      <c r="F16" s="66">
        <v>197.4</v>
      </c>
      <c r="G16" s="66">
        <v>198.4</v>
      </c>
      <c r="H16" s="66">
        <v>196.9</v>
      </c>
      <c r="I16" s="66">
        <v>196.4</v>
      </c>
      <c r="J16" s="66">
        <v>195.9</v>
      </c>
      <c r="K16" s="66">
        <v>198.4</v>
      </c>
      <c r="L16" s="65">
        <v>5000</v>
      </c>
      <c r="M16" s="82">
        <f t="shared" si="0"/>
        <v>-5000</v>
      </c>
      <c r="N16" s="68">
        <f t="shared" si="1"/>
        <v>-0.5065856129685917</v>
      </c>
    </row>
    <row r="17" spans="1:14" ht="15.75">
      <c r="A17" s="63">
        <v>5</v>
      </c>
      <c r="B17" s="70">
        <v>43537</v>
      </c>
      <c r="C17" s="65" t="s">
        <v>20</v>
      </c>
      <c r="D17" s="65" t="s">
        <v>21</v>
      </c>
      <c r="E17" s="65" t="s">
        <v>24</v>
      </c>
      <c r="F17" s="66">
        <v>146.3</v>
      </c>
      <c r="G17" s="66">
        <v>145.3</v>
      </c>
      <c r="H17" s="66">
        <v>146.8</v>
      </c>
      <c r="I17" s="66">
        <v>147.3</v>
      </c>
      <c r="J17" s="66">
        <v>147.8</v>
      </c>
      <c r="K17" s="66">
        <v>146.8</v>
      </c>
      <c r="L17" s="65">
        <v>5000</v>
      </c>
      <c r="M17" s="82">
        <f t="shared" si="0"/>
        <v>2500</v>
      </c>
      <c r="N17" s="68">
        <f t="shared" si="1"/>
        <v>0.3417634996582365</v>
      </c>
    </row>
    <row r="18" spans="1:14" ht="15.75">
      <c r="A18" s="63">
        <v>6</v>
      </c>
      <c r="B18" s="70">
        <v>43536</v>
      </c>
      <c r="C18" s="65" t="s">
        <v>20</v>
      </c>
      <c r="D18" s="65" t="s">
        <v>21</v>
      </c>
      <c r="E18" s="65" t="s">
        <v>48</v>
      </c>
      <c r="F18" s="66">
        <v>3995</v>
      </c>
      <c r="G18" s="66">
        <v>3955</v>
      </c>
      <c r="H18" s="66">
        <v>4020</v>
      </c>
      <c r="I18" s="66">
        <v>4045</v>
      </c>
      <c r="J18" s="66">
        <v>4070</v>
      </c>
      <c r="K18" s="66">
        <v>3955</v>
      </c>
      <c r="L18" s="65">
        <v>100</v>
      </c>
      <c r="M18" s="82">
        <f t="shared" si="0"/>
        <v>-4000</v>
      </c>
      <c r="N18" s="68">
        <f t="shared" si="1"/>
        <v>-1.0012515644555693</v>
      </c>
    </row>
    <row r="19" spans="1:14" ht="15.75">
      <c r="A19" s="63">
        <v>7</v>
      </c>
      <c r="B19" s="70">
        <v>43536</v>
      </c>
      <c r="C19" s="65" t="s">
        <v>20</v>
      </c>
      <c r="D19" s="65" t="s">
        <v>21</v>
      </c>
      <c r="E19" s="65" t="s">
        <v>47</v>
      </c>
      <c r="F19" s="66">
        <v>196.7</v>
      </c>
      <c r="G19" s="66">
        <v>195.7</v>
      </c>
      <c r="H19" s="66">
        <v>197.2</v>
      </c>
      <c r="I19" s="66">
        <v>197.7</v>
      </c>
      <c r="J19" s="66">
        <v>198.2</v>
      </c>
      <c r="K19" s="66">
        <v>198.2</v>
      </c>
      <c r="L19" s="65">
        <v>5000</v>
      </c>
      <c r="M19" s="82">
        <f t="shared" si="0"/>
        <v>7500</v>
      </c>
      <c r="N19" s="68">
        <f t="shared" si="1"/>
        <v>0.762582613116421</v>
      </c>
    </row>
    <row r="20" spans="1:14" ht="15.75">
      <c r="A20" s="63">
        <v>8</v>
      </c>
      <c r="B20" s="70">
        <v>43535</v>
      </c>
      <c r="C20" s="65" t="s">
        <v>20</v>
      </c>
      <c r="D20" s="65" t="s">
        <v>23</v>
      </c>
      <c r="E20" s="65" t="s">
        <v>96</v>
      </c>
      <c r="F20" s="66">
        <v>196</v>
      </c>
      <c r="G20" s="66">
        <v>200.5</v>
      </c>
      <c r="H20" s="66">
        <v>193.5</v>
      </c>
      <c r="I20" s="66">
        <v>191</v>
      </c>
      <c r="J20" s="66">
        <v>188.5</v>
      </c>
      <c r="K20" s="66">
        <v>193.5</v>
      </c>
      <c r="L20" s="65">
        <v>1250</v>
      </c>
      <c r="M20" s="82">
        <f t="shared" si="0"/>
        <v>3125</v>
      </c>
      <c r="N20" s="68">
        <f t="shared" si="1"/>
        <v>1.2755102040816326</v>
      </c>
    </row>
    <row r="21" spans="1:14" ht="15.75">
      <c r="A21" s="63">
        <v>9</v>
      </c>
      <c r="B21" s="70">
        <v>43535</v>
      </c>
      <c r="C21" s="65" t="s">
        <v>20</v>
      </c>
      <c r="D21" s="65" t="s">
        <v>21</v>
      </c>
      <c r="E21" s="65" t="s">
        <v>24</v>
      </c>
      <c r="F21" s="66">
        <v>148</v>
      </c>
      <c r="G21" s="66">
        <v>147</v>
      </c>
      <c r="H21" s="66">
        <v>148.5</v>
      </c>
      <c r="I21" s="66">
        <v>149</v>
      </c>
      <c r="J21" s="66">
        <v>149.5</v>
      </c>
      <c r="K21" s="66">
        <v>147</v>
      </c>
      <c r="L21" s="65">
        <v>5000</v>
      </c>
      <c r="M21" s="82">
        <f t="shared" si="0"/>
        <v>-5000</v>
      </c>
      <c r="N21" s="68">
        <f t="shared" si="1"/>
        <v>-0.6756756756756757</v>
      </c>
    </row>
    <row r="22" spans="1:14" ht="15.75">
      <c r="A22" s="63">
        <v>10</v>
      </c>
      <c r="B22" s="70">
        <v>43535</v>
      </c>
      <c r="C22" s="65" t="s">
        <v>20</v>
      </c>
      <c r="D22" s="65" t="s">
        <v>23</v>
      </c>
      <c r="E22" s="65" t="s">
        <v>45</v>
      </c>
      <c r="F22" s="66">
        <v>911.5</v>
      </c>
      <c r="G22" s="66">
        <v>925</v>
      </c>
      <c r="H22" s="66">
        <v>902</v>
      </c>
      <c r="I22" s="66">
        <v>894</v>
      </c>
      <c r="J22" s="66">
        <v>886</v>
      </c>
      <c r="K22" s="66">
        <v>902</v>
      </c>
      <c r="L22" s="65">
        <v>250</v>
      </c>
      <c r="M22" s="82">
        <f t="shared" si="0"/>
        <v>2375</v>
      </c>
      <c r="N22" s="68">
        <f t="shared" si="1"/>
        <v>1.0422380691168402</v>
      </c>
    </row>
    <row r="23" spans="1:14" ht="15.75">
      <c r="A23" s="63">
        <v>11</v>
      </c>
      <c r="B23" s="70">
        <v>43532</v>
      </c>
      <c r="C23" s="65" t="s">
        <v>20</v>
      </c>
      <c r="D23" s="65" t="s">
        <v>21</v>
      </c>
      <c r="E23" s="65" t="s">
        <v>24</v>
      </c>
      <c r="F23" s="66">
        <v>148</v>
      </c>
      <c r="G23" s="66">
        <v>147</v>
      </c>
      <c r="H23" s="66">
        <v>148.5</v>
      </c>
      <c r="I23" s="66">
        <v>149</v>
      </c>
      <c r="J23" s="66">
        <v>149.5</v>
      </c>
      <c r="K23" s="66">
        <v>148.5</v>
      </c>
      <c r="L23" s="65">
        <v>5000</v>
      </c>
      <c r="M23" s="82">
        <f aca="true" t="shared" si="2" ref="M23:M29">IF(D23="BUY",(K23-F23)*(L23),(F23-K23)*(L23))</f>
        <v>2500</v>
      </c>
      <c r="N23" s="68">
        <f t="shared" si="1"/>
        <v>0.33783783783783783</v>
      </c>
    </row>
    <row r="24" spans="1:14" ht="15.75">
      <c r="A24" s="63">
        <v>12</v>
      </c>
      <c r="B24" s="70">
        <v>43532</v>
      </c>
      <c r="C24" s="65" t="s">
        <v>20</v>
      </c>
      <c r="D24" s="65" t="s">
        <v>21</v>
      </c>
      <c r="E24" s="65" t="s">
        <v>48</v>
      </c>
      <c r="F24" s="66">
        <v>3905</v>
      </c>
      <c r="G24" s="66">
        <v>3950</v>
      </c>
      <c r="H24" s="66">
        <v>3880</v>
      </c>
      <c r="I24" s="66">
        <v>3855</v>
      </c>
      <c r="J24" s="66">
        <v>3830</v>
      </c>
      <c r="K24" s="66">
        <v>3830</v>
      </c>
      <c r="L24" s="65">
        <v>100</v>
      </c>
      <c r="M24" s="82">
        <f t="shared" si="2"/>
        <v>-7500</v>
      </c>
      <c r="N24" s="68">
        <f t="shared" si="1"/>
        <v>-1.920614596670935</v>
      </c>
    </row>
    <row r="25" spans="1:14" ht="15.75">
      <c r="A25" s="63">
        <v>13</v>
      </c>
      <c r="B25" s="70">
        <v>43531</v>
      </c>
      <c r="C25" s="65" t="s">
        <v>20</v>
      </c>
      <c r="D25" s="65" t="s">
        <v>21</v>
      </c>
      <c r="E25" s="65" t="s">
        <v>24</v>
      </c>
      <c r="F25" s="66">
        <v>148</v>
      </c>
      <c r="G25" s="66">
        <v>147</v>
      </c>
      <c r="H25" s="66">
        <v>148.5</v>
      </c>
      <c r="I25" s="66">
        <v>149</v>
      </c>
      <c r="J25" s="66">
        <v>149.5</v>
      </c>
      <c r="K25" s="66">
        <v>148.5</v>
      </c>
      <c r="L25" s="65">
        <v>5000</v>
      </c>
      <c r="M25" s="82">
        <f t="shared" si="2"/>
        <v>2500</v>
      </c>
      <c r="N25" s="68">
        <f t="shared" si="1"/>
        <v>0.33783783783783783</v>
      </c>
    </row>
    <row r="26" spans="1:14" ht="15.75">
      <c r="A26" s="63">
        <v>14</v>
      </c>
      <c r="B26" s="70">
        <v>43531</v>
      </c>
      <c r="C26" s="65" t="s">
        <v>20</v>
      </c>
      <c r="D26" s="65" t="s">
        <v>23</v>
      </c>
      <c r="E26" s="65" t="s">
        <v>96</v>
      </c>
      <c r="F26" s="66">
        <v>198.5</v>
      </c>
      <c r="G26" s="66">
        <v>203</v>
      </c>
      <c r="H26" s="66">
        <v>196</v>
      </c>
      <c r="I26" s="66">
        <v>193.5</v>
      </c>
      <c r="J26" s="66">
        <v>191</v>
      </c>
      <c r="K26" s="66">
        <v>203</v>
      </c>
      <c r="L26" s="65">
        <v>1250</v>
      </c>
      <c r="M26" s="82">
        <f t="shared" si="2"/>
        <v>-5625</v>
      </c>
      <c r="N26" s="68">
        <f t="shared" si="1"/>
        <v>-2.2670025188916876</v>
      </c>
    </row>
    <row r="27" spans="1:14" ht="15.75">
      <c r="A27" s="63">
        <v>15</v>
      </c>
      <c r="B27" s="70">
        <v>43530</v>
      </c>
      <c r="C27" s="65" t="s">
        <v>20</v>
      </c>
      <c r="D27" s="65" t="s">
        <v>23</v>
      </c>
      <c r="E27" s="65" t="s">
        <v>24</v>
      </c>
      <c r="F27" s="66">
        <v>148.8</v>
      </c>
      <c r="G27" s="66">
        <v>149.8</v>
      </c>
      <c r="H27" s="66">
        <v>148.3</v>
      </c>
      <c r="I27" s="66">
        <v>147.8</v>
      </c>
      <c r="J27" s="66">
        <v>147.3</v>
      </c>
      <c r="K27" s="66">
        <v>148.3</v>
      </c>
      <c r="L27" s="65">
        <v>5000</v>
      </c>
      <c r="M27" s="82">
        <f t="shared" si="2"/>
        <v>2500</v>
      </c>
      <c r="N27" s="68">
        <f aca="true" t="shared" si="3" ref="N27:N35">M27/(L27)/F27%</f>
        <v>0.33602150537634407</v>
      </c>
    </row>
    <row r="28" spans="1:14" ht="15.75">
      <c r="A28" s="63">
        <v>16</v>
      </c>
      <c r="B28" s="70">
        <v>43530</v>
      </c>
      <c r="C28" s="65" t="s">
        <v>20</v>
      </c>
      <c r="D28" s="65" t="s">
        <v>23</v>
      </c>
      <c r="E28" s="65" t="s">
        <v>48</v>
      </c>
      <c r="F28" s="66">
        <v>3960</v>
      </c>
      <c r="G28" s="66">
        <v>4000</v>
      </c>
      <c r="H28" s="66">
        <v>3935</v>
      </c>
      <c r="I28" s="66">
        <v>3910</v>
      </c>
      <c r="J28" s="66">
        <v>3885</v>
      </c>
      <c r="K28" s="66">
        <v>3935</v>
      </c>
      <c r="L28" s="65">
        <v>100</v>
      </c>
      <c r="M28" s="82">
        <f t="shared" si="2"/>
        <v>2500</v>
      </c>
      <c r="N28" s="68">
        <f t="shared" si="3"/>
        <v>0.6313131313131313</v>
      </c>
    </row>
    <row r="29" spans="1:14" ht="15.75">
      <c r="A29" s="63">
        <v>17</v>
      </c>
      <c r="B29" s="70">
        <v>43529</v>
      </c>
      <c r="C29" s="65" t="s">
        <v>20</v>
      </c>
      <c r="D29" s="65" t="s">
        <v>23</v>
      </c>
      <c r="E29" s="65" t="s">
        <v>24</v>
      </c>
      <c r="F29" s="66">
        <v>148.8</v>
      </c>
      <c r="G29" s="66">
        <v>149.8</v>
      </c>
      <c r="H29" s="66">
        <v>148.3</v>
      </c>
      <c r="I29" s="66">
        <v>147.8</v>
      </c>
      <c r="J29" s="66">
        <v>147.3</v>
      </c>
      <c r="K29" s="66">
        <v>148.3</v>
      </c>
      <c r="L29" s="65">
        <v>5000</v>
      </c>
      <c r="M29" s="82">
        <f t="shared" si="2"/>
        <v>2500</v>
      </c>
      <c r="N29" s="68">
        <f t="shared" si="3"/>
        <v>0.33602150537634407</v>
      </c>
    </row>
    <row r="30" spans="1:14" ht="15.75">
      <c r="A30" s="63">
        <v>18</v>
      </c>
      <c r="B30" s="70">
        <v>43529</v>
      </c>
      <c r="C30" s="65" t="s">
        <v>20</v>
      </c>
      <c r="D30" s="65" t="s">
        <v>23</v>
      </c>
      <c r="E30" s="65" t="s">
        <v>43</v>
      </c>
      <c r="F30" s="66">
        <v>38520</v>
      </c>
      <c r="G30" s="66">
        <v>38700</v>
      </c>
      <c r="H30" s="66">
        <v>38400</v>
      </c>
      <c r="I30" s="66">
        <v>38280</v>
      </c>
      <c r="J30" s="66">
        <v>38160</v>
      </c>
      <c r="K30" s="66">
        <v>38400</v>
      </c>
      <c r="L30" s="65">
        <v>30</v>
      </c>
      <c r="M30" s="82">
        <f aca="true" t="shared" si="4" ref="M30:M35">IF(D30="BUY",(K30-F30)*(L30),(F30-K30)*(L30))</f>
        <v>3600</v>
      </c>
      <c r="N30" s="68">
        <f t="shared" si="3"/>
        <v>0.31152647975077885</v>
      </c>
    </row>
    <row r="31" spans="1:14" ht="15.75">
      <c r="A31" s="63">
        <v>19</v>
      </c>
      <c r="B31" s="70">
        <v>43525</v>
      </c>
      <c r="C31" s="65" t="s">
        <v>20</v>
      </c>
      <c r="D31" s="65" t="s">
        <v>21</v>
      </c>
      <c r="E31" s="65" t="s">
        <v>48</v>
      </c>
      <c r="F31" s="66">
        <v>4100</v>
      </c>
      <c r="G31" s="66">
        <v>4060</v>
      </c>
      <c r="H31" s="66">
        <v>4125</v>
      </c>
      <c r="I31" s="66">
        <v>4150</v>
      </c>
      <c r="J31" s="66">
        <v>4175</v>
      </c>
      <c r="K31" s="66">
        <v>4060</v>
      </c>
      <c r="L31" s="65">
        <v>100</v>
      </c>
      <c r="M31" s="82">
        <f t="shared" si="4"/>
        <v>-4000</v>
      </c>
      <c r="N31" s="68">
        <f t="shared" si="3"/>
        <v>-0.975609756097561</v>
      </c>
    </row>
    <row r="32" spans="1:14" ht="15.75">
      <c r="A32" s="63">
        <v>20</v>
      </c>
      <c r="B32" s="70">
        <v>43525</v>
      </c>
      <c r="C32" s="65" t="s">
        <v>20</v>
      </c>
      <c r="D32" s="65" t="s">
        <v>21</v>
      </c>
      <c r="E32" s="65" t="s">
        <v>45</v>
      </c>
      <c r="F32" s="66">
        <v>938</v>
      </c>
      <c r="G32" s="66">
        <v>924</v>
      </c>
      <c r="H32" s="66">
        <v>946</v>
      </c>
      <c r="I32" s="66">
        <v>954</v>
      </c>
      <c r="J32" s="66">
        <v>962</v>
      </c>
      <c r="K32" s="66">
        <v>954</v>
      </c>
      <c r="L32" s="65">
        <v>250</v>
      </c>
      <c r="M32" s="82">
        <f t="shared" si="4"/>
        <v>4000</v>
      </c>
      <c r="N32" s="68">
        <f t="shared" si="3"/>
        <v>1.7057569296375266</v>
      </c>
    </row>
    <row r="33" spans="1:14" ht="15.75">
      <c r="A33" s="63">
        <v>21</v>
      </c>
      <c r="B33" s="70">
        <v>43525</v>
      </c>
      <c r="C33" s="65" t="s">
        <v>20</v>
      </c>
      <c r="D33" s="65" t="s">
        <v>23</v>
      </c>
      <c r="E33" s="65" t="s">
        <v>43</v>
      </c>
      <c r="F33" s="66">
        <v>39060</v>
      </c>
      <c r="G33" s="66">
        <v>39260</v>
      </c>
      <c r="H33" s="66">
        <v>38940</v>
      </c>
      <c r="I33" s="66">
        <v>38820</v>
      </c>
      <c r="J33" s="66">
        <v>38700</v>
      </c>
      <c r="K33" s="66">
        <v>38940</v>
      </c>
      <c r="L33" s="65">
        <v>30</v>
      </c>
      <c r="M33" s="82">
        <f t="shared" si="4"/>
        <v>3600</v>
      </c>
      <c r="N33" s="68">
        <f t="shared" si="3"/>
        <v>0.3072196620583717</v>
      </c>
    </row>
    <row r="34" spans="1:14" ht="15.75">
      <c r="A34" s="63">
        <v>22</v>
      </c>
      <c r="B34" s="70">
        <v>43525</v>
      </c>
      <c r="C34" s="65" t="s">
        <v>20</v>
      </c>
      <c r="D34" s="65" t="s">
        <v>21</v>
      </c>
      <c r="E34" s="65" t="s">
        <v>24</v>
      </c>
      <c r="F34" s="66">
        <v>153.3</v>
      </c>
      <c r="G34" s="66">
        <v>152.3</v>
      </c>
      <c r="H34" s="66">
        <v>153.8</v>
      </c>
      <c r="I34" s="66">
        <v>154.3</v>
      </c>
      <c r="J34" s="66">
        <v>154.8</v>
      </c>
      <c r="K34" s="66">
        <v>153.8</v>
      </c>
      <c r="L34" s="65">
        <v>5000</v>
      </c>
      <c r="M34" s="82">
        <f t="shared" si="4"/>
        <v>2500</v>
      </c>
      <c r="N34" s="68">
        <f t="shared" si="3"/>
        <v>0.32615786040443573</v>
      </c>
    </row>
    <row r="35" spans="1:14" ht="15.75">
      <c r="A35" s="63">
        <v>23</v>
      </c>
      <c r="B35" s="70">
        <v>43525</v>
      </c>
      <c r="C35" s="65" t="s">
        <v>20</v>
      </c>
      <c r="D35" s="65" t="s">
        <v>21</v>
      </c>
      <c r="E35" s="65" t="s">
        <v>47</v>
      </c>
      <c r="F35" s="66">
        <v>198.2</v>
      </c>
      <c r="G35" s="66">
        <v>197.2</v>
      </c>
      <c r="H35" s="66">
        <v>198.7</v>
      </c>
      <c r="I35" s="66">
        <v>199.2</v>
      </c>
      <c r="J35" s="66">
        <v>199.7</v>
      </c>
      <c r="K35" s="66">
        <v>199.7</v>
      </c>
      <c r="L35" s="65">
        <v>5000</v>
      </c>
      <c r="M35" s="82">
        <f t="shared" si="4"/>
        <v>7500</v>
      </c>
      <c r="N35" s="68">
        <f t="shared" si="3"/>
        <v>0.756811301715439</v>
      </c>
    </row>
    <row r="36" spans="1:12" ht="15.75">
      <c r="A36" s="9" t="s">
        <v>25</v>
      </c>
      <c r="B36" s="10"/>
      <c r="C36" s="11"/>
      <c r="D36" s="12"/>
      <c r="E36" s="13"/>
      <c r="F36" s="13"/>
      <c r="G36" s="14"/>
      <c r="H36" s="15"/>
      <c r="I36" s="15"/>
      <c r="J36" s="15"/>
      <c r="K36" s="16"/>
      <c r="L36" s="17"/>
    </row>
    <row r="37" spans="1:12" ht="15.75">
      <c r="A37" s="9" t="s">
        <v>26</v>
      </c>
      <c r="B37" s="19"/>
      <c r="C37" s="11"/>
      <c r="D37" s="12"/>
      <c r="E37" s="13"/>
      <c r="F37" s="13"/>
      <c r="G37" s="14"/>
      <c r="H37" s="13"/>
      <c r="I37" s="13"/>
      <c r="J37" s="13"/>
      <c r="K37" s="16"/>
      <c r="L37" s="17"/>
    </row>
    <row r="38" spans="1:11" ht="15.75">
      <c r="A38" s="9" t="s">
        <v>26</v>
      </c>
      <c r="B38" s="19"/>
      <c r="C38" s="20"/>
      <c r="D38" s="21"/>
      <c r="E38" s="22"/>
      <c r="F38" s="22"/>
      <c r="G38" s="23"/>
      <c r="H38" s="22"/>
      <c r="I38" s="22"/>
      <c r="J38" s="22"/>
      <c r="K38" s="22"/>
    </row>
    <row r="39" spans="1:11" ht="16.5" thickBot="1">
      <c r="A39" s="58"/>
      <c r="B39" s="59"/>
      <c r="C39" s="22"/>
      <c r="D39" s="22"/>
      <c r="E39" s="22"/>
      <c r="F39" s="25"/>
      <c r="G39" s="26"/>
      <c r="H39" s="27" t="s">
        <v>27</v>
      </c>
      <c r="I39" s="27"/>
      <c r="K39" s="25"/>
    </row>
    <row r="40" spans="1:11" ht="15.75">
      <c r="A40" s="58"/>
      <c r="B40" s="59"/>
      <c r="C40" s="88" t="s">
        <v>28</v>
      </c>
      <c r="D40" s="88"/>
      <c r="E40" s="29">
        <v>22</v>
      </c>
      <c r="F40" s="30">
        <f>F41+F42+F43+F44+F45+F46</f>
        <v>100</v>
      </c>
      <c r="G40" s="31">
        <v>22</v>
      </c>
      <c r="H40" s="32">
        <f>G41/G40%</f>
        <v>72.72727272727273</v>
      </c>
      <c r="I40" s="32"/>
      <c r="J40" s="25"/>
      <c r="K40" s="25"/>
    </row>
    <row r="41" spans="1:11" ht="15.75">
      <c r="A41" s="58"/>
      <c r="B41" s="59"/>
      <c r="C41" s="85" t="s">
        <v>29</v>
      </c>
      <c r="D41" s="85"/>
      <c r="E41" s="33">
        <v>16</v>
      </c>
      <c r="F41" s="34">
        <f>(E41/E40)*100</f>
        <v>72.72727272727273</v>
      </c>
      <c r="G41" s="31">
        <v>16</v>
      </c>
      <c r="H41" s="28"/>
      <c r="I41" s="28"/>
      <c r="J41" s="25"/>
      <c r="K41" s="25"/>
    </row>
    <row r="42" spans="1:9" ht="15.75">
      <c r="A42" s="58"/>
      <c r="B42" s="59"/>
      <c r="C42" s="85" t="s">
        <v>31</v>
      </c>
      <c r="D42" s="85"/>
      <c r="E42" s="33">
        <v>0</v>
      </c>
      <c r="F42" s="34">
        <f>(E42/E40)*100</f>
        <v>0</v>
      </c>
      <c r="G42" s="36"/>
      <c r="H42" s="31"/>
      <c r="I42" s="31"/>
    </row>
    <row r="43" spans="1:12" ht="15.75">
      <c r="A43" s="58"/>
      <c r="B43" s="59"/>
      <c r="C43" s="85" t="s">
        <v>32</v>
      </c>
      <c r="D43" s="85"/>
      <c r="E43" s="33">
        <v>0</v>
      </c>
      <c r="F43" s="34">
        <f>(E43/E40)*100</f>
        <v>0</v>
      </c>
      <c r="G43" s="36"/>
      <c r="H43" s="31"/>
      <c r="I43" s="31"/>
      <c r="J43" s="25"/>
      <c r="K43" s="25"/>
      <c r="L43" s="83"/>
    </row>
    <row r="44" spans="1:12" ht="15.75">
      <c r="A44" s="58"/>
      <c r="B44" s="59"/>
      <c r="C44" s="85" t="s">
        <v>33</v>
      </c>
      <c r="D44" s="85"/>
      <c r="E44" s="33">
        <v>6</v>
      </c>
      <c r="F44" s="34">
        <f>(E44/E40)*100</f>
        <v>27.27272727272727</v>
      </c>
      <c r="G44" s="36"/>
      <c r="H44" s="22" t="s">
        <v>34</v>
      </c>
      <c r="I44" s="22"/>
      <c r="J44" s="25"/>
      <c r="L44" s="83"/>
    </row>
    <row r="45" spans="1:10" ht="15.75">
      <c r="A45" s="58"/>
      <c r="B45" s="59"/>
      <c r="C45" s="85" t="s">
        <v>35</v>
      </c>
      <c r="D45" s="85"/>
      <c r="E45" s="33">
        <v>0</v>
      </c>
      <c r="F45" s="34">
        <f>(E45/E40)*100</f>
        <v>0</v>
      </c>
      <c r="G45" s="36"/>
      <c r="H45" s="22"/>
      <c r="I45" s="22"/>
      <c r="J45" s="25"/>
    </row>
    <row r="46" spans="1:10" ht="16.5" thickBot="1">
      <c r="A46" s="58"/>
      <c r="B46" s="59"/>
      <c r="C46" s="86" t="s">
        <v>36</v>
      </c>
      <c r="D46" s="86"/>
      <c r="E46" s="38"/>
      <c r="F46" s="39">
        <f>(E46/E40)*100</f>
        <v>0</v>
      </c>
      <c r="G46" s="36"/>
      <c r="H46" s="22"/>
      <c r="I46" s="22"/>
      <c r="J46" s="25"/>
    </row>
    <row r="47" spans="1:11" ht="15.75">
      <c r="A47" s="41" t="s">
        <v>37</v>
      </c>
      <c r="B47" s="10"/>
      <c r="C47" s="11"/>
      <c r="D47" s="11"/>
      <c r="E47" s="13"/>
      <c r="F47" s="13"/>
      <c r="G47" s="42"/>
      <c r="H47" s="43"/>
      <c r="I47" s="43"/>
      <c r="J47" s="43"/>
      <c r="K47" s="13"/>
    </row>
    <row r="48" spans="1:11" ht="15.75">
      <c r="A48" s="12" t="s">
        <v>38</v>
      </c>
      <c r="B48" s="10"/>
      <c r="C48" s="44"/>
      <c r="D48" s="45"/>
      <c r="E48" s="46"/>
      <c r="F48" s="43"/>
      <c r="G48" s="42"/>
      <c r="H48" s="43"/>
      <c r="I48" s="43"/>
      <c r="J48" s="43"/>
      <c r="K48" s="25"/>
    </row>
    <row r="49" spans="1:11" ht="15.75">
      <c r="A49" s="12" t="s">
        <v>39</v>
      </c>
      <c r="B49" s="10"/>
      <c r="C49" s="11"/>
      <c r="D49" s="45"/>
      <c r="E49" s="46"/>
      <c r="F49" s="43"/>
      <c r="G49" s="42"/>
      <c r="H49" s="47"/>
      <c r="I49" s="47"/>
      <c r="J49" s="47"/>
      <c r="K49" s="25"/>
    </row>
    <row r="50" spans="1:14" ht="15.75">
      <c r="A50" s="12" t="s">
        <v>40</v>
      </c>
      <c r="B50" s="44"/>
      <c r="C50" s="11"/>
      <c r="D50" s="45"/>
      <c r="E50" s="46"/>
      <c r="F50" s="43"/>
      <c r="G50" s="48"/>
      <c r="H50" s="47"/>
      <c r="I50" s="47"/>
      <c r="J50" s="47"/>
      <c r="K50" s="13"/>
      <c r="L50" s="17"/>
      <c r="M50" s="17"/>
      <c r="N50" s="40"/>
    </row>
    <row r="51" spans="1:14" ht="15.75">
      <c r="A51" s="12" t="s">
        <v>41</v>
      </c>
      <c r="B51" s="35"/>
      <c r="C51" s="11"/>
      <c r="D51" s="49"/>
      <c r="E51" s="43"/>
      <c r="F51" s="43"/>
      <c r="G51" s="48"/>
      <c r="H51" s="47"/>
      <c r="I51" s="47"/>
      <c r="J51" s="47"/>
      <c r="K51" s="43"/>
      <c r="L51" s="17"/>
      <c r="M51" s="17"/>
      <c r="N51" s="17"/>
    </row>
    <row r="52" spans="1:14" ht="15.75">
      <c r="A52" s="92" t="s">
        <v>0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4"/>
    </row>
    <row r="53" spans="1:14" ht="15.75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7"/>
    </row>
    <row r="54" spans="1:14" ht="15.75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7"/>
    </row>
    <row r="55" spans="1:14" ht="15.75">
      <c r="A55" s="98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100"/>
    </row>
    <row r="56" spans="1:14" ht="15.75">
      <c r="A56" s="98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</row>
    <row r="57" spans="1:14" ht="16.5" thickBot="1">
      <c r="A57" s="101" t="s">
        <v>3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3"/>
    </row>
    <row r="58" spans="1:14" ht="15.75">
      <c r="A58" s="104" t="s">
        <v>111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ht="15.75">
      <c r="A59" s="104" t="s">
        <v>5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ht="15.75">
      <c r="A60" s="90" t="s">
        <v>6</v>
      </c>
      <c r="B60" s="87" t="s">
        <v>7</v>
      </c>
      <c r="C60" s="87" t="s">
        <v>8</v>
      </c>
      <c r="D60" s="90" t="s">
        <v>9</v>
      </c>
      <c r="E60" s="90" t="s">
        <v>10</v>
      </c>
      <c r="F60" s="87" t="s">
        <v>11</v>
      </c>
      <c r="G60" s="87" t="s">
        <v>12</v>
      </c>
      <c r="H60" s="87" t="s">
        <v>13</v>
      </c>
      <c r="I60" s="87" t="s">
        <v>14</v>
      </c>
      <c r="J60" s="87" t="s">
        <v>15</v>
      </c>
      <c r="K60" s="89" t="s">
        <v>16</v>
      </c>
      <c r="L60" s="87" t="s">
        <v>17</v>
      </c>
      <c r="M60" s="87" t="s">
        <v>18</v>
      </c>
      <c r="N60" s="87" t="s">
        <v>19</v>
      </c>
    </row>
    <row r="61" spans="1:14" ht="15.75">
      <c r="A61" s="91"/>
      <c r="B61" s="87"/>
      <c r="C61" s="87"/>
      <c r="D61" s="90"/>
      <c r="E61" s="90"/>
      <c r="F61" s="87"/>
      <c r="G61" s="87"/>
      <c r="H61" s="87"/>
      <c r="I61" s="87"/>
      <c r="J61" s="87"/>
      <c r="K61" s="89"/>
      <c r="L61" s="87"/>
      <c r="M61" s="87"/>
      <c r="N61" s="87"/>
    </row>
    <row r="62" spans="1:14" ht="15.75">
      <c r="A62" s="74"/>
      <c r="B62" s="75"/>
      <c r="C62" s="71"/>
      <c r="D62" s="76"/>
      <c r="E62" s="73"/>
      <c r="F62" s="71"/>
      <c r="G62" s="71"/>
      <c r="H62" s="71"/>
      <c r="I62" s="71"/>
      <c r="J62" s="71"/>
      <c r="K62" s="72"/>
      <c r="L62" s="71"/>
      <c r="M62" s="71"/>
      <c r="N62" s="71"/>
    </row>
    <row r="63" spans="1:14" ht="15.75">
      <c r="A63" s="63">
        <v>1</v>
      </c>
      <c r="B63" s="70">
        <v>43524</v>
      </c>
      <c r="C63" s="65" t="s">
        <v>20</v>
      </c>
      <c r="D63" s="65" t="s">
        <v>23</v>
      </c>
      <c r="E63" s="65" t="s">
        <v>43</v>
      </c>
      <c r="F63" s="66">
        <v>39700</v>
      </c>
      <c r="G63" s="66">
        <v>39900</v>
      </c>
      <c r="H63" s="66">
        <v>39580</v>
      </c>
      <c r="I63" s="66">
        <v>39460</v>
      </c>
      <c r="J63" s="66">
        <v>39340</v>
      </c>
      <c r="K63" s="66">
        <v>39340</v>
      </c>
      <c r="L63" s="65">
        <v>30</v>
      </c>
      <c r="M63" s="82">
        <f aca="true" t="shared" si="5" ref="M63:M71">IF(D63="BUY",(K63-F63)*(L63),(F63-K63)*(L63))</f>
        <v>10800</v>
      </c>
      <c r="N63" s="68">
        <f aca="true" t="shared" si="6" ref="N63:N71">M63/(L63)/F63%</f>
        <v>0.906801007556675</v>
      </c>
    </row>
    <row r="64" spans="1:14" ht="15.75">
      <c r="A64" s="63">
        <v>2</v>
      </c>
      <c r="B64" s="70">
        <v>43524</v>
      </c>
      <c r="C64" s="65" t="s">
        <v>20</v>
      </c>
      <c r="D64" s="65" t="s">
        <v>21</v>
      </c>
      <c r="E64" s="65" t="s">
        <v>47</v>
      </c>
      <c r="F64" s="66">
        <v>197.5</v>
      </c>
      <c r="G64" s="66">
        <v>196.5</v>
      </c>
      <c r="H64" s="66">
        <v>198</v>
      </c>
      <c r="I64" s="66">
        <v>198.5</v>
      </c>
      <c r="J64" s="66">
        <v>199</v>
      </c>
      <c r="K64" s="66">
        <v>199</v>
      </c>
      <c r="L64" s="65">
        <v>5000</v>
      </c>
      <c r="M64" s="82">
        <f t="shared" si="5"/>
        <v>7500</v>
      </c>
      <c r="N64" s="68">
        <f t="shared" si="6"/>
        <v>0.7594936708860759</v>
      </c>
    </row>
    <row r="65" spans="1:14" ht="15.75">
      <c r="A65" s="63">
        <v>3</v>
      </c>
      <c r="B65" s="70">
        <v>43524</v>
      </c>
      <c r="C65" s="65" t="s">
        <v>20</v>
      </c>
      <c r="D65" s="65" t="s">
        <v>21</v>
      </c>
      <c r="E65" s="65" t="s">
        <v>24</v>
      </c>
      <c r="F65" s="66">
        <v>152.7</v>
      </c>
      <c r="G65" s="66">
        <v>151.7</v>
      </c>
      <c r="H65" s="66">
        <v>153.2</v>
      </c>
      <c r="I65" s="66">
        <v>153.7</v>
      </c>
      <c r="J65" s="66">
        <v>154.2</v>
      </c>
      <c r="K65" s="66">
        <v>153.2</v>
      </c>
      <c r="L65" s="65">
        <v>5000</v>
      </c>
      <c r="M65" s="82">
        <f t="shared" si="5"/>
        <v>2500</v>
      </c>
      <c r="N65" s="68">
        <f t="shared" si="6"/>
        <v>0.3274394237066143</v>
      </c>
    </row>
    <row r="66" spans="1:14" ht="15.75">
      <c r="A66" s="63">
        <v>4</v>
      </c>
      <c r="B66" s="70">
        <v>43523</v>
      </c>
      <c r="C66" s="65" t="s">
        <v>20</v>
      </c>
      <c r="D66" s="65" t="s">
        <v>21</v>
      </c>
      <c r="E66" s="65" t="s">
        <v>48</v>
      </c>
      <c r="F66" s="66">
        <v>4030</v>
      </c>
      <c r="G66" s="66">
        <v>3985</v>
      </c>
      <c r="H66" s="66">
        <v>4055</v>
      </c>
      <c r="I66" s="66">
        <v>4080</v>
      </c>
      <c r="J66" s="66">
        <v>4100</v>
      </c>
      <c r="K66" s="66">
        <v>4080</v>
      </c>
      <c r="L66" s="65">
        <v>100</v>
      </c>
      <c r="M66" s="82">
        <f t="shared" si="5"/>
        <v>5000</v>
      </c>
      <c r="N66" s="68">
        <f t="shared" si="6"/>
        <v>1.240694789081886</v>
      </c>
    </row>
    <row r="67" spans="1:14" ht="15.75">
      <c r="A67" s="63">
        <v>5</v>
      </c>
      <c r="B67" s="70">
        <v>43523</v>
      </c>
      <c r="C67" s="65" t="s">
        <v>20</v>
      </c>
      <c r="D67" s="65" t="s">
        <v>21</v>
      </c>
      <c r="E67" s="65" t="s">
        <v>47</v>
      </c>
      <c r="F67" s="66">
        <v>197.2</v>
      </c>
      <c r="G67" s="66">
        <v>196.2</v>
      </c>
      <c r="H67" s="66">
        <v>197.7</v>
      </c>
      <c r="I67" s="66">
        <v>198.2</v>
      </c>
      <c r="J67" s="66">
        <v>198.7</v>
      </c>
      <c r="K67" s="66">
        <v>197.7</v>
      </c>
      <c r="L67" s="65">
        <v>5000</v>
      </c>
      <c r="M67" s="82">
        <f t="shared" si="5"/>
        <v>2500</v>
      </c>
      <c r="N67" s="68">
        <f t="shared" si="6"/>
        <v>0.2535496957403651</v>
      </c>
    </row>
    <row r="68" spans="1:14" ht="15.75">
      <c r="A68" s="63">
        <v>6</v>
      </c>
      <c r="B68" s="70">
        <v>43523</v>
      </c>
      <c r="C68" s="65" t="s">
        <v>20</v>
      </c>
      <c r="D68" s="65" t="s">
        <v>21</v>
      </c>
      <c r="E68" s="65" t="s">
        <v>24</v>
      </c>
      <c r="F68" s="66">
        <v>148</v>
      </c>
      <c r="G68" s="66">
        <v>147</v>
      </c>
      <c r="H68" s="66">
        <v>148.5</v>
      </c>
      <c r="I68" s="66">
        <v>149</v>
      </c>
      <c r="J68" s="66">
        <v>149.5</v>
      </c>
      <c r="K68" s="66">
        <v>149.5</v>
      </c>
      <c r="L68" s="65">
        <v>5000</v>
      </c>
      <c r="M68" s="82">
        <f t="shared" si="5"/>
        <v>7500</v>
      </c>
      <c r="N68" s="68">
        <f t="shared" si="6"/>
        <v>1.0135135135135136</v>
      </c>
    </row>
    <row r="69" spans="1:14" ht="15.75">
      <c r="A69" s="63">
        <v>7</v>
      </c>
      <c r="B69" s="70">
        <v>43523</v>
      </c>
      <c r="C69" s="65" t="s">
        <v>20</v>
      </c>
      <c r="D69" s="65" t="s">
        <v>21</v>
      </c>
      <c r="E69" s="65" t="s">
        <v>44</v>
      </c>
      <c r="F69" s="66">
        <v>33515</v>
      </c>
      <c r="G69" s="66">
        <v>33435</v>
      </c>
      <c r="H69" s="66">
        <v>33560</v>
      </c>
      <c r="I69" s="66">
        <v>33600</v>
      </c>
      <c r="J69" s="66">
        <v>33640</v>
      </c>
      <c r="K69" s="66">
        <v>33600</v>
      </c>
      <c r="L69" s="65">
        <v>100</v>
      </c>
      <c r="M69" s="82">
        <f t="shared" si="5"/>
        <v>8500</v>
      </c>
      <c r="N69" s="68">
        <f t="shared" si="6"/>
        <v>0.253617783082202</v>
      </c>
    </row>
    <row r="70" spans="1:14" ht="15.75">
      <c r="A70" s="63">
        <v>8</v>
      </c>
      <c r="B70" s="70">
        <v>43522</v>
      </c>
      <c r="C70" s="65" t="s">
        <v>20</v>
      </c>
      <c r="D70" s="65" t="s">
        <v>21</v>
      </c>
      <c r="E70" s="65" t="s">
        <v>47</v>
      </c>
      <c r="F70" s="66">
        <v>195.7</v>
      </c>
      <c r="G70" s="66">
        <v>194.7</v>
      </c>
      <c r="H70" s="66">
        <v>196.2</v>
      </c>
      <c r="I70" s="66">
        <v>196.7</v>
      </c>
      <c r="J70" s="66">
        <v>197.2</v>
      </c>
      <c r="K70" s="66">
        <v>194.7</v>
      </c>
      <c r="L70" s="65">
        <v>5000</v>
      </c>
      <c r="M70" s="82">
        <f t="shared" si="5"/>
        <v>-5000</v>
      </c>
      <c r="N70" s="68">
        <f t="shared" si="6"/>
        <v>-0.510986203372509</v>
      </c>
    </row>
    <row r="71" spans="1:14" ht="15.75">
      <c r="A71" s="63">
        <v>9</v>
      </c>
      <c r="B71" s="70">
        <v>43522</v>
      </c>
      <c r="C71" s="65" t="s">
        <v>20</v>
      </c>
      <c r="D71" s="65" t="s">
        <v>21</v>
      </c>
      <c r="E71" s="65" t="s">
        <v>96</v>
      </c>
      <c r="F71" s="66">
        <v>203</v>
      </c>
      <c r="G71" s="66">
        <v>198</v>
      </c>
      <c r="H71" s="66">
        <v>205.5</v>
      </c>
      <c r="I71" s="66">
        <v>208</v>
      </c>
      <c r="J71" s="66">
        <v>210.5</v>
      </c>
      <c r="K71" s="66">
        <v>198</v>
      </c>
      <c r="L71" s="65">
        <v>1250</v>
      </c>
      <c r="M71" s="82">
        <f t="shared" si="5"/>
        <v>-6250</v>
      </c>
      <c r="N71" s="68">
        <f t="shared" si="6"/>
        <v>-2.4630541871921183</v>
      </c>
    </row>
    <row r="72" spans="1:14" ht="15.75">
      <c r="A72" s="63">
        <v>10</v>
      </c>
      <c r="B72" s="70">
        <v>43521</v>
      </c>
      <c r="C72" s="65" t="s">
        <v>20</v>
      </c>
      <c r="D72" s="65" t="s">
        <v>21</v>
      </c>
      <c r="E72" s="65" t="s">
        <v>47</v>
      </c>
      <c r="F72" s="66">
        <v>195</v>
      </c>
      <c r="G72" s="66">
        <v>194</v>
      </c>
      <c r="H72" s="66">
        <v>195.5</v>
      </c>
      <c r="I72" s="66">
        <v>196</v>
      </c>
      <c r="J72" s="66">
        <v>196.5</v>
      </c>
      <c r="K72" s="66">
        <v>195.5</v>
      </c>
      <c r="L72" s="65">
        <v>5000</v>
      </c>
      <c r="M72" s="82">
        <f aca="true" t="shared" si="7" ref="M72:M80">IF(D72="BUY",(K72-F72)*(L72),(F72-K72)*(L72))</f>
        <v>2500</v>
      </c>
      <c r="N72" s="68">
        <f aca="true" t="shared" si="8" ref="N72:N80">M72/(L72)/F72%</f>
        <v>0.25641025641025644</v>
      </c>
    </row>
    <row r="73" spans="1:14" ht="15.75">
      <c r="A73" s="63">
        <v>11</v>
      </c>
      <c r="B73" s="70">
        <v>43521</v>
      </c>
      <c r="C73" s="65" t="s">
        <v>20</v>
      </c>
      <c r="D73" s="65" t="s">
        <v>23</v>
      </c>
      <c r="E73" s="65" t="s">
        <v>48</v>
      </c>
      <c r="F73" s="66">
        <v>4030</v>
      </c>
      <c r="G73" s="66">
        <v>4075</v>
      </c>
      <c r="H73" s="66">
        <v>4005</v>
      </c>
      <c r="I73" s="66">
        <v>3980</v>
      </c>
      <c r="J73" s="66">
        <v>3955</v>
      </c>
      <c r="K73" s="66">
        <v>3955</v>
      </c>
      <c r="L73" s="65">
        <v>100</v>
      </c>
      <c r="M73" s="82">
        <f t="shared" si="7"/>
        <v>7500</v>
      </c>
      <c r="N73" s="68">
        <f t="shared" si="8"/>
        <v>1.8610421836228288</v>
      </c>
    </row>
    <row r="74" spans="1:14" ht="15.75">
      <c r="A74" s="63">
        <v>12</v>
      </c>
      <c r="B74" s="70">
        <v>43518</v>
      </c>
      <c r="C74" s="65" t="s">
        <v>20</v>
      </c>
      <c r="D74" s="65" t="s">
        <v>23</v>
      </c>
      <c r="E74" s="65" t="s">
        <v>43</v>
      </c>
      <c r="F74" s="66">
        <v>40100</v>
      </c>
      <c r="G74" s="66">
        <v>40300</v>
      </c>
      <c r="H74" s="66">
        <v>40080</v>
      </c>
      <c r="I74" s="66">
        <v>39960</v>
      </c>
      <c r="J74" s="66">
        <v>39840</v>
      </c>
      <c r="K74" s="66">
        <v>40300</v>
      </c>
      <c r="L74" s="65">
        <v>30</v>
      </c>
      <c r="M74" s="82">
        <f t="shared" si="7"/>
        <v>-6000</v>
      </c>
      <c r="N74" s="68">
        <f t="shared" si="8"/>
        <v>-0.49875311720698257</v>
      </c>
    </row>
    <row r="75" spans="1:14" ht="15.75">
      <c r="A75" s="63">
        <v>13</v>
      </c>
      <c r="B75" s="70">
        <v>43518</v>
      </c>
      <c r="C75" s="65" t="s">
        <v>20</v>
      </c>
      <c r="D75" s="65" t="s">
        <v>21</v>
      </c>
      <c r="E75" s="65" t="s">
        <v>45</v>
      </c>
      <c r="F75" s="66">
        <v>924</v>
      </c>
      <c r="G75" s="66">
        <v>909</v>
      </c>
      <c r="H75" s="66">
        <v>934</v>
      </c>
      <c r="I75" s="66">
        <v>944</v>
      </c>
      <c r="J75" s="66">
        <v>954</v>
      </c>
      <c r="K75" s="66">
        <v>932</v>
      </c>
      <c r="L75" s="65">
        <v>250</v>
      </c>
      <c r="M75" s="82">
        <f t="shared" si="7"/>
        <v>2000</v>
      </c>
      <c r="N75" s="68">
        <f t="shared" si="8"/>
        <v>0.8658008658008658</v>
      </c>
    </row>
    <row r="76" spans="1:14" ht="15.75">
      <c r="A76" s="63">
        <v>14</v>
      </c>
      <c r="B76" s="70">
        <v>43518</v>
      </c>
      <c r="C76" s="65" t="s">
        <v>20</v>
      </c>
      <c r="D76" s="65" t="s">
        <v>21</v>
      </c>
      <c r="E76" s="65" t="s">
        <v>24</v>
      </c>
      <c r="F76" s="66">
        <v>146.75</v>
      </c>
      <c r="G76" s="66">
        <v>145.7</v>
      </c>
      <c r="H76" s="66">
        <v>147.3</v>
      </c>
      <c r="I76" s="66">
        <v>147.8</v>
      </c>
      <c r="J76" s="66">
        <v>148.3</v>
      </c>
      <c r="K76" s="66">
        <v>147.3</v>
      </c>
      <c r="L76" s="65">
        <v>5000</v>
      </c>
      <c r="M76" s="82">
        <f t="shared" si="7"/>
        <v>2750.000000000057</v>
      </c>
      <c r="N76" s="68">
        <f t="shared" si="8"/>
        <v>0.3747870528109106</v>
      </c>
    </row>
    <row r="77" spans="1:14" ht="15.75">
      <c r="A77" s="63">
        <v>15</v>
      </c>
      <c r="B77" s="70">
        <v>43517</v>
      </c>
      <c r="C77" s="65" t="s">
        <v>20</v>
      </c>
      <c r="D77" s="65" t="s">
        <v>21</v>
      </c>
      <c r="E77" s="65" t="s">
        <v>45</v>
      </c>
      <c r="F77" s="66">
        <v>905</v>
      </c>
      <c r="G77" s="66">
        <v>887</v>
      </c>
      <c r="H77" s="66">
        <v>915</v>
      </c>
      <c r="I77" s="66">
        <v>925</v>
      </c>
      <c r="J77" s="66">
        <v>935</v>
      </c>
      <c r="K77" s="66">
        <v>915</v>
      </c>
      <c r="L77" s="65">
        <v>250</v>
      </c>
      <c r="M77" s="82">
        <f t="shared" si="7"/>
        <v>2500</v>
      </c>
      <c r="N77" s="68">
        <f t="shared" si="8"/>
        <v>1.1049723756906076</v>
      </c>
    </row>
    <row r="78" spans="1:14" ht="15.75">
      <c r="A78" s="63">
        <v>16</v>
      </c>
      <c r="B78" s="70">
        <v>43517</v>
      </c>
      <c r="C78" s="65" t="s">
        <v>20</v>
      </c>
      <c r="D78" s="65" t="s">
        <v>21</v>
      </c>
      <c r="E78" s="65" t="s">
        <v>24</v>
      </c>
      <c r="F78" s="66">
        <v>145</v>
      </c>
      <c r="G78" s="66">
        <v>144</v>
      </c>
      <c r="H78" s="66">
        <v>145.5</v>
      </c>
      <c r="I78" s="66">
        <v>146</v>
      </c>
      <c r="J78" s="66">
        <v>146.5</v>
      </c>
      <c r="K78" s="66">
        <v>145.46</v>
      </c>
      <c r="L78" s="65">
        <v>5000</v>
      </c>
      <c r="M78" s="82">
        <f t="shared" si="7"/>
        <v>2300.00000000004</v>
      </c>
      <c r="N78" s="68">
        <f t="shared" si="8"/>
        <v>0.31724137931035035</v>
      </c>
    </row>
    <row r="79" spans="1:14" ht="15.75">
      <c r="A79" s="63">
        <v>17</v>
      </c>
      <c r="B79" s="70">
        <v>43516</v>
      </c>
      <c r="C79" s="65" t="s">
        <v>20</v>
      </c>
      <c r="D79" s="65" t="s">
        <v>21</v>
      </c>
      <c r="E79" s="65" t="s">
        <v>45</v>
      </c>
      <c r="F79" s="66">
        <v>905</v>
      </c>
      <c r="G79" s="66">
        <v>887</v>
      </c>
      <c r="H79" s="66">
        <v>915</v>
      </c>
      <c r="I79" s="66">
        <v>925</v>
      </c>
      <c r="J79" s="66">
        <v>935</v>
      </c>
      <c r="K79" s="66">
        <v>915</v>
      </c>
      <c r="L79" s="65">
        <v>250</v>
      </c>
      <c r="M79" s="82">
        <f t="shared" si="7"/>
        <v>2500</v>
      </c>
      <c r="N79" s="68">
        <f t="shared" si="8"/>
        <v>1.1049723756906076</v>
      </c>
    </row>
    <row r="80" spans="1:14" ht="15.75">
      <c r="A80" s="63">
        <v>18</v>
      </c>
      <c r="B80" s="70">
        <v>43516</v>
      </c>
      <c r="C80" s="65" t="s">
        <v>20</v>
      </c>
      <c r="D80" s="65" t="s">
        <v>23</v>
      </c>
      <c r="E80" s="65" t="s">
        <v>96</v>
      </c>
      <c r="F80" s="66">
        <v>187.5</v>
      </c>
      <c r="G80" s="66">
        <v>192.5</v>
      </c>
      <c r="H80" s="66">
        <v>185</v>
      </c>
      <c r="I80" s="66">
        <v>182.5</v>
      </c>
      <c r="J80" s="66">
        <v>180</v>
      </c>
      <c r="K80" s="66">
        <v>192.5</v>
      </c>
      <c r="L80" s="65">
        <v>1250</v>
      </c>
      <c r="M80" s="82">
        <f t="shared" si="7"/>
        <v>-6250</v>
      </c>
      <c r="N80" s="68">
        <f t="shared" si="8"/>
        <v>-2.6666666666666665</v>
      </c>
    </row>
    <row r="81" spans="1:14" ht="15.75">
      <c r="A81" s="63">
        <v>19</v>
      </c>
      <c r="B81" s="70">
        <v>43515</v>
      </c>
      <c r="C81" s="65" t="s">
        <v>20</v>
      </c>
      <c r="D81" s="65" t="s">
        <v>21</v>
      </c>
      <c r="E81" s="65" t="s">
        <v>47</v>
      </c>
      <c r="F81" s="66">
        <v>190.9</v>
      </c>
      <c r="G81" s="66">
        <v>189.9</v>
      </c>
      <c r="H81" s="66">
        <v>191.4</v>
      </c>
      <c r="I81" s="66">
        <v>191.9</v>
      </c>
      <c r="J81" s="66">
        <v>192.4</v>
      </c>
      <c r="K81" s="66">
        <v>189.9</v>
      </c>
      <c r="L81" s="65">
        <v>5000</v>
      </c>
      <c r="M81" s="82">
        <f aca="true" t="shared" si="9" ref="M81:M87">IF(D81="BUY",(K81-F81)*(L81),(F81-K81)*(L81))</f>
        <v>-5000</v>
      </c>
      <c r="N81" s="68">
        <f aca="true" t="shared" si="10" ref="N81:N86">M81/(L81)/F81%</f>
        <v>-0.5238344683080146</v>
      </c>
    </row>
    <row r="82" spans="1:14" ht="15.75">
      <c r="A82" s="63">
        <v>20</v>
      </c>
      <c r="B82" s="70">
        <v>43515</v>
      </c>
      <c r="C82" s="65" t="s">
        <v>20</v>
      </c>
      <c r="D82" s="65" t="s">
        <v>21</v>
      </c>
      <c r="E82" s="65" t="s">
        <v>44</v>
      </c>
      <c r="F82" s="66">
        <v>33690</v>
      </c>
      <c r="G82" s="66">
        <v>33610</v>
      </c>
      <c r="H82" s="66">
        <v>33730</v>
      </c>
      <c r="I82" s="66">
        <v>33770</v>
      </c>
      <c r="J82" s="66">
        <v>33810</v>
      </c>
      <c r="K82" s="66">
        <v>33730</v>
      </c>
      <c r="L82" s="65">
        <v>100</v>
      </c>
      <c r="M82" s="82">
        <f t="shared" si="9"/>
        <v>4000</v>
      </c>
      <c r="N82" s="68">
        <f t="shared" si="10"/>
        <v>0.11872959335114278</v>
      </c>
    </row>
    <row r="83" spans="1:14" ht="15.75">
      <c r="A83" s="63">
        <v>21</v>
      </c>
      <c r="B83" s="70">
        <v>43514</v>
      </c>
      <c r="C83" s="65" t="s">
        <v>20</v>
      </c>
      <c r="D83" s="65" t="s">
        <v>21</v>
      </c>
      <c r="E83" s="65" t="s">
        <v>45</v>
      </c>
      <c r="F83" s="66">
        <v>885</v>
      </c>
      <c r="G83" s="66">
        <v>872</v>
      </c>
      <c r="H83" s="66">
        <v>892</v>
      </c>
      <c r="I83" s="66">
        <v>898</v>
      </c>
      <c r="J83" s="66">
        <v>906</v>
      </c>
      <c r="K83" s="66">
        <v>891.5</v>
      </c>
      <c r="L83" s="65">
        <v>250</v>
      </c>
      <c r="M83" s="82">
        <f t="shared" si="9"/>
        <v>1625</v>
      </c>
      <c r="N83" s="68">
        <f t="shared" si="10"/>
        <v>0.7344632768361582</v>
      </c>
    </row>
    <row r="84" spans="1:14" ht="15.75">
      <c r="A84" s="63">
        <v>22</v>
      </c>
      <c r="B84" s="70">
        <v>43514</v>
      </c>
      <c r="C84" s="65" t="s">
        <v>20</v>
      </c>
      <c r="D84" s="65" t="s">
        <v>21</v>
      </c>
      <c r="E84" s="65" t="s">
        <v>96</v>
      </c>
      <c r="F84" s="66">
        <v>187.5</v>
      </c>
      <c r="G84" s="66">
        <v>183</v>
      </c>
      <c r="H84" s="66">
        <v>190</v>
      </c>
      <c r="I84" s="66">
        <v>192.5</v>
      </c>
      <c r="J84" s="66">
        <v>195</v>
      </c>
      <c r="K84" s="66">
        <v>190</v>
      </c>
      <c r="L84" s="65">
        <v>1250</v>
      </c>
      <c r="M84" s="82">
        <f t="shared" si="9"/>
        <v>3125</v>
      </c>
      <c r="N84" s="68">
        <f t="shared" si="10"/>
        <v>1.3333333333333333</v>
      </c>
    </row>
    <row r="85" spans="1:14" ht="15.75">
      <c r="A85" s="63">
        <v>23</v>
      </c>
      <c r="B85" s="70">
        <v>43514</v>
      </c>
      <c r="C85" s="65" t="s">
        <v>20</v>
      </c>
      <c r="D85" s="65" t="s">
        <v>23</v>
      </c>
      <c r="E85" s="65" t="s">
        <v>24</v>
      </c>
      <c r="F85" s="66">
        <v>146</v>
      </c>
      <c r="G85" s="66">
        <v>147</v>
      </c>
      <c r="H85" s="66">
        <v>145.5</v>
      </c>
      <c r="I85" s="66">
        <v>145</v>
      </c>
      <c r="J85" s="66">
        <v>144.5</v>
      </c>
      <c r="K85" s="66">
        <v>145.5</v>
      </c>
      <c r="L85" s="65">
        <v>5000</v>
      </c>
      <c r="M85" s="82">
        <f t="shared" si="9"/>
        <v>2500</v>
      </c>
      <c r="N85" s="68">
        <f t="shared" si="10"/>
        <v>0.3424657534246575</v>
      </c>
    </row>
    <row r="86" spans="1:14" ht="15.75">
      <c r="A86" s="63">
        <v>24</v>
      </c>
      <c r="B86" s="70">
        <v>43510</v>
      </c>
      <c r="C86" s="65" t="s">
        <v>20</v>
      </c>
      <c r="D86" s="65" t="s">
        <v>21</v>
      </c>
      <c r="E86" s="65" t="s">
        <v>96</v>
      </c>
      <c r="F86" s="66">
        <v>186.5</v>
      </c>
      <c r="G86" s="66">
        <v>182</v>
      </c>
      <c r="H86" s="66">
        <v>189</v>
      </c>
      <c r="I86" s="66">
        <v>191.5</v>
      </c>
      <c r="J86" s="66">
        <v>194</v>
      </c>
      <c r="K86" s="66">
        <v>189</v>
      </c>
      <c r="L86" s="65">
        <v>1250</v>
      </c>
      <c r="M86" s="82">
        <f t="shared" si="9"/>
        <v>3125</v>
      </c>
      <c r="N86" s="68">
        <f t="shared" si="10"/>
        <v>1.3404825737265416</v>
      </c>
    </row>
    <row r="87" spans="1:14" ht="15.75">
      <c r="A87" s="63">
        <v>25</v>
      </c>
      <c r="B87" s="70">
        <v>43509</v>
      </c>
      <c r="C87" s="65" t="s">
        <v>20</v>
      </c>
      <c r="D87" s="65" t="s">
        <v>21</v>
      </c>
      <c r="E87" s="65" t="s">
        <v>48</v>
      </c>
      <c r="F87" s="66">
        <v>3815</v>
      </c>
      <c r="G87" s="66">
        <v>3775</v>
      </c>
      <c r="H87" s="66">
        <v>3840</v>
      </c>
      <c r="I87" s="66">
        <v>3865</v>
      </c>
      <c r="J87" s="66">
        <v>3890</v>
      </c>
      <c r="K87" s="66">
        <v>3840</v>
      </c>
      <c r="L87" s="65">
        <v>100</v>
      </c>
      <c r="M87" s="82">
        <f t="shared" si="9"/>
        <v>2500</v>
      </c>
      <c r="N87" s="68">
        <f>M87/(L87)/F87%</f>
        <v>0.6553079947575361</v>
      </c>
    </row>
    <row r="88" spans="1:14" ht="15.75">
      <c r="A88" s="63">
        <v>26</v>
      </c>
      <c r="B88" s="70">
        <v>43509</v>
      </c>
      <c r="C88" s="65" t="s">
        <v>20</v>
      </c>
      <c r="D88" s="65" t="s">
        <v>21</v>
      </c>
      <c r="E88" s="65" t="s">
        <v>24</v>
      </c>
      <c r="F88" s="66">
        <v>142.6</v>
      </c>
      <c r="G88" s="66">
        <v>143.6</v>
      </c>
      <c r="H88" s="66">
        <v>142</v>
      </c>
      <c r="I88" s="66">
        <v>141.5</v>
      </c>
      <c r="J88" s="66">
        <v>141</v>
      </c>
      <c r="K88" s="66">
        <v>143.6</v>
      </c>
      <c r="L88" s="65">
        <v>5000</v>
      </c>
      <c r="M88" s="82">
        <f aca="true" t="shared" si="11" ref="M88:M94">IF(D88="BUY",(K88-F88)*(L88),(F88-K88)*(L88))</f>
        <v>5000</v>
      </c>
      <c r="N88" s="68">
        <f aca="true" t="shared" si="12" ref="N88:N94">M88/(L88)/F88%</f>
        <v>0.7012622720897616</v>
      </c>
    </row>
    <row r="89" spans="1:14" ht="15.75">
      <c r="A89" s="63">
        <v>27</v>
      </c>
      <c r="B89" s="70">
        <v>43509</v>
      </c>
      <c r="C89" s="65" t="s">
        <v>20</v>
      </c>
      <c r="D89" s="65" t="s">
        <v>23</v>
      </c>
      <c r="E89" s="65" t="s">
        <v>47</v>
      </c>
      <c r="F89" s="66">
        <v>184.1</v>
      </c>
      <c r="G89" s="66">
        <v>185.1</v>
      </c>
      <c r="H89" s="66">
        <v>183.5</v>
      </c>
      <c r="I89" s="66">
        <v>183</v>
      </c>
      <c r="J89" s="66">
        <v>182.5</v>
      </c>
      <c r="K89" s="66">
        <v>183.5</v>
      </c>
      <c r="L89" s="65">
        <v>5000</v>
      </c>
      <c r="M89" s="82">
        <f t="shared" si="11"/>
        <v>2999.999999999972</v>
      </c>
      <c r="N89" s="68">
        <f t="shared" si="12"/>
        <v>0.3259098316132506</v>
      </c>
    </row>
    <row r="90" spans="1:14" ht="15.75">
      <c r="A90" s="63">
        <v>28</v>
      </c>
      <c r="B90" s="70">
        <v>43508</v>
      </c>
      <c r="C90" s="65" t="s">
        <v>20</v>
      </c>
      <c r="D90" s="65" t="s">
        <v>21</v>
      </c>
      <c r="E90" s="65" t="s">
        <v>48</v>
      </c>
      <c r="F90" s="66">
        <v>3770</v>
      </c>
      <c r="G90" s="66">
        <v>3730</v>
      </c>
      <c r="H90" s="66">
        <v>3795</v>
      </c>
      <c r="I90" s="66">
        <v>3820</v>
      </c>
      <c r="J90" s="66">
        <v>3845</v>
      </c>
      <c r="K90" s="66">
        <v>3820</v>
      </c>
      <c r="L90" s="65">
        <v>100</v>
      </c>
      <c r="M90" s="82">
        <f t="shared" si="11"/>
        <v>5000</v>
      </c>
      <c r="N90" s="68">
        <f t="shared" si="12"/>
        <v>1.326259946949602</v>
      </c>
    </row>
    <row r="91" spans="1:14" ht="15.75">
      <c r="A91" s="63">
        <v>29</v>
      </c>
      <c r="B91" s="70">
        <v>43508</v>
      </c>
      <c r="C91" s="65" t="s">
        <v>20</v>
      </c>
      <c r="D91" s="65" t="s">
        <v>21</v>
      </c>
      <c r="E91" s="65" t="s">
        <v>24</v>
      </c>
      <c r="F91" s="66">
        <v>144.1</v>
      </c>
      <c r="G91" s="66">
        <v>145.1</v>
      </c>
      <c r="H91" s="66">
        <v>143.6</v>
      </c>
      <c r="I91" s="66">
        <v>143.1</v>
      </c>
      <c r="J91" s="66">
        <v>142.6</v>
      </c>
      <c r="K91" s="66">
        <v>143.6</v>
      </c>
      <c r="L91" s="65">
        <v>5000</v>
      </c>
      <c r="M91" s="82">
        <f t="shared" si="11"/>
        <v>-2500</v>
      </c>
      <c r="N91" s="68">
        <f t="shared" si="12"/>
        <v>-0.3469812630117974</v>
      </c>
    </row>
    <row r="92" spans="1:14" ht="15.75">
      <c r="A92" s="63">
        <v>30</v>
      </c>
      <c r="B92" s="70">
        <v>43508</v>
      </c>
      <c r="C92" s="65" t="s">
        <v>20</v>
      </c>
      <c r="D92" s="65" t="s">
        <v>21</v>
      </c>
      <c r="E92" s="65" t="s">
        <v>96</v>
      </c>
      <c r="F92" s="66">
        <v>187</v>
      </c>
      <c r="G92" s="66">
        <v>182</v>
      </c>
      <c r="H92" s="66">
        <v>184.5</v>
      </c>
      <c r="I92" s="66">
        <v>182</v>
      </c>
      <c r="J92" s="66">
        <v>179.5</v>
      </c>
      <c r="K92" s="66">
        <v>179.5</v>
      </c>
      <c r="L92" s="65">
        <v>1250</v>
      </c>
      <c r="M92" s="82">
        <f t="shared" si="11"/>
        <v>-9375</v>
      </c>
      <c r="N92" s="68">
        <f t="shared" si="12"/>
        <v>-4.010695187165775</v>
      </c>
    </row>
    <row r="93" spans="1:14" ht="15.75">
      <c r="A93" s="63">
        <v>31</v>
      </c>
      <c r="B93" s="70">
        <v>43508</v>
      </c>
      <c r="C93" s="65" t="s">
        <v>20</v>
      </c>
      <c r="D93" s="65" t="s">
        <v>23</v>
      </c>
      <c r="E93" s="65" t="s">
        <v>47</v>
      </c>
      <c r="F93" s="66">
        <v>187.7</v>
      </c>
      <c r="G93" s="66">
        <v>188.7</v>
      </c>
      <c r="H93" s="66">
        <v>187.1</v>
      </c>
      <c r="I93" s="66">
        <v>186.5</v>
      </c>
      <c r="J93" s="66">
        <v>186</v>
      </c>
      <c r="K93" s="66">
        <v>187.1</v>
      </c>
      <c r="L93" s="65">
        <v>5000</v>
      </c>
      <c r="M93" s="82">
        <f t="shared" si="11"/>
        <v>2999.999999999972</v>
      </c>
      <c r="N93" s="68">
        <f t="shared" si="12"/>
        <v>0.3196590303676049</v>
      </c>
    </row>
    <row r="94" spans="1:14" ht="15.75">
      <c r="A94" s="63">
        <v>32</v>
      </c>
      <c r="B94" s="70">
        <v>43507</v>
      </c>
      <c r="C94" s="65" t="s">
        <v>20</v>
      </c>
      <c r="D94" s="65" t="s">
        <v>21</v>
      </c>
      <c r="E94" s="65" t="s">
        <v>43</v>
      </c>
      <c r="F94" s="66">
        <v>39920</v>
      </c>
      <c r="G94" s="66">
        <v>39698</v>
      </c>
      <c r="H94" s="66">
        <v>40040</v>
      </c>
      <c r="I94" s="66">
        <v>40160</v>
      </c>
      <c r="J94" s="66">
        <v>40180</v>
      </c>
      <c r="K94" s="66">
        <v>39698</v>
      </c>
      <c r="L94" s="65">
        <v>30</v>
      </c>
      <c r="M94" s="82">
        <f t="shared" si="11"/>
        <v>-6660</v>
      </c>
      <c r="N94" s="68">
        <f t="shared" si="12"/>
        <v>-0.5561122244488979</v>
      </c>
    </row>
    <row r="95" spans="1:14" ht="15.75">
      <c r="A95" s="63">
        <v>33</v>
      </c>
      <c r="B95" s="70">
        <v>43507</v>
      </c>
      <c r="C95" s="65" t="s">
        <v>20</v>
      </c>
      <c r="D95" s="65" t="s">
        <v>21</v>
      </c>
      <c r="E95" s="65" t="s">
        <v>96</v>
      </c>
      <c r="F95" s="66">
        <v>192</v>
      </c>
      <c r="G95" s="66">
        <v>187</v>
      </c>
      <c r="H95" s="66">
        <v>194.5</v>
      </c>
      <c r="I95" s="66">
        <v>197</v>
      </c>
      <c r="J95" s="66">
        <v>199.5</v>
      </c>
      <c r="K95" s="66">
        <v>194.5</v>
      </c>
      <c r="L95" s="65">
        <v>1250</v>
      </c>
      <c r="M95" s="82">
        <f>IF(D95="BUY",(K95-F95)*(L95),(F95-K95)*(L95))</f>
        <v>3125</v>
      </c>
      <c r="N95" s="68">
        <f>M95/(L95)/F95%</f>
        <v>1.3020833333333335</v>
      </c>
    </row>
    <row r="96" spans="1:14" ht="15.75">
      <c r="A96" s="63">
        <v>34</v>
      </c>
      <c r="B96" s="70">
        <v>43504</v>
      </c>
      <c r="C96" s="65" t="s">
        <v>20</v>
      </c>
      <c r="D96" s="65" t="s">
        <v>21</v>
      </c>
      <c r="E96" s="65" t="s">
        <v>48</v>
      </c>
      <c r="F96" s="66">
        <v>3760</v>
      </c>
      <c r="G96" s="66">
        <v>3720</v>
      </c>
      <c r="H96" s="66">
        <v>3785</v>
      </c>
      <c r="I96" s="66">
        <v>3810</v>
      </c>
      <c r="J96" s="66">
        <v>3835</v>
      </c>
      <c r="K96" s="66">
        <v>3783</v>
      </c>
      <c r="L96" s="65">
        <v>100</v>
      </c>
      <c r="M96" s="82">
        <f>IF(D96="BUY",(K96-F96)*(L96),(F96-K96)*(L96))</f>
        <v>2300</v>
      </c>
      <c r="N96" s="68">
        <f>M96/(L96)/F96%</f>
        <v>0.6117021276595744</v>
      </c>
    </row>
    <row r="97" spans="1:14" ht="15.75">
      <c r="A97" s="63">
        <v>35</v>
      </c>
      <c r="B97" s="70">
        <v>43504</v>
      </c>
      <c r="C97" s="65" t="s">
        <v>20</v>
      </c>
      <c r="D97" s="65" t="s">
        <v>21</v>
      </c>
      <c r="E97" s="65" t="s">
        <v>24</v>
      </c>
      <c r="F97" s="66">
        <v>148.4</v>
      </c>
      <c r="G97" s="66">
        <v>147.4</v>
      </c>
      <c r="H97" s="66">
        <v>148.9</v>
      </c>
      <c r="I97" s="66">
        <v>149.4</v>
      </c>
      <c r="J97" s="66">
        <v>149.9</v>
      </c>
      <c r="K97" s="66">
        <v>148.9</v>
      </c>
      <c r="L97" s="65">
        <v>5000</v>
      </c>
      <c r="M97" s="82">
        <f aca="true" t="shared" si="13" ref="M97:M107">IF(D97="BUY",(K97-F97)*(L97),(F97-K97)*(L97))</f>
        <v>2500</v>
      </c>
      <c r="N97" s="68">
        <f aca="true" t="shared" si="14" ref="N97:N107">M97/(L97)/F97%</f>
        <v>0.33692722371967654</v>
      </c>
    </row>
    <row r="98" spans="1:14" ht="15.75">
      <c r="A98" s="63">
        <v>36</v>
      </c>
      <c r="B98" s="70">
        <v>43504</v>
      </c>
      <c r="C98" s="65" t="s">
        <v>20</v>
      </c>
      <c r="D98" s="65" t="s">
        <v>23</v>
      </c>
      <c r="E98" s="65" t="s">
        <v>44</v>
      </c>
      <c r="F98" s="66">
        <v>33045</v>
      </c>
      <c r="G98" s="66">
        <v>33120</v>
      </c>
      <c r="H98" s="66">
        <v>33005</v>
      </c>
      <c r="I98" s="66">
        <v>32960</v>
      </c>
      <c r="J98" s="66">
        <v>32920</v>
      </c>
      <c r="K98" s="66">
        <v>33120</v>
      </c>
      <c r="L98" s="65">
        <v>100</v>
      </c>
      <c r="M98" s="82">
        <f t="shared" si="13"/>
        <v>-7500</v>
      </c>
      <c r="N98" s="68">
        <f t="shared" si="14"/>
        <v>-0.22696323195642307</v>
      </c>
    </row>
    <row r="99" spans="1:14" ht="15.75">
      <c r="A99" s="63">
        <v>37</v>
      </c>
      <c r="B99" s="70">
        <v>43503</v>
      </c>
      <c r="C99" s="65" t="s">
        <v>20</v>
      </c>
      <c r="D99" s="65" t="s">
        <v>23</v>
      </c>
      <c r="E99" s="65" t="s">
        <v>43</v>
      </c>
      <c r="F99" s="66">
        <v>39900</v>
      </c>
      <c r="G99" s="66">
        <v>40120</v>
      </c>
      <c r="H99" s="66">
        <v>39780</v>
      </c>
      <c r="I99" s="66">
        <v>39660</v>
      </c>
      <c r="J99" s="66">
        <v>39540</v>
      </c>
      <c r="K99" s="66">
        <v>39780</v>
      </c>
      <c r="L99" s="65">
        <v>30</v>
      </c>
      <c r="M99" s="82">
        <f t="shared" si="13"/>
        <v>3600</v>
      </c>
      <c r="N99" s="68">
        <f t="shared" si="14"/>
        <v>0.3007518796992481</v>
      </c>
    </row>
    <row r="100" spans="1:14" ht="15.75">
      <c r="A100" s="63">
        <v>38</v>
      </c>
      <c r="B100" s="70">
        <v>43503</v>
      </c>
      <c r="C100" s="65" t="s">
        <v>20</v>
      </c>
      <c r="D100" s="65" t="s">
        <v>23</v>
      </c>
      <c r="E100" s="65" t="s">
        <v>96</v>
      </c>
      <c r="F100" s="66">
        <v>190</v>
      </c>
      <c r="G100" s="66">
        <v>194.5</v>
      </c>
      <c r="H100" s="66">
        <v>187.5</v>
      </c>
      <c r="I100" s="66">
        <v>185</v>
      </c>
      <c r="J100" s="66">
        <v>182.5</v>
      </c>
      <c r="K100" s="66">
        <v>187.5</v>
      </c>
      <c r="L100" s="65">
        <v>1250</v>
      </c>
      <c r="M100" s="82">
        <f t="shared" si="13"/>
        <v>3125</v>
      </c>
      <c r="N100" s="68">
        <f t="shared" si="14"/>
        <v>1.3157894736842106</v>
      </c>
    </row>
    <row r="101" spans="1:14" ht="15.75">
      <c r="A101" s="63">
        <v>39</v>
      </c>
      <c r="B101" s="70">
        <v>43502</v>
      </c>
      <c r="C101" s="65" t="s">
        <v>20</v>
      </c>
      <c r="D101" s="65" t="s">
        <v>23</v>
      </c>
      <c r="E101" s="65" t="s">
        <v>48</v>
      </c>
      <c r="F101" s="66">
        <v>3835</v>
      </c>
      <c r="G101" s="66">
        <v>3880</v>
      </c>
      <c r="H101" s="66">
        <v>3810</v>
      </c>
      <c r="I101" s="66">
        <v>3785</v>
      </c>
      <c r="J101" s="66">
        <v>3760</v>
      </c>
      <c r="K101" s="66">
        <v>3810</v>
      </c>
      <c r="L101" s="65">
        <v>100</v>
      </c>
      <c r="M101" s="82">
        <f t="shared" si="13"/>
        <v>2500</v>
      </c>
      <c r="N101" s="68">
        <f t="shared" si="14"/>
        <v>0.651890482398957</v>
      </c>
    </row>
    <row r="102" spans="1:14" ht="15.75">
      <c r="A102" s="63">
        <v>40</v>
      </c>
      <c r="B102" s="70">
        <v>43501</v>
      </c>
      <c r="C102" s="65" t="s">
        <v>20</v>
      </c>
      <c r="D102" s="65" t="s">
        <v>23</v>
      </c>
      <c r="E102" s="65" t="s">
        <v>44</v>
      </c>
      <c r="F102" s="66">
        <v>33350</v>
      </c>
      <c r="G102" s="66">
        <v>33430</v>
      </c>
      <c r="H102" s="66">
        <v>33310</v>
      </c>
      <c r="I102" s="66">
        <v>33270</v>
      </c>
      <c r="J102" s="66">
        <v>33230</v>
      </c>
      <c r="K102" s="66">
        <v>33430</v>
      </c>
      <c r="L102" s="65">
        <v>100</v>
      </c>
      <c r="M102" s="82">
        <f t="shared" si="13"/>
        <v>-8000</v>
      </c>
      <c r="N102" s="68">
        <f t="shared" si="14"/>
        <v>-0.239880059970015</v>
      </c>
    </row>
    <row r="103" spans="1:14" ht="15.75">
      <c r="A103" s="63">
        <v>41</v>
      </c>
      <c r="B103" s="70">
        <v>43501</v>
      </c>
      <c r="C103" s="65" t="s">
        <v>20</v>
      </c>
      <c r="D103" s="65" t="s">
        <v>21</v>
      </c>
      <c r="E103" s="65" t="s">
        <v>47</v>
      </c>
      <c r="F103" s="66">
        <v>203</v>
      </c>
      <c r="G103" s="66">
        <v>202</v>
      </c>
      <c r="H103" s="66">
        <v>203.5</v>
      </c>
      <c r="I103" s="66">
        <v>204</v>
      </c>
      <c r="J103" s="66">
        <v>204.5</v>
      </c>
      <c r="K103" s="66">
        <v>202</v>
      </c>
      <c r="L103" s="65">
        <v>5000</v>
      </c>
      <c r="M103" s="82">
        <f t="shared" si="13"/>
        <v>-5000</v>
      </c>
      <c r="N103" s="68">
        <f t="shared" si="14"/>
        <v>-0.4926108374384237</v>
      </c>
    </row>
    <row r="104" spans="1:14" ht="15.75">
      <c r="A104" s="63">
        <v>42</v>
      </c>
      <c r="B104" s="70">
        <v>43501</v>
      </c>
      <c r="C104" s="65" t="s">
        <v>20</v>
      </c>
      <c r="D104" s="65" t="s">
        <v>21</v>
      </c>
      <c r="E104" s="65" t="s">
        <v>96</v>
      </c>
      <c r="F104" s="66">
        <v>192</v>
      </c>
      <c r="G104" s="66">
        <v>187</v>
      </c>
      <c r="H104" s="66">
        <v>194.5</v>
      </c>
      <c r="I104" s="66">
        <v>197</v>
      </c>
      <c r="J104" s="66">
        <v>199.5</v>
      </c>
      <c r="K104" s="66">
        <v>194.5</v>
      </c>
      <c r="L104" s="65">
        <v>1250</v>
      </c>
      <c r="M104" s="82">
        <f t="shared" si="13"/>
        <v>3125</v>
      </c>
      <c r="N104" s="68">
        <f t="shared" si="14"/>
        <v>1.3020833333333335</v>
      </c>
    </row>
    <row r="105" spans="1:14" ht="15.75">
      <c r="A105" s="63">
        <v>43</v>
      </c>
      <c r="B105" s="70">
        <v>43500</v>
      </c>
      <c r="C105" s="65" t="s">
        <v>20</v>
      </c>
      <c r="D105" s="65" t="s">
        <v>21</v>
      </c>
      <c r="E105" s="65" t="s">
        <v>48</v>
      </c>
      <c r="F105" s="66">
        <v>4000</v>
      </c>
      <c r="G105" s="66">
        <v>3960</v>
      </c>
      <c r="H105" s="66">
        <v>4025</v>
      </c>
      <c r="I105" s="66">
        <v>4050</v>
      </c>
      <c r="J105" s="66">
        <v>4075</v>
      </c>
      <c r="K105" s="66">
        <v>3960</v>
      </c>
      <c r="L105" s="65">
        <v>100</v>
      </c>
      <c r="M105" s="82">
        <f t="shared" si="13"/>
        <v>-4000</v>
      </c>
      <c r="N105" s="68">
        <f t="shared" si="14"/>
        <v>-1</v>
      </c>
    </row>
    <row r="106" spans="1:14" ht="15.75">
      <c r="A106" s="63">
        <v>44</v>
      </c>
      <c r="B106" s="70">
        <v>43500</v>
      </c>
      <c r="C106" s="65" t="s">
        <v>20</v>
      </c>
      <c r="D106" s="65" t="s">
        <v>21</v>
      </c>
      <c r="E106" s="65" t="s">
        <v>47</v>
      </c>
      <c r="F106" s="66">
        <v>202.4</v>
      </c>
      <c r="G106" s="66">
        <v>201.4</v>
      </c>
      <c r="H106" s="66">
        <v>202.9</v>
      </c>
      <c r="I106" s="66">
        <v>203.4</v>
      </c>
      <c r="J106" s="66">
        <v>203.9</v>
      </c>
      <c r="K106" s="66">
        <v>201.4</v>
      </c>
      <c r="L106" s="65">
        <v>5000</v>
      </c>
      <c r="M106" s="82">
        <f t="shared" si="13"/>
        <v>-5000</v>
      </c>
      <c r="N106" s="68">
        <f t="shared" si="14"/>
        <v>-0.49407114624505927</v>
      </c>
    </row>
    <row r="107" spans="1:14" ht="15.75">
      <c r="A107" s="63">
        <v>45</v>
      </c>
      <c r="B107" s="70">
        <v>43497</v>
      </c>
      <c r="C107" s="65" t="s">
        <v>20</v>
      </c>
      <c r="D107" s="65" t="s">
        <v>21</v>
      </c>
      <c r="E107" s="65" t="s">
        <v>24</v>
      </c>
      <c r="F107" s="66">
        <v>150.5</v>
      </c>
      <c r="G107" s="66">
        <v>149.5</v>
      </c>
      <c r="H107" s="66">
        <v>151</v>
      </c>
      <c r="I107" s="66">
        <v>151.5</v>
      </c>
      <c r="J107" s="66">
        <v>152</v>
      </c>
      <c r="K107" s="66">
        <v>152</v>
      </c>
      <c r="L107" s="65">
        <v>5000</v>
      </c>
      <c r="M107" s="82">
        <f t="shared" si="13"/>
        <v>7500</v>
      </c>
      <c r="N107" s="68">
        <f t="shared" si="14"/>
        <v>0.9966777408637875</v>
      </c>
    </row>
    <row r="108" spans="1:12" ht="15.75">
      <c r="A108" s="9" t="s">
        <v>25</v>
      </c>
      <c r="B108" s="10"/>
      <c r="C108" s="11"/>
      <c r="D108" s="12"/>
      <c r="E108" s="13"/>
      <c r="F108" s="13"/>
      <c r="G108" s="14"/>
      <c r="H108" s="15"/>
      <c r="I108" s="15"/>
      <c r="J108" s="15"/>
      <c r="K108" s="16"/>
      <c r="L108" s="17"/>
    </row>
    <row r="109" spans="1:12" ht="15.75">
      <c r="A109" s="9" t="s">
        <v>26</v>
      </c>
      <c r="B109" s="19"/>
      <c r="C109" s="11"/>
      <c r="D109" s="12"/>
      <c r="E109" s="13"/>
      <c r="F109" s="13"/>
      <c r="G109" s="14"/>
      <c r="H109" s="13"/>
      <c r="I109" s="13"/>
      <c r="J109" s="13"/>
      <c r="K109" s="16"/>
      <c r="L109" s="17"/>
    </row>
    <row r="110" spans="1:11" ht="15.75">
      <c r="A110" s="9" t="s">
        <v>26</v>
      </c>
      <c r="B110" s="19"/>
      <c r="C110" s="20"/>
      <c r="D110" s="21"/>
      <c r="E110" s="22"/>
      <c r="F110" s="22"/>
      <c r="G110" s="23"/>
      <c r="H110" s="22"/>
      <c r="I110" s="22"/>
      <c r="J110" s="22"/>
      <c r="K110" s="22"/>
    </row>
    <row r="111" spans="1:11" ht="16.5" thickBot="1">
      <c r="A111" s="58"/>
      <c r="B111" s="59"/>
      <c r="C111" s="22"/>
      <c r="D111" s="22"/>
      <c r="E111" s="22"/>
      <c r="F111" s="25"/>
      <c r="G111" s="26"/>
      <c r="H111" s="27" t="s">
        <v>27</v>
      </c>
      <c r="I111" s="27"/>
      <c r="K111" s="25"/>
    </row>
    <row r="112" spans="1:11" ht="15.75">
      <c r="A112" s="58"/>
      <c r="B112" s="59"/>
      <c r="C112" s="88" t="s">
        <v>28</v>
      </c>
      <c r="D112" s="88"/>
      <c r="E112" s="29">
        <v>45</v>
      </c>
      <c r="F112" s="30">
        <f>F113+F114+F115+F116+F117+F118</f>
        <v>100</v>
      </c>
      <c r="G112" s="31">
        <v>45</v>
      </c>
      <c r="H112" s="32">
        <f>G113/G112%</f>
        <v>71.11111111111111</v>
      </c>
      <c r="I112" s="32"/>
      <c r="J112" s="25"/>
      <c r="K112" s="25"/>
    </row>
    <row r="113" spans="1:11" ht="15.75">
      <c r="A113" s="58"/>
      <c r="B113" s="59"/>
      <c r="C113" s="85" t="s">
        <v>29</v>
      </c>
      <c r="D113" s="85"/>
      <c r="E113" s="33">
        <v>32</v>
      </c>
      <c r="F113" s="34">
        <f>(E113/E112)*100</f>
        <v>71.11111111111111</v>
      </c>
      <c r="G113" s="31">
        <v>32</v>
      </c>
      <c r="H113" s="28"/>
      <c r="I113" s="28"/>
      <c r="J113" s="25"/>
      <c r="K113" s="25"/>
    </row>
    <row r="114" spans="1:9" ht="15.75">
      <c r="A114" s="58"/>
      <c r="B114" s="59"/>
      <c r="C114" s="85" t="s">
        <v>31</v>
      </c>
      <c r="D114" s="85"/>
      <c r="E114" s="33">
        <v>0</v>
      </c>
      <c r="F114" s="34">
        <f>(E114/E112)*100</f>
        <v>0</v>
      </c>
      <c r="G114" s="36"/>
      <c r="H114" s="31"/>
      <c r="I114" s="31"/>
    </row>
    <row r="115" spans="1:12" ht="15.75">
      <c r="A115" s="58"/>
      <c r="B115" s="59"/>
      <c r="C115" s="85" t="s">
        <v>32</v>
      </c>
      <c r="D115" s="85"/>
      <c r="E115" s="33">
        <v>0</v>
      </c>
      <c r="F115" s="34">
        <f>(E115/E112)*100</f>
        <v>0</v>
      </c>
      <c r="G115" s="36"/>
      <c r="H115" s="31"/>
      <c r="I115" s="31"/>
      <c r="J115" s="25"/>
      <c r="K115" s="25"/>
      <c r="L115" s="83"/>
    </row>
    <row r="116" spans="1:12" ht="15.75">
      <c r="A116" s="58"/>
      <c r="B116" s="59"/>
      <c r="C116" s="85" t="s">
        <v>33</v>
      </c>
      <c r="D116" s="85"/>
      <c r="E116" s="33">
        <v>13</v>
      </c>
      <c r="F116" s="34">
        <f>(E116/E112)*100</f>
        <v>28.888888888888886</v>
      </c>
      <c r="G116" s="36"/>
      <c r="H116" s="22" t="s">
        <v>34</v>
      </c>
      <c r="I116" s="22"/>
      <c r="J116" s="25"/>
      <c r="L116" s="83"/>
    </row>
    <row r="117" spans="1:10" ht="15.75">
      <c r="A117" s="58"/>
      <c r="B117" s="59"/>
      <c r="C117" s="85" t="s">
        <v>35</v>
      </c>
      <c r="D117" s="85"/>
      <c r="E117" s="33">
        <v>0</v>
      </c>
      <c r="F117" s="34">
        <f>(E117/E112)*100</f>
        <v>0</v>
      </c>
      <c r="G117" s="36"/>
      <c r="H117" s="22"/>
      <c r="I117" s="22"/>
      <c r="J117" s="25"/>
    </row>
    <row r="118" spans="1:10" ht="16.5" thickBot="1">
      <c r="A118" s="58"/>
      <c r="B118" s="59"/>
      <c r="C118" s="86" t="s">
        <v>36</v>
      </c>
      <c r="D118" s="86"/>
      <c r="E118" s="38"/>
      <c r="F118" s="39">
        <f>(E118/E112)*100</f>
        <v>0</v>
      </c>
      <c r="G118" s="36"/>
      <c r="H118" s="22"/>
      <c r="I118" s="22"/>
      <c r="J118" s="25"/>
    </row>
    <row r="119" spans="1:13" ht="15.75">
      <c r="A119" s="41" t="s">
        <v>37</v>
      </c>
      <c r="B119" s="10"/>
      <c r="C119" s="11"/>
      <c r="D119" s="11"/>
      <c r="E119" s="13"/>
      <c r="F119" s="13"/>
      <c r="G119" s="42"/>
      <c r="H119" s="43"/>
      <c r="I119" s="43"/>
      <c r="J119" s="43"/>
      <c r="K119" s="13"/>
      <c r="M119" s="25"/>
    </row>
    <row r="120" spans="1:11" ht="15.75">
      <c r="A120" s="12" t="s">
        <v>38</v>
      </c>
      <c r="B120" s="10"/>
      <c r="C120" s="44"/>
      <c r="D120" s="45"/>
      <c r="E120" s="46"/>
      <c r="F120" s="43"/>
      <c r="G120" s="42"/>
      <c r="H120" s="43"/>
      <c r="I120" s="43"/>
      <c r="J120" s="43"/>
      <c r="K120" s="25"/>
    </row>
    <row r="121" spans="1:11" ht="15.75">
      <c r="A121" s="12" t="s">
        <v>39</v>
      </c>
      <c r="B121" s="10"/>
      <c r="C121" s="11"/>
      <c r="D121" s="45"/>
      <c r="E121" s="46"/>
      <c r="F121" s="43"/>
      <c r="G121" s="42"/>
      <c r="H121" s="47"/>
      <c r="I121" s="47"/>
      <c r="J121" s="47"/>
      <c r="K121" s="25"/>
    </row>
    <row r="122" spans="1:14" ht="15.75">
      <c r="A122" s="12" t="s">
        <v>40</v>
      </c>
      <c r="B122" s="44"/>
      <c r="C122" s="11"/>
      <c r="D122" s="45"/>
      <c r="E122" s="46"/>
      <c r="F122" s="43"/>
      <c r="G122" s="48"/>
      <c r="H122" s="47"/>
      <c r="I122" s="47"/>
      <c r="J122" s="47"/>
      <c r="K122" s="13"/>
      <c r="L122" s="17"/>
      <c r="M122" s="17"/>
      <c r="N122" s="40"/>
    </row>
    <row r="123" spans="1:14" ht="15.75">
      <c r="A123" s="12" t="s">
        <v>41</v>
      </c>
      <c r="B123" s="35"/>
      <c r="C123" s="11"/>
      <c r="D123" s="49"/>
      <c r="E123" s="43"/>
      <c r="F123" s="43"/>
      <c r="G123" s="48"/>
      <c r="H123" s="47"/>
      <c r="I123" s="47"/>
      <c r="J123" s="47"/>
      <c r="K123" s="43"/>
      <c r="L123" s="17"/>
      <c r="M123" s="17"/>
      <c r="N123" s="17"/>
    </row>
    <row r="124" spans="1:14" ht="15.75">
      <c r="A124" s="92" t="s">
        <v>0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4"/>
    </row>
    <row r="125" spans="1:14" ht="15.75">
      <c r="A125" s="95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7"/>
    </row>
    <row r="126" spans="1:14" ht="15.75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7"/>
    </row>
    <row r="127" spans="1:14" ht="15.75">
      <c r="A127" s="98" t="s">
        <v>102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100"/>
    </row>
    <row r="128" spans="1:14" ht="15.75">
      <c r="A128" s="98" t="s">
        <v>103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100"/>
    </row>
    <row r="129" spans="1:14" ht="16.5" thickBot="1">
      <c r="A129" s="101" t="s">
        <v>3</v>
      </c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3"/>
    </row>
    <row r="130" spans="1:14" ht="15.75">
      <c r="A130" s="104" t="s">
        <v>109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</row>
    <row r="131" spans="1:14" ht="15.75">
      <c r="A131" s="104" t="s">
        <v>5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</row>
    <row r="132" spans="1:14" ht="15.75">
      <c r="A132" s="90" t="s">
        <v>6</v>
      </c>
      <c r="B132" s="87" t="s">
        <v>7</v>
      </c>
      <c r="C132" s="87" t="s">
        <v>8</v>
      </c>
      <c r="D132" s="90" t="s">
        <v>9</v>
      </c>
      <c r="E132" s="90" t="s">
        <v>10</v>
      </c>
      <c r="F132" s="87" t="s">
        <v>11</v>
      </c>
      <c r="G132" s="87" t="s">
        <v>12</v>
      </c>
      <c r="H132" s="87" t="s">
        <v>13</v>
      </c>
      <c r="I132" s="87" t="s">
        <v>14</v>
      </c>
      <c r="J132" s="87" t="s">
        <v>15</v>
      </c>
      <c r="K132" s="89" t="s">
        <v>16</v>
      </c>
      <c r="L132" s="87" t="s">
        <v>17</v>
      </c>
      <c r="M132" s="87" t="s">
        <v>18</v>
      </c>
      <c r="N132" s="87" t="s">
        <v>19</v>
      </c>
    </row>
    <row r="133" spans="1:14" ht="15.75">
      <c r="A133" s="91"/>
      <c r="B133" s="87"/>
      <c r="C133" s="87"/>
      <c r="D133" s="90"/>
      <c r="E133" s="90"/>
      <c r="F133" s="87"/>
      <c r="G133" s="87"/>
      <c r="H133" s="87"/>
      <c r="I133" s="87"/>
      <c r="J133" s="87"/>
      <c r="K133" s="89"/>
      <c r="L133" s="87"/>
      <c r="M133" s="87"/>
      <c r="N133" s="87"/>
    </row>
    <row r="134" spans="1:14" ht="15.75">
      <c r="A134" s="74"/>
      <c r="B134" s="75"/>
      <c r="C134" s="71"/>
      <c r="D134" s="76"/>
      <c r="E134" s="73"/>
      <c r="F134" s="71"/>
      <c r="G134" s="71"/>
      <c r="H134" s="71"/>
      <c r="I134" s="71"/>
      <c r="J134" s="71"/>
      <c r="K134" s="72"/>
      <c r="L134" s="71"/>
      <c r="M134" s="71"/>
      <c r="N134" s="71"/>
    </row>
    <row r="135" spans="1:14" ht="15.75">
      <c r="A135" s="63">
        <v>1</v>
      </c>
      <c r="B135" s="70">
        <v>43496</v>
      </c>
      <c r="C135" s="65" t="s">
        <v>20</v>
      </c>
      <c r="D135" s="65" t="s">
        <v>21</v>
      </c>
      <c r="E135" s="65" t="s">
        <v>96</v>
      </c>
      <c r="F135" s="66">
        <v>208</v>
      </c>
      <c r="G135" s="66">
        <v>203.5</v>
      </c>
      <c r="H135" s="66">
        <v>210.5</v>
      </c>
      <c r="I135" s="66">
        <v>213</v>
      </c>
      <c r="J135" s="66">
        <v>215.5</v>
      </c>
      <c r="K135" s="66">
        <v>203.5</v>
      </c>
      <c r="L135" s="65">
        <v>1250</v>
      </c>
      <c r="M135" s="82">
        <f>IF(D135="BUY",(K135-F135)*(L135),(F135-K135)*(L135))</f>
        <v>-5625</v>
      </c>
      <c r="N135" s="68">
        <f aca="true" t="shared" si="15" ref="N135:N143">M135/(L135)/F135%</f>
        <v>-2.1634615384615383</v>
      </c>
    </row>
    <row r="136" spans="1:14" ht="15.75">
      <c r="A136" s="63">
        <v>2</v>
      </c>
      <c r="B136" s="70">
        <v>43496</v>
      </c>
      <c r="C136" s="65" t="s">
        <v>20</v>
      </c>
      <c r="D136" s="65" t="s">
        <v>21</v>
      </c>
      <c r="E136" s="65" t="s">
        <v>44</v>
      </c>
      <c r="F136" s="66">
        <v>33150</v>
      </c>
      <c r="G136" s="66">
        <v>33070</v>
      </c>
      <c r="H136" s="66">
        <v>33190</v>
      </c>
      <c r="I136" s="66">
        <v>33230</v>
      </c>
      <c r="J136" s="66">
        <v>33270</v>
      </c>
      <c r="K136" s="66">
        <v>33190</v>
      </c>
      <c r="L136" s="65">
        <v>100</v>
      </c>
      <c r="M136" s="82">
        <f>IF(D136="BUY",(K136-F136)*(L136),(F136-K136)*(L136))</f>
        <v>4000</v>
      </c>
      <c r="N136" s="68">
        <f t="shared" si="15"/>
        <v>0.12066365007541478</v>
      </c>
    </row>
    <row r="137" spans="1:14" ht="15.75">
      <c r="A137" s="63">
        <v>3</v>
      </c>
      <c r="B137" s="70">
        <v>43496</v>
      </c>
      <c r="C137" s="65" t="s">
        <v>20</v>
      </c>
      <c r="D137" s="65" t="s">
        <v>21</v>
      </c>
      <c r="E137" s="65" t="s">
        <v>47</v>
      </c>
      <c r="F137" s="66">
        <v>193.2</v>
      </c>
      <c r="G137" s="66">
        <v>192.2</v>
      </c>
      <c r="H137" s="66">
        <v>193.7</v>
      </c>
      <c r="I137" s="66">
        <v>194.2</v>
      </c>
      <c r="J137" s="66">
        <v>194.7</v>
      </c>
      <c r="K137" s="66">
        <v>193.7</v>
      </c>
      <c r="L137" s="65">
        <v>5000</v>
      </c>
      <c r="M137" s="82">
        <f>IF(D137="BUY",(K137-F137)*(L137),(F137-K137)*(L137))</f>
        <v>2500</v>
      </c>
      <c r="N137" s="68">
        <f t="shared" si="15"/>
        <v>0.2587991718426501</v>
      </c>
    </row>
    <row r="138" spans="1:14" ht="15.75">
      <c r="A138" s="63">
        <v>4</v>
      </c>
      <c r="B138" s="70">
        <v>43495</v>
      </c>
      <c r="C138" s="65" t="s">
        <v>20</v>
      </c>
      <c r="D138" s="65" t="s">
        <v>21</v>
      </c>
      <c r="E138" s="65" t="s">
        <v>48</v>
      </c>
      <c r="F138" s="66">
        <v>3850</v>
      </c>
      <c r="G138" s="66">
        <v>3810</v>
      </c>
      <c r="H138" s="66">
        <v>3875</v>
      </c>
      <c r="I138" s="66">
        <v>3900</v>
      </c>
      <c r="J138" s="66">
        <v>3925</v>
      </c>
      <c r="K138" s="66">
        <v>3900</v>
      </c>
      <c r="L138" s="65">
        <v>100</v>
      </c>
      <c r="M138" s="82">
        <f>IF(D138="BUY",(K138-F138)*(L138),(F138-K138)*(L138))</f>
        <v>5000</v>
      </c>
      <c r="N138" s="68">
        <f t="shared" si="15"/>
        <v>1.2987012987012987</v>
      </c>
    </row>
    <row r="139" spans="1:14" ht="15.75">
      <c r="A139" s="63">
        <v>5</v>
      </c>
      <c r="B139" s="70">
        <v>43495</v>
      </c>
      <c r="C139" s="65" t="s">
        <v>20</v>
      </c>
      <c r="D139" s="65" t="s">
        <v>21</v>
      </c>
      <c r="E139" s="65" t="s">
        <v>24</v>
      </c>
      <c r="F139" s="66">
        <v>148.3</v>
      </c>
      <c r="G139" s="66">
        <v>147.3</v>
      </c>
      <c r="H139" s="66">
        <v>148.8</v>
      </c>
      <c r="I139" s="66">
        <v>149.3</v>
      </c>
      <c r="J139" s="66">
        <v>149.8</v>
      </c>
      <c r="K139" s="66">
        <v>147.3</v>
      </c>
      <c r="L139" s="65">
        <v>5000</v>
      </c>
      <c r="M139" s="82">
        <f aca="true" t="shared" si="16" ref="M139:M145">IF(D139="BUY",(K139-F139)*(L139),(F139-K139)*(L139))</f>
        <v>-5000</v>
      </c>
      <c r="N139" s="68">
        <f t="shared" si="15"/>
        <v>-0.6743088334457181</v>
      </c>
    </row>
    <row r="140" spans="1:14" ht="15.75">
      <c r="A140" s="63">
        <v>6</v>
      </c>
      <c r="B140" s="70">
        <v>43494</v>
      </c>
      <c r="C140" s="65" t="s">
        <v>20</v>
      </c>
      <c r="D140" s="65" t="s">
        <v>21</v>
      </c>
      <c r="E140" s="65" t="s">
        <v>24</v>
      </c>
      <c r="F140" s="66">
        <v>148</v>
      </c>
      <c r="G140" s="66">
        <v>147</v>
      </c>
      <c r="H140" s="66">
        <v>148.5</v>
      </c>
      <c r="I140" s="66">
        <v>149</v>
      </c>
      <c r="J140" s="66">
        <v>149.5</v>
      </c>
      <c r="K140" s="66">
        <v>148.5</v>
      </c>
      <c r="L140" s="65">
        <v>5000</v>
      </c>
      <c r="M140" s="82">
        <f t="shared" si="16"/>
        <v>2500</v>
      </c>
      <c r="N140" s="68">
        <f t="shared" si="15"/>
        <v>0.33783783783783783</v>
      </c>
    </row>
    <row r="141" spans="1:14" ht="15.75">
      <c r="A141" s="63">
        <v>7</v>
      </c>
      <c r="B141" s="70">
        <v>43494</v>
      </c>
      <c r="C141" s="65" t="s">
        <v>20</v>
      </c>
      <c r="D141" s="65" t="s">
        <v>21</v>
      </c>
      <c r="E141" s="65" t="s">
        <v>43</v>
      </c>
      <c r="F141" s="66">
        <v>40110</v>
      </c>
      <c r="G141" s="66">
        <v>39900</v>
      </c>
      <c r="H141" s="66">
        <v>40230</v>
      </c>
      <c r="I141" s="66">
        <v>40350</v>
      </c>
      <c r="J141" s="66">
        <v>40470</v>
      </c>
      <c r="K141" s="66">
        <v>40230</v>
      </c>
      <c r="L141" s="65">
        <v>30</v>
      </c>
      <c r="M141" s="82">
        <f t="shared" si="16"/>
        <v>3600</v>
      </c>
      <c r="N141" s="68">
        <f t="shared" si="15"/>
        <v>0.2991772625280478</v>
      </c>
    </row>
    <row r="142" spans="1:14" ht="15.75">
      <c r="A142" s="63">
        <v>8</v>
      </c>
      <c r="B142" s="70">
        <v>43493</v>
      </c>
      <c r="C142" s="65" t="s">
        <v>20</v>
      </c>
      <c r="D142" s="65" t="s">
        <v>21</v>
      </c>
      <c r="E142" s="65" t="s">
        <v>24</v>
      </c>
      <c r="F142" s="66">
        <v>150</v>
      </c>
      <c r="G142" s="66">
        <v>149</v>
      </c>
      <c r="H142" s="66">
        <v>150.5</v>
      </c>
      <c r="I142" s="66">
        <v>151</v>
      </c>
      <c r="J142" s="66">
        <v>151.5</v>
      </c>
      <c r="K142" s="66">
        <v>151</v>
      </c>
      <c r="L142" s="65">
        <v>5000</v>
      </c>
      <c r="M142" s="82">
        <f t="shared" si="16"/>
        <v>5000</v>
      </c>
      <c r="N142" s="68">
        <f t="shared" si="15"/>
        <v>0.6666666666666666</v>
      </c>
    </row>
    <row r="143" spans="1:14" ht="15.75">
      <c r="A143" s="63">
        <v>9</v>
      </c>
      <c r="B143" s="70">
        <v>43490</v>
      </c>
      <c r="C143" s="65" t="s">
        <v>20</v>
      </c>
      <c r="D143" s="65" t="s">
        <v>21</v>
      </c>
      <c r="E143" s="65" t="s">
        <v>24</v>
      </c>
      <c r="F143" s="66">
        <v>148</v>
      </c>
      <c r="G143" s="66">
        <v>147</v>
      </c>
      <c r="H143" s="66">
        <v>148.5</v>
      </c>
      <c r="I143" s="66">
        <v>149</v>
      </c>
      <c r="J143" s="66">
        <v>149.5</v>
      </c>
      <c r="K143" s="66">
        <v>148.5</v>
      </c>
      <c r="L143" s="65">
        <v>5000</v>
      </c>
      <c r="M143" s="82">
        <f t="shared" si="16"/>
        <v>2500</v>
      </c>
      <c r="N143" s="68">
        <f t="shared" si="15"/>
        <v>0.33783783783783783</v>
      </c>
    </row>
    <row r="144" spans="1:14" ht="15.75">
      <c r="A144" s="63">
        <v>10</v>
      </c>
      <c r="B144" s="70">
        <v>43490</v>
      </c>
      <c r="C144" s="65" t="s">
        <v>20</v>
      </c>
      <c r="D144" s="65" t="s">
        <v>21</v>
      </c>
      <c r="E144" s="65" t="s">
        <v>44</v>
      </c>
      <c r="F144" s="66">
        <v>32100</v>
      </c>
      <c r="G144" s="66">
        <v>32020</v>
      </c>
      <c r="H144" s="66">
        <v>32140</v>
      </c>
      <c r="I144" s="66">
        <v>32180</v>
      </c>
      <c r="J144" s="66">
        <v>32220</v>
      </c>
      <c r="K144" s="66">
        <v>32140</v>
      </c>
      <c r="L144" s="65">
        <v>100</v>
      </c>
      <c r="M144" s="82">
        <f t="shared" si="16"/>
        <v>4000</v>
      </c>
      <c r="N144" s="68">
        <f aca="true" t="shared" si="17" ref="N144:N149">M144/(L144)/F144%</f>
        <v>0.12461059190031153</v>
      </c>
    </row>
    <row r="145" spans="1:14" ht="15.75">
      <c r="A145" s="63">
        <v>11</v>
      </c>
      <c r="B145" s="70">
        <v>43489</v>
      </c>
      <c r="C145" s="65" t="s">
        <v>20</v>
      </c>
      <c r="D145" s="65" t="s">
        <v>21</v>
      </c>
      <c r="E145" s="65" t="s">
        <v>96</v>
      </c>
      <c r="F145" s="66">
        <v>218</v>
      </c>
      <c r="G145" s="66">
        <v>214</v>
      </c>
      <c r="H145" s="66">
        <v>220.5</v>
      </c>
      <c r="I145" s="66">
        <v>223</v>
      </c>
      <c r="J145" s="66">
        <v>225.5</v>
      </c>
      <c r="K145" s="66">
        <v>225.5</v>
      </c>
      <c r="L145" s="65">
        <v>1250</v>
      </c>
      <c r="M145" s="82">
        <f t="shared" si="16"/>
        <v>9375</v>
      </c>
      <c r="N145" s="68">
        <f t="shared" si="17"/>
        <v>3.440366972477064</v>
      </c>
    </row>
    <row r="146" spans="1:14" ht="15.75">
      <c r="A146" s="63">
        <v>12</v>
      </c>
      <c r="B146" s="70">
        <v>43489</v>
      </c>
      <c r="C146" s="65" t="s">
        <v>20</v>
      </c>
      <c r="D146" s="65" t="s">
        <v>21</v>
      </c>
      <c r="E146" s="65" t="s">
        <v>47</v>
      </c>
      <c r="F146" s="66">
        <v>187.7</v>
      </c>
      <c r="G146" s="66">
        <v>186.7</v>
      </c>
      <c r="H146" s="66">
        <v>188.2</v>
      </c>
      <c r="I146" s="66">
        <v>188.7</v>
      </c>
      <c r="J146" s="66">
        <v>189.2</v>
      </c>
      <c r="K146" s="66">
        <v>188.2</v>
      </c>
      <c r="L146" s="65">
        <v>5000</v>
      </c>
      <c r="M146" s="82">
        <f aca="true" t="shared" si="18" ref="M146:M153">IF(D146="BUY",(K146-F146)*(L146),(F146-K146)*(L146))</f>
        <v>2500</v>
      </c>
      <c r="N146" s="68">
        <f t="shared" si="17"/>
        <v>0.26638252530633993</v>
      </c>
    </row>
    <row r="147" spans="1:14" ht="15.75">
      <c r="A147" s="63">
        <v>13</v>
      </c>
      <c r="B147" s="70">
        <v>43488</v>
      </c>
      <c r="C147" s="65" t="s">
        <v>20</v>
      </c>
      <c r="D147" s="65" t="s">
        <v>21</v>
      </c>
      <c r="E147" s="65" t="s">
        <v>44</v>
      </c>
      <c r="F147" s="66">
        <v>32190</v>
      </c>
      <c r="G147" s="66">
        <v>32110</v>
      </c>
      <c r="H147" s="66">
        <v>32230</v>
      </c>
      <c r="I147" s="66">
        <v>32270</v>
      </c>
      <c r="J147" s="66">
        <v>32310</v>
      </c>
      <c r="K147" s="66">
        <v>32110</v>
      </c>
      <c r="L147" s="65">
        <v>100</v>
      </c>
      <c r="M147" s="82">
        <f t="shared" si="18"/>
        <v>-8000</v>
      </c>
      <c r="N147" s="68">
        <f t="shared" si="17"/>
        <v>-0.24852438645542096</v>
      </c>
    </row>
    <row r="148" spans="1:14" ht="15.75">
      <c r="A148" s="63">
        <v>14</v>
      </c>
      <c r="B148" s="70">
        <v>43488</v>
      </c>
      <c r="C148" s="65" t="s">
        <v>20</v>
      </c>
      <c r="D148" s="65" t="s">
        <v>21</v>
      </c>
      <c r="E148" s="65" t="s">
        <v>24</v>
      </c>
      <c r="F148" s="66">
        <v>144.3</v>
      </c>
      <c r="G148" s="66">
        <v>143.3</v>
      </c>
      <c r="H148" s="66">
        <v>144.8</v>
      </c>
      <c r="I148" s="66">
        <v>145.3</v>
      </c>
      <c r="J148" s="66">
        <v>145.8</v>
      </c>
      <c r="K148" s="66">
        <v>144.8</v>
      </c>
      <c r="L148" s="65">
        <v>5000</v>
      </c>
      <c r="M148" s="82">
        <f>IF(D148="BUY",(K148-F148)*(L148),(F148-K148)*(L148))</f>
        <v>2500</v>
      </c>
      <c r="N148" s="68">
        <f t="shared" si="17"/>
        <v>0.3465003465003465</v>
      </c>
    </row>
    <row r="149" spans="1:14" ht="15.75">
      <c r="A149" s="63">
        <v>15</v>
      </c>
      <c r="B149" s="70">
        <v>43488</v>
      </c>
      <c r="C149" s="65" t="s">
        <v>20</v>
      </c>
      <c r="D149" s="65" t="s">
        <v>21</v>
      </c>
      <c r="E149" s="65" t="s">
        <v>47</v>
      </c>
      <c r="F149" s="66">
        <v>188.3</v>
      </c>
      <c r="G149" s="66">
        <v>187.3</v>
      </c>
      <c r="H149" s="66">
        <v>188.8</v>
      </c>
      <c r="I149" s="66">
        <v>189.3</v>
      </c>
      <c r="J149" s="66">
        <v>189.8</v>
      </c>
      <c r="K149" s="66">
        <v>187.3</v>
      </c>
      <c r="L149" s="65">
        <v>5000</v>
      </c>
      <c r="M149" s="82">
        <f>IF(D149="BUY",(K149-F149)*(L149),(F149-K149)*(L149))</f>
        <v>-5000</v>
      </c>
      <c r="N149" s="68">
        <f t="shared" si="17"/>
        <v>-0.5310674455655868</v>
      </c>
    </row>
    <row r="150" spans="1:14" ht="15.75">
      <c r="A150" s="63">
        <v>16</v>
      </c>
      <c r="B150" s="70">
        <v>43487</v>
      </c>
      <c r="C150" s="65" t="s">
        <v>20</v>
      </c>
      <c r="D150" s="65" t="s">
        <v>23</v>
      </c>
      <c r="E150" s="65" t="s">
        <v>96</v>
      </c>
      <c r="F150" s="66">
        <v>235.5</v>
      </c>
      <c r="G150" s="66">
        <v>240</v>
      </c>
      <c r="H150" s="66">
        <v>233</v>
      </c>
      <c r="I150" s="66">
        <v>230.5</v>
      </c>
      <c r="J150" s="66">
        <v>228</v>
      </c>
      <c r="K150" s="66">
        <v>230.5</v>
      </c>
      <c r="L150" s="65">
        <v>1250</v>
      </c>
      <c r="M150" s="82">
        <f t="shared" si="18"/>
        <v>6250</v>
      </c>
      <c r="N150" s="68">
        <f aca="true" t="shared" si="19" ref="N150:N156">M150/(L150)/F150%</f>
        <v>2.1231422505307855</v>
      </c>
    </row>
    <row r="151" spans="1:14" ht="15.75">
      <c r="A151" s="63">
        <v>17</v>
      </c>
      <c r="B151" s="70">
        <v>43487</v>
      </c>
      <c r="C151" s="65" t="s">
        <v>20</v>
      </c>
      <c r="D151" s="65" t="s">
        <v>21</v>
      </c>
      <c r="E151" s="65" t="s">
        <v>24</v>
      </c>
      <c r="F151" s="66">
        <v>183.8</v>
      </c>
      <c r="G151" s="66">
        <v>182.8</v>
      </c>
      <c r="H151" s="66">
        <v>184.3</v>
      </c>
      <c r="I151" s="66">
        <v>184.8</v>
      </c>
      <c r="J151" s="66">
        <v>185.2</v>
      </c>
      <c r="K151" s="66">
        <v>184.3</v>
      </c>
      <c r="L151" s="65">
        <v>5000</v>
      </c>
      <c r="M151" s="82">
        <f t="shared" si="18"/>
        <v>2500</v>
      </c>
      <c r="N151" s="68">
        <f t="shared" si="19"/>
        <v>0.2720348204570185</v>
      </c>
    </row>
    <row r="152" spans="1:14" ht="15.75">
      <c r="A152" s="63">
        <v>18</v>
      </c>
      <c r="B152" s="70">
        <v>43486</v>
      </c>
      <c r="C152" s="65" t="s">
        <v>20</v>
      </c>
      <c r="D152" s="65" t="s">
        <v>21</v>
      </c>
      <c r="E152" s="65" t="s">
        <v>47</v>
      </c>
      <c r="F152" s="66">
        <v>186</v>
      </c>
      <c r="G152" s="66">
        <v>185</v>
      </c>
      <c r="H152" s="66">
        <v>186.5</v>
      </c>
      <c r="I152" s="66">
        <v>187</v>
      </c>
      <c r="J152" s="66">
        <v>187.5</v>
      </c>
      <c r="K152" s="66">
        <v>186.5</v>
      </c>
      <c r="L152" s="65">
        <v>5000</v>
      </c>
      <c r="M152" s="82">
        <f t="shared" si="18"/>
        <v>2500</v>
      </c>
      <c r="N152" s="68">
        <f t="shared" si="19"/>
        <v>0.26881720430107525</v>
      </c>
    </row>
    <row r="153" spans="1:14" ht="15.75">
      <c r="A153" s="63">
        <v>19</v>
      </c>
      <c r="B153" s="70">
        <v>43486</v>
      </c>
      <c r="C153" s="65" t="s">
        <v>20</v>
      </c>
      <c r="D153" s="65" t="s">
        <v>23</v>
      </c>
      <c r="E153" s="65" t="s">
        <v>43</v>
      </c>
      <c r="F153" s="66">
        <v>39060</v>
      </c>
      <c r="G153" s="66">
        <v>39250</v>
      </c>
      <c r="H153" s="66">
        <v>38940</v>
      </c>
      <c r="I153" s="66">
        <v>38820</v>
      </c>
      <c r="J153" s="66">
        <v>38700</v>
      </c>
      <c r="K153" s="66">
        <v>38820</v>
      </c>
      <c r="L153" s="65">
        <v>30</v>
      </c>
      <c r="M153" s="82">
        <f t="shared" si="18"/>
        <v>7200</v>
      </c>
      <c r="N153" s="68">
        <f t="shared" si="19"/>
        <v>0.6144393241167434</v>
      </c>
    </row>
    <row r="154" spans="1:14" ht="15.75">
      <c r="A154" s="63">
        <v>20</v>
      </c>
      <c r="B154" s="70">
        <v>43486</v>
      </c>
      <c r="C154" s="65" t="s">
        <v>20</v>
      </c>
      <c r="D154" s="65" t="s">
        <v>21</v>
      </c>
      <c r="E154" s="65" t="s">
        <v>24</v>
      </c>
      <c r="F154" s="66">
        <v>143.1</v>
      </c>
      <c r="G154" s="66">
        <v>142.1</v>
      </c>
      <c r="H154" s="66">
        <v>143.6</v>
      </c>
      <c r="I154" s="66">
        <v>144.1</v>
      </c>
      <c r="J154" s="66">
        <v>144.6</v>
      </c>
      <c r="K154" s="66">
        <v>143.6</v>
      </c>
      <c r="L154" s="65">
        <v>5000</v>
      </c>
      <c r="M154" s="82">
        <f aca="true" t="shared" si="20" ref="M154:M164">IF(D154="BUY",(K154-F154)*(L154),(F154-K154)*(L154))</f>
        <v>2500</v>
      </c>
      <c r="N154" s="68">
        <f t="shared" si="19"/>
        <v>0.3494060097833683</v>
      </c>
    </row>
    <row r="155" spans="1:14" ht="15.75">
      <c r="A155" s="63">
        <v>21</v>
      </c>
      <c r="B155" s="70">
        <v>43486</v>
      </c>
      <c r="C155" s="65" t="s">
        <v>20</v>
      </c>
      <c r="D155" s="65" t="s">
        <v>23</v>
      </c>
      <c r="E155" s="65" t="s">
        <v>96</v>
      </c>
      <c r="F155" s="66">
        <v>235</v>
      </c>
      <c r="G155" s="66">
        <v>240</v>
      </c>
      <c r="H155" s="66">
        <v>232.5</v>
      </c>
      <c r="I155" s="66">
        <v>230</v>
      </c>
      <c r="J155" s="66">
        <v>227.5</v>
      </c>
      <c r="K155" s="66">
        <v>230</v>
      </c>
      <c r="L155" s="65">
        <v>1250</v>
      </c>
      <c r="M155" s="82">
        <f t="shared" si="20"/>
        <v>6250</v>
      </c>
      <c r="N155" s="68">
        <f t="shared" si="19"/>
        <v>2.127659574468085</v>
      </c>
    </row>
    <row r="156" spans="1:14" ht="15.75">
      <c r="A156" s="63">
        <v>22</v>
      </c>
      <c r="B156" s="70">
        <v>43483</v>
      </c>
      <c r="C156" s="65" t="s">
        <v>20</v>
      </c>
      <c r="D156" s="65" t="s">
        <v>21</v>
      </c>
      <c r="E156" s="65" t="s">
        <v>47</v>
      </c>
      <c r="F156" s="66">
        <v>183</v>
      </c>
      <c r="G156" s="66">
        <v>182</v>
      </c>
      <c r="H156" s="66">
        <v>183.5</v>
      </c>
      <c r="I156" s="66">
        <v>184</v>
      </c>
      <c r="J156" s="66">
        <v>184.5</v>
      </c>
      <c r="K156" s="66">
        <v>184.5</v>
      </c>
      <c r="L156" s="65">
        <v>5000</v>
      </c>
      <c r="M156" s="82">
        <f t="shared" si="20"/>
        <v>7500</v>
      </c>
      <c r="N156" s="68">
        <f t="shared" si="19"/>
        <v>0.819672131147541</v>
      </c>
    </row>
    <row r="157" spans="1:14" ht="15.75">
      <c r="A157" s="63">
        <v>23</v>
      </c>
      <c r="B157" s="70">
        <v>43483</v>
      </c>
      <c r="C157" s="65" t="s">
        <v>20</v>
      </c>
      <c r="D157" s="65" t="s">
        <v>21</v>
      </c>
      <c r="E157" s="65" t="s">
        <v>24</v>
      </c>
      <c r="F157" s="66">
        <v>140.4</v>
      </c>
      <c r="G157" s="66">
        <v>139.4</v>
      </c>
      <c r="H157" s="66">
        <v>140.9</v>
      </c>
      <c r="I157" s="66">
        <v>141.4</v>
      </c>
      <c r="J157" s="66">
        <v>141.9</v>
      </c>
      <c r="K157" s="66">
        <v>140.9</v>
      </c>
      <c r="L157" s="65">
        <v>5000</v>
      </c>
      <c r="M157" s="82">
        <f t="shared" si="20"/>
        <v>2500</v>
      </c>
      <c r="N157" s="68">
        <f>M157/(L157)/F157%</f>
        <v>0.3561253561253561</v>
      </c>
    </row>
    <row r="158" spans="1:14" ht="15.75">
      <c r="A158" s="63">
        <v>24</v>
      </c>
      <c r="B158" s="70">
        <v>43483</v>
      </c>
      <c r="C158" s="65" t="s">
        <v>20</v>
      </c>
      <c r="D158" s="65" t="s">
        <v>23</v>
      </c>
      <c r="E158" s="65" t="s">
        <v>96</v>
      </c>
      <c r="F158" s="66">
        <v>136</v>
      </c>
      <c r="G158" s="66">
        <v>141</v>
      </c>
      <c r="H158" s="66">
        <v>133.5</v>
      </c>
      <c r="I158" s="66">
        <v>131</v>
      </c>
      <c r="J158" s="66">
        <v>128.5</v>
      </c>
      <c r="K158" s="66">
        <v>133.5</v>
      </c>
      <c r="L158" s="65">
        <v>1250</v>
      </c>
      <c r="M158" s="82">
        <f t="shared" si="20"/>
        <v>3125</v>
      </c>
      <c r="N158" s="68">
        <f>M158/(L158)/F158%</f>
        <v>1.838235294117647</v>
      </c>
    </row>
    <row r="159" spans="1:14" ht="15.75">
      <c r="A159" s="63">
        <v>25</v>
      </c>
      <c r="B159" s="70">
        <v>43483</v>
      </c>
      <c r="C159" s="65" t="s">
        <v>20</v>
      </c>
      <c r="D159" s="65" t="s">
        <v>23</v>
      </c>
      <c r="E159" s="65" t="s">
        <v>44</v>
      </c>
      <c r="F159" s="66">
        <v>32125</v>
      </c>
      <c r="G159" s="66">
        <v>32205</v>
      </c>
      <c r="H159" s="66">
        <v>32080</v>
      </c>
      <c r="I159" s="66">
        <v>32040</v>
      </c>
      <c r="J159" s="66">
        <v>32000</v>
      </c>
      <c r="K159" s="66">
        <v>32080</v>
      </c>
      <c r="L159" s="65">
        <v>100</v>
      </c>
      <c r="M159" s="82">
        <f t="shared" si="20"/>
        <v>4500</v>
      </c>
      <c r="N159" s="68">
        <f>M159/(L159)/F159%</f>
        <v>0.14007782101167315</v>
      </c>
    </row>
    <row r="160" spans="1:14" ht="15.75">
      <c r="A160" s="63">
        <v>26</v>
      </c>
      <c r="B160" s="70">
        <v>43482</v>
      </c>
      <c r="C160" s="65" t="s">
        <v>20</v>
      </c>
      <c r="D160" s="65" t="s">
        <v>23</v>
      </c>
      <c r="E160" s="65" t="s">
        <v>24</v>
      </c>
      <c r="F160" s="66">
        <v>138.8</v>
      </c>
      <c r="G160" s="66">
        <v>139.8</v>
      </c>
      <c r="H160" s="66">
        <v>138.3</v>
      </c>
      <c r="I160" s="66">
        <v>137.8</v>
      </c>
      <c r="J160" s="66">
        <v>137.3</v>
      </c>
      <c r="K160" s="66">
        <v>138.3</v>
      </c>
      <c r="L160" s="65">
        <v>5000</v>
      </c>
      <c r="M160" s="82">
        <f t="shared" si="20"/>
        <v>2500</v>
      </c>
      <c r="N160" s="68">
        <f>M160/(L160)/F160%</f>
        <v>0.36023054755043227</v>
      </c>
    </row>
    <row r="161" spans="1:14" ht="15.75">
      <c r="A161" s="63">
        <v>27</v>
      </c>
      <c r="B161" s="70">
        <v>43481</v>
      </c>
      <c r="C161" s="65" t="s">
        <v>20</v>
      </c>
      <c r="D161" s="65" t="s">
        <v>21</v>
      </c>
      <c r="E161" s="65" t="s">
        <v>47</v>
      </c>
      <c r="F161" s="66">
        <v>178.4</v>
      </c>
      <c r="G161" s="66">
        <v>177.4</v>
      </c>
      <c r="H161" s="66">
        <v>178.9</v>
      </c>
      <c r="I161" s="66">
        <v>179.4</v>
      </c>
      <c r="J161" s="66">
        <v>179.9</v>
      </c>
      <c r="K161" s="66">
        <v>178.9</v>
      </c>
      <c r="L161" s="65">
        <v>5000</v>
      </c>
      <c r="M161" s="82">
        <f t="shared" si="20"/>
        <v>2500</v>
      </c>
      <c r="N161" s="68">
        <f>M161/(L161)/F161%</f>
        <v>0.2802690582959641</v>
      </c>
    </row>
    <row r="162" spans="1:14" ht="15.75">
      <c r="A162" s="63">
        <v>28</v>
      </c>
      <c r="B162" s="70">
        <v>43481</v>
      </c>
      <c r="C162" s="65" t="s">
        <v>20</v>
      </c>
      <c r="D162" s="65" t="s">
        <v>21</v>
      </c>
      <c r="E162" s="65" t="s">
        <v>48</v>
      </c>
      <c r="F162" s="66">
        <v>3710</v>
      </c>
      <c r="G162" s="66">
        <v>3670</v>
      </c>
      <c r="H162" s="66">
        <v>3735</v>
      </c>
      <c r="I162" s="66">
        <v>3760</v>
      </c>
      <c r="J162" s="66">
        <v>3785</v>
      </c>
      <c r="K162" s="66">
        <v>3735</v>
      </c>
      <c r="L162" s="65">
        <v>100</v>
      </c>
      <c r="M162" s="82">
        <f t="shared" si="20"/>
        <v>2500</v>
      </c>
      <c r="N162" s="68">
        <f aca="true" t="shared" si="21" ref="N162:N168">M162/(L162)/F162%</f>
        <v>0.6738544474393531</v>
      </c>
    </row>
    <row r="163" spans="1:14" ht="15.75">
      <c r="A163" s="63">
        <v>29</v>
      </c>
      <c r="B163" s="70">
        <v>43480</v>
      </c>
      <c r="C163" s="65" t="s">
        <v>20</v>
      </c>
      <c r="D163" s="65" t="s">
        <v>23</v>
      </c>
      <c r="E163" s="65" t="s">
        <v>24</v>
      </c>
      <c r="F163" s="66">
        <v>140.8</v>
      </c>
      <c r="G163" s="66">
        <v>139.8</v>
      </c>
      <c r="H163" s="66">
        <v>141.3</v>
      </c>
      <c r="I163" s="66">
        <v>141.8</v>
      </c>
      <c r="J163" s="66">
        <v>142.3</v>
      </c>
      <c r="K163" s="66">
        <v>139.8</v>
      </c>
      <c r="L163" s="65">
        <v>5000</v>
      </c>
      <c r="M163" s="82">
        <f t="shared" si="20"/>
        <v>5000</v>
      </c>
      <c r="N163" s="68">
        <f t="shared" si="21"/>
        <v>0.7102272727272727</v>
      </c>
    </row>
    <row r="164" spans="1:14" ht="15.75">
      <c r="A164" s="63">
        <v>30</v>
      </c>
      <c r="B164" s="70">
        <v>43480</v>
      </c>
      <c r="C164" s="65" t="s">
        <v>20</v>
      </c>
      <c r="D164" s="65" t="s">
        <v>23</v>
      </c>
      <c r="E164" s="65" t="s">
        <v>96</v>
      </c>
      <c r="F164" s="66">
        <v>252.5</v>
      </c>
      <c r="G164" s="66">
        <v>257</v>
      </c>
      <c r="H164" s="66">
        <v>250</v>
      </c>
      <c r="I164" s="66">
        <v>247.5</v>
      </c>
      <c r="J164" s="66">
        <v>245</v>
      </c>
      <c r="K164" s="66">
        <v>250</v>
      </c>
      <c r="L164" s="65">
        <v>1250</v>
      </c>
      <c r="M164" s="82">
        <f t="shared" si="20"/>
        <v>3125</v>
      </c>
      <c r="N164" s="68">
        <f t="shared" si="21"/>
        <v>0.9900990099009901</v>
      </c>
    </row>
    <row r="165" spans="1:14" ht="15.75">
      <c r="A165" s="63">
        <v>31</v>
      </c>
      <c r="B165" s="70">
        <v>43479</v>
      </c>
      <c r="C165" s="65" t="s">
        <v>20</v>
      </c>
      <c r="D165" s="65" t="s">
        <v>23</v>
      </c>
      <c r="E165" s="65" t="s">
        <v>47</v>
      </c>
      <c r="F165" s="66">
        <v>174.5</v>
      </c>
      <c r="G165" s="66">
        <v>175.5</v>
      </c>
      <c r="H165" s="66">
        <v>174</v>
      </c>
      <c r="I165" s="66">
        <v>173.5</v>
      </c>
      <c r="J165" s="66">
        <v>173</v>
      </c>
      <c r="K165" s="66">
        <v>175.5</v>
      </c>
      <c r="L165" s="65">
        <v>5000</v>
      </c>
      <c r="M165" s="82">
        <f aca="true" t="shared" si="22" ref="M165:M171">IF(D165="BUY",(K165-F165)*(L165),(F165-K165)*(L165))</f>
        <v>-5000</v>
      </c>
      <c r="N165" s="68">
        <f t="shared" si="21"/>
        <v>-0.5730659025787965</v>
      </c>
    </row>
    <row r="166" spans="1:14" ht="15.75">
      <c r="A166" s="63">
        <v>32</v>
      </c>
      <c r="B166" s="70">
        <v>43479</v>
      </c>
      <c r="C166" s="65" t="s">
        <v>20</v>
      </c>
      <c r="D166" s="65" t="s">
        <v>21</v>
      </c>
      <c r="E166" s="65" t="s">
        <v>44</v>
      </c>
      <c r="F166" s="66">
        <v>32200</v>
      </c>
      <c r="G166" s="66">
        <v>32120</v>
      </c>
      <c r="H166" s="66">
        <v>32240</v>
      </c>
      <c r="I166" s="66">
        <v>32280</v>
      </c>
      <c r="J166" s="66">
        <v>32320</v>
      </c>
      <c r="K166" s="66">
        <v>32120</v>
      </c>
      <c r="L166" s="65">
        <v>100</v>
      </c>
      <c r="M166" s="82">
        <f t="shared" si="22"/>
        <v>-8000</v>
      </c>
      <c r="N166" s="68">
        <f t="shared" si="21"/>
        <v>-0.2484472049689441</v>
      </c>
    </row>
    <row r="167" spans="1:14" ht="15.75">
      <c r="A167" s="63">
        <v>33</v>
      </c>
      <c r="B167" s="70">
        <v>43476</v>
      </c>
      <c r="C167" s="65" t="s">
        <v>20</v>
      </c>
      <c r="D167" s="65" t="s">
        <v>23</v>
      </c>
      <c r="E167" s="65" t="s">
        <v>46</v>
      </c>
      <c r="F167" s="66">
        <v>414</v>
      </c>
      <c r="G167" s="66">
        <v>420</v>
      </c>
      <c r="H167" s="66">
        <v>412.5</v>
      </c>
      <c r="I167" s="66">
        <v>410</v>
      </c>
      <c r="J167" s="66">
        <v>107.5</v>
      </c>
      <c r="K167" s="66">
        <v>412.5</v>
      </c>
      <c r="L167" s="65">
        <v>1000</v>
      </c>
      <c r="M167" s="82">
        <f t="shared" si="22"/>
        <v>1500</v>
      </c>
      <c r="N167" s="68">
        <f t="shared" si="21"/>
        <v>0.3623188405797102</v>
      </c>
    </row>
    <row r="168" spans="1:14" ht="15.75">
      <c r="A168" s="63">
        <v>34</v>
      </c>
      <c r="B168" s="70">
        <v>43476</v>
      </c>
      <c r="C168" s="65" t="s">
        <v>20</v>
      </c>
      <c r="D168" s="65" t="s">
        <v>21</v>
      </c>
      <c r="E168" s="65" t="s">
        <v>48</v>
      </c>
      <c r="F168" s="66">
        <v>3745</v>
      </c>
      <c r="G168" s="66">
        <v>3700</v>
      </c>
      <c r="H168" s="66">
        <v>3770</v>
      </c>
      <c r="I168" s="66">
        <v>3795</v>
      </c>
      <c r="J168" s="66">
        <v>3820</v>
      </c>
      <c r="K168" s="66">
        <v>3700</v>
      </c>
      <c r="L168" s="65">
        <v>100</v>
      </c>
      <c r="M168" s="82">
        <f t="shared" si="22"/>
        <v>-4500</v>
      </c>
      <c r="N168" s="68">
        <f t="shared" si="21"/>
        <v>-1.2016021361815754</v>
      </c>
    </row>
    <row r="169" spans="1:14" ht="15.75">
      <c r="A169" s="63">
        <v>35</v>
      </c>
      <c r="B169" s="70">
        <v>43476</v>
      </c>
      <c r="C169" s="65" t="s">
        <v>20</v>
      </c>
      <c r="D169" s="65" t="s">
        <v>23</v>
      </c>
      <c r="E169" s="65" t="s">
        <v>47</v>
      </c>
      <c r="F169" s="66">
        <v>175.5</v>
      </c>
      <c r="G169" s="66">
        <v>176.5</v>
      </c>
      <c r="H169" s="66">
        <v>175</v>
      </c>
      <c r="I169" s="66">
        <v>174.5</v>
      </c>
      <c r="J169" s="66">
        <v>174</v>
      </c>
      <c r="K169" s="66">
        <v>174.5</v>
      </c>
      <c r="L169" s="65">
        <v>5000</v>
      </c>
      <c r="M169" s="82">
        <f t="shared" si="22"/>
        <v>5000</v>
      </c>
      <c r="N169" s="68">
        <f aca="true" t="shared" si="23" ref="N169:N174">M169/(L169)/F169%</f>
        <v>0.5698005698005698</v>
      </c>
    </row>
    <row r="170" spans="1:14" ht="15.75">
      <c r="A170" s="63">
        <v>36</v>
      </c>
      <c r="B170" s="70">
        <v>43475</v>
      </c>
      <c r="C170" s="65" t="s">
        <v>20</v>
      </c>
      <c r="D170" s="65" t="s">
        <v>23</v>
      </c>
      <c r="E170" s="65" t="s">
        <v>47</v>
      </c>
      <c r="F170" s="66">
        <v>175</v>
      </c>
      <c r="G170" s="66">
        <v>176</v>
      </c>
      <c r="H170" s="66">
        <v>174.5</v>
      </c>
      <c r="I170" s="66">
        <v>174</v>
      </c>
      <c r="J170" s="66">
        <v>173.5</v>
      </c>
      <c r="K170" s="66">
        <v>174.5</v>
      </c>
      <c r="L170" s="65">
        <v>5000</v>
      </c>
      <c r="M170" s="82">
        <f t="shared" si="22"/>
        <v>2500</v>
      </c>
      <c r="N170" s="68">
        <f t="shared" si="23"/>
        <v>0.2857142857142857</v>
      </c>
    </row>
    <row r="171" spans="1:14" ht="15.75">
      <c r="A171" s="63">
        <v>37</v>
      </c>
      <c r="B171" s="70">
        <v>43475</v>
      </c>
      <c r="C171" s="65" t="s">
        <v>20</v>
      </c>
      <c r="D171" s="65" t="s">
        <v>21</v>
      </c>
      <c r="E171" s="65" t="s">
        <v>96</v>
      </c>
      <c r="F171" s="66">
        <v>215</v>
      </c>
      <c r="G171" s="66">
        <v>210</v>
      </c>
      <c r="H171" s="66">
        <v>217.5</v>
      </c>
      <c r="I171" s="66">
        <v>220</v>
      </c>
      <c r="J171" s="66">
        <v>222.5</v>
      </c>
      <c r="K171" s="66">
        <v>217.5</v>
      </c>
      <c r="L171" s="65">
        <v>1250</v>
      </c>
      <c r="M171" s="82">
        <f t="shared" si="22"/>
        <v>3125</v>
      </c>
      <c r="N171" s="68">
        <f t="shared" si="23"/>
        <v>1.1627906976744187</v>
      </c>
    </row>
    <row r="172" spans="1:14" ht="15.75">
      <c r="A172" s="63">
        <v>38</v>
      </c>
      <c r="B172" s="70">
        <v>43474</v>
      </c>
      <c r="C172" s="65" t="s">
        <v>20</v>
      </c>
      <c r="D172" s="65" t="s">
        <v>21</v>
      </c>
      <c r="E172" s="65" t="s">
        <v>24</v>
      </c>
      <c r="F172" s="66">
        <v>139.3</v>
      </c>
      <c r="G172" s="66">
        <v>138.3</v>
      </c>
      <c r="H172" s="66">
        <v>139.8</v>
      </c>
      <c r="I172" s="66">
        <v>140.3</v>
      </c>
      <c r="J172" s="66">
        <v>140.8</v>
      </c>
      <c r="K172" s="66">
        <v>140.8</v>
      </c>
      <c r="L172" s="65">
        <v>5000</v>
      </c>
      <c r="M172" s="82">
        <f aca="true" t="shared" si="24" ref="M172:M177">IF(D172="BUY",(K172-F172)*(L172),(F172-K172)*(L172))</f>
        <v>7500</v>
      </c>
      <c r="N172" s="68">
        <f t="shared" si="23"/>
        <v>1.0768126346015794</v>
      </c>
    </row>
    <row r="173" spans="1:14" ht="15.75">
      <c r="A173" s="63">
        <v>39</v>
      </c>
      <c r="B173" s="70">
        <v>43474</v>
      </c>
      <c r="C173" s="65" t="s">
        <v>20</v>
      </c>
      <c r="D173" s="65" t="s">
        <v>21</v>
      </c>
      <c r="E173" s="65" t="s">
        <v>50</v>
      </c>
      <c r="F173" s="66">
        <v>132</v>
      </c>
      <c r="G173" s="66">
        <v>131</v>
      </c>
      <c r="H173" s="66">
        <v>132.5</v>
      </c>
      <c r="I173" s="66">
        <v>133</v>
      </c>
      <c r="J173" s="66">
        <v>133.5</v>
      </c>
      <c r="K173" s="66">
        <v>131</v>
      </c>
      <c r="L173" s="65">
        <v>5000</v>
      </c>
      <c r="M173" s="82">
        <f t="shared" si="24"/>
        <v>-5000</v>
      </c>
      <c r="N173" s="68">
        <f t="shared" si="23"/>
        <v>-0.7575757575757576</v>
      </c>
    </row>
    <row r="174" spans="1:14" ht="15.75">
      <c r="A174" s="63">
        <v>40</v>
      </c>
      <c r="B174" s="70">
        <v>43473</v>
      </c>
      <c r="C174" s="65" t="s">
        <v>20</v>
      </c>
      <c r="D174" s="65" t="s">
        <v>21</v>
      </c>
      <c r="E174" s="65" t="s">
        <v>44</v>
      </c>
      <c r="F174" s="66">
        <v>31700</v>
      </c>
      <c r="G174" s="66">
        <v>31620</v>
      </c>
      <c r="H174" s="66">
        <v>31740</v>
      </c>
      <c r="I174" s="66">
        <v>31780</v>
      </c>
      <c r="J174" s="66">
        <v>31820</v>
      </c>
      <c r="K174" s="66">
        <v>31820</v>
      </c>
      <c r="L174" s="65">
        <v>100</v>
      </c>
      <c r="M174" s="82">
        <f t="shared" si="24"/>
        <v>12000</v>
      </c>
      <c r="N174" s="68">
        <f t="shared" si="23"/>
        <v>0.3785488958990536</v>
      </c>
    </row>
    <row r="175" spans="1:14" ht="15.75">
      <c r="A175" s="63">
        <v>41</v>
      </c>
      <c r="B175" s="70">
        <v>43473</v>
      </c>
      <c r="C175" s="65" t="s">
        <v>20</v>
      </c>
      <c r="D175" s="65" t="s">
        <v>21</v>
      </c>
      <c r="E175" s="65" t="s">
        <v>96</v>
      </c>
      <c r="F175" s="66">
        <v>212.5</v>
      </c>
      <c r="G175" s="66">
        <v>208</v>
      </c>
      <c r="H175" s="66">
        <v>215</v>
      </c>
      <c r="I175" s="66">
        <v>217.5</v>
      </c>
      <c r="J175" s="66">
        <v>220</v>
      </c>
      <c r="K175" s="66">
        <v>215</v>
      </c>
      <c r="L175" s="65">
        <v>1250</v>
      </c>
      <c r="M175" s="82">
        <f t="shared" si="24"/>
        <v>3125</v>
      </c>
      <c r="N175" s="68">
        <f aca="true" t="shared" si="25" ref="N175:N184">M175/(L175)/F175%</f>
        <v>1.1764705882352942</v>
      </c>
    </row>
    <row r="176" spans="1:14" ht="15.75">
      <c r="A176" s="63">
        <v>42</v>
      </c>
      <c r="B176" s="70">
        <v>43473</v>
      </c>
      <c r="C176" s="65" t="s">
        <v>20</v>
      </c>
      <c r="D176" s="65" t="s">
        <v>21</v>
      </c>
      <c r="E176" s="65" t="s">
        <v>47</v>
      </c>
      <c r="F176" s="66">
        <v>177.1</v>
      </c>
      <c r="G176" s="66">
        <v>176.1</v>
      </c>
      <c r="H176" s="66">
        <v>177.6</v>
      </c>
      <c r="I176" s="66">
        <v>178.1</v>
      </c>
      <c r="J176" s="66">
        <v>178.6</v>
      </c>
      <c r="K176" s="66">
        <v>177.6</v>
      </c>
      <c r="L176" s="65">
        <v>5000</v>
      </c>
      <c r="M176" s="82">
        <f t="shared" si="24"/>
        <v>2500</v>
      </c>
      <c r="N176" s="68">
        <f t="shared" si="25"/>
        <v>0.282326369282891</v>
      </c>
    </row>
    <row r="177" spans="1:14" ht="15.75">
      <c r="A177" s="63">
        <v>43</v>
      </c>
      <c r="B177" s="70">
        <v>43472</v>
      </c>
      <c r="C177" s="65" t="s">
        <v>20</v>
      </c>
      <c r="D177" s="65" t="s">
        <v>21</v>
      </c>
      <c r="E177" s="65" t="s">
        <v>45</v>
      </c>
      <c r="F177" s="66">
        <v>776</v>
      </c>
      <c r="G177" s="66">
        <v>761</v>
      </c>
      <c r="H177" s="66">
        <v>784</v>
      </c>
      <c r="I177" s="66">
        <v>792</v>
      </c>
      <c r="J177" s="66">
        <v>800</v>
      </c>
      <c r="K177" s="66">
        <v>792</v>
      </c>
      <c r="L177" s="65">
        <v>250</v>
      </c>
      <c r="M177" s="82">
        <f t="shared" si="24"/>
        <v>4000</v>
      </c>
      <c r="N177" s="68">
        <f t="shared" si="25"/>
        <v>2.061855670103093</v>
      </c>
    </row>
    <row r="178" spans="1:14" ht="15.75">
      <c r="A178" s="63">
        <v>44</v>
      </c>
      <c r="B178" s="70">
        <v>43472</v>
      </c>
      <c r="C178" s="65" t="s">
        <v>20</v>
      </c>
      <c r="D178" s="65" t="s">
        <v>21</v>
      </c>
      <c r="E178" s="65" t="s">
        <v>47</v>
      </c>
      <c r="F178" s="66">
        <v>174.2</v>
      </c>
      <c r="G178" s="66">
        <v>173.2</v>
      </c>
      <c r="H178" s="66">
        <v>174.7</v>
      </c>
      <c r="I178" s="66">
        <v>175.2</v>
      </c>
      <c r="J178" s="66">
        <v>175.7</v>
      </c>
      <c r="K178" s="66">
        <v>174.7</v>
      </c>
      <c r="L178" s="65">
        <v>5000</v>
      </c>
      <c r="M178" s="82">
        <f aca="true" t="shared" si="26" ref="M178:M184">IF(D178="BUY",(K178-F178)*(L178),(F178-K178)*(L178))</f>
        <v>2500</v>
      </c>
      <c r="N178" s="68">
        <f t="shared" si="25"/>
        <v>0.2870264064293915</v>
      </c>
    </row>
    <row r="179" spans="1:14" ht="15.75">
      <c r="A179" s="63">
        <v>45</v>
      </c>
      <c r="B179" s="70">
        <v>43472</v>
      </c>
      <c r="C179" s="65" t="s">
        <v>20</v>
      </c>
      <c r="D179" s="65" t="s">
        <v>21</v>
      </c>
      <c r="E179" s="65" t="s">
        <v>48</v>
      </c>
      <c r="F179" s="66">
        <v>3450</v>
      </c>
      <c r="G179" s="66">
        <v>3410</v>
      </c>
      <c r="H179" s="66">
        <v>3475</v>
      </c>
      <c r="I179" s="66">
        <v>3500</v>
      </c>
      <c r="J179" s="66">
        <v>3525</v>
      </c>
      <c r="K179" s="66">
        <v>3475</v>
      </c>
      <c r="L179" s="65">
        <v>100</v>
      </c>
      <c r="M179" s="82">
        <f t="shared" si="26"/>
        <v>2500</v>
      </c>
      <c r="N179" s="68">
        <f t="shared" si="25"/>
        <v>0.7246376811594203</v>
      </c>
    </row>
    <row r="180" spans="1:14" ht="15.75">
      <c r="A180" s="63">
        <v>46</v>
      </c>
      <c r="B180" s="70">
        <v>43469</v>
      </c>
      <c r="C180" s="65" t="s">
        <v>20</v>
      </c>
      <c r="D180" s="65" t="s">
        <v>21</v>
      </c>
      <c r="E180" s="65" t="s">
        <v>96</v>
      </c>
      <c r="F180" s="66">
        <v>211.3</v>
      </c>
      <c r="G180" s="66">
        <v>206.5</v>
      </c>
      <c r="H180" s="66">
        <v>214</v>
      </c>
      <c r="I180" s="66">
        <v>216.5</v>
      </c>
      <c r="J180" s="66">
        <v>219</v>
      </c>
      <c r="K180" s="66">
        <v>206.5</v>
      </c>
      <c r="L180" s="65">
        <v>1250</v>
      </c>
      <c r="M180" s="82">
        <f t="shared" si="26"/>
        <v>-6000.000000000015</v>
      </c>
      <c r="N180" s="68">
        <f t="shared" si="25"/>
        <v>-2.271651680075727</v>
      </c>
    </row>
    <row r="181" spans="1:14" ht="15.75">
      <c r="A181" s="63">
        <v>47</v>
      </c>
      <c r="B181" s="70">
        <v>43468</v>
      </c>
      <c r="C181" s="65" t="s">
        <v>20</v>
      </c>
      <c r="D181" s="65" t="s">
        <v>23</v>
      </c>
      <c r="E181" s="65" t="s">
        <v>47</v>
      </c>
      <c r="F181" s="66">
        <v>169.9</v>
      </c>
      <c r="G181" s="66">
        <v>170.9</v>
      </c>
      <c r="H181" s="66">
        <v>169.4</v>
      </c>
      <c r="I181" s="66">
        <v>168.9</v>
      </c>
      <c r="J181" s="66">
        <v>168.4</v>
      </c>
      <c r="K181" s="66">
        <v>170.9</v>
      </c>
      <c r="L181" s="65">
        <v>5000</v>
      </c>
      <c r="M181" s="82">
        <f t="shared" si="26"/>
        <v>-5000</v>
      </c>
      <c r="N181" s="68">
        <f t="shared" si="25"/>
        <v>-0.5885815185403178</v>
      </c>
    </row>
    <row r="182" spans="1:14" ht="15.75">
      <c r="A182" s="63">
        <v>48</v>
      </c>
      <c r="B182" s="70">
        <v>43468</v>
      </c>
      <c r="C182" s="65" t="s">
        <v>20</v>
      </c>
      <c r="D182" s="65" t="s">
        <v>21</v>
      </c>
      <c r="E182" s="65" t="s">
        <v>96</v>
      </c>
      <c r="F182" s="66">
        <v>207.5</v>
      </c>
      <c r="G182" s="66">
        <v>203</v>
      </c>
      <c r="H182" s="66">
        <v>210</v>
      </c>
      <c r="I182" s="66">
        <v>212.5</v>
      </c>
      <c r="J182" s="66">
        <v>215</v>
      </c>
      <c r="K182" s="66">
        <v>210.5</v>
      </c>
      <c r="L182" s="65">
        <v>1250</v>
      </c>
      <c r="M182" s="82">
        <f t="shared" si="26"/>
        <v>3750</v>
      </c>
      <c r="N182" s="68">
        <f t="shared" si="25"/>
        <v>1.4457831325301203</v>
      </c>
    </row>
    <row r="183" spans="1:14" ht="15.75">
      <c r="A183" s="63">
        <v>49</v>
      </c>
      <c r="B183" s="70">
        <v>43467</v>
      </c>
      <c r="C183" s="65" t="s">
        <v>20</v>
      </c>
      <c r="D183" s="65" t="s">
        <v>21</v>
      </c>
      <c r="E183" s="65" t="s">
        <v>43</v>
      </c>
      <c r="F183" s="66">
        <v>38900</v>
      </c>
      <c r="G183" s="66">
        <v>38700</v>
      </c>
      <c r="H183" s="66">
        <v>39020</v>
      </c>
      <c r="I183" s="66">
        <v>39140</v>
      </c>
      <c r="J183" s="66">
        <v>39260</v>
      </c>
      <c r="K183" s="66">
        <v>39020</v>
      </c>
      <c r="L183" s="65">
        <v>30</v>
      </c>
      <c r="M183" s="82">
        <f t="shared" si="26"/>
        <v>3600</v>
      </c>
      <c r="N183" s="68">
        <f t="shared" si="25"/>
        <v>0.30848329048843187</v>
      </c>
    </row>
    <row r="184" spans="1:14" ht="15.75">
      <c r="A184" s="63">
        <v>50</v>
      </c>
      <c r="B184" s="70">
        <v>43467</v>
      </c>
      <c r="C184" s="65" t="s">
        <v>20</v>
      </c>
      <c r="D184" s="65" t="s">
        <v>23</v>
      </c>
      <c r="E184" s="65" t="s">
        <v>47</v>
      </c>
      <c r="F184" s="66">
        <v>171.4</v>
      </c>
      <c r="G184" s="66">
        <v>172.4</v>
      </c>
      <c r="H184" s="66">
        <v>170.9</v>
      </c>
      <c r="I184" s="66">
        <v>170.4</v>
      </c>
      <c r="J184" s="66">
        <v>169.9</v>
      </c>
      <c r="K184" s="66">
        <v>169.9</v>
      </c>
      <c r="L184" s="65">
        <v>5000</v>
      </c>
      <c r="M184" s="82">
        <f t="shared" si="26"/>
        <v>7500</v>
      </c>
      <c r="N184" s="68">
        <f t="shared" si="25"/>
        <v>0.8751458576429405</v>
      </c>
    </row>
    <row r="185" spans="1:12" ht="15.75">
      <c r="A185" s="9" t="s">
        <v>25</v>
      </c>
      <c r="B185" s="10"/>
      <c r="C185" s="11"/>
      <c r="D185" s="12"/>
      <c r="E185" s="13"/>
      <c r="F185" s="13"/>
      <c r="G185" s="14"/>
      <c r="H185" s="15"/>
      <c r="I185" s="15"/>
      <c r="J185" s="15"/>
      <c r="K185" s="16"/>
      <c r="L185" s="17"/>
    </row>
    <row r="186" spans="1:12" ht="15.75">
      <c r="A186" s="9" t="s">
        <v>26</v>
      </c>
      <c r="B186" s="19"/>
      <c r="C186" s="11"/>
      <c r="D186" s="12"/>
      <c r="E186" s="13"/>
      <c r="F186" s="13"/>
      <c r="G186" s="14"/>
      <c r="H186" s="13"/>
      <c r="I186" s="13"/>
      <c r="J186" s="13"/>
      <c r="K186" s="16"/>
      <c r="L186" s="17"/>
    </row>
    <row r="187" spans="1:11" ht="15.75">
      <c r="A187" s="9" t="s">
        <v>26</v>
      </c>
      <c r="B187" s="19"/>
      <c r="C187" s="20"/>
      <c r="D187" s="21"/>
      <c r="E187" s="22"/>
      <c r="F187" s="22"/>
      <c r="G187" s="23"/>
      <c r="H187" s="22"/>
      <c r="I187" s="22"/>
      <c r="J187" s="22"/>
      <c r="K187" s="22"/>
    </row>
    <row r="188" spans="1:11" ht="16.5" thickBot="1">
      <c r="A188" s="58"/>
      <c r="B188" s="59"/>
      <c r="C188" s="22"/>
      <c r="D188" s="22"/>
      <c r="E188" s="22"/>
      <c r="F188" s="25"/>
      <c r="G188" s="26"/>
      <c r="H188" s="27" t="s">
        <v>27</v>
      </c>
      <c r="I188" s="27"/>
      <c r="K188" s="25"/>
    </row>
    <row r="189" spans="1:11" ht="15.75">
      <c r="A189" s="58"/>
      <c r="B189" s="59"/>
      <c r="C189" s="88" t="s">
        <v>28</v>
      </c>
      <c r="D189" s="88"/>
      <c r="E189" s="29">
        <v>50</v>
      </c>
      <c r="F189" s="30">
        <f>F190+F191+F192+F193+F194+F195</f>
        <v>100</v>
      </c>
      <c r="G189" s="31">
        <v>50</v>
      </c>
      <c r="H189" s="32">
        <f>G190/G189%</f>
        <v>18</v>
      </c>
      <c r="I189" s="32"/>
      <c r="J189" s="25"/>
      <c r="K189" s="25"/>
    </row>
    <row r="190" spans="1:11" ht="15.75">
      <c r="A190" s="58"/>
      <c r="B190" s="59"/>
      <c r="C190" s="85" t="s">
        <v>29</v>
      </c>
      <c r="D190" s="85"/>
      <c r="E190" s="33">
        <v>41</v>
      </c>
      <c r="F190" s="34">
        <f>(E190/E189)*100</f>
        <v>82</v>
      </c>
      <c r="G190" s="31">
        <v>9</v>
      </c>
      <c r="H190" s="28"/>
      <c r="I190" s="28"/>
      <c r="J190" s="25"/>
      <c r="K190" s="25"/>
    </row>
    <row r="191" spans="1:9" ht="15.75">
      <c r="A191" s="58"/>
      <c r="B191" s="59"/>
      <c r="C191" s="85" t="s">
        <v>31</v>
      </c>
      <c r="D191" s="85"/>
      <c r="E191" s="33">
        <v>0</v>
      </c>
      <c r="F191" s="34">
        <f>(E191/E189)*100</f>
        <v>0</v>
      </c>
      <c r="G191" s="36"/>
      <c r="H191" s="31"/>
      <c r="I191" s="31"/>
    </row>
    <row r="192" spans="1:12" ht="15.75">
      <c r="A192" s="58"/>
      <c r="B192" s="59"/>
      <c r="C192" s="85" t="s">
        <v>32</v>
      </c>
      <c r="D192" s="85"/>
      <c r="E192" s="33">
        <v>0</v>
      </c>
      <c r="F192" s="34">
        <f>(E192/E189)*100</f>
        <v>0</v>
      </c>
      <c r="G192" s="36"/>
      <c r="H192" s="31"/>
      <c r="I192" s="31"/>
      <c r="J192" s="25"/>
      <c r="K192" s="25"/>
      <c r="L192" s="83"/>
    </row>
    <row r="193" spans="1:12" ht="15.75">
      <c r="A193" s="58"/>
      <c r="B193" s="59"/>
      <c r="C193" s="85" t="s">
        <v>33</v>
      </c>
      <c r="D193" s="85"/>
      <c r="E193" s="33">
        <v>9</v>
      </c>
      <c r="F193" s="34">
        <f>(E193/E189)*100</f>
        <v>18</v>
      </c>
      <c r="G193" s="36"/>
      <c r="H193" s="22" t="s">
        <v>34</v>
      </c>
      <c r="I193" s="22"/>
      <c r="J193" s="25"/>
      <c r="L193" s="83"/>
    </row>
    <row r="194" spans="1:10" ht="15.75">
      <c r="A194" s="58"/>
      <c r="B194" s="59"/>
      <c r="C194" s="85" t="s">
        <v>35</v>
      </c>
      <c r="D194" s="85"/>
      <c r="E194" s="33">
        <v>0</v>
      </c>
      <c r="F194" s="34">
        <f>(E194/E189)*100</f>
        <v>0</v>
      </c>
      <c r="G194" s="36"/>
      <c r="H194" s="22"/>
      <c r="I194" s="22"/>
      <c r="J194" s="25"/>
    </row>
    <row r="195" spans="1:10" ht="16.5" thickBot="1">
      <c r="A195" s="58"/>
      <c r="B195" s="59"/>
      <c r="C195" s="86" t="s">
        <v>36</v>
      </c>
      <c r="D195" s="86"/>
      <c r="E195" s="38"/>
      <c r="F195" s="39">
        <f>(E195/E189)*100</f>
        <v>0</v>
      </c>
      <c r="G195" s="36"/>
      <c r="H195" s="22"/>
      <c r="I195" s="22"/>
      <c r="J195" s="25"/>
    </row>
    <row r="196" spans="1:13" ht="15.75">
      <c r="A196" s="41" t="s">
        <v>37</v>
      </c>
      <c r="B196" s="10"/>
      <c r="C196" s="11"/>
      <c r="D196" s="11"/>
      <c r="E196" s="13"/>
      <c r="F196" s="13"/>
      <c r="G196" s="42"/>
      <c r="H196" s="43"/>
      <c r="I196" s="43"/>
      <c r="J196" s="43"/>
      <c r="K196" s="13"/>
      <c r="M196" s="25"/>
    </row>
    <row r="197" spans="1:11" ht="15.75">
      <c r="A197" s="12" t="s">
        <v>38</v>
      </c>
      <c r="B197" s="10"/>
      <c r="C197" s="44"/>
      <c r="D197" s="45"/>
      <c r="E197" s="46"/>
      <c r="F197" s="43"/>
      <c r="G197" s="42"/>
      <c r="H197" s="43"/>
      <c r="I197" s="43"/>
      <c r="J197" s="43"/>
      <c r="K197" s="25"/>
    </row>
    <row r="198" spans="1:11" ht="15.75">
      <c r="A198" s="12" t="s">
        <v>39</v>
      </c>
      <c r="B198" s="10"/>
      <c r="C198" s="11"/>
      <c r="D198" s="45"/>
      <c r="E198" s="46"/>
      <c r="F198" s="43"/>
      <c r="G198" s="42"/>
      <c r="H198" s="47"/>
      <c r="I198" s="47"/>
      <c r="J198" s="47"/>
      <c r="K198" s="25"/>
    </row>
    <row r="199" spans="1:14" ht="15.75">
      <c r="A199" s="12" t="s">
        <v>40</v>
      </c>
      <c r="B199" s="44"/>
      <c r="C199" s="11"/>
      <c r="D199" s="45"/>
      <c r="E199" s="46"/>
      <c r="F199" s="43"/>
      <c r="G199" s="48"/>
      <c r="H199" s="47"/>
      <c r="I199" s="47"/>
      <c r="J199" s="47"/>
      <c r="K199" s="13"/>
      <c r="L199" s="17"/>
      <c r="M199" s="17"/>
      <c r="N199" s="40"/>
    </row>
    <row r="200" spans="1:14" ht="15.75">
      <c r="A200" s="12" t="s">
        <v>41</v>
      </c>
      <c r="B200" s="35"/>
      <c r="C200" s="11"/>
      <c r="D200" s="49"/>
      <c r="E200" s="43"/>
      <c r="F200" s="43"/>
      <c r="G200" s="48"/>
      <c r="H200" s="47"/>
      <c r="I200" s="47"/>
      <c r="J200" s="47"/>
      <c r="K200" s="43"/>
      <c r="L200" s="17"/>
      <c r="M200" s="17"/>
      <c r="N200" s="17"/>
    </row>
    <row r="201" spans="1:14" ht="15.75">
      <c r="A201" s="92" t="s">
        <v>0</v>
      </c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4"/>
    </row>
    <row r="202" spans="1:14" ht="15.75">
      <c r="A202" s="95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7"/>
    </row>
    <row r="203" spans="1:14" ht="15.75">
      <c r="A203" s="95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7"/>
    </row>
    <row r="204" spans="1:14" ht="15.75">
      <c r="A204" s="98" t="s">
        <v>102</v>
      </c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100"/>
    </row>
    <row r="205" spans="1:14" ht="15.75">
      <c r="A205" s="98" t="s">
        <v>103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100"/>
    </row>
    <row r="206" spans="1:14" ht="16.5" thickBot="1">
      <c r="A206" s="101" t="s">
        <v>3</v>
      </c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3"/>
    </row>
    <row r="207" spans="1:14" ht="15.75">
      <c r="A207" s="104" t="s">
        <v>106</v>
      </c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</row>
    <row r="208" spans="1:14" ht="15.75">
      <c r="A208" s="104" t="s">
        <v>5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</row>
    <row r="209" spans="1:14" ht="15.75">
      <c r="A209" s="90" t="s">
        <v>6</v>
      </c>
      <c r="B209" s="87" t="s">
        <v>7</v>
      </c>
      <c r="C209" s="87" t="s">
        <v>8</v>
      </c>
      <c r="D209" s="90" t="s">
        <v>9</v>
      </c>
      <c r="E209" s="90" t="s">
        <v>10</v>
      </c>
      <c r="F209" s="87" t="s">
        <v>11</v>
      </c>
      <c r="G209" s="87" t="s">
        <v>12</v>
      </c>
      <c r="H209" s="87" t="s">
        <v>13</v>
      </c>
      <c r="I209" s="87" t="s">
        <v>14</v>
      </c>
      <c r="J209" s="87" t="s">
        <v>15</v>
      </c>
      <c r="K209" s="89" t="s">
        <v>16</v>
      </c>
      <c r="L209" s="87" t="s">
        <v>17</v>
      </c>
      <c r="M209" s="87" t="s">
        <v>18</v>
      </c>
      <c r="N209" s="87" t="s">
        <v>19</v>
      </c>
    </row>
    <row r="210" spans="1:14" ht="15.75">
      <c r="A210" s="91"/>
      <c r="B210" s="87"/>
      <c r="C210" s="87"/>
      <c r="D210" s="90"/>
      <c r="E210" s="90"/>
      <c r="F210" s="87"/>
      <c r="G210" s="87"/>
      <c r="H210" s="87"/>
      <c r="I210" s="87"/>
      <c r="J210" s="87"/>
      <c r="K210" s="89"/>
      <c r="L210" s="87"/>
      <c r="M210" s="87"/>
      <c r="N210" s="87"/>
    </row>
    <row r="211" spans="1:14" ht="15.75">
      <c r="A211" s="74"/>
      <c r="B211" s="75"/>
      <c r="C211" s="71"/>
      <c r="D211" s="76"/>
      <c r="E211" s="73"/>
      <c r="F211" s="71"/>
      <c r="G211" s="71"/>
      <c r="H211" s="71"/>
      <c r="I211" s="71"/>
      <c r="J211" s="71"/>
      <c r="K211" s="72"/>
      <c r="L211" s="71"/>
      <c r="M211" s="71"/>
      <c r="N211" s="71"/>
    </row>
    <row r="212" spans="1:14" ht="15.75">
      <c r="A212" s="63">
        <v>1</v>
      </c>
      <c r="B212" s="70">
        <v>43465</v>
      </c>
      <c r="C212" s="65" t="s">
        <v>20</v>
      </c>
      <c r="D212" s="65" t="s">
        <v>21</v>
      </c>
      <c r="E212" s="65" t="s">
        <v>48</v>
      </c>
      <c r="F212" s="66">
        <v>3240</v>
      </c>
      <c r="G212" s="66">
        <v>3200</v>
      </c>
      <c r="H212" s="66">
        <v>3265</v>
      </c>
      <c r="I212" s="66">
        <v>3290</v>
      </c>
      <c r="J212" s="66">
        <v>3315</v>
      </c>
      <c r="K212" s="66">
        <v>3200</v>
      </c>
      <c r="L212" s="65">
        <v>100</v>
      </c>
      <c r="M212" s="82">
        <f>IF(D212="BUY",(K212-F212)*(L212),(F212-K212)*(L212))</f>
        <v>-4000</v>
      </c>
      <c r="N212" s="68">
        <f>M212/(L212)/F212%</f>
        <v>-1.234567901234568</v>
      </c>
    </row>
    <row r="213" spans="1:14" ht="15.75">
      <c r="A213" s="63">
        <v>2</v>
      </c>
      <c r="B213" s="70">
        <v>43465</v>
      </c>
      <c r="C213" s="65" t="s">
        <v>20</v>
      </c>
      <c r="D213" s="65" t="s">
        <v>23</v>
      </c>
      <c r="E213" s="65" t="s">
        <v>47</v>
      </c>
      <c r="F213" s="66">
        <v>174.6</v>
      </c>
      <c r="G213" s="66">
        <v>175.6</v>
      </c>
      <c r="H213" s="66">
        <v>174.1</v>
      </c>
      <c r="I213" s="66">
        <v>173.6</v>
      </c>
      <c r="J213" s="66">
        <v>173.1</v>
      </c>
      <c r="K213" s="66">
        <v>174.1</v>
      </c>
      <c r="L213" s="65">
        <v>5000</v>
      </c>
      <c r="M213" s="82">
        <f>IF(D213="BUY",(K213-F213)*(L213),(F213-K213)*(L213))</f>
        <v>2500</v>
      </c>
      <c r="N213" s="68">
        <f>M213/(L213)/F213%</f>
        <v>0.286368843069874</v>
      </c>
    </row>
    <row r="214" spans="1:14" ht="15.75">
      <c r="A214" s="63">
        <v>3</v>
      </c>
      <c r="B214" s="70">
        <v>43462</v>
      </c>
      <c r="C214" s="65" t="s">
        <v>20</v>
      </c>
      <c r="D214" s="65" t="s">
        <v>21</v>
      </c>
      <c r="E214" s="65" t="s">
        <v>43</v>
      </c>
      <c r="F214" s="66">
        <v>38830</v>
      </c>
      <c r="G214" s="66">
        <v>38620</v>
      </c>
      <c r="H214" s="66">
        <v>38950</v>
      </c>
      <c r="I214" s="66">
        <v>39070</v>
      </c>
      <c r="J214" s="66">
        <v>39190</v>
      </c>
      <c r="K214" s="66">
        <v>38620</v>
      </c>
      <c r="L214" s="65">
        <v>30</v>
      </c>
      <c r="M214" s="82">
        <f>IF(D214="BUY",(K214-F214)*(L214),(F214-K214)*(L214))</f>
        <v>-6300</v>
      </c>
      <c r="N214" s="68">
        <f>M214/(L214)/F214%</f>
        <v>-0.5408189544166881</v>
      </c>
    </row>
    <row r="215" spans="1:14" ht="15.75">
      <c r="A215" s="63">
        <v>4</v>
      </c>
      <c r="B215" s="70">
        <v>43462</v>
      </c>
      <c r="C215" s="65" t="s">
        <v>20</v>
      </c>
      <c r="D215" s="65" t="s">
        <v>23</v>
      </c>
      <c r="E215" s="65" t="s">
        <v>108</v>
      </c>
      <c r="F215" s="66">
        <v>178.5</v>
      </c>
      <c r="G215" s="66">
        <v>179.5</v>
      </c>
      <c r="H215" s="66">
        <v>178</v>
      </c>
      <c r="I215" s="66">
        <v>177.5</v>
      </c>
      <c r="J215" s="66">
        <v>177</v>
      </c>
      <c r="K215" s="66">
        <v>177.5</v>
      </c>
      <c r="L215" s="65">
        <v>5000</v>
      </c>
      <c r="M215" s="82">
        <f aca="true" t="shared" si="27" ref="M215:M221">IF(D215="BUY",(K215-F215)*(L215),(F215-K215)*(L215))</f>
        <v>5000</v>
      </c>
      <c r="N215" s="68">
        <f aca="true" t="shared" si="28" ref="N215:N221">M215/(L215)/F215%</f>
        <v>0.5602240896358543</v>
      </c>
    </row>
    <row r="216" spans="1:14" ht="15.75">
      <c r="A216" s="63">
        <v>5</v>
      </c>
      <c r="B216" s="70">
        <v>43462</v>
      </c>
      <c r="C216" s="65" t="s">
        <v>20</v>
      </c>
      <c r="D216" s="65" t="s">
        <v>23</v>
      </c>
      <c r="E216" s="65" t="s">
        <v>96</v>
      </c>
      <c r="F216" s="66">
        <v>242</v>
      </c>
      <c r="G216" s="66">
        <v>247</v>
      </c>
      <c r="H216" s="66">
        <v>239.5</v>
      </c>
      <c r="I216" s="66">
        <v>237</v>
      </c>
      <c r="J216" s="66">
        <v>234.5</v>
      </c>
      <c r="K216" s="66">
        <v>234.5</v>
      </c>
      <c r="L216" s="65">
        <v>1250</v>
      </c>
      <c r="M216" s="82">
        <f t="shared" si="27"/>
        <v>9375</v>
      </c>
      <c r="N216" s="68">
        <f t="shared" si="28"/>
        <v>3.0991735537190084</v>
      </c>
    </row>
    <row r="217" spans="1:14" ht="15.75">
      <c r="A217" s="63">
        <v>6</v>
      </c>
      <c r="B217" s="70">
        <v>43460</v>
      </c>
      <c r="C217" s="65" t="s">
        <v>20</v>
      </c>
      <c r="D217" s="65" t="s">
        <v>21</v>
      </c>
      <c r="E217" s="65" t="s">
        <v>108</v>
      </c>
      <c r="F217" s="66">
        <v>177.6</v>
      </c>
      <c r="G217" s="66">
        <v>176.6</v>
      </c>
      <c r="H217" s="66">
        <v>178.1</v>
      </c>
      <c r="I217" s="66">
        <v>78.6</v>
      </c>
      <c r="J217" s="66">
        <v>179.1</v>
      </c>
      <c r="K217" s="66">
        <v>178.1</v>
      </c>
      <c r="L217" s="65">
        <v>5000</v>
      </c>
      <c r="M217" s="82">
        <f t="shared" si="27"/>
        <v>2500</v>
      </c>
      <c r="N217" s="68">
        <f t="shared" si="28"/>
        <v>0.28153153153153154</v>
      </c>
    </row>
    <row r="218" spans="1:14" ht="15.75">
      <c r="A218" s="63">
        <v>7</v>
      </c>
      <c r="B218" s="70">
        <v>43460</v>
      </c>
      <c r="C218" s="65" t="s">
        <v>20</v>
      </c>
      <c r="D218" s="65" t="s">
        <v>21</v>
      </c>
      <c r="E218" s="65" t="s">
        <v>108</v>
      </c>
      <c r="F218" s="66">
        <v>177.6</v>
      </c>
      <c r="G218" s="66">
        <v>176.6</v>
      </c>
      <c r="H218" s="66">
        <v>178.1</v>
      </c>
      <c r="I218" s="66">
        <v>78.6</v>
      </c>
      <c r="J218" s="66">
        <v>179.1</v>
      </c>
      <c r="K218" s="66">
        <v>178.1</v>
      </c>
      <c r="L218" s="65">
        <v>5000</v>
      </c>
      <c r="M218" s="82">
        <f t="shared" si="27"/>
        <v>2500</v>
      </c>
      <c r="N218" s="68">
        <f t="shared" si="28"/>
        <v>0.28153153153153154</v>
      </c>
    </row>
    <row r="219" spans="1:14" ht="15.75">
      <c r="A219" s="63">
        <v>8</v>
      </c>
      <c r="B219" s="70">
        <v>43460</v>
      </c>
      <c r="C219" s="65" t="s">
        <v>20</v>
      </c>
      <c r="D219" s="65" t="s">
        <v>23</v>
      </c>
      <c r="E219" s="65" t="s">
        <v>96</v>
      </c>
      <c r="F219" s="66">
        <v>242</v>
      </c>
      <c r="G219" s="66">
        <v>247</v>
      </c>
      <c r="H219" s="66">
        <v>239.5</v>
      </c>
      <c r="I219" s="66">
        <v>237</v>
      </c>
      <c r="J219" s="66">
        <v>234.5</v>
      </c>
      <c r="K219" s="66">
        <v>234.5</v>
      </c>
      <c r="L219" s="65">
        <v>1250</v>
      </c>
      <c r="M219" s="82">
        <f t="shared" si="27"/>
        <v>9375</v>
      </c>
      <c r="N219" s="68">
        <f t="shared" si="28"/>
        <v>3.0991735537190084</v>
      </c>
    </row>
    <row r="220" spans="1:14" ht="15.75">
      <c r="A220" s="63">
        <v>9</v>
      </c>
      <c r="B220" s="70">
        <v>43460</v>
      </c>
      <c r="C220" s="65" t="s">
        <v>20</v>
      </c>
      <c r="D220" s="65" t="s">
        <v>21</v>
      </c>
      <c r="E220" s="65" t="s">
        <v>44</v>
      </c>
      <c r="F220" s="66">
        <v>31570</v>
      </c>
      <c r="G220" s="66">
        <v>31490</v>
      </c>
      <c r="H220" s="66">
        <v>31610</v>
      </c>
      <c r="I220" s="66">
        <v>31650</v>
      </c>
      <c r="J220" s="66">
        <v>31690</v>
      </c>
      <c r="K220" s="66">
        <v>31610</v>
      </c>
      <c r="L220" s="65">
        <v>100</v>
      </c>
      <c r="M220" s="82">
        <f t="shared" si="27"/>
        <v>4000</v>
      </c>
      <c r="N220" s="68">
        <f t="shared" si="28"/>
        <v>0.12670256572695598</v>
      </c>
    </row>
    <row r="221" spans="1:14" ht="15.75">
      <c r="A221" s="63">
        <v>10</v>
      </c>
      <c r="B221" s="70">
        <v>43458</v>
      </c>
      <c r="C221" s="65" t="s">
        <v>20</v>
      </c>
      <c r="D221" s="65" t="s">
        <v>21</v>
      </c>
      <c r="E221" s="65" t="s">
        <v>24</v>
      </c>
      <c r="F221" s="66">
        <v>139</v>
      </c>
      <c r="G221" s="66">
        <v>138</v>
      </c>
      <c r="H221" s="66">
        <v>139.5</v>
      </c>
      <c r="I221" s="66">
        <v>140</v>
      </c>
      <c r="J221" s="66">
        <v>140.5</v>
      </c>
      <c r="K221" s="66">
        <v>139.5</v>
      </c>
      <c r="L221" s="65">
        <v>5000</v>
      </c>
      <c r="M221" s="82">
        <f t="shared" si="27"/>
        <v>2500</v>
      </c>
      <c r="N221" s="68">
        <f t="shared" si="28"/>
        <v>0.3597122302158274</v>
      </c>
    </row>
    <row r="222" spans="1:14" ht="15.75">
      <c r="A222" s="63">
        <v>11</v>
      </c>
      <c r="B222" s="70">
        <v>43458</v>
      </c>
      <c r="C222" s="65" t="s">
        <v>20</v>
      </c>
      <c r="D222" s="65" t="s">
        <v>23</v>
      </c>
      <c r="E222" s="65" t="s">
        <v>47</v>
      </c>
      <c r="F222" s="66">
        <v>177.5</v>
      </c>
      <c r="G222" s="66">
        <v>178.5</v>
      </c>
      <c r="H222" s="66">
        <v>177</v>
      </c>
      <c r="I222" s="66">
        <v>176.5</v>
      </c>
      <c r="J222" s="66">
        <v>176</v>
      </c>
      <c r="K222" s="66">
        <v>176.5</v>
      </c>
      <c r="L222" s="65">
        <v>5000</v>
      </c>
      <c r="M222" s="82">
        <f>IF(D222="BUY",(K222-F222)*(L222),(F222-K222)*(L222))</f>
        <v>5000</v>
      </c>
      <c r="N222" s="68">
        <f>M222/(L222)/F222%</f>
        <v>0.5633802816901409</v>
      </c>
    </row>
    <row r="223" spans="1:14" ht="15.75">
      <c r="A223" s="63">
        <v>12</v>
      </c>
      <c r="B223" s="70">
        <v>43455</v>
      </c>
      <c r="C223" s="65" t="s">
        <v>20</v>
      </c>
      <c r="D223" s="65" t="s">
        <v>23</v>
      </c>
      <c r="E223" s="65" t="s">
        <v>96</v>
      </c>
      <c r="F223" s="66">
        <v>254</v>
      </c>
      <c r="G223" s="66">
        <v>258.5</v>
      </c>
      <c r="H223" s="66">
        <v>251.5</v>
      </c>
      <c r="I223" s="66">
        <v>249</v>
      </c>
      <c r="J223" s="66">
        <v>246.5</v>
      </c>
      <c r="K223" s="66">
        <v>258.5</v>
      </c>
      <c r="L223" s="65">
        <v>1250</v>
      </c>
      <c r="M223" s="82">
        <f>IF(D223="BUY",(K223-F223)*(L223),(F223-K223)*(L223))</f>
        <v>-5625</v>
      </c>
      <c r="N223" s="68">
        <f>M223/(L223)/F223%</f>
        <v>-1.7716535433070866</v>
      </c>
    </row>
    <row r="224" spans="1:14" ht="15.75">
      <c r="A224" s="63">
        <v>13</v>
      </c>
      <c r="B224" s="70">
        <v>43455</v>
      </c>
      <c r="C224" s="65" t="s">
        <v>20</v>
      </c>
      <c r="D224" s="65" t="s">
        <v>23</v>
      </c>
      <c r="E224" s="65" t="s">
        <v>47</v>
      </c>
      <c r="F224" s="66">
        <v>180</v>
      </c>
      <c r="G224" s="66">
        <v>181</v>
      </c>
      <c r="H224" s="66">
        <v>179.5</v>
      </c>
      <c r="I224" s="66">
        <v>179</v>
      </c>
      <c r="J224" s="66">
        <v>178.5</v>
      </c>
      <c r="K224" s="66">
        <v>178.5</v>
      </c>
      <c r="L224" s="65">
        <v>5000</v>
      </c>
      <c r="M224" s="82">
        <f>IF(D224="BUY",(K224-F224)*(L224),(F224-K224)*(L224))</f>
        <v>7500</v>
      </c>
      <c r="N224" s="68">
        <f>M224/(L224)/F224%</f>
        <v>0.8333333333333333</v>
      </c>
    </row>
    <row r="225" spans="1:14" ht="15.75">
      <c r="A225" s="63">
        <v>14</v>
      </c>
      <c r="B225" s="70">
        <v>43455</v>
      </c>
      <c r="C225" s="65" t="s">
        <v>20</v>
      </c>
      <c r="D225" s="65" t="s">
        <v>21</v>
      </c>
      <c r="E225" s="65" t="s">
        <v>44</v>
      </c>
      <c r="F225" s="66">
        <v>31340</v>
      </c>
      <c r="G225" s="66">
        <v>31260</v>
      </c>
      <c r="H225" s="66">
        <v>31380</v>
      </c>
      <c r="I225" s="66">
        <v>31420</v>
      </c>
      <c r="J225" s="66">
        <v>31480</v>
      </c>
      <c r="K225" s="66">
        <v>31380</v>
      </c>
      <c r="L225" s="65">
        <v>100</v>
      </c>
      <c r="M225" s="82">
        <f>IF(D225="BUY",(K225-F225)*(L225),(F225-K225)*(L225))</f>
        <v>4000</v>
      </c>
      <c r="N225" s="68">
        <f>M225/(L225)/F225%</f>
        <v>0.12763241863433314</v>
      </c>
    </row>
    <row r="226" spans="1:14" ht="15.75">
      <c r="A226" s="63">
        <v>15</v>
      </c>
      <c r="B226" s="70">
        <v>43454</v>
      </c>
      <c r="C226" s="65" t="s">
        <v>20</v>
      </c>
      <c r="D226" s="65" t="s">
        <v>21</v>
      </c>
      <c r="E226" s="65" t="s">
        <v>47</v>
      </c>
      <c r="F226" s="66">
        <v>181</v>
      </c>
      <c r="G226" s="66">
        <v>180</v>
      </c>
      <c r="H226" s="66">
        <v>181.5</v>
      </c>
      <c r="I226" s="66">
        <v>182</v>
      </c>
      <c r="J226" s="66">
        <v>182.5</v>
      </c>
      <c r="K226" s="66">
        <v>181.5</v>
      </c>
      <c r="L226" s="65">
        <v>5000</v>
      </c>
      <c r="M226" s="82">
        <f>IF(D226="BUY",(K226-F226)*(L226),(F226-K226)*(L226))</f>
        <v>2500</v>
      </c>
      <c r="N226" s="68">
        <f>M226/(L226)/F226%</f>
        <v>0.27624309392265195</v>
      </c>
    </row>
    <row r="227" spans="1:14" ht="15.75">
      <c r="A227" s="63">
        <v>16</v>
      </c>
      <c r="B227" s="70">
        <v>43454</v>
      </c>
      <c r="C227" s="65" t="s">
        <v>20</v>
      </c>
      <c r="D227" s="65" t="s">
        <v>21</v>
      </c>
      <c r="E227" s="65" t="s">
        <v>96</v>
      </c>
      <c r="F227" s="66">
        <v>170.5</v>
      </c>
      <c r="G227" s="66">
        <v>165.5</v>
      </c>
      <c r="H227" s="66">
        <v>173</v>
      </c>
      <c r="I227" s="66">
        <v>175.5</v>
      </c>
      <c r="J227" s="66">
        <v>178</v>
      </c>
      <c r="K227" s="66">
        <v>175.5</v>
      </c>
      <c r="L227" s="65">
        <v>1250</v>
      </c>
      <c r="M227" s="82">
        <f aca="true" t="shared" si="29" ref="M227:M236">IF(D227="BUY",(K227-F227)*(L227),(F227-K227)*(L227))</f>
        <v>6250</v>
      </c>
      <c r="N227" s="68">
        <f aca="true" t="shared" si="30" ref="N227:N236">M227/(L227)/F227%</f>
        <v>2.932551319648094</v>
      </c>
    </row>
    <row r="228" spans="1:14" ht="15.75">
      <c r="A228" s="63">
        <v>17</v>
      </c>
      <c r="B228" s="70">
        <v>43454</v>
      </c>
      <c r="C228" s="65" t="s">
        <v>20</v>
      </c>
      <c r="D228" s="65" t="s">
        <v>23</v>
      </c>
      <c r="E228" s="65" t="s">
        <v>48</v>
      </c>
      <c r="F228" s="66">
        <v>3250</v>
      </c>
      <c r="G228" s="66">
        <v>3290</v>
      </c>
      <c r="H228" s="66">
        <v>3225</v>
      </c>
      <c r="I228" s="66">
        <v>3200</v>
      </c>
      <c r="J228" s="66">
        <v>3175</v>
      </c>
      <c r="K228" s="66">
        <v>3290</v>
      </c>
      <c r="L228" s="65">
        <v>100</v>
      </c>
      <c r="M228" s="82">
        <f t="shared" si="29"/>
        <v>-4000</v>
      </c>
      <c r="N228" s="68">
        <f t="shared" si="30"/>
        <v>-1.2307692307692308</v>
      </c>
    </row>
    <row r="229" spans="1:14" ht="15.75">
      <c r="A229" s="63">
        <v>18</v>
      </c>
      <c r="B229" s="70">
        <v>43454</v>
      </c>
      <c r="C229" s="65" t="s">
        <v>20</v>
      </c>
      <c r="D229" s="65" t="s">
        <v>21</v>
      </c>
      <c r="E229" s="65" t="s">
        <v>24</v>
      </c>
      <c r="F229" s="66">
        <v>137.2</v>
      </c>
      <c r="G229" s="66">
        <v>136.2</v>
      </c>
      <c r="H229" s="66">
        <v>137.7</v>
      </c>
      <c r="I229" s="66">
        <v>138.2</v>
      </c>
      <c r="J229" s="66">
        <v>138.7</v>
      </c>
      <c r="K229" s="66">
        <v>137.7</v>
      </c>
      <c r="L229" s="65">
        <v>5000</v>
      </c>
      <c r="M229" s="82">
        <f t="shared" si="29"/>
        <v>2500</v>
      </c>
      <c r="N229" s="68">
        <f t="shared" si="30"/>
        <v>0.3644314868804665</v>
      </c>
    </row>
    <row r="230" spans="1:14" ht="15.75">
      <c r="A230" s="63">
        <v>19</v>
      </c>
      <c r="B230" s="70">
        <v>43454</v>
      </c>
      <c r="C230" s="65" t="s">
        <v>20</v>
      </c>
      <c r="D230" s="65" t="s">
        <v>23</v>
      </c>
      <c r="E230" s="65" t="s">
        <v>44</v>
      </c>
      <c r="F230" s="66">
        <v>31040</v>
      </c>
      <c r="G230" s="66">
        <v>31120</v>
      </c>
      <c r="H230" s="66">
        <v>31000</v>
      </c>
      <c r="I230" s="66">
        <v>30960</v>
      </c>
      <c r="J230" s="66">
        <v>30920</v>
      </c>
      <c r="K230" s="66">
        <v>31002</v>
      </c>
      <c r="L230" s="65">
        <v>100</v>
      </c>
      <c r="M230" s="82">
        <f t="shared" si="29"/>
        <v>3800</v>
      </c>
      <c r="N230" s="68">
        <f t="shared" si="30"/>
        <v>0.12242268041237114</v>
      </c>
    </row>
    <row r="231" spans="1:14" ht="15.75">
      <c r="A231" s="63">
        <v>20</v>
      </c>
      <c r="B231" s="70">
        <v>43453</v>
      </c>
      <c r="C231" s="65" t="s">
        <v>20</v>
      </c>
      <c r="D231" s="65" t="s">
        <v>21</v>
      </c>
      <c r="E231" s="65" t="s">
        <v>24</v>
      </c>
      <c r="F231" s="66">
        <v>138.2</v>
      </c>
      <c r="G231" s="66">
        <v>137.2</v>
      </c>
      <c r="H231" s="66">
        <v>138.7</v>
      </c>
      <c r="I231" s="66">
        <v>139.2</v>
      </c>
      <c r="J231" s="66">
        <v>139.7</v>
      </c>
      <c r="K231" s="66">
        <v>138.7</v>
      </c>
      <c r="L231" s="65">
        <v>5000</v>
      </c>
      <c r="M231" s="82">
        <f t="shared" si="29"/>
        <v>2500</v>
      </c>
      <c r="N231" s="68">
        <f t="shared" si="30"/>
        <v>0.36179450072358904</v>
      </c>
    </row>
    <row r="232" spans="1:14" ht="15.75">
      <c r="A232" s="63">
        <v>21</v>
      </c>
      <c r="B232" s="70">
        <v>43453</v>
      </c>
      <c r="C232" s="65" t="s">
        <v>20</v>
      </c>
      <c r="D232" s="65" t="s">
        <v>21</v>
      </c>
      <c r="E232" s="65" t="s">
        <v>47</v>
      </c>
      <c r="F232" s="66">
        <v>180.3</v>
      </c>
      <c r="G232" s="66">
        <v>179.3</v>
      </c>
      <c r="H232" s="66">
        <v>180.8</v>
      </c>
      <c r="I232" s="66">
        <v>181.3</v>
      </c>
      <c r="J232" s="66">
        <v>181.8</v>
      </c>
      <c r="K232" s="66">
        <v>181.8</v>
      </c>
      <c r="L232" s="65">
        <v>5000</v>
      </c>
      <c r="M232" s="82">
        <f t="shared" si="29"/>
        <v>7500</v>
      </c>
      <c r="N232" s="68">
        <f t="shared" si="30"/>
        <v>0.8319467554076538</v>
      </c>
    </row>
    <row r="233" spans="1:14" ht="15.75">
      <c r="A233" s="63">
        <v>22</v>
      </c>
      <c r="B233" s="70">
        <v>43452</v>
      </c>
      <c r="C233" s="65" t="s">
        <v>20</v>
      </c>
      <c r="D233" s="65" t="s">
        <v>23</v>
      </c>
      <c r="E233" s="65" t="s">
        <v>48</v>
      </c>
      <c r="F233" s="66">
        <v>3455</v>
      </c>
      <c r="G233" s="66">
        <v>3500</v>
      </c>
      <c r="H233" s="66">
        <v>3430</v>
      </c>
      <c r="I233" s="66">
        <v>3405</v>
      </c>
      <c r="J233" s="66">
        <v>3380</v>
      </c>
      <c r="K233" s="66">
        <v>3500</v>
      </c>
      <c r="L233" s="65">
        <v>100</v>
      </c>
      <c r="M233" s="82">
        <f t="shared" si="29"/>
        <v>-4500</v>
      </c>
      <c r="N233" s="68">
        <f t="shared" si="30"/>
        <v>-1.3024602026049206</v>
      </c>
    </row>
    <row r="234" spans="1:14" ht="15.75">
      <c r="A234" s="63">
        <v>23</v>
      </c>
      <c r="B234" s="70">
        <v>43452</v>
      </c>
      <c r="C234" s="65" t="s">
        <v>20</v>
      </c>
      <c r="D234" s="65" t="s">
        <v>23</v>
      </c>
      <c r="E234" s="65" t="s">
        <v>44</v>
      </c>
      <c r="F234" s="66">
        <v>31210</v>
      </c>
      <c r="G234" s="66">
        <v>31290</v>
      </c>
      <c r="H234" s="66">
        <v>31170</v>
      </c>
      <c r="I234" s="66">
        <v>31130</v>
      </c>
      <c r="J234" s="66">
        <v>31090</v>
      </c>
      <c r="K234" s="66">
        <v>31170</v>
      </c>
      <c r="L234" s="65">
        <v>100</v>
      </c>
      <c r="M234" s="82">
        <f t="shared" si="29"/>
        <v>4000</v>
      </c>
      <c r="N234" s="68">
        <f t="shared" si="30"/>
        <v>0.12816404998397948</v>
      </c>
    </row>
    <row r="235" spans="1:14" ht="15.75">
      <c r="A235" s="63">
        <v>24</v>
      </c>
      <c r="B235" s="70">
        <v>43452</v>
      </c>
      <c r="C235" s="65" t="s">
        <v>20</v>
      </c>
      <c r="D235" s="65" t="s">
        <v>23</v>
      </c>
      <c r="E235" s="65" t="s">
        <v>24</v>
      </c>
      <c r="F235" s="66">
        <v>137</v>
      </c>
      <c r="G235" s="66">
        <v>138</v>
      </c>
      <c r="H235" s="66">
        <v>136.5</v>
      </c>
      <c r="I235" s="66">
        <v>136</v>
      </c>
      <c r="J235" s="66">
        <v>135.5</v>
      </c>
      <c r="K235" s="66">
        <v>136</v>
      </c>
      <c r="L235" s="65">
        <v>5000</v>
      </c>
      <c r="M235" s="82">
        <f t="shared" si="29"/>
        <v>5000</v>
      </c>
      <c r="N235" s="68">
        <f t="shared" si="30"/>
        <v>0.7299270072992701</v>
      </c>
    </row>
    <row r="236" spans="1:14" ht="15.75">
      <c r="A236" s="63">
        <v>25</v>
      </c>
      <c r="B236" s="70">
        <v>43451</v>
      </c>
      <c r="C236" s="65" t="s">
        <v>20</v>
      </c>
      <c r="D236" s="65" t="s">
        <v>23</v>
      </c>
      <c r="E236" s="65" t="s">
        <v>48</v>
      </c>
      <c r="F236" s="66">
        <v>3673</v>
      </c>
      <c r="G236" s="66">
        <v>3711</v>
      </c>
      <c r="H236" s="66">
        <v>3648</v>
      </c>
      <c r="I236" s="66">
        <v>3623</v>
      </c>
      <c r="J236" s="66">
        <v>3600</v>
      </c>
      <c r="K236" s="66">
        <v>3711</v>
      </c>
      <c r="L236" s="65">
        <v>100</v>
      </c>
      <c r="M236" s="82">
        <f t="shared" si="29"/>
        <v>-3800</v>
      </c>
      <c r="N236" s="68">
        <f t="shared" si="30"/>
        <v>-1.034576640348489</v>
      </c>
    </row>
    <row r="237" spans="1:14" ht="15.75">
      <c r="A237" s="63">
        <v>26</v>
      </c>
      <c r="B237" s="70">
        <v>43451</v>
      </c>
      <c r="C237" s="65" t="s">
        <v>20</v>
      </c>
      <c r="D237" s="65" t="s">
        <v>23</v>
      </c>
      <c r="E237" s="65" t="s">
        <v>44</v>
      </c>
      <c r="F237" s="66">
        <v>31430</v>
      </c>
      <c r="G237" s="66">
        <v>31510</v>
      </c>
      <c r="H237" s="66">
        <v>31390</v>
      </c>
      <c r="I237" s="66">
        <v>31350</v>
      </c>
      <c r="J237" s="66">
        <v>31310</v>
      </c>
      <c r="K237" s="66">
        <v>31510</v>
      </c>
      <c r="L237" s="65">
        <v>100</v>
      </c>
      <c r="M237" s="82">
        <f aca="true" t="shared" si="31" ref="M237:M243">IF(D237="BUY",(K237-F237)*(L237),(F237-K237)*(L237))</f>
        <v>-8000</v>
      </c>
      <c r="N237" s="68">
        <f aca="true" t="shared" si="32" ref="N237:N243">M237/(L237)/F237%</f>
        <v>-0.2545338848234171</v>
      </c>
    </row>
    <row r="238" spans="1:14" ht="15.75">
      <c r="A238" s="63">
        <v>27</v>
      </c>
      <c r="B238" s="70">
        <v>43451</v>
      </c>
      <c r="C238" s="65" t="s">
        <v>20</v>
      </c>
      <c r="D238" s="65" t="s">
        <v>23</v>
      </c>
      <c r="E238" s="65" t="s">
        <v>24</v>
      </c>
      <c r="F238" s="66">
        <v>138.6</v>
      </c>
      <c r="G238" s="66">
        <v>139.6</v>
      </c>
      <c r="H238" s="66">
        <v>138.1</v>
      </c>
      <c r="I238" s="66">
        <v>137.6</v>
      </c>
      <c r="J238" s="66">
        <v>137.1</v>
      </c>
      <c r="K238" s="66">
        <v>138.1</v>
      </c>
      <c r="L238" s="65">
        <v>5000</v>
      </c>
      <c r="M238" s="82">
        <f t="shared" si="31"/>
        <v>2500</v>
      </c>
      <c r="N238" s="68">
        <f t="shared" si="32"/>
        <v>0.36075036075036077</v>
      </c>
    </row>
    <row r="239" spans="1:14" ht="15.75">
      <c r="A239" s="63">
        <v>28</v>
      </c>
      <c r="B239" s="70">
        <v>43448</v>
      </c>
      <c r="C239" s="65" t="s">
        <v>20</v>
      </c>
      <c r="D239" s="65" t="s">
        <v>23</v>
      </c>
      <c r="E239" s="65" t="s">
        <v>96</v>
      </c>
      <c r="F239" s="66">
        <v>282.8</v>
      </c>
      <c r="G239" s="66">
        <v>287.5</v>
      </c>
      <c r="H239" s="66">
        <v>280.5</v>
      </c>
      <c r="I239" s="66">
        <v>278</v>
      </c>
      <c r="J239" s="66">
        <v>275.5</v>
      </c>
      <c r="K239" s="66">
        <v>275.5</v>
      </c>
      <c r="L239" s="65">
        <v>1250</v>
      </c>
      <c r="M239" s="82">
        <f t="shared" si="31"/>
        <v>9125.000000000015</v>
      </c>
      <c r="N239" s="68">
        <f t="shared" si="32"/>
        <v>2.581329561527585</v>
      </c>
    </row>
    <row r="240" spans="1:14" ht="15.75">
      <c r="A240" s="63">
        <v>29</v>
      </c>
      <c r="B240" s="70">
        <v>43448</v>
      </c>
      <c r="C240" s="65" t="s">
        <v>20</v>
      </c>
      <c r="D240" s="65" t="s">
        <v>23</v>
      </c>
      <c r="E240" s="65" t="s">
        <v>47</v>
      </c>
      <c r="F240" s="66">
        <v>183.8</v>
      </c>
      <c r="G240" s="66">
        <v>184.8</v>
      </c>
      <c r="H240" s="66">
        <v>183.3</v>
      </c>
      <c r="I240" s="66">
        <v>182.8</v>
      </c>
      <c r="J240" s="66">
        <v>182.3</v>
      </c>
      <c r="K240" s="66">
        <v>183.3</v>
      </c>
      <c r="L240" s="65">
        <v>5000</v>
      </c>
      <c r="M240" s="82">
        <f t="shared" si="31"/>
        <v>2500</v>
      </c>
      <c r="N240" s="68">
        <f t="shared" si="32"/>
        <v>0.2720348204570185</v>
      </c>
    </row>
    <row r="241" spans="1:14" ht="15.75">
      <c r="A241" s="63">
        <v>30</v>
      </c>
      <c r="B241" s="70">
        <v>43447</v>
      </c>
      <c r="C241" s="65" t="s">
        <v>20</v>
      </c>
      <c r="D241" s="65" t="s">
        <v>23</v>
      </c>
      <c r="E241" s="65" t="s">
        <v>24</v>
      </c>
      <c r="F241" s="66">
        <v>140.8</v>
      </c>
      <c r="G241" s="66">
        <v>141.8</v>
      </c>
      <c r="H241" s="66">
        <v>140.3</v>
      </c>
      <c r="I241" s="66">
        <v>139.8</v>
      </c>
      <c r="J241" s="66">
        <v>139.3</v>
      </c>
      <c r="K241" s="66">
        <v>139.8</v>
      </c>
      <c r="L241" s="65">
        <v>5000</v>
      </c>
      <c r="M241" s="82">
        <f t="shared" si="31"/>
        <v>5000</v>
      </c>
      <c r="N241" s="68">
        <f t="shared" si="32"/>
        <v>0.7102272727272727</v>
      </c>
    </row>
    <row r="242" spans="1:14" ht="15.75">
      <c r="A242" s="63">
        <v>31</v>
      </c>
      <c r="B242" s="70">
        <v>43447</v>
      </c>
      <c r="C242" s="65" t="s">
        <v>20</v>
      </c>
      <c r="D242" s="65" t="s">
        <v>23</v>
      </c>
      <c r="E242" s="65" t="s">
        <v>44</v>
      </c>
      <c r="F242" s="66">
        <v>31570</v>
      </c>
      <c r="G242" s="66">
        <v>31650</v>
      </c>
      <c r="H242" s="66">
        <v>31530</v>
      </c>
      <c r="I242" s="66">
        <v>31490</v>
      </c>
      <c r="J242" s="66">
        <v>31450</v>
      </c>
      <c r="K242" s="66">
        <v>31450</v>
      </c>
      <c r="L242" s="65">
        <v>100</v>
      </c>
      <c r="M242" s="82">
        <f t="shared" si="31"/>
        <v>12000</v>
      </c>
      <c r="N242" s="68">
        <f t="shared" si="32"/>
        <v>0.38010769718086795</v>
      </c>
    </row>
    <row r="243" spans="1:14" ht="15.75">
      <c r="A243" s="63">
        <v>32</v>
      </c>
      <c r="B243" s="70">
        <v>43446</v>
      </c>
      <c r="C243" s="65" t="s">
        <v>20</v>
      </c>
      <c r="D243" s="65" t="s">
        <v>23</v>
      </c>
      <c r="E243" s="65" t="s">
        <v>96</v>
      </c>
      <c r="F243" s="66">
        <v>309</v>
      </c>
      <c r="G243" s="66">
        <v>314</v>
      </c>
      <c r="H243" s="66">
        <v>306.5</v>
      </c>
      <c r="I243" s="66">
        <v>304</v>
      </c>
      <c r="J243" s="66">
        <v>301.5</v>
      </c>
      <c r="K243" s="66">
        <v>301.5</v>
      </c>
      <c r="L243" s="65">
        <v>1250</v>
      </c>
      <c r="M243" s="82">
        <f t="shared" si="31"/>
        <v>9375</v>
      </c>
      <c r="N243" s="68">
        <f t="shared" si="32"/>
        <v>2.4271844660194177</v>
      </c>
    </row>
    <row r="244" spans="1:14" ht="15.75">
      <c r="A244" s="63">
        <v>33</v>
      </c>
      <c r="B244" s="70">
        <v>43446</v>
      </c>
      <c r="C244" s="65" t="s">
        <v>20</v>
      </c>
      <c r="D244" s="65" t="s">
        <v>21</v>
      </c>
      <c r="E244" s="65" t="s">
        <v>48</v>
      </c>
      <c r="F244" s="66">
        <v>3800</v>
      </c>
      <c r="G244" s="66">
        <v>3760</v>
      </c>
      <c r="H244" s="66">
        <v>3825</v>
      </c>
      <c r="I244" s="66">
        <v>3850</v>
      </c>
      <c r="J244" s="66">
        <v>3875</v>
      </c>
      <c r="K244" s="66">
        <v>3760</v>
      </c>
      <c r="L244" s="65">
        <v>100</v>
      </c>
      <c r="M244" s="82">
        <f aca="true" t="shared" si="33" ref="M244:M250">IF(D244="BUY",(K244-F244)*(L244),(F244-K244)*(L244))</f>
        <v>-4000</v>
      </c>
      <c r="N244" s="68">
        <f aca="true" t="shared" si="34" ref="N244:N250">M244/(L244)/F244%</f>
        <v>-1.0526315789473684</v>
      </c>
    </row>
    <row r="245" spans="1:14" ht="15.75">
      <c r="A245" s="63">
        <v>34</v>
      </c>
      <c r="B245" s="70">
        <v>43445</v>
      </c>
      <c r="C245" s="65" t="s">
        <v>20</v>
      </c>
      <c r="D245" s="65" t="s">
        <v>21</v>
      </c>
      <c r="E245" s="65" t="s">
        <v>46</v>
      </c>
      <c r="F245" s="66">
        <v>443.5</v>
      </c>
      <c r="G245" s="66">
        <v>438.5</v>
      </c>
      <c r="H245" s="66">
        <v>446</v>
      </c>
      <c r="I245" s="66">
        <v>448.5</v>
      </c>
      <c r="J245" s="66">
        <v>451</v>
      </c>
      <c r="K245" s="66">
        <v>446</v>
      </c>
      <c r="L245" s="65">
        <v>1000</v>
      </c>
      <c r="M245" s="82">
        <f t="shared" si="33"/>
        <v>2500</v>
      </c>
      <c r="N245" s="68">
        <f t="shared" si="34"/>
        <v>0.5636978579481399</v>
      </c>
    </row>
    <row r="246" spans="1:14" ht="15.75">
      <c r="A246" s="63">
        <v>35</v>
      </c>
      <c r="B246" s="70">
        <v>43445</v>
      </c>
      <c r="C246" s="65" t="s">
        <v>20</v>
      </c>
      <c r="D246" s="65" t="s">
        <v>21</v>
      </c>
      <c r="E246" s="65" t="s">
        <v>47</v>
      </c>
      <c r="F246" s="66">
        <v>189.5</v>
      </c>
      <c r="G246" s="66">
        <v>185.5</v>
      </c>
      <c r="H246" s="66">
        <v>190</v>
      </c>
      <c r="I246" s="66">
        <v>190.5</v>
      </c>
      <c r="J246" s="66">
        <v>191</v>
      </c>
      <c r="K246" s="66">
        <v>191</v>
      </c>
      <c r="L246" s="65">
        <v>5000</v>
      </c>
      <c r="M246" s="82">
        <f t="shared" si="33"/>
        <v>7500</v>
      </c>
      <c r="N246" s="68">
        <f t="shared" si="34"/>
        <v>0.7915567282321899</v>
      </c>
    </row>
    <row r="247" spans="1:14" ht="15.75">
      <c r="A247" s="63">
        <v>36</v>
      </c>
      <c r="B247" s="70">
        <v>43445</v>
      </c>
      <c r="C247" s="65" t="s">
        <v>20</v>
      </c>
      <c r="D247" s="65" t="s">
        <v>21</v>
      </c>
      <c r="E247" s="65" t="s">
        <v>48</v>
      </c>
      <c r="F247" s="66">
        <v>3750</v>
      </c>
      <c r="G247" s="66">
        <v>3710</v>
      </c>
      <c r="H247" s="66">
        <v>3775</v>
      </c>
      <c r="I247" s="66">
        <v>3800</v>
      </c>
      <c r="J247" s="66">
        <v>3825</v>
      </c>
      <c r="K247" s="66">
        <v>3800</v>
      </c>
      <c r="L247" s="65">
        <v>100</v>
      </c>
      <c r="M247" s="82">
        <f t="shared" si="33"/>
        <v>5000</v>
      </c>
      <c r="N247" s="68">
        <f t="shared" si="34"/>
        <v>1.3333333333333333</v>
      </c>
    </row>
    <row r="248" spans="1:14" ht="15.75">
      <c r="A248" s="63">
        <v>37</v>
      </c>
      <c r="B248" s="70">
        <v>43444</v>
      </c>
      <c r="C248" s="65" t="s">
        <v>20</v>
      </c>
      <c r="D248" s="65" t="s">
        <v>21</v>
      </c>
      <c r="E248" s="65" t="s">
        <v>24</v>
      </c>
      <c r="F248" s="66">
        <v>142.2</v>
      </c>
      <c r="G248" s="66">
        <v>141.2</v>
      </c>
      <c r="H248" s="66">
        <v>142.7</v>
      </c>
      <c r="I248" s="66">
        <v>143.2</v>
      </c>
      <c r="J248" s="66">
        <v>143.7</v>
      </c>
      <c r="K248" s="66">
        <v>143.7</v>
      </c>
      <c r="L248" s="65">
        <v>5000</v>
      </c>
      <c r="M248" s="82">
        <f t="shared" si="33"/>
        <v>7500</v>
      </c>
      <c r="N248" s="68">
        <f t="shared" si="34"/>
        <v>1.0548523206751055</v>
      </c>
    </row>
    <row r="249" spans="1:14" ht="15.75">
      <c r="A249" s="63">
        <v>38</v>
      </c>
      <c r="B249" s="70">
        <v>43444</v>
      </c>
      <c r="C249" s="65" t="s">
        <v>20</v>
      </c>
      <c r="D249" s="65" t="s">
        <v>21</v>
      </c>
      <c r="E249" s="65" t="s">
        <v>44</v>
      </c>
      <c r="F249" s="66">
        <v>31590</v>
      </c>
      <c r="G249" s="66">
        <v>31510</v>
      </c>
      <c r="H249" s="66">
        <v>31630</v>
      </c>
      <c r="I249" s="66">
        <v>31670</v>
      </c>
      <c r="J249" s="66">
        <v>31710</v>
      </c>
      <c r="K249" s="66">
        <v>31710</v>
      </c>
      <c r="L249" s="65">
        <v>100</v>
      </c>
      <c r="M249" s="82">
        <f t="shared" si="33"/>
        <v>12000</v>
      </c>
      <c r="N249" s="68">
        <f t="shared" si="34"/>
        <v>0.3798670465337132</v>
      </c>
    </row>
    <row r="250" spans="1:14" ht="15.75">
      <c r="A250" s="63">
        <v>39</v>
      </c>
      <c r="B250" s="70">
        <v>43441</v>
      </c>
      <c r="C250" s="65" t="s">
        <v>20</v>
      </c>
      <c r="D250" s="65" t="s">
        <v>21</v>
      </c>
      <c r="E250" s="65" t="s">
        <v>24</v>
      </c>
      <c r="F250" s="66">
        <v>141.1</v>
      </c>
      <c r="G250" s="66">
        <v>140.1</v>
      </c>
      <c r="H250" s="66">
        <v>141.6</v>
      </c>
      <c r="I250" s="66">
        <v>142.1</v>
      </c>
      <c r="J250" s="66">
        <v>142.6</v>
      </c>
      <c r="K250" s="66">
        <v>142.6</v>
      </c>
      <c r="L250" s="65">
        <v>5000</v>
      </c>
      <c r="M250" s="82">
        <f t="shared" si="33"/>
        <v>7500</v>
      </c>
      <c r="N250" s="68">
        <f t="shared" si="34"/>
        <v>1.0630758327427356</v>
      </c>
    </row>
    <row r="251" spans="1:14" ht="15.75">
      <c r="A251" s="63">
        <v>40</v>
      </c>
      <c r="B251" s="70">
        <v>43441</v>
      </c>
      <c r="C251" s="65" t="s">
        <v>20</v>
      </c>
      <c r="D251" s="65" t="s">
        <v>21</v>
      </c>
      <c r="E251" s="65" t="s">
        <v>47</v>
      </c>
      <c r="F251" s="66">
        <v>189</v>
      </c>
      <c r="G251" s="66">
        <v>188</v>
      </c>
      <c r="H251" s="66">
        <v>189.5</v>
      </c>
      <c r="I251" s="66">
        <v>190</v>
      </c>
      <c r="J251" s="66">
        <v>190.5</v>
      </c>
      <c r="K251" s="66">
        <v>189.5</v>
      </c>
      <c r="L251" s="65">
        <v>5000</v>
      </c>
      <c r="M251" s="82">
        <f aca="true" t="shared" si="35" ref="M251:M258">IF(D251="BUY",(K251-F251)*(L251),(F251-K251)*(L251))</f>
        <v>2500</v>
      </c>
      <c r="N251" s="68">
        <f aca="true" t="shared" si="36" ref="N251:N258">M251/(L251)/F251%</f>
        <v>0.2645502645502646</v>
      </c>
    </row>
    <row r="252" spans="1:14" ht="15.75">
      <c r="A252" s="63">
        <v>41</v>
      </c>
      <c r="B252" s="70">
        <v>43441</v>
      </c>
      <c r="C252" s="65" t="s">
        <v>20</v>
      </c>
      <c r="D252" s="65" t="s">
        <v>23</v>
      </c>
      <c r="E252" s="65" t="s">
        <v>96</v>
      </c>
      <c r="F252" s="66">
        <v>302.5</v>
      </c>
      <c r="G252" s="66">
        <v>307.5</v>
      </c>
      <c r="H252" s="66">
        <v>300</v>
      </c>
      <c r="I252" s="66">
        <v>197.5</v>
      </c>
      <c r="J252" s="66">
        <v>195</v>
      </c>
      <c r="K252" s="66">
        <v>300</v>
      </c>
      <c r="L252" s="65">
        <v>1250</v>
      </c>
      <c r="M252" s="82">
        <f t="shared" si="35"/>
        <v>3125</v>
      </c>
      <c r="N252" s="68">
        <f t="shared" si="36"/>
        <v>0.8264462809917356</v>
      </c>
    </row>
    <row r="253" spans="1:14" ht="15.75">
      <c r="A253" s="63">
        <v>42</v>
      </c>
      <c r="B253" s="70">
        <v>43440</v>
      </c>
      <c r="C253" s="65" t="s">
        <v>20</v>
      </c>
      <c r="D253" s="65" t="s">
        <v>21</v>
      </c>
      <c r="E253" s="65" t="s">
        <v>47</v>
      </c>
      <c r="F253" s="66">
        <v>187</v>
      </c>
      <c r="G253" s="66">
        <v>186</v>
      </c>
      <c r="H253" s="66">
        <v>187.5</v>
      </c>
      <c r="I253" s="66">
        <v>188</v>
      </c>
      <c r="J253" s="66">
        <v>188.5</v>
      </c>
      <c r="K253" s="66">
        <v>188.5</v>
      </c>
      <c r="L253" s="65">
        <v>5000</v>
      </c>
      <c r="M253" s="82">
        <f t="shared" si="35"/>
        <v>7500</v>
      </c>
      <c r="N253" s="68">
        <f t="shared" si="36"/>
        <v>0.8021390374331551</v>
      </c>
    </row>
    <row r="254" spans="1:14" ht="15.75">
      <c r="A254" s="63">
        <v>43</v>
      </c>
      <c r="B254" s="70">
        <v>43439</v>
      </c>
      <c r="C254" s="65" t="s">
        <v>20</v>
      </c>
      <c r="D254" s="65" t="s">
        <v>21</v>
      </c>
      <c r="E254" s="65" t="s">
        <v>47</v>
      </c>
      <c r="F254" s="66">
        <v>187</v>
      </c>
      <c r="G254" s="66">
        <v>186</v>
      </c>
      <c r="H254" s="66">
        <v>187.5</v>
      </c>
      <c r="I254" s="66">
        <v>188</v>
      </c>
      <c r="J254" s="66">
        <v>188.5</v>
      </c>
      <c r="K254" s="66">
        <v>186</v>
      </c>
      <c r="L254" s="65">
        <v>5000</v>
      </c>
      <c r="M254" s="82">
        <f t="shared" si="35"/>
        <v>-5000</v>
      </c>
      <c r="N254" s="68">
        <f t="shared" si="36"/>
        <v>-0.53475935828877</v>
      </c>
    </row>
    <row r="255" spans="1:14" ht="15.75">
      <c r="A255" s="63">
        <v>44</v>
      </c>
      <c r="B255" s="70">
        <v>43439</v>
      </c>
      <c r="C255" s="65" t="s">
        <v>20</v>
      </c>
      <c r="D255" s="65" t="s">
        <v>21</v>
      </c>
      <c r="E255" s="65" t="s">
        <v>96</v>
      </c>
      <c r="F255" s="66">
        <v>324.5</v>
      </c>
      <c r="G255" s="66">
        <v>319.5</v>
      </c>
      <c r="H255" s="66">
        <v>327</v>
      </c>
      <c r="I255" s="66">
        <v>329.5</v>
      </c>
      <c r="J255" s="66">
        <v>332</v>
      </c>
      <c r="K255" s="66">
        <v>327.5</v>
      </c>
      <c r="L255" s="65">
        <v>1250</v>
      </c>
      <c r="M255" s="82">
        <f t="shared" si="35"/>
        <v>3750</v>
      </c>
      <c r="N255" s="68">
        <f t="shared" si="36"/>
        <v>0.9244992295839753</v>
      </c>
    </row>
    <row r="256" spans="1:14" ht="15.75">
      <c r="A256" s="63">
        <v>45</v>
      </c>
      <c r="B256" s="70">
        <v>43438</v>
      </c>
      <c r="C256" s="65" t="s">
        <v>20</v>
      </c>
      <c r="D256" s="65" t="s">
        <v>21</v>
      </c>
      <c r="E256" s="65" t="s">
        <v>47</v>
      </c>
      <c r="F256" s="66">
        <v>186.4</v>
      </c>
      <c r="G256" s="66">
        <v>185.4</v>
      </c>
      <c r="H256" s="66">
        <v>186.9</v>
      </c>
      <c r="I256" s="66">
        <v>187.4</v>
      </c>
      <c r="J256" s="66">
        <v>187.9</v>
      </c>
      <c r="K256" s="66">
        <v>186.9</v>
      </c>
      <c r="L256" s="65">
        <v>5000</v>
      </c>
      <c r="M256" s="82">
        <f t="shared" si="35"/>
        <v>2500</v>
      </c>
      <c r="N256" s="68">
        <f t="shared" si="36"/>
        <v>0.26824034334763946</v>
      </c>
    </row>
    <row r="257" spans="1:14" ht="15.75">
      <c r="A257" s="63">
        <v>46</v>
      </c>
      <c r="B257" s="70">
        <v>43438</v>
      </c>
      <c r="C257" s="65" t="s">
        <v>20</v>
      </c>
      <c r="D257" s="65" t="s">
        <v>21</v>
      </c>
      <c r="E257" s="65" t="s">
        <v>24</v>
      </c>
      <c r="F257" s="66">
        <v>140.2</v>
      </c>
      <c r="G257" s="66">
        <v>139.2</v>
      </c>
      <c r="H257" s="66">
        <v>140.7</v>
      </c>
      <c r="I257" s="66">
        <v>141.2</v>
      </c>
      <c r="J257" s="66">
        <v>141.7</v>
      </c>
      <c r="K257" s="66">
        <v>140.7</v>
      </c>
      <c r="L257" s="65">
        <v>5000</v>
      </c>
      <c r="M257" s="82">
        <f t="shared" si="35"/>
        <v>2500</v>
      </c>
      <c r="N257" s="68">
        <f t="shared" si="36"/>
        <v>0.3566333808844508</v>
      </c>
    </row>
    <row r="258" spans="1:14" ht="15.75">
      <c r="A258" s="63">
        <v>47</v>
      </c>
      <c r="B258" s="70">
        <v>43437</v>
      </c>
      <c r="C258" s="65" t="s">
        <v>20</v>
      </c>
      <c r="D258" s="65" t="s">
        <v>23</v>
      </c>
      <c r="E258" s="65" t="s">
        <v>96</v>
      </c>
      <c r="F258" s="66">
        <v>311</v>
      </c>
      <c r="G258" s="66">
        <v>316</v>
      </c>
      <c r="H258" s="66">
        <v>308.5</v>
      </c>
      <c r="I258" s="66">
        <v>306</v>
      </c>
      <c r="J258" s="66">
        <v>303.5</v>
      </c>
      <c r="K258" s="66">
        <v>306</v>
      </c>
      <c r="L258" s="65">
        <v>1250</v>
      </c>
      <c r="M258" s="82">
        <f t="shared" si="35"/>
        <v>6250</v>
      </c>
      <c r="N258" s="68">
        <f t="shared" si="36"/>
        <v>1.6077170418006432</v>
      </c>
    </row>
    <row r="259" spans="1:12" ht="15.75">
      <c r="A259" s="9" t="s">
        <v>25</v>
      </c>
      <c r="B259" s="10"/>
      <c r="C259" s="11"/>
      <c r="D259" s="12"/>
      <c r="E259" s="13"/>
      <c r="F259" s="13"/>
      <c r="G259" s="14"/>
      <c r="H259" s="15"/>
      <c r="I259" s="15"/>
      <c r="J259" s="15"/>
      <c r="K259" s="16"/>
      <c r="L259" s="17"/>
    </row>
    <row r="260" spans="1:12" ht="15.75">
      <c r="A260" s="9" t="s">
        <v>26</v>
      </c>
      <c r="B260" s="19"/>
      <c r="C260" s="11"/>
      <c r="D260" s="12"/>
      <c r="E260" s="13"/>
      <c r="F260" s="13"/>
      <c r="G260" s="14"/>
      <c r="H260" s="13"/>
      <c r="I260" s="13"/>
      <c r="J260" s="13"/>
      <c r="K260" s="16"/>
      <c r="L260" s="17"/>
    </row>
    <row r="261" spans="1:11" ht="15.75">
      <c r="A261" s="9" t="s">
        <v>26</v>
      </c>
      <c r="B261" s="19"/>
      <c r="C261" s="20"/>
      <c r="D261" s="21"/>
      <c r="E261" s="22"/>
      <c r="F261" s="22"/>
      <c r="G261" s="23"/>
      <c r="H261" s="22"/>
      <c r="I261" s="22"/>
      <c r="J261" s="22"/>
      <c r="K261" s="22"/>
    </row>
    <row r="262" spans="1:11" ht="16.5" thickBot="1">
      <c r="A262" s="58"/>
      <c r="B262" s="59"/>
      <c r="C262" s="22"/>
      <c r="D262" s="22"/>
      <c r="E262" s="22"/>
      <c r="F262" s="25"/>
      <c r="G262" s="26"/>
      <c r="H262" s="27" t="s">
        <v>27</v>
      </c>
      <c r="I262" s="27"/>
      <c r="K262" s="25"/>
    </row>
    <row r="263" spans="1:11" ht="15.75">
      <c r="A263" s="58"/>
      <c r="B263" s="59"/>
      <c r="C263" s="88" t="s">
        <v>28</v>
      </c>
      <c r="D263" s="88"/>
      <c r="E263" s="29">
        <v>47</v>
      </c>
      <c r="F263" s="30">
        <f>F264+F265+F266+F267+F268+F269</f>
        <v>99.99999999999999</v>
      </c>
      <c r="G263" s="31">
        <v>47</v>
      </c>
      <c r="H263" s="32">
        <f>G264/G263%</f>
        <v>80.85106382978724</v>
      </c>
      <c r="I263" s="32"/>
      <c r="J263" s="25"/>
      <c r="K263" s="25"/>
    </row>
    <row r="264" spans="1:11" ht="15.75">
      <c r="A264" s="58"/>
      <c r="B264" s="59"/>
      <c r="C264" s="85" t="s">
        <v>29</v>
      </c>
      <c r="D264" s="85"/>
      <c r="E264" s="33">
        <v>38</v>
      </c>
      <c r="F264" s="34">
        <f>(E264/E263)*100</f>
        <v>80.85106382978722</v>
      </c>
      <c r="G264" s="31">
        <v>38</v>
      </c>
      <c r="H264" s="28"/>
      <c r="I264" s="28"/>
      <c r="J264" s="25"/>
      <c r="K264" s="25"/>
    </row>
    <row r="265" spans="1:9" ht="15.75">
      <c r="A265" s="58"/>
      <c r="B265" s="59"/>
      <c r="C265" s="85" t="s">
        <v>31</v>
      </c>
      <c r="D265" s="85"/>
      <c r="E265" s="33">
        <v>0</v>
      </c>
      <c r="F265" s="34">
        <f>(E265/E263)*100</f>
        <v>0</v>
      </c>
      <c r="G265" s="36"/>
      <c r="H265" s="31"/>
      <c r="I265" s="31"/>
    </row>
    <row r="266" spans="1:12" ht="15.75">
      <c r="A266" s="58"/>
      <c r="B266" s="59"/>
      <c r="C266" s="85" t="s">
        <v>32</v>
      </c>
      <c r="D266" s="85"/>
      <c r="E266" s="33">
        <v>0</v>
      </c>
      <c r="F266" s="34">
        <f>(E266/E263)*100</f>
        <v>0</v>
      </c>
      <c r="G266" s="36"/>
      <c r="H266" s="31"/>
      <c r="I266" s="31"/>
      <c r="J266" s="25"/>
      <c r="K266" s="25"/>
      <c r="L266" s="83"/>
    </row>
    <row r="267" spans="1:12" ht="15.75">
      <c r="A267" s="58"/>
      <c r="B267" s="59"/>
      <c r="C267" s="85" t="s">
        <v>33</v>
      </c>
      <c r="D267" s="85"/>
      <c r="E267" s="33">
        <v>9</v>
      </c>
      <c r="F267" s="34">
        <f>(E267/E263)*100</f>
        <v>19.148936170212767</v>
      </c>
      <c r="G267" s="36"/>
      <c r="H267" s="22" t="s">
        <v>34</v>
      </c>
      <c r="I267" s="22"/>
      <c r="J267" s="25"/>
      <c r="L267" s="83"/>
    </row>
    <row r="268" spans="1:10" ht="15.75">
      <c r="A268" s="58"/>
      <c r="B268" s="59"/>
      <c r="C268" s="85" t="s">
        <v>35</v>
      </c>
      <c r="D268" s="85"/>
      <c r="E268" s="33">
        <v>0</v>
      </c>
      <c r="F268" s="34">
        <f>(E268/E263)*100</f>
        <v>0</v>
      </c>
      <c r="G268" s="36"/>
      <c r="H268" s="22"/>
      <c r="I268" s="22"/>
      <c r="J268" s="25"/>
    </row>
    <row r="269" spans="1:10" ht="16.5" thickBot="1">
      <c r="A269" s="58"/>
      <c r="B269" s="59"/>
      <c r="C269" s="86" t="s">
        <v>36</v>
      </c>
      <c r="D269" s="86"/>
      <c r="E269" s="38"/>
      <c r="F269" s="39">
        <f>(E269/E263)*100</f>
        <v>0</v>
      </c>
      <c r="G269" s="36"/>
      <c r="H269" s="22"/>
      <c r="I269" s="22"/>
      <c r="J269" s="25"/>
    </row>
    <row r="270" spans="1:13" ht="15.75">
      <c r="A270" s="41" t="s">
        <v>37</v>
      </c>
      <c r="B270" s="10"/>
      <c r="C270" s="11"/>
      <c r="D270" s="11"/>
      <c r="E270" s="13"/>
      <c r="F270" s="13"/>
      <c r="G270" s="42"/>
      <c r="H270" s="43"/>
      <c r="I270" s="43"/>
      <c r="J270" s="43"/>
      <c r="K270" s="13"/>
      <c r="M270" s="25"/>
    </row>
    <row r="271" spans="1:11" ht="15.75">
      <c r="A271" s="12" t="s">
        <v>38</v>
      </c>
      <c r="B271" s="10"/>
      <c r="C271" s="44"/>
      <c r="D271" s="45"/>
      <c r="E271" s="46"/>
      <c r="F271" s="43"/>
      <c r="G271" s="42"/>
      <c r="H271" s="43"/>
      <c r="I271" s="43"/>
      <c r="J271" s="43"/>
      <c r="K271" s="25"/>
    </row>
    <row r="272" spans="1:11" ht="15.75">
      <c r="A272" s="12" t="s">
        <v>39</v>
      </c>
      <c r="B272" s="10"/>
      <c r="C272" s="11"/>
      <c r="D272" s="45"/>
      <c r="E272" s="46"/>
      <c r="F272" s="43"/>
      <c r="G272" s="42"/>
      <c r="H272" s="47"/>
      <c r="I272" s="47"/>
      <c r="J272" s="47"/>
      <c r="K272" s="25"/>
    </row>
    <row r="273" spans="1:14" ht="15.75">
      <c r="A273" s="12" t="s">
        <v>40</v>
      </c>
      <c r="B273" s="44"/>
      <c r="C273" s="11"/>
      <c r="D273" s="45"/>
      <c r="E273" s="46"/>
      <c r="F273" s="43"/>
      <c r="G273" s="48"/>
      <c r="H273" s="47"/>
      <c r="I273" s="47"/>
      <c r="J273" s="47"/>
      <c r="K273" s="13"/>
      <c r="L273" s="17"/>
      <c r="M273" s="17"/>
      <c r="N273" s="40"/>
    </row>
    <row r="274" spans="1:14" ht="15.75">
      <c r="A274" s="12" t="s">
        <v>41</v>
      </c>
      <c r="B274" s="35"/>
      <c r="C274" s="11"/>
      <c r="D274" s="49"/>
      <c r="E274" s="43"/>
      <c r="F274" s="43"/>
      <c r="G274" s="48"/>
      <c r="H274" s="47"/>
      <c r="I274" s="47"/>
      <c r="J274" s="47"/>
      <c r="K274" s="43"/>
      <c r="L274" s="17"/>
      <c r="M274" s="17"/>
      <c r="N274" s="17"/>
    </row>
    <row r="275" spans="1:14" ht="15.75">
      <c r="A275" s="92" t="s">
        <v>0</v>
      </c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4"/>
    </row>
    <row r="276" spans="1:14" ht="15.75">
      <c r="A276" s="95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7"/>
    </row>
    <row r="277" spans="1:14" ht="15.75">
      <c r="A277" s="95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7"/>
    </row>
    <row r="278" spans="1:14" ht="15.75">
      <c r="A278" s="98" t="s">
        <v>102</v>
      </c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100"/>
    </row>
    <row r="279" spans="1:14" ht="15.75">
      <c r="A279" s="98" t="s">
        <v>103</v>
      </c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100"/>
    </row>
    <row r="280" spans="1:14" ht="16.5" thickBot="1">
      <c r="A280" s="101" t="s">
        <v>3</v>
      </c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3"/>
    </row>
    <row r="281" spans="1:14" ht="15.75">
      <c r="A281" s="104" t="s">
        <v>104</v>
      </c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</row>
    <row r="282" spans="1:14" ht="15.75">
      <c r="A282" s="104" t="s">
        <v>5</v>
      </c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</row>
    <row r="283" spans="1:14" ht="15.75">
      <c r="A283" s="90" t="s">
        <v>6</v>
      </c>
      <c r="B283" s="87" t="s">
        <v>7</v>
      </c>
      <c r="C283" s="87" t="s">
        <v>8</v>
      </c>
      <c r="D283" s="90" t="s">
        <v>9</v>
      </c>
      <c r="E283" s="90" t="s">
        <v>10</v>
      </c>
      <c r="F283" s="87" t="s">
        <v>11</v>
      </c>
      <c r="G283" s="87" t="s">
        <v>12</v>
      </c>
      <c r="H283" s="87" t="s">
        <v>13</v>
      </c>
      <c r="I283" s="87" t="s">
        <v>14</v>
      </c>
      <c r="J283" s="87" t="s">
        <v>15</v>
      </c>
      <c r="K283" s="89" t="s">
        <v>16</v>
      </c>
      <c r="L283" s="87" t="s">
        <v>17</v>
      </c>
      <c r="M283" s="87" t="s">
        <v>18</v>
      </c>
      <c r="N283" s="87" t="s">
        <v>19</v>
      </c>
    </row>
    <row r="284" spans="1:14" ht="15.75">
      <c r="A284" s="91"/>
      <c r="B284" s="87"/>
      <c r="C284" s="87"/>
      <c r="D284" s="90"/>
      <c r="E284" s="90"/>
      <c r="F284" s="87"/>
      <c r="G284" s="87"/>
      <c r="H284" s="87"/>
      <c r="I284" s="87"/>
      <c r="J284" s="87"/>
      <c r="K284" s="89"/>
      <c r="L284" s="87"/>
      <c r="M284" s="87"/>
      <c r="N284" s="87"/>
    </row>
    <row r="285" spans="1:14" ht="15.75">
      <c r="A285" s="74"/>
      <c r="B285" s="75"/>
      <c r="C285" s="71"/>
      <c r="D285" s="76"/>
      <c r="E285" s="73"/>
      <c r="F285" s="71"/>
      <c r="G285" s="71"/>
      <c r="H285" s="71"/>
      <c r="I285" s="71"/>
      <c r="J285" s="71"/>
      <c r="K285" s="72"/>
      <c r="L285" s="71"/>
      <c r="M285" s="71"/>
      <c r="N285" s="71"/>
    </row>
    <row r="286" spans="1:14" ht="15.75">
      <c r="A286" s="63">
        <v>1</v>
      </c>
      <c r="B286" s="70">
        <v>43434</v>
      </c>
      <c r="C286" s="65" t="s">
        <v>20</v>
      </c>
      <c r="D286" s="65" t="s">
        <v>21</v>
      </c>
      <c r="E286" s="65" t="s">
        <v>24</v>
      </c>
      <c r="F286" s="66">
        <v>138.2</v>
      </c>
      <c r="G286" s="66">
        <v>137.2</v>
      </c>
      <c r="H286" s="66">
        <v>138.7</v>
      </c>
      <c r="I286" s="66">
        <v>139.2</v>
      </c>
      <c r="J286" s="66">
        <v>139.2</v>
      </c>
      <c r="K286" s="66">
        <v>138.7</v>
      </c>
      <c r="L286" s="65">
        <v>5000</v>
      </c>
      <c r="M286" s="82">
        <f aca="true" t="shared" si="37" ref="M286:M291">IF(D286="BUY",(K286-F286)*(L286),(F286-K286)*(L286))</f>
        <v>2500</v>
      </c>
      <c r="N286" s="68">
        <f>M286/(L286)/F286%</f>
        <v>0.36179450072358904</v>
      </c>
    </row>
    <row r="287" spans="1:14" ht="15.75">
      <c r="A287" s="63">
        <v>2</v>
      </c>
      <c r="B287" s="70">
        <v>43434</v>
      </c>
      <c r="C287" s="65" t="s">
        <v>20</v>
      </c>
      <c r="D287" s="65" t="s">
        <v>23</v>
      </c>
      <c r="E287" s="65" t="s">
        <v>44</v>
      </c>
      <c r="F287" s="66">
        <v>30170</v>
      </c>
      <c r="G287" s="66">
        <v>30250</v>
      </c>
      <c r="H287" s="66">
        <v>30130</v>
      </c>
      <c r="I287" s="66">
        <v>30090</v>
      </c>
      <c r="J287" s="66">
        <v>30050</v>
      </c>
      <c r="K287" s="66">
        <v>30131</v>
      </c>
      <c r="L287" s="65">
        <v>100</v>
      </c>
      <c r="M287" s="82">
        <f t="shared" si="37"/>
        <v>3900</v>
      </c>
      <c r="N287" s="68">
        <f>M287/(L287)/F287%</f>
        <v>0.12926748425588333</v>
      </c>
    </row>
    <row r="288" spans="1:14" ht="15.75">
      <c r="A288" s="63">
        <v>3</v>
      </c>
      <c r="B288" s="70">
        <v>43434</v>
      </c>
      <c r="C288" s="65" t="s">
        <v>20</v>
      </c>
      <c r="D288" s="65" t="s">
        <v>21</v>
      </c>
      <c r="E288" s="65" t="s">
        <v>47</v>
      </c>
      <c r="F288" s="66">
        <v>176.3</v>
      </c>
      <c r="G288" s="66">
        <v>175.3</v>
      </c>
      <c r="H288" s="66">
        <v>176.8</v>
      </c>
      <c r="I288" s="66">
        <v>177.3</v>
      </c>
      <c r="J288" s="66">
        <v>177.8</v>
      </c>
      <c r="K288" s="66">
        <v>177.3</v>
      </c>
      <c r="L288" s="65">
        <v>5000</v>
      </c>
      <c r="M288" s="82">
        <f t="shared" si="37"/>
        <v>5000</v>
      </c>
      <c r="N288" s="68">
        <f>M288/(L288)/F288%</f>
        <v>0.5672149744753261</v>
      </c>
    </row>
    <row r="289" spans="1:14" ht="15.75">
      <c r="A289" s="63">
        <v>4</v>
      </c>
      <c r="B289" s="70">
        <v>43433</v>
      </c>
      <c r="C289" s="65" t="s">
        <v>20</v>
      </c>
      <c r="D289" s="65" t="s">
        <v>21</v>
      </c>
      <c r="E289" s="65" t="s">
        <v>24</v>
      </c>
      <c r="F289" s="66">
        <v>135</v>
      </c>
      <c r="G289" s="66">
        <v>134</v>
      </c>
      <c r="H289" s="66">
        <v>135.5</v>
      </c>
      <c r="I289" s="66">
        <v>136</v>
      </c>
      <c r="J289" s="66">
        <v>136.5</v>
      </c>
      <c r="K289" s="66">
        <v>136.5</v>
      </c>
      <c r="L289" s="65">
        <v>5000</v>
      </c>
      <c r="M289" s="82">
        <f t="shared" si="37"/>
        <v>7500</v>
      </c>
      <c r="N289" s="68">
        <f>M289/(L289)/F289%</f>
        <v>1.111111111111111</v>
      </c>
    </row>
    <row r="290" spans="1:14" ht="15.75">
      <c r="A290" s="63">
        <v>5</v>
      </c>
      <c r="B290" s="70">
        <v>43432</v>
      </c>
      <c r="C290" s="65" t="s">
        <v>20</v>
      </c>
      <c r="D290" s="65" t="s">
        <v>21</v>
      </c>
      <c r="E290" s="65" t="s">
        <v>55</v>
      </c>
      <c r="F290" s="66">
        <v>303</v>
      </c>
      <c r="G290" s="66">
        <v>198</v>
      </c>
      <c r="H290" s="66">
        <v>305.5</v>
      </c>
      <c r="I290" s="66">
        <v>308</v>
      </c>
      <c r="J290" s="66">
        <v>310.5</v>
      </c>
      <c r="K290" s="66">
        <v>310.5</v>
      </c>
      <c r="L290" s="65">
        <v>1250</v>
      </c>
      <c r="M290" s="82">
        <f t="shared" si="37"/>
        <v>9375</v>
      </c>
      <c r="N290" s="68">
        <f>M290/(L290)/F290%</f>
        <v>2.4752475247524752</v>
      </c>
    </row>
    <row r="291" spans="1:14" ht="15.75">
      <c r="A291" s="63">
        <v>6</v>
      </c>
      <c r="B291" s="70">
        <v>43432</v>
      </c>
      <c r="C291" s="65" t="s">
        <v>20</v>
      </c>
      <c r="D291" s="65" t="s">
        <v>23</v>
      </c>
      <c r="E291" s="65" t="s">
        <v>44</v>
      </c>
      <c r="F291" s="66">
        <v>30280</v>
      </c>
      <c r="G291" s="66">
        <v>30360</v>
      </c>
      <c r="H291" s="66">
        <v>30240</v>
      </c>
      <c r="I291" s="66">
        <v>30200</v>
      </c>
      <c r="J291" s="66">
        <v>30160</v>
      </c>
      <c r="K291" s="66">
        <v>30360</v>
      </c>
      <c r="L291" s="65">
        <v>100</v>
      </c>
      <c r="M291" s="82">
        <f t="shared" si="37"/>
        <v>-8000</v>
      </c>
      <c r="N291" s="68">
        <f aca="true" t="shared" si="38" ref="N291:N298">M291/(L291)/F291%</f>
        <v>-0.2642007926023778</v>
      </c>
    </row>
    <row r="292" spans="1:14" ht="15.75">
      <c r="A292" s="63">
        <v>7</v>
      </c>
      <c r="B292" s="70">
        <v>43431</v>
      </c>
      <c r="C292" s="65" t="s">
        <v>20</v>
      </c>
      <c r="D292" s="65" t="s">
        <v>21</v>
      </c>
      <c r="E292" s="65" t="s">
        <v>55</v>
      </c>
      <c r="F292" s="66">
        <v>301</v>
      </c>
      <c r="G292" s="66">
        <v>296.5</v>
      </c>
      <c r="H292" s="66">
        <v>303.5</v>
      </c>
      <c r="I292" s="66">
        <v>306</v>
      </c>
      <c r="J292" s="66">
        <v>308.5</v>
      </c>
      <c r="K292" s="66">
        <v>306</v>
      </c>
      <c r="L292" s="65">
        <v>1250</v>
      </c>
      <c r="M292" s="82">
        <f aca="true" t="shared" si="39" ref="M292:M298">IF(D292="BUY",(K292-F292)*(L292),(F292-K292)*(L292))</f>
        <v>6250</v>
      </c>
      <c r="N292" s="68">
        <f t="shared" si="38"/>
        <v>1.6611295681063125</v>
      </c>
    </row>
    <row r="293" spans="1:14" ht="15.75">
      <c r="A293" s="63">
        <v>8</v>
      </c>
      <c r="B293" s="70">
        <v>43431</v>
      </c>
      <c r="C293" s="65" t="s">
        <v>20</v>
      </c>
      <c r="D293" s="65" t="s">
        <v>21</v>
      </c>
      <c r="E293" s="65" t="s">
        <v>48</v>
      </c>
      <c r="F293" s="66">
        <v>3690</v>
      </c>
      <c r="G293" s="66">
        <v>3650</v>
      </c>
      <c r="H293" s="66">
        <v>3715</v>
      </c>
      <c r="I293" s="66">
        <v>3740</v>
      </c>
      <c r="J293" s="66">
        <v>3765</v>
      </c>
      <c r="K293" s="66">
        <v>3715</v>
      </c>
      <c r="L293" s="65">
        <v>100</v>
      </c>
      <c r="M293" s="82">
        <f t="shared" si="39"/>
        <v>2500</v>
      </c>
      <c r="N293" s="68">
        <f t="shared" si="38"/>
        <v>0.6775067750677507</v>
      </c>
    </row>
    <row r="294" spans="1:14" ht="15.75">
      <c r="A294" s="63">
        <v>9</v>
      </c>
      <c r="B294" s="70">
        <v>43431</v>
      </c>
      <c r="C294" s="65" t="s">
        <v>20</v>
      </c>
      <c r="D294" s="65" t="s">
        <v>23</v>
      </c>
      <c r="E294" s="65" t="s">
        <v>24</v>
      </c>
      <c r="F294" s="66">
        <v>134.7</v>
      </c>
      <c r="G294" s="66">
        <v>135.7</v>
      </c>
      <c r="H294" s="66">
        <v>134.2</v>
      </c>
      <c r="I294" s="66">
        <v>133.7</v>
      </c>
      <c r="J294" s="66">
        <v>133.2</v>
      </c>
      <c r="K294" s="66">
        <v>133.2</v>
      </c>
      <c r="L294" s="65">
        <v>5000</v>
      </c>
      <c r="M294" s="82">
        <f t="shared" si="39"/>
        <v>7500</v>
      </c>
      <c r="N294" s="68">
        <f t="shared" si="38"/>
        <v>1.1135857461024499</v>
      </c>
    </row>
    <row r="295" spans="1:14" ht="15.75">
      <c r="A295" s="63">
        <v>10</v>
      </c>
      <c r="B295" s="70">
        <v>43430</v>
      </c>
      <c r="C295" s="65" t="s">
        <v>20</v>
      </c>
      <c r="D295" s="65" t="s">
        <v>21</v>
      </c>
      <c r="E295" s="65" t="s">
        <v>48</v>
      </c>
      <c r="F295" s="66">
        <v>3650</v>
      </c>
      <c r="G295" s="66">
        <v>3610</v>
      </c>
      <c r="H295" s="66">
        <v>3675</v>
      </c>
      <c r="I295" s="66">
        <v>3700</v>
      </c>
      <c r="J295" s="66">
        <v>3725</v>
      </c>
      <c r="K295" s="66">
        <v>3700</v>
      </c>
      <c r="L295" s="65">
        <v>100</v>
      </c>
      <c r="M295" s="82">
        <f t="shared" si="39"/>
        <v>5000</v>
      </c>
      <c r="N295" s="68">
        <f t="shared" si="38"/>
        <v>1.36986301369863</v>
      </c>
    </row>
    <row r="296" spans="1:14" ht="15.75">
      <c r="A296" s="63">
        <v>11</v>
      </c>
      <c r="B296" s="70">
        <v>43430</v>
      </c>
      <c r="C296" s="65" t="s">
        <v>20</v>
      </c>
      <c r="D296" s="65" t="s">
        <v>23</v>
      </c>
      <c r="E296" s="65" t="s">
        <v>24</v>
      </c>
      <c r="F296" s="66">
        <v>136</v>
      </c>
      <c r="G296" s="66">
        <v>137</v>
      </c>
      <c r="H296" s="66">
        <v>135.5</v>
      </c>
      <c r="I296" s="66">
        <v>135</v>
      </c>
      <c r="J296" s="66">
        <v>134.5</v>
      </c>
      <c r="K296" s="66">
        <v>135.5</v>
      </c>
      <c r="L296" s="65">
        <v>5000</v>
      </c>
      <c r="M296" s="82">
        <f t="shared" si="39"/>
        <v>2500</v>
      </c>
      <c r="N296" s="68">
        <f t="shared" si="38"/>
        <v>0.3676470588235294</v>
      </c>
    </row>
    <row r="297" spans="1:14" ht="15.75">
      <c r="A297" s="63">
        <v>12</v>
      </c>
      <c r="B297" s="70">
        <v>43426</v>
      </c>
      <c r="C297" s="65" t="s">
        <v>20</v>
      </c>
      <c r="D297" s="65" t="s">
        <v>23</v>
      </c>
      <c r="E297" s="65" t="s">
        <v>55</v>
      </c>
      <c r="F297" s="66">
        <v>313</v>
      </c>
      <c r="G297" s="66">
        <v>319</v>
      </c>
      <c r="H297" s="66">
        <v>310</v>
      </c>
      <c r="I297" s="66">
        <v>307</v>
      </c>
      <c r="J297" s="66">
        <v>304</v>
      </c>
      <c r="K297" s="66">
        <v>304</v>
      </c>
      <c r="L297" s="65">
        <v>1250</v>
      </c>
      <c r="M297" s="82">
        <f t="shared" si="39"/>
        <v>11250</v>
      </c>
      <c r="N297" s="68">
        <f t="shared" si="38"/>
        <v>2.8753993610223643</v>
      </c>
    </row>
    <row r="298" spans="1:14" ht="15.75">
      <c r="A298" s="63">
        <v>13</v>
      </c>
      <c r="B298" s="70">
        <v>43425</v>
      </c>
      <c r="C298" s="65" t="s">
        <v>20</v>
      </c>
      <c r="D298" s="65" t="s">
        <v>21</v>
      </c>
      <c r="E298" s="65" t="s">
        <v>44</v>
      </c>
      <c r="F298" s="66">
        <v>30845</v>
      </c>
      <c r="G298" s="66">
        <v>30765</v>
      </c>
      <c r="H298" s="66">
        <v>30885</v>
      </c>
      <c r="I298" s="66">
        <v>30925</v>
      </c>
      <c r="J298" s="66">
        <v>30965</v>
      </c>
      <c r="K298" s="66">
        <v>30885</v>
      </c>
      <c r="L298" s="65">
        <v>100</v>
      </c>
      <c r="M298" s="82">
        <f t="shared" si="39"/>
        <v>4000</v>
      </c>
      <c r="N298" s="68">
        <f t="shared" si="38"/>
        <v>0.129680661371373</v>
      </c>
    </row>
    <row r="299" spans="1:14" ht="15.75">
      <c r="A299" s="63">
        <v>14</v>
      </c>
      <c r="B299" s="70">
        <v>43425</v>
      </c>
      <c r="C299" s="65" t="s">
        <v>20</v>
      </c>
      <c r="D299" s="65" t="s">
        <v>23</v>
      </c>
      <c r="E299" s="65" t="s">
        <v>24</v>
      </c>
      <c r="F299" s="66">
        <v>139.5</v>
      </c>
      <c r="G299" s="66">
        <v>140.5</v>
      </c>
      <c r="H299" s="66">
        <v>139</v>
      </c>
      <c r="I299" s="66">
        <v>138.5</v>
      </c>
      <c r="J299" s="66">
        <v>138</v>
      </c>
      <c r="K299" s="66">
        <v>140.5</v>
      </c>
      <c r="L299" s="65">
        <v>5000</v>
      </c>
      <c r="M299" s="82">
        <f aca="true" t="shared" si="40" ref="M299:M309">IF(D299="BUY",(K299-F299)*(L299),(F299-K299)*(L299))</f>
        <v>-5000</v>
      </c>
      <c r="N299" s="68">
        <f aca="true" t="shared" si="41" ref="N299:N309">M299/(L299)/F299%</f>
        <v>-0.7168458781362007</v>
      </c>
    </row>
    <row r="300" spans="1:14" ht="15.75">
      <c r="A300" s="63">
        <v>15</v>
      </c>
      <c r="B300" s="70">
        <v>43424</v>
      </c>
      <c r="C300" s="65" t="s">
        <v>20</v>
      </c>
      <c r="D300" s="65" t="s">
        <v>21</v>
      </c>
      <c r="E300" s="65" t="s">
        <v>48</v>
      </c>
      <c r="F300" s="66">
        <v>4100</v>
      </c>
      <c r="G300" s="66">
        <v>4060</v>
      </c>
      <c r="H300" s="66">
        <v>4125</v>
      </c>
      <c r="I300" s="66">
        <v>4150</v>
      </c>
      <c r="J300" s="66">
        <v>4175</v>
      </c>
      <c r="K300" s="66">
        <v>4060</v>
      </c>
      <c r="L300" s="65">
        <v>100</v>
      </c>
      <c r="M300" s="82">
        <f t="shared" si="40"/>
        <v>-4000</v>
      </c>
      <c r="N300" s="68">
        <f t="shared" si="41"/>
        <v>-0.975609756097561</v>
      </c>
    </row>
    <row r="301" spans="1:14" ht="15.75">
      <c r="A301" s="63">
        <v>16</v>
      </c>
      <c r="B301" s="70">
        <v>43424</v>
      </c>
      <c r="C301" s="65" t="s">
        <v>20</v>
      </c>
      <c r="D301" s="65" t="s">
        <v>21</v>
      </c>
      <c r="E301" s="65" t="s">
        <v>44</v>
      </c>
      <c r="F301" s="66">
        <v>30920</v>
      </c>
      <c r="G301" s="66">
        <v>30840</v>
      </c>
      <c r="H301" s="66">
        <v>30960</v>
      </c>
      <c r="I301" s="66">
        <v>31000</v>
      </c>
      <c r="J301" s="66">
        <v>31040</v>
      </c>
      <c r="K301" s="66">
        <v>30960</v>
      </c>
      <c r="L301" s="65">
        <v>100</v>
      </c>
      <c r="M301" s="82">
        <f t="shared" si="40"/>
        <v>4000</v>
      </c>
      <c r="N301" s="68">
        <f t="shared" si="41"/>
        <v>0.129366106080207</v>
      </c>
    </row>
    <row r="302" spans="1:14" ht="15.75">
      <c r="A302" s="63">
        <v>17</v>
      </c>
      <c r="B302" s="70">
        <v>43424</v>
      </c>
      <c r="C302" s="65" t="s">
        <v>20</v>
      </c>
      <c r="D302" s="65" t="s">
        <v>23</v>
      </c>
      <c r="E302" s="65" t="s">
        <v>24</v>
      </c>
      <c r="F302" s="66">
        <v>141</v>
      </c>
      <c r="G302" s="66">
        <v>142</v>
      </c>
      <c r="H302" s="66">
        <v>140.5</v>
      </c>
      <c r="I302" s="66">
        <v>140</v>
      </c>
      <c r="J302" s="66">
        <v>139.5</v>
      </c>
      <c r="K302" s="66">
        <v>142</v>
      </c>
      <c r="L302" s="65">
        <v>5000</v>
      </c>
      <c r="M302" s="82">
        <f t="shared" si="40"/>
        <v>-5000</v>
      </c>
      <c r="N302" s="68">
        <f t="shared" si="41"/>
        <v>-0.7092198581560284</v>
      </c>
    </row>
    <row r="303" spans="1:14" ht="15.75">
      <c r="A303" s="63">
        <v>18</v>
      </c>
      <c r="B303" s="70">
        <v>43423</v>
      </c>
      <c r="C303" s="65" t="s">
        <v>20</v>
      </c>
      <c r="D303" s="65" t="s">
        <v>21</v>
      </c>
      <c r="E303" s="65" t="s">
        <v>47</v>
      </c>
      <c r="F303" s="66">
        <v>192.5</v>
      </c>
      <c r="G303" s="66">
        <v>191.5</v>
      </c>
      <c r="H303" s="66">
        <v>193</v>
      </c>
      <c r="I303" s="66">
        <v>193.5</v>
      </c>
      <c r="J303" s="66">
        <v>194</v>
      </c>
      <c r="K303" s="66">
        <v>193.5</v>
      </c>
      <c r="L303" s="65">
        <v>5000</v>
      </c>
      <c r="M303" s="82">
        <f t="shared" si="40"/>
        <v>5000</v>
      </c>
      <c r="N303" s="68">
        <f t="shared" si="41"/>
        <v>0.5194805194805194</v>
      </c>
    </row>
    <row r="304" spans="1:14" ht="15.75">
      <c r="A304" s="63">
        <v>19</v>
      </c>
      <c r="B304" s="70">
        <v>43420</v>
      </c>
      <c r="C304" s="65" t="s">
        <v>20</v>
      </c>
      <c r="D304" s="65" t="s">
        <v>21</v>
      </c>
      <c r="E304" s="65" t="s">
        <v>24</v>
      </c>
      <c r="F304" s="66">
        <v>141</v>
      </c>
      <c r="G304" s="66">
        <v>140</v>
      </c>
      <c r="H304" s="66">
        <v>141.5</v>
      </c>
      <c r="I304" s="66">
        <v>142</v>
      </c>
      <c r="J304" s="66">
        <v>142.5</v>
      </c>
      <c r="K304" s="66">
        <v>142.5</v>
      </c>
      <c r="L304" s="65">
        <v>5000</v>
      </c>
      <c r="M304" s="82">
        <f t="shared" si="40"/>
        <v>7500</v>
      </c>
      <c r="N304" s="68">
        <f t="shared" si="41"/>
        <v>1.0638297872340425</v>
      </c>
    </row>
    <row r="305" spans="1:14" ht="15.75">
      <c r="A305" s="63">
        <v>20</v>
      </c>
      <c r="B305" s="70">
        <v>43420</v>
      </c>
      <c r="C305" s="65" t="s">
        <v>20</v>
      </c>
      <c r="D305" s="65" t="s">
        <v>21</v>
      </c>
      <c r="E305" s="65" t="s">
        <v>44</v>
      </c>
      <c r="F305" s="66">
        <v>30880</v>
      </c>
      <c r="G305" s="66">
        <v>30800</v>
      </c>
      <c r="H305" s="66">
        <v>30920</v>
      </c>
      <c r="I305" s="66">
        <v>30960</v>
      </c>
      <c r="J305" s="66">
        <v>31000</v>
      </c>
      <c r="K305" s="66">
        <v>31000</v>
      </c>
      <c r="L305" s="65">
        <v>100</v>
      </c>
      <c r="M305" s="82">
        <f t="shared" si="40"/>
        <v>12000</v>
      </c>
      <c r="N305" s="68">
        <f t="shared" si="41"/>
        <v>0.38860103626943004</v>
      </c>
    </row>
    <row r="306" spans="1:14" ht="15.75">
      <c r="A306" s="63">
        <v>21</v>
      </c>
      <c r="B306" s="70">
        <v>43420</v>
      </c>
      <c r="C306" s="65" t="s">
        <v>20</v>
      </c>
      <c r="D306" s="65" t="s">
        <v>21</v>
      </c>
      <c r="E306" s="65" t="s">
        <v>48</v>
      </c>
      <c r="F306" s="66">
        <v>4135</v>
      </c>
      <c r="G306" s="66">
        <v>4095</v>
      </c>
      <c r="H306" s="66">
        <v>4160</v>
      </c>
      <c r="I306" s="66">
        <v>4185</v>
      </c>
      <c r="J306" s="66">
        <v>4200</v>
      </c>
      <c r="K306" s="66">
        <v>4160</v>
      </c>
      <c r="L306" s="65">
        <v>100</v>
      </c>
      <c r="M306" s="82">
        <f t="shared" si="40"/>
        <v>2500</v>
      </c>
      <c r="N306" s="68">
        <f t="shared" si="41"/>
        <v>0.6045949214026602</v>
      </c>
    </row>
    <row r="307" spans="1:14" ht="15.75">
      <c r="A307" s="63">
        <v>22</v>
      </c>
      <c r="B307" s="70">
        <v>43419</v>
      </c>
      <c r="C307" s="65" t="s">
        <v>20</v>
      </c>
      <c r="D307" s="65" t="s">
        <v>21</v>
      </c>
      <c r="E307" s="65" t="s">
        <v>47</v>
      </c>
      <c r="F307" s="66">
        <v>187.5</v>
      </c>
      <c r="G307" s="66">
        <v>186.5</v>
      </c>
      <c r="H307" s="66">
        <v>188</v>
      </c>
      <c r="I307" s="66">
        <v>188.5</v>
      </c>
      <c r="J307" s="66">
        <v>189</v>
      </c>
      <c r="K307" s="66">
        <v>189</v>
      </c>
      <c r="L307" s="65">
        <v>5000</v>
      </c>
      <c r="M307" s="82">
        <f t="shared" si="40"/>
        <v>7500</v>
      </c>
      <c r="N307" s="68">
        <f t="shared" si="41"/>
        <v>0.8</v>
      </c>
    </row>
    <row r="308" spans="1:14" ht="15.75">
      <c r="A308" s="63">
        <v>23</v>
      </c>
      <c r="B308" s="70">
        <v>43419</v>
      </c>
      <c r="C308" s="65" t="s">
        <v>20</v>
      </c>
      <c r="D308" s="65" t="s">
        <v>21</v>
      </c>
      <c r="E308" s="65" t="s">
        <v>24</v>
      </c>
      <c r="F308" s="66">
        <v>141.1</v>
      </c>
      <c r="G308" s="66">
        <v>140.1</v>
      </c>
      <c r="H308" s="66">
        <v>141.6</v>
      </c>
      <c r="I308" s="66">
        <v>142.1</v>
      </c>
      <c r="J308" s="66">
        <v>142.6</v>
      </c>
      <c r="K308" s="66">
        <v>142.6</v>
      </c>
      <c r="L308" s="65">
        <v>5000</v>
      </c>
      <c r="M308" s="82">
        <f t="shared" si="40"/>
        <v>7500</v>
      </c>
      <c r="N308" s="68">
        <f t="shared" si="41"/>
        <v>1.0630758327427356</v>
      </c>
    </row>
    <row r="309" spans="1:14" ht="15.75">
      <c r="A309" s="63">
        <v>24</v>
      </c>
      <c r="B309" s="70">
        <v>43418</v>
      </c>
      <c r="C309" s="65" t="s">
        <v>20</v>
      </c>
      <c r="D309" s="65" t="s">
        <v>23</v>
      </c>
      <c r="E309" s="65" t="s">
        <v>44</v>
      </c>
      <c r="F309" s="66">
        <v>30630</v>
      </c>
      <c r="G309" s="66">
        <v>30710</v>
      </c>
      <c r="H309" s="66">
        <v>30590</v>
      </c>
      <c r="I309" s="66">
        <v>30550</v>
      </c>
      <c r="J309" s="66">
        <v>30510</v>
      </c>
      <c r="K309" s="66">
        <v>30710</v>
      </c>
      <c r="L309" s="65">
        <v>100</v>
      </c>
      <c r="M309" s="82">
        <f t="shared" si="40"/>
        <v>-8000</v>
      </c>
      <c r="N309" s="68">
        <f t="shared" si="41"/>
        <v>-0.2611818478615736</v>
      </c>
    </row>
    <row r="310" spans="1:14" ht="15.75">
      <c r="A310" s="63">
        <v>25</v>
      </c>
      <c r="B310" s="70">
        <v>43418</v>
      </c>
      <c r="C310" s="65" t="s">
        <v>20</v>
      </c>
      <c r="D310" s="65" t="s">
        <v>21</v>
      </c>
      <c r="E310" s="65" t="s">
        <v>47</v>
      </c>
      <c r="F310" s="66">
        <v>182.5</v>
      </c>
      <c r="G310" s="66">
        <v>181.5</v>
      </c>
      <c r="H310" s="66">
        <v>183</v>
      </c>
      <c r="I310" s="66">
        <v>183.5</v>
      </c>
      <c r="J310" s="66">
        <v>184</v>
      </c>
      <c r="K310" s="66">
        <v>183.5</v>
      </c>
      <c r="L310" s="65">
        <v>5000</v>
      </c>
      <c r="M310" s="82">
        <f aca="true" t="shared" si="42" ref="M310:M320">IF(D310="BUY",(K310-F310)*(L310),(F310-K310)*(L310))</f>
        <v>5000</v>
      </c>
      <c r="N310" s="68">
        <f aca="true" t="shared" si="43" ref="N310:N320">M310/(L310)/F310%</f>
        <v>0.547945205479452</v>
      </c>
    </row>
    <row r="311" spans="1:14" ht="15.75">
      <c r="A311" s="63">
        <v>26</v>
      </c>
      <c r="B311" s="70">
        <v>43417</v>
      </c>
      <c r="C311" s="65" t="s">
        <v>20</v>
      </c>
      <c r="D311" s="65" t="s">
        <v>23</v>
      </c>
      <c r="E311" s="65" t="s">
        <v>48</v>
      </c>
      <c r="F311" s="66">
        <v>4255</v>
      </c>
      <c r="G311" s="66">
        <v>4295</v>
      </c>
      <c r="H311" s="66">
        <v>4230</v>
      </c>
      <c r="I311" s="66">
        <v>4205</v>
      </c>
      <c r="J311" s="66">
        <v>4180</v>
      </c>
      <c r="K311" s="66">
        <v>4180</v>
      </c>
      <c r="L311" s="65">
        <v>100</v>
      </c>
      <c r="M311" s="82">
        <f>IF(D311="BUY",(K311-F311)*(L311),(F311-K311)*(L311))</f>
        <v>7500</v>
      </c>
      <c r="N311" s="68">
        <f>M311/(L311)/F311%</f>
        <v>1.7626321974148063</v>
      </c>
    </row>
    <row r="312" spans="1:14" ht="15.75">
      <c r="A312" s="63">
        <v>27</v>
      </c>
      <c r="B312" s="70">
        <v>43417</v>
      </c>
      <c r="C312" s="65" t="s">
        <v>20</v>
      </c>
      <c r="D312" s="65" t="s">
        <v>23</v>
      </c>
      <c r="E312" s="65" t="s">
        <v>44</v>
      </c>
      <c r="F312" s="66">
        <v>30790</v>
      </c>
      <c r="G312" s="66">
        <v>30870</v>
      </c>
      <c r="H312" s="66">
        <v>30750</v>
      </c>
      <c r="I312" s="66">
        <v>30710</v>
      </c>
      <c r="J312" s="66">
        <v>30670</v>
      </c>
      <c r="K312" s="66">
        <v>30670</v>
      </c>
      <c r="L312" s="65">
        <v>100</v>
      </c>
      <c r="M312" s="82">
        <f>IF(D312="BUY",(K312-F312)*(L312),(F312-K312)*(L312))</f>
        <v>12000</v>
      </c>
      <c r="N312" s="68">
        <f>M312/(L312)/F312%</f>
        <v>0.38973692757388767</v>
      </c>
    </row>
    <row r="313" spans="1:14" ht="15.75">
      <c r="A313" s="63">
        <v>28</v>
      </c>
      <c r="B313" s="70">
        <v>43413</v>
      </c>
      <c r="C313" s="65" t="s">
        <v>20</v>
      </c>
      <c r="D313" s="65" t="s">
        <v>23</v>
      </c>
      <c r="E313" s="65" t="s">
        <v>48</v>
      </c>
      <c r="F313" s="66">
        <v>4390</v>
      </c>
      <c r="G313" s="66">
        <v>4430</v>
      </c>
      <c r="H313" s="66">
        <v>4365</v>
      </c>
      <c r="I313" s="66">
        <v>4340</v>
      </c>
      <c r="J313" s="66">
        <v>4315</v>
      </c>
      <c r="K313" s="66">
        <v>4315</v>
      </c>
      <c r="L313" s="65">
        <v>100</v>
      </c>
      <c r="M313" s="82">
        <f>IF(D313="BUY",(K313-F313)*(L313),(F313-K313)*(L313))</f>
        <v>7500</v>
      </c>
      <c r="N313" s="68">
        <f>M313/(L313)/F313%</f>
        <v>1.7084282460136675</v>
      </c>
    </row>
    <row r="314" spans="1:14" ht="15.75">
      <c r="A314" s="63">
        <v>29</v>
      </c>
      <c r="B314" s="70">
        <v>43413</v>
      </c>
      <c r="C314" s="65" t="s">
        <v>20</v>
      </c>
      <c r="D314" s="65" t="s">
        <v>23</v>
      </c>
      <c r="E314" s="65" t="s">
        <v>44</v>
      </c>
      <c r="F314" s="66">
        <v>31300</v>
      </c>
      <c r="G314" s="66">
        <v>31380</v>
      </c>
      <c r="H314" s="66">
        <v>31260</v>
      </c>
      <c r="I314" s="66">
        <v>31220</v>
      </c>
      <c r="J314" s="66">
        <v>31180</v>
      </c>
      <c r="K314" s="66">
        <v>31180</v>
      </c>
      <c r="L314" s="65">
        <v>100</v>
      </c>
      <c r="M314" s="82">
        <f>IF(D314="BUY",(K314-F314)*(L314),(F314-K314)*(L314))</f>
        <v>12000</v>
      </c>
      <c r="N314" s="68">
        <f>M314/(L314)/F314%</f>
        <v>0.38338658146964855</v>
      </c>
    </row>
    <row r="315" spans="1:14" ht="15.75">
      <c r="A315" s="63">
        <v>30</v>
      </c>
      <c r="B315" s="70">
        <v>43409</v>
      </c>
      <c r="C315" s="65" t="s">
        <v>20</v>
      </c>
      <c r="D315" s="65" t="s">
        <v>23</v>
      </c>
      <c r="E315" s="65" t="s">
        <v>47</v>
      </c>
      <c r="F315" s="66">
        <v>187.25</v>
      </c>
      <c r="G315" s="66">
        <v>288.25</v>
      </c>
      <c r="H315" s="66">
        <v>186.7</v>
      </c>
      <c r="I315" s="66">
        <v>186.2</v>
      </c>
      <c r="J315" s="66">
        <v>185.7</v>
      </c>
      <c r="K315" s="66">
        <v>185.7</v>
      </c>
      <c r="L315" s="65">
        <v>5000</v>
      </c>
      <c r="M315" s="82">
        <f>IF(D315="BUY",(K315-F315)*(L315),(F315-K315)*(L315))</f>
        <v>7750.000000000056</v>
      </c>
      <c r="N315" s="68">
        <f>M315/(L315)/F315%</f>
        <v>0.8277703604806469</v>
      </c>
    </row>
    <row r="316" spans="1:14" ht="15.75">
      <c r="A316" s="63">
        <v>31</v>
      </c>
      <c r="B316" s="70">
        <v>43409</v>
      </c>
      <c r="C316" s="65" t="s">
        <v>20</v>
      </c>
      <c r="D316" s="65" t="s">
        <v>21</v>
      </c>
      <c r="E316" s="65" t="s">
        <v>44</v>
      </c>
      <c r="F316" s="66">
        <v>31800</v>
      </c>
      <c r="G316" s="66">
        <v>31720</v>
      </c>
      <c r="H316" s="66">
        <v>31840</v>
      </c>
      <c r="I316" s="66">
        <v>31880</v>
      </c>
      <c r="J316" s="66">
        <v>31920</v>
      </c>
      <c r="K316" s="66">
        <v>31720</v>
      </c>
      <c r="L316" s="65">
        <v>100</v>
      </c>
      <c r="M316" s="82">
        <f t="shared" si="42"/>
        <v>-8000</v>
      </c>
      <c r="N316" s="68">
        <f t="shared" si="43"/>
        <v>-0.25157232704402516</v>
      </c>
    </row>
    <row r="317" spans="1:14" ht="15.75">
      <c r="A317" s="63">
        <v>32</v>
      </c>
      <c r="B317" s="70">
        <v>43406</v>
      </c>
      <c r="C317" s="65" t="s">
        <v>20</v>
      </c>
      <c r="D317" s="65" t="s">
        <v>21</v>
      </c>
      <c r="E317" s="65" t="s">
        <v>24</v>
      </c>
      <c r="F317" s="66">
        <v>144.2</v>
      </c>
      <c r="G317" s="66">
        <v>143.2</v>
      </c>
      <c r="H317" s="66">
        <v>144.8</v>
      </c>
      <c r="I317" s="66">
        <v>145.3</v>
      </c>
      <c r="J317" s="66">
        <v>145.8</v>
      </c>
      <c r="K317" s="66">
        <v>144.8</v>
      </c>
      <c r="L317" s="65">
        <v>5000</v>
      </c>
      <c r="M317" s="82">
        <f t="shared" si="42"/>
        <v>3000.0000000001137</v>
      </c>
      <c r="N317" s="68">
        <f t="shared" si="43"/>
        <v>0.4160887656033445</v>
      </c>
    </row>
    <row r="318" spans="1:14" ht="15.75">
      <c r="A318" s="63">
        <v>33</v>
      </c>
      <c r="B318" s="70">
        <v>43406</v>
      </c>
      <c r="C318" s="65" t="s">
        <v>20</v>
      </c>
      <c r="D318" s="65" t="s">
        <v>23</v>
      </c>
      <c r="E318" s="65" t="s">
        <v>44</v>
      </c>
      <c r="F318" s="66">
        <v>31700</v>
      </c>
      <c r="G318" s="66">
        <v>31780</v>
      </c>
      <c r="H318" s="66">
        <v>31660</v>
      </c>
      <c r="I318" s="66">
        <v>31620</v>
      </c>
      <c r="J318" s="66">
        <v>31580</v>
      </c>
      <c r="K318" s="66">
        <v>31660</v>
      </c>
      <c r="L318" s="65">
        <v>100</v>
      </c>
      <c r="M318" s="82">
        <f t="shared" si="42"/>
        <v>4000</v>
      </c>
      <c r="N318" s="68">
        <f t="shared" si="43"/>
        <v>0.12618296529968454</v>
      </c>
    </row>
    <row r="319" spans="1:14" ht="15.75">
      <c r="A319" s="63">
        <v>34</v>
      </c>
      <c r="B319" s="70">
        <v>43405</v>
      </c>
      <c r="C319" s="65" t="s">
        <v>20</v>
      </c>
      <c r="D319" s="65" t="s">
        <v>23</v>
      </c>
      <c r="E319" s="65" t="s">
        <v>48</v>
      </c>
      <c r="F319" s="66">
        <v>4788</v>
      </c>
      <c r="G319" s="66">
        <v>4828</v>
      </c>
      <c r="H319" s="66">
        <v>4763</v>
      </c>
      <c r="I319" s="66">
        <v>4738</v>
      </c>
      <c r="J319" s="66">
        <v>4713</v>
      </c>
      <c r="K319" s="66">
        <v>4763</v>
      </c>
      <c r="L319" s="65">
        <v>100</v>
      </c>
      <c r="M319" s="82">
        <f t="shared" si="42"/>
        <v>2500</v>
      </c>
      <c r="N319" s="68">
        <f t="shared" si="43"/>
        <v>0.5221386800334169</v>
      </c>
    </row>
    <row r="320" spans="1:14" ht="15.75">
      <c r="A320" s="63">
        <v>35</v>
      </c>
      <c r="B320" s="70">
        <v>43405</v>
      </c>
      <c r="C320" s="65" t="s">
        <v>20</v>
      </c>
      <c r="D320" s="65" t="s">
        <v>21</v>
      </c>
      <c r="E320" s="65" t="s">
        <v>47</v>
      </c>
      <c r="F320" s="66">
        <v>189</v>
      </c>
      <c r="G320" s="66">
        <v>188</v>
      </c>
      <c r="H320" s="66">
        <v>189.5</v>
      </c>
      <c r="I320" s="66">
        <v>190</v>
      </c>
      <c r="J320" s="66">
        <v>190.5</v>
      </c>
      <c r="K320" s="66">
        <v>190</v>
      </c>
      <c r="L320" s="65">
        <v>5000</v>
      </c>
      <c r="M320" s="82">
        <f t="shared" si="42"/>
        <v>5000</v>
      </c>
      <c r="N320" s="68">
        <f t="shared" si="43"/>
        <v>0.5291005291005292</v>
      </c>
    </row>
    <row r="322" spans="1:12" ht="15.75">
      <c r="A322" s="9" t="s">
        <v>25</v>
      </c>
      <c r="B322" s="10"/>
      <c r="C322" s="11"/>
      <c r="D322" s="12"/>
      <c r="E322" s="13"/>
      <c r="F322" s="13"/>
      <c r="G322" s="14"/>
      <c r="H322" s="15"/>
      <c r="I322" s="15"/>
      <c r="J322" s="15"/>
      <c r="K322" s="16"/>
      <c r="L322" s="17"/>
    </row>
    <row r="323" spans="1:12" ht="15.75">
      <c r="A323" s="9" t="s">
        <v>26</v>
      </c>
      <c r="B323" s="19"/>
      <c r="C323" s="11"/>
      <c r="D323" s="12"/>
      <c r="E323" s="13"/>
      <c r="F323" s="13"/>
      <c r="G323" s="14"/>
      <c r="H323" s="13"/>
      <c r="I323" s="13"/>
      <c r="J323" s="13"/>
      <c r="K323" s="16"/>
      <c r="L323" s="17"/>
    </row>
    <row r="324" spans="1:11" ht="15.75">
      <c r="A324" s="9" t="s">
        <v>26</v>
      </c>
      <c r="B324" s="19"/>
      <c r="C324" s="20"/>
      <c r="D324" s="21"/>
      <c r="E324" s="22"/>
      <c r="F324" s="22"/>
      <c r="G324" s="23"/>
      <c r="H324" s="22"/>
      <c r="I324" s="22"/>
      <c r="J324" s="22"/>
      <c r="K324" s="22"/>
    </row>
    <row r="325" spans="1:11" ht="16.5" thickBot="1">
      <c r="A325" s="58"/>
      <c r="B325" s="59"/>
      <c r="C325" s="22"/>
      <c r="D325" s="22"/>
      <c r="E325" s="22"/>
      <c r="F325" s="25"/>
      <c r="G325" s="26"/>
      <c r="H325" s="27" t="s">
        <v>27</v>
      </c>
      <c r="I325" s="27"/>
      <c r="K325" s="25"/>
    </row>
    <row r="326" spans="1:11" ht="15.75">
      <c r="A326" s="58"/>
      <c r="B326" s="59"/>
      <c r="C326" s="88" t="s">
        <v>28</v>
      </c>
      <c r="D326" s="88"/>
      <c r="E326" s="29">
        <v>35</v>
      </c>
      <c r="F326" s="30">
        <f>F327+F328+F329+F330+F331+F332</f>
        <v>100</v>
      </c>
      <c r="G326" s="31">
        <v>35</v>
      </c>
      <c r="H326" s="32">
        <f>G327/G326%</f>
        <v>82.85714285714286</v>
      </c>
      <c r="I326" s="32"/>
      <c r="J326" s="25"/>
      <c r="K326" s="25"/>
    </row>
    <row r="327" spans="1:11" ht="15.75">
      <c r="A327" s="58"/>
      <c r="B327" s="59"/>
      <c r="C327" s="85" t="s">
        <v>29</v>
      </c>
      <c r="D327" s="85"/>
      <c r="E327" s="33">
        <v>29</v>
      </c>
      <c r="F327" s="34">
        <f>(E327/E326)*100</f>
        <v>82.85714285714286</v>
      </c>
      <c r="G327" s="31">
        <v>29</v>
      </c>
      <c r="H327" s="28"/>
      <c r="I327" s="28"/>
      <c r="J327" s="25"/>
      <c r="K327" s="25"/>
    </row>
    <row r="328" spans="1:9" ht="15.75">
      <c r="A328" s="58"/>
      <c r="B328" s="59"/>
      <c r="C328" s="85" t="s">
        <v>31</v>
      </c>
      <c r="D328" s="85"/>
      <c r="E328" s="33">
        <v>0</v>
      </c>
      <c r="F328" s="34">
        <f>(E328/E326)*100</f>
        <v>0</v>
      </c>
      <c r="G328" s="36"/>
      <c r="H328" s="31"/>
      <c r="I328" s="31"/>
    </row>
    <row r="329" spans="1:11" ht="15.75">
      <c r="A329" s="58"/>
      <c r="B329" s="59"/>
      <c r="C329" s="85" t="s">
        <v>32</v>
      </c>
      <c r="D329" s="85"/>
      <c r="E329" s="33">
        <v>0</v>
      </c>
      <c r="F329" s="34">
        <f>(E329/E326)*100</f>
        <v>0</v>
      </c>
      <c r="G329" s="36"/>
      <c r="H329" s="31"/>
      <c r="I329" s="31"/>
      <c r="J329" s="25"/>
      <c r="K329" s="25"/>
    </row>
    <row r="330" spans="1:13" ht="15.75">
      <c r="A330" s="58"/>
      <c r="B330" s="59"/>
      <c r="C330" s="85" t="s">
        <v>33</v>
      </c>
      <c r="D330" s="85"/>
      <c r="E330" s="33">
        <v>6</v>
      </c>
      <c r="F330" s="34">
        <f>(E330/E326)*100</f>
        <v>17.142857142857142</v>
      </c>
      <c r="G330" s="36"/>
      <c r="H330" s="22" t="s">
        <v>34</v>
      </c>
      <c r="I330" s="22"/>
      <c r="J330" s="25"/>
      <c r="M330" s="83"/>
    </row>
    <row r="331" spans="1:13" ht="15.75">
      <c r="A331" s="58"/>
      <c r="B331" s="59"/>
      <c r="C331" s="85" t="s">
        <v>35</v>
      </c>
      <c r="D331" s="85"/>
      <c r="E331" s="33">
        <v>0</v>
      </c>
      <c r="F331" s="34">
        <f>(E331/E326)*100</f>
        <v>0</v>
      </c>
      <c r="G331" s="36"/>
      <c r="H331" s="22"/>
      <c r="I331" s="22"/>
      <c r="J331" s="25"/>
      <c r="M331" s="83"/>
    </row>
    <row r="332" spans="1:10" ht="16.5" thickBot="1">
      <c r="A332" s="58"/>
      <c r="B332" s="59"/>
      <c r="C332" s="86" t="s">
        <v>36</v>
      </c>
      <c r="D332" s="86"/>
      <c r="E332" s="38"/>
      <c r="F332" s="39">
        <f>(E332/E326)*100</f>
        <v>0</v>
      </c>
      <c r="G332" s="36"/>
      <c r="H332" s="22"/>
      <c r="I332" s="22"/>
      <c r="J332" s="25"/>
    </row>
    <row r="333" spans="1:13" ht="15.75">
      <c r="A333" s="41" t="s">
        <v>37</v>
      </c>
      <c r="B333" s="10"/>
      <c r="C333" s="11"/>
      <c r="D333" s="11"/>
      <c r="E333" s="13"/>
      <c r="F333" s="13"/>
      <c r="G333" s="42"/>
      <c r="H333" s="43"/>
      <c r="I333" s="43"/>
      <c r="J333" s="43"/>
      <c r="K333" s="13"/>
      <c r="M333" s="25"/>
    </row>
    <row r="334" spans="1:13" ht="15.75">
      <c r="A334" s="12" t="s">
        <v>38</v>
      </c>
      <c r="B334" s="10"/>
      <c r="C334" s="44"/>
      <c r="D334" s="45"/>
      <c r="E334" s="46"/>
      <c r="F334" s="43"/>
      <c r="G334" s="42"/>
      <c r="H334" s="43"/>
      <c r="I334" s="43"/>
      <c r="J334" s="43"/>
      <c r="K334" s="25"/>
      <c r="M334" s="17"/>
    </row>
    <row r="335" spans="1:13" ht="15.75">
      <c r="A335" s="12" t="s">
        <v>39</v>
      </c>
      <c r="B335" s="10"/>
      <c r="C335" s="11"/>
      <c r="D335" s="45"/>
      <c r="E335" s="46"/>
      <c r="F335" s="43"/>
      <c r="G335" s="42"/>
      <c r="H335" s="47"/>
      <c r="I335" s="47"/>
      <c r="J335" s="47"/>
      <c r="K335" s="25"/>
      <c r="M335" s="17"/>
    </row>
    <row r="336" spans="1:14" ht="15.75">
      <c r="A336" s="12" t="s">
        <v>40</v>
      </c>
      <c r="B336" s="44"/>
      <c r="C336" s="11"/>
      <c r="D336" s="45"/>
      <c r="E336" s="46"/>
      <c r="F336" s="43"/>
      <c r="G336" s="48"/>
      <c r="H336" s="47"/>
      <c r="I336" s="47"/>
      <c r="J336" s="47"/>
      <c r="K336" s="13"/>
      <c r="L336" s="17"/>
      <c r="M336" s="17"/>
      <c r="N336" s="40"/>
    </row>
    <row r="337" spans="1:14" ht="15.75">
      <c r="A337" s="12" t="s">
        <v>41</v>
      </c>
      <c r="B337" s="35"/>
      <c r="C337" s="11"/>
      <c r="D337" s="49"/>
      <c r="E337" s="43"/>
      <c r="F337" s="43"/>
      <c r="G337" s="48"/>
      <c r="H337" s="47"/>
      <c r="I337" s="47"/>
      <c r="J337" s="47"/>
      <c r="K337" s="43"/>
      <c r="L337" s="17"/>
      <c r="M337" s="17"/>
      <c r="N337" s="17"/>
    </row>
    <row r="338" spans="1:14" ht="15.75" customHeight="1">
      <c r="A338" s="92" t="s">
        <v>0</v>
      </c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4"/>
    </row>
    <row r="339" spans="1:14" ht="15.75" customHeight="1">
      <c r="A339" s="95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7"/>
    </row>
    <row r="340" spans="1:14" ht="15.75" customHeight="1">
      <c r="A340" s="95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7"/>
    </row>
    <row r="341" spans="1:14" ht="15.75">
      <c r="A341" s="98" t="s">
        <v>102</v>
      </c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100"/>
    </row>
    <row r="342" spans="1:14" ht="15.75">
      <c r="A342" s="98" t="s">
        <v>103</v>
      </c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100"/>
    </row>
    <row r="343" spans="1:14" ht="16.5" thickBot="1">
      <c r="A343" s="101" t="s">
        <v>3</v>
      </c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3"/>
    </row>
    <row r="344" spans="1:14" ht="15.75">
      <c r="A344" s="104" t="s">
        <v>100</v>
      </c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</row>
    <row r="345" spans="1:14" ht="15.75">
      <c r="A345" s="104" t="s">
        <v>5</v>
      </c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</row>
    <row r="346" spans="1:14" ht="15.75">
      <c r="A346" s="90" t="s">
        <v>6</v>
      </c>
      <c r="B346" s="87" t="s">
        <v>7</v>
      </c>
      <c r="C346" s="87" t="s">
        <v>8</v>
      </c>
      <c r="D346" s="90" t="s">
        <v>9</v>
      </c>
      <c r="E346" s="90" t="s">
        <v>10</v>
      </c>
      <c r="F346" s="87" t="s">
        <v>11</v>
      </c>
      <c r="G346" s="87" t="s">
        <v>12</v>
      </c>
      <c r="H346" s="87" t="s">
        <v>13</v>
      </c>
      <c r="I346" s="87" t="s">
        <v>14</v>
      </c>
      <c r="J346" s="87" t="s">
        <v>15</v>
      </c>
      <c r="K346" s="89" t="s">
        <v>16</v>
      </c>
      <c r="L346" s="87" t="s">
        <v>17</v>
      </c>
      <c r="M346" s="87" t="s">
        <v>18</v>
      </c>
      <c r="N346" s="87" t="s">
        <v>19</v>
      </c>
    </row>
    <row r="347" spans="1:14" ht="15.75">
      <c r="A347" s="91"/>
      <c r="B347" s="87"/>
      <c r="C347" s="87"/>
      <c r="D347" s="90"/>
      <c r="E347" s="90"/>
      <c r="F347" s="87"/>
      <c r="G347" s="87"/>
      <c r="H347" s="87"/>
      <c r="I347" s="87"/>
      <c r="J347" s="87"/>
      <c r="K347" s="89"/>
      <c r="L347" s="87"/>
      <c r="M347" s="87"/>
      <c r="N347" s="87"/>
    </row>
    <row r="348" spans="1:14" ht="15.75">
      <c r="A348" s="74"/>
      <c r="B348" s="75"/>
      <c r="C348" s="71"/>
      <c r="D348" s="76"/>
      <c r="E348" s="73"/>
      <c r="F348" s="71"/>
      <c r="G348" s="71"/>
      <c r="H348" s="71"/>
      <c r="I348" s="71"/>
      <c r="J348" s="71"/>
      <c r="K348" s="72"/>
      <c r="L348" s="71"/>
      <c r="M348" s="71"/>
      <c r="N348" s="71"/>
    </row>
    <row r="349" spans="1:14" ht="15.75">
      <c r="A349" s="63">
        <v>1</v>
      </c>
      <c r="B349" s="70">
        <v>43404</v>
      </c>
      <c r="C349" s="65" t="s">
        <v>20</v>
      </c>
      <c r="D349" s="65" t="s">
        <v>23</v>
      </c>
      <c r="E349" s="65" t="s">
        <v>24</v>
      </c>
      <c r="F349" s="66">
        <v>140.8</v>
      </c>
      <c r="G349" s="66">
        <v>141.8</v>
      </c>
      <c r="H349" s="66">
        <v>140.3</v>
      </c>
      <c r="I349" s="66">
        <v>139.8</v>
      </c>
      <c r="J349" s="66">
        <v>139.3</v>
      </c>
      <c r="K349" s="66">
        <v>140.3</v>
      </c>
      <c r="L349" s="65">
        <v>5000</v>
      </c>
      <c r="M349" s="82">
        <f aca="true" t="shared" si="44" ref="M349:M363">IF(D349="BUY",(K349-F349)*(L349),(F349-K349)*(L349))</f>
        <v>2500</v>
      </c>
      <c r="N349" s="68">
        <f aca="true" t="shared" si="45" ref="N349:N363">M349/(L349)/F349%</f>
        <v>0.35511363636363635</v>
      </c>
    </row>
    <row r="350" spans="1:14" ht="15.75">
      <c r="A350" s="63">
        <v>2</v>
      </c>
      <c r="B350" s="70">
        <v>43404</v>
      </c>
      <c r="C350" s="65" t="s">
        <v>20</v>
      </c>
      <c r="D350" s="65" t="s">
        <v>23</v>
      </c>
      <c r="E350" s="65" t="s">
        <v>47</v>
      </c>
      <c r="F350" s="66">
        <v>191</v>
      </c>
      <c r="G350" s="66">
        <v>192</v>
      </c>
      <c r="H350" s="66">
        <v>190.5</v>
      </c>
      <c r="I350" s="66">
        <v>190</v>
      </c>
      <c r="J350" s="66">
        <v>189.5</v>
      </c>
      <c r="K350" s="66">
        <v>190.5</v>
      </c>
      <c r="L350" s="65">
        <v>5000</v>
      </c>
      <c r="M350" s="82">
        <f t="shared" si="44"/>
        <v>2500</v>
      </c>
      <c r="N350" s="68">
        <f t="shared" si="45"/>
        <v>0.2617801047120419</v>
      </c>
    </row>
    <row r="351" spans="1:14" ht="15.75">
      <c r="A351" s="63">
        <v>3</v>
      </c>
      <c r="B351" s="70">
        <v>43404</v>
      </c>
      <c r="C351" s="65" t="s">
        <v>20</v>
      </c>
      <c r="D351" s="65" t="s">
        <v>23</v>
      </c>
      <c r="E351" s="65" t="s">
        <v>48</v>
      </c>
      <c r="F351" s="66">
        <v>4915</v>
      </c>
      <c r="G351" s="66">
        <v>4955</v>
      </c>
      <c r="H351" s="66">
        <v>4890</v>
      </c>
      <c r="I351" s="66">
        <v>4865</v>
      </c>
      <c r="J351" s="66">
        <v>4840</v>
      </c>
      <c r="K351" s="66">
        <v>4890</v>
      </c>
      <c r="L351" s="65">
        <v>100</v>
      </c>
      <c r="M351" s="82">
        <f t="shared" si="44"/>
        <v>2500</v>
      </c>
      <c r="N351" s="68">
        <f t="shared" si="45"/>
        <v>0.508646998982706</v>
      </c>
    </row>
    <row r="352" spans="1:14" ht="15.75">
      <c r="A352" s="63">
        <v>4</v>
      </c>
      <c r="B352" s="70">
        <v>43404</v>
      </c>
      <c r="C352" s="65" t="s">
        <v>20</v>
      </c>
      <c r="D352" s="65" t="s">
        <v>23</v>
      </c>
      <c r="E352" s="65" t="s">
        <v>44</v>
      </c>
      <c r="F352" s="66">
        <v>31750</v>
      </c>
      <c r="G352" s="66">
        <v>31830</v>
      </c>
      <c r="H352" s="66">
        <v>31710</v>
      </c>
      <c r="I352" s="66">
        <v>31670</v>
      </c>
      <c r="J352" s="66">
        <v>31630</v>
      </c>
      <c r="K352" s="66">
        <v>31710</v>
      </c>
      <c r="L352" s="65">
        <v>100</v>
      </c>
      <c r="M352" s="82">
        <f t="shared" si="44"/>
        <v>4000</v>
      </c>
      <c r="N352" s="68">
        <f t="shared" si="45"/>
        <v>0.12598425196850394</v>
      </c>
    </row>
    <row r="353" spans="1:14" ht="15.75">
      <c r="A353" s="63">
        <v>5</v>
      </c>
      <c r="B353" s="70">
        <v>43403</v>
      </c>
      <c r="C353" s="65" t="s">
        <v>20</v>
      </c>
      <c r="D353" s="65" t="s">
        <v>23</v>
      </c>
      <c r="E353" s="65" t="s">
        <v>24</v>
      </c>
      <c r="F353" s="66">
        <v>142.5</v>
      </c>
      <c r="G353" s="66">
        <v>143.5</v>
      </c>
      <c r="H353" s="66">
        <v>142</v>
      </c>
      <c r="I353" s="66">
        <v>141.5</v>
      </c>
      <c r="J353" s="66">
        <v>141</v>
      </c>
      <c r="K353" s="66">
        <v>142</v>
      </c>
      <c r="L353" s="65">
        <v>5000</v>
      </c>
      <c r="M353" s="82">
        <f>IF(D353="BUY",(K353-F353)*(L353),(F353-K353)*(L353))</f>
        <v>2500</v>
      </c>
      <c r="N353" s="68">
        <f>M353/(L353)/F353%</f>
        <v>0.3508771929824561</v>
      </c>
    </row>
    <row r="354" spans="1:14" ht="15.75">
      <c r="A354" s="63">
        <v>6</v>
      </c>
      <c r="B354" s="70">
        <v>43403</v>
      </c>
      <c r="C354" s="65" t="s">
        <v>20</v>
      </c>
      <c r="D354" s="65" t="s">
        <v>23</v>
      </c>
      <c r="E354" s="65" t="s">
        <v>44</v>
      </c>
      <c r="F354" s="66">
        <v>31870</v>
      </c>
      <c r="G354" s="66">
        <v>31950</v>
      </c>
      <c r="H354" s="66">
        <v>31830</v>
      </c>
      <c r="I354" s="66">
        <v>31790</v>
      </c>
      <c r="J354" s="66">
        <v>31750</v>
      </c>
      <c r="K354" s="66">
        <v>31790</v>
      </c>
      <c r="L354" s="65">
        <v>100</v>
      </c>
      <c r="M354" s="82">
        <f>IF(D354="BUY",(K354-F354)*(L354),(F354-K354)*(L354))</f>
        <v>8000</v>
      </c>
      <c r="N354" s="68">
        <f>M354/(L354)/F354%</f>
        <v>0.2510197678067148</v>
      </c>
    </row>
    <row r="355" spans="1:14" ht="15.75">
      <c r="A355" s="63">
        <v>7</v>
      </c>
      <c r="B355" s="70">
        <v>43402</v>
      </c>
      <c r="C355" s="65" t="s">
        <v>20</v>
      </c>
      <c r="D355" s="65" t="s">
        <v>23</v>
      </c>
      <c r="E355" s="65" t="s">
        <v>24</v>
      </c>
      <c r="F355" s="66">
        <v>145</v>
      </c>
      <c r="G355" s="66">
        <v>146</v>
      </c>
      <c r="H355" s="66">
        <v>144.5</v>
      </c>
      <c r="I355" s="66">
        <v>144</v>
      </c>
      <c r="J355" s="66">
        <v>143.5</v>
      </c>
      <c r="K355" s="66">
        <v>143.5</v>
      </c>
      <c r="L355" s="65">
        <v>5000</v>
      </c>
      <c r="M355" s="82">
        <f>IF(D355="BUY",(K355-F355)*(L355),(F355-K355)*(L355))</f>
        <v>7500</v>
      </c>
      <c r="N355" s="68">
        <f>M355/(L355)/F355%</f>
        <v>1.0344827586206897</v>
      </c>
    </row>
    <row r="356" spans="1:14" ht="15.75">
      <c r="A356" s="63">
        <v>8</v>
      </c>
      <c r="B356" s="70">
        <v>43399</v>
      </c>
      <c r="C356" s="65" t="s">
        <v>20</v>
      </c>
      <c r="D356" s="65" t="s">
        <v>23</v>
      </c>
      <c r="E356" s="65" t="s">
        <v>47</v>
      </c>
      <c r="F356" s="66">
        <v>197.5</v>
      </c>
      <c r="G356" s="66">
        <v>198.5</v>
      </c>
      <c r="H356" s="66">
        <v>197</v>
      </c>
      <c r="I356" s="66">
        <v>196.5</v>
      </c>
      <c r="J356" s="66">
        <v>196</v>
      </c>
      <c r="K356" s="66">
        <v>196</v>
      </c>
      <c r="L356" s="65">
        <v>5000</v>
      </c>
      <c r="M356" s="82">
        <f>IF(D356="BUY",(K356-F356)*(L356),(F356-K356)*(L356))</f>
        <v>7500</v>
      </c>
      <c r="N356" s="68">
        <f>M356/(L356)/F356%</f>
        <v>0.7594936708860759</v>
      </c>
    </row>
    <row r="357" spans="1:14" ht="15.75">
      <c r="A357" s="63">
        <v>9</v>
      </c>
      <c r="B357" s="70">
        <v>43399</v>
      </c>
      <c r="C357" s="65" t="s">
        <v>20</v>
      </c>
      <c r="D357" s="65" t="s">
        <v>23</v>
      </c>
      <c r="E357" s="65" t="s">
        <v>47</v>
      </c>
      <c r="F357" s="66">
        <v>197.5</v>
      </c>
      <c r="G357" s="66">
        <v>198.5</v>
      </c>
      <c r="H357" s="66">
        <v>197</v>
      </c>
      <c r="I357" s="66">
        <v>196.5</v>
      </c>
      <c r="J357" s="66">
        <v>196</v>
      </c>
      <c r="K357" s="66">
        <v>196</v>
      </c>
      <c r="L357" s="65">
        <v>5000</v>
      </c>
      <c r="M357" s="82">
        <f t="shared" si="44"/>
        <v>7500</v>
      </c>
      <c r="N357" s="68">
        <f t="shared" si="45"/>
        <v>0.7594936708860759</v>
      </c>
    </row>
    <row r="358" spans="1:14" ht="15.75">
      <c r="A358" s="63">
        <v>10</v>
      </c>
      <c r="B358" s="70">
        <v>43399</v>
      </c>
      <c r="C358" s="65" t="s">
        <v>20</v>
      </c>
      <c r="D358" s="65" t="s">
        <v>23</v>
      </c>
      <c r="E358" s="65" t="s">
        <v>50</v>
      </c>
      <c r="F358" s="66">
        <v>144.4</v>
      </c>
      <c r="G358" s="66">
        <v>145.4</v>
      </c>
      <c r="H358" s="66">
        <v>143.9</v>
      </c>
      <c r="I358" s="66">
        <v>143.4</v>
      </c>
      <c r="J358" s="66">
        <v>142.9</v>
      </c>
      <c r="K358" s="66">
        <v>143.9</v>
      </c>
      <c r="L358" s="65">
        <v>5000</v>
      </c>
      <c r="M358" s="82">
        <f t="shared" si="44"/>
        <v>2500</v>
      </c>
      <c r="N358" s="68">
        <f t="shared" si="45"/>
        <v>0.3462603878116344</v>
      </c>
    </row>
    <row r="359" spans="1:14" ht="15.75">
      <c r="A359" s="63">
        <v>11</v>
      </c>
      <c r="B359" s="70">
        <v>43398</v>
      </c>
      <c r="C359" s="65" t="s">
        <v>20</v>
      </c>
      <c r="D359" s="65" t="s">
        <v>23</v>
      </c>
      <c r="E359" s="65" t="s">
        <v>47</v>
      </c>
      <c r="F359" s="66">
        <v>197.5</v>
      </c>
      <c r="G359" s="66">
        <v>198.5</v>
      </c>
      <c r="H359" s="66">
        <v>197</v>
      </c>
      <c r="I359" s="66">
        <v>196.5</v>
      </c>
      <c r="J359" s="66">
        <v>196</v>
      </c>
      <c r="K359" s="66">
        <v>196</v>
      </c>
      <c r="L359" s="65">
        <v>5000</v>
      </c>
      <c r="M359" s="82">
        <f t="shared" si="44"/>
        <v>7500</v>
      </c>
      <c r="N359" s="68">
        <f t="shared" si="45"/>
        <v>0.7594936708860759</v>
      </c>
    </row>
    <row r="360" spans="1:14" ht="15.75">
      <c r="A360" s="63">
        <v>12</v>
      </c>
      <c r="B360" s="70">
        <v>43398</v>
      </c>
      <c r="C360" s="65" t="s">
        <v>20</v>
      </c>
      <c r="D360" s="65" t="s">
        <v>23</v>
      </c>
      <c r="E360" s="65" t="s">
        <v>44</v>
      </c>
      <c r="F360" s="66">
        <v>32020</v>
      </c>
      <c r="G360" s="66">
        <v>32100</v>
      </c>
      <c r="H360" s="66">
        <v>31980</v>
      </c>
      <c r="I360" s="66">
        <v>31940</v>
      </c>
      <c r="J360" s="66">
        <v>31900</v>
      </c>
      <c r="K360" s="66">
        <v>31940</v>
      </c>
      <c r="L360" s="65">
        <v>100</v>
      </c>
      <c r="M360" s="82">
        <f t="shared" si="44"/>
        <v>8000</v>
      </c>
      <c r="N360" s="68">
        <f t="shared" si="45"/>
        <v>0.24984384759525297</v>
      </c>
    </row>
    <row r="361" spans="1:14" ht="15.75">
      <c r="A361" s="63">
        <v>13</v>
      </c>
      <c r="B361" s="70">
        <v>43397</v>
      </c>
      <c r="C361" s="65" t="s">
        <v>20</v>
      </c>
      <c r="D361" s="65" t="s">
        <v>23</v>
      </c>
      <c r="E361" s="65" t="s">
        <v>50</v>
      </c>
      <c r="F361" s="66">
        <v>147.5</v>
      </c>
      <c r="G361" s="66">
        <v>148.5</v>
      </c>
      <c r="H361" s="66">
        <v>147</v>
      </c>
      <c r="I361" s="66">
        <v>146.5</v>
      </c>
      <c r="J361" s="66">
        <v>146</v>
      </c>
      <c r="K361" s="66">
        <v>146</v>
      </c>
      <c r="L361" s="65">
        <v>5000</v>
      </c>
      <c r="M361" s="82">
        <f t="shared" si="44"/>
        <v>7500</v>
      </c>
      <c r="N361" s="68">
        <f t="shared" si="45"/>
        <v>1.0169491525423728</v>
      </c>
    </row>
    <row r="362" spans="1:14" ht="15.75">
      <c r="A362" s="63">
        <v>14</v>
      </c>
      <c r="B362" s="70">
        <v>43397</v>
      </c>
      <c r="C362" s="65" t="s">
        <v>20</v>
      </c>
      <c r="D362" s="65" t="s">
        <v>23</v>
      </c>
      <c r="E362" s="65" t="s">
        <v>47</v>
      </c>
      <c r="F362" s="66">
        <v>201.3</v>
      </c>
      <c r="G362" s="66">
        <v>202.3</v>
      </c>
      <c r="H362" s="66">
        <v>200.8</v>
      </c>
      <c r="I362" s="66">
        <v>200.3</v>
      </c>
      <c r="J362" s="66">
        <v>199.8</v>
      </c>
      <c r="K362" s="66">
        <v>200.8</v>
      </c>
      <c r="L362" s="65">
        <v>5000</v>
      </c>
      <c r="M362" s="82">
        <f t="shared" si="44"/>
        <v>2500</v>
      </c>
      <c r="N362" s="68">
        <f t="shared" si="45"/>
        <v>0.24838549428713363</v>
      </c>
    </row>
    <row r="363" spans="1:14" ht="15.75">
      <c r="A363" s="63">
        <v>15</v>
      </c>
      <c r="B363" s="70">
        <v>43396</v>
      </c>
      <c r="C363" s="65" t="s">
        <v>20</v>
      </c>
      <c r="D363" s="65" t="s">
        <v>23</v>
      </c>
      <c r="E363" s="65" t="s">
        <v>48</v>
      </c>
      <c r="F363" s="66">
        <v>5040</v>
      </c>
      <c r="G363" s="66">
        <v>5080</v>
      </c>
      <c r="H363" s="66">
        <v>5015</v>
      </c>
      <c r="I363" s="66">
        <v>4990</v>
      </c>
      <c r="J363" s="66">
        <v>4965</v>
      </c>
      <c r="K363" s="66">
        <v>4965</v>
      </c>
      <c r="L363" s="65">
        <v>100</v>
      </c>
      <c r="M363" s="82">
        <f t="shared" si="44"/>
        <v>7500</v>
      </c>
      <c r="N363" s="68">
        <f t="shared" si="45"/>
        <v>1.4880952380952381</v>
      </c>
    </row>
    <row r="364" spans="1:14" ht="15.75">
      <c r="A364" s="63">
        <v>16</v>
      </c>
      <c r="B364" s="70">
        <v>43396</v>
      </c>
      <c r="C364" s="65" t="s">
        <v>20</v>
      </c>
      <c r="D364" s="65" t="s">
        <v>21</v>
      </c>
      <c r="E364" s="65" t="s">
        <v>44</v>
      </c>
      <c r="F364" s="66">
        <v>32100</v>
      </c>
      <c r="G364" s="66">
        <v>32020</v>
      </c>
      <c r="H364" s="66">
        <v>32140</v>
      </c>
      <c r="I364" s="66">
        <v>32180</v>
      </c>
      <c r="J364" s="66">
        <v>32220</v>
      </c>
      <c r="K364" s="66">
        <v>32220</v>
      </c>
      <c r="L364" s="65">
        <v>100</v>
      </c>
      <c r="M364" s="82">
        <f aca="true" t="shared" si="46" ref="M364:M369">IF(D364="BUY",(K364-F364)*(L364),(F364-K364)*(L364))</f>
        <v>12000</v>
      </c>
      <c r="N364" s="68">
        <f aca="true" t="shared" si="47" ref="N364:N369">M364/(L364)/F364%</f>
        <v>0.37383177570093457</v>
      </c>
    </row>
    <row r="365" spans="1:14" ht="15.75">
      <c r="A365" s="63">
        <v>17</v>
      </c>
      <c r="B365" s="70">
        <v>43392</v>
      </c>
      <c r="C365" s="65" t="s">
        <v>20</v>
      </c>
      <c r="D365" s="65" t="s">
        <v>21</v>
      </c>
      <c r="E365" s="65" t="s">
        <v>47</v>
      </c>
      <c r="F365" s="66">
        <v>200.7</v>
      </c>
      <c r="G365" s="66">
        <v>199.7</v>
      </c>
      <c r="H365" s="66">
        <v>201.2</v>
      </c>
      <c r="I365" s="66">
        <v>201.7</v>
      </c>
      <c r="J365" s="66">
        <v>202.2</v>
      </c>
      <c r="K365" s="66">
        <v>199.7</v>
      </c>
      <c r="L365" s="65">
        <v>5000</v>
      </c>
      <c r="M365" s="82">
        <f t="shared" si="46"/>
        <v>-5000</v>
      </c>
      <c r="N365" s="68">
        <f t="shared" si="47"/>
        <v>-0.49825610363726963</v>
      </c>
    </row>
    <row r="366" spans="1:14" ht="15.75">
      <c r="A366" s="63">
        <v>18</v>
      </c>
      <c r="B366" s="70">
        <v>43390</v>
      </c>
      <c r="C366" s="65" t="s">
        <v>20</v>
      </c>
      <c r="D366" s="65" t="s">
        <v>21</v>
      </c>
      <c r="E366" s="65" t="s">
        <v>47</v>
      </c>
      <c r="F366" s="66">
        <v>196.5</v>
      </c>
      <c r="G366" s="66">
        <v>195.5</v>
      </c>
      <c r="H366" s="66">
        <v>197</v>
      </c>
      <c r="I366" s="66">
        <v>197.5</v>
      </c>
      <c r="J366" s="66">
        <v>198</v>
      </c>
      <c r="K366" s="66">
        <v>197.5</v>
      </c>
      <c r="L366" s="65">
        <v>5000</v>
      </c>
      <c r="M366" s="82">
        <f t="shared" si="46"/>
        <v>5000</v>
      </c>
      <c r="N366" s="68">
        <f t="shared" si="47"/>
        <v>0.5089058524173028</v>
      </c>
    </row>
    <row r="367" spans="1:14" ht="15.75">
      <c r="A367" s="63">
        <v>19</v>
      </c>
      <c r="B367" s="70">
        <v>43389</v>
      </c>
      <c r="C367" s="65" t="s">
        <v>20</v>
      </c>
      <c r="D367" s="65" t="s">
        <v>23</v>
      </c>
      <c r="E367" s="65" t="s">
        <v>47</v>
      </c>
      <c r="F367" s="66">
        <v>193</v>
      </c>
      <c r="G367" s="66">
        <v>194</v>
      </c>
      <c r="H367" s="66">
        <v>192.5</v>
      </c>
      <c r="I367" s="66">
        <v>192</v>
      </c>
      <c r="J367" s="66">
        <v>191.5</v>
      </c>
      <c r="K367" s="66">
        <v>192</v>
      </c>
      <c r="L367" s="65">
        <v>5000</v>
      </c>
      <c r="M367" s="82">
        <f t="shared" si="46"/>
        <v>5000</v>
      </c>
      <c r="N367" s="68">
        <f t="shared" si="47"/>
        <v>0.5181347150259068</v>
      </c>
    </row>
    <row r="368" spans="1:14" ht="15.75">
      <c r="A368" s="63">
        <v>20</v>
      </c>
      <c r="B368" s="70">
        <v>43389</v>
      </c>
      <c r="C368" s="65" t="s">
        <v>20</v>
      </c>
      <c r="D368" s="65" t="s">
        <v>21</v>
      </c>
      <c r="E368" s="65" t="s">
        <v>24</v>
      </c>
      <c r="F368" s="66">
        <v>155.2</v>
      </c>
      <c r="G368" s="66">
        <v>154.2</v>
      </c>
      <c r="H368" s="66">
        <v>155.7</v>
      </c>
      <c r="I368" s="66">
        <v>156.2</v>
      </c>
      <c r="J368" s="66">
        <v>156.7</v>
      </c>
      <c r="K368" s="66">
        <v>154.2</v>
      </c>
      <c r="L368" s="65">
        <v>5000</v>
      </c>
      <c r="M368" s="82">
        <f t="shared" si="46"/>
        <v>-5000</v>
      </c>
      <c r="N368" s="68">
        <f t="shared" si="47"/>
        <v>-0.6443298969072165</v>
      </c>
    </row>
    <row r="369" spans="1:14" ht="15.75">
      <c r="A369" s="63">
        <v>21</v>
      </c>
      <c r="B369" s="70">
        <v>43385</v>
      </c>
      <c r="C369" s="65" t="s">
        <v>20</v>
      </c>
      <c r="D369" s="65" t="s">
        <v>21</v>
      </c>
      <c r="E369" s="65" t="s">
        <v>50</v>
      </c>
      <c r="F369" s="66">
        <v>151.5</v>
      </c>
      <c r="G369" s="66">
        <v>150.5</v>
      </c>
      <c r="H369" s="66">
        <v>152</v>
      </c>
      <c r="I369" s="66">
        <v>152.5</v>
      </c>
      <c r="J369" s="66">
        <v>153</v>
      </c>
      <c r="K369" s="66">
        <v>150.5</v>
      </c>
      <c r="L369" s="65">
        <v>5000</v>
      </c>
      <c r="M369" s="82">
        <f t="shared" si="46"/>
        <v>-5000</v>
      </c>
      <c r="N369" s="68">
        <f t="shared" si="47"/>
        <v>-0.6600660066006601</v>
      </c>
    </row>
    <row r="370" spans="1:14" ht="15.75">
      <c r="A370" s="63">
        <v>22</v>
      </c>
      <c r="B370" s="70">
        <v>43384</v>
      </c>
      <c r="C370" s="65" t="s">
        <v>20</v>
      </c>
      <c r="D370" s="65" t="s">
        <v>23</v>
      </c>
      <c r="E370" s="65" t="s">
        <v>24</v>
      </c>
      <c r="F370" s="66">
        <v>140</v>
      </c>
      <c r="G370" s="66">
        <v>141</v>
      </c>
      <c r="H370" s="66">
        <v>139.5</v>
      </c>
      <c r="I370" s="66">
        <v>139</v>
      </c>
      <c r="J370" s="66">
        <v>138.5</v>
      </c>
      <c r="K370" s="66">
        <v>141</v>
      </c>
      <c r="L370" s="65">
        <v>5000</v>
      </c>
      <c r="M370" s="82">
        <f aca="true" t="shared" si="48" ref="M370:M375">IF(D370="BUY",(K370-F370)*(L370),(F370-K370)*(L370))</f>
        <v>-5000</v>
      </c>
      <c r="N370" s="68">
        <f aca="true" t="shared" si="49" ref="N370:N375">M370/(L370)/F370%</f>
        <v>-0.7142857142857143</v>
      </c>
    </row>
    <row r="371" spans="1:14" ht="15.75">
      <c r="A371" s="63">
        <v>23</v>
      </c>
      <c r="B371" s="70">
        <v>43384</v>
      </c>
      <c r="C371" s="65" t="s">
        <v>20</v>
      </c>
      <c r="D371" s="65" t="s">
        <v>21</v>
      </c>
      <c r="E371" s="65" t="s">
        <v>47</v>
      </c>
      <c r="F371" s="66">
        <v>196.6</v>
      </c>
      <c r="G371" s="66">
        <v>195.6</v>
      </c>
      <c r="H371" s="66">
        <v>197.1</v>
      </c>
      <c r="I371" s="66">
        <v>197.6</v>
      </c>
      <c r="J371" s="66">
        <v>198.1</v>
      </c>
      <c r="K371" s="66">
        <v>197.1</v>
      </c>
      <c r="L371" s="65">
        <v>5000</v>
      </c>
      <c r="M371" s="82">
        <f t="shared" si="48"/>
        <v>2500</v>
      </c>
      <c r="N371" s="68">
        <f t="shared" si="49"/>
        <v>0.254323499491353</v>
      </c>
    </row>
    <row r="372" spans="1:14" ht="15.75">
      <c r="A372" s="63">
        <v>24</v>
      </c>
      <c r="B372" s="70">
        <v>43383</v>
      </c>
      <c r="C372" s="65" t="s">
        <v>20</v>
      </c>
      <c r="D372" s="65" t="s">
        <v>23</v>
      </c>
      <c r="E372" s="65" t="s">
        <v>24</v>
      </c>
      <c r="F372" s="66">
        <v>142.5</v>
      </c>
      <c r="G372" s="66">
        <v>143.5</v>
      </c>
      <c r="H372" s="66">
        <v>142</v>
      </c>
      <c r="I372" s="66">
        <v>141.5</v>
      </c>
      <c r="J372" s="66">
        <v>141</v>
      </c>
      <c r="K372" s="66">
        <v>141</v>
      </c>
      <c r="L372" s="65">
        <v>5000</v>
      </c>
      <c r="M372" s="82">
        <f t="shared" si="48"/>
        <v>7500</v>
      </c>
      <c r="N372" s="68">
        <f t="shared" si="49"/>
        <v>1.0526315789473684</v>
      </c>
    </row>
    <row r="373" spans="1:14" ht="15.75">
      <c r="A373" s="63">
        <v>25</v>
      </c>
      <c r="B373" s="70">
        <v>43382</v>
      </c>
      <c r="C373" s="65" t="s">
        <v>20</v>
      </c>
      <c r="D373" s="65" t="s">
        <v>21</v>
      </c>
      <c r="E373" s="65" t="s">
        <v>24</v>
      </c>
      <c r="F373" s="66">
        <v>148.5</v>
      </c>
      <c r="G373" s="66">
        <v>147.5</v>
      </c>
      <c r="H373" s="66">
        <v>149</v>
      </c>
      <c r="I373" s="66">
        <v>149.5</v>
      </c>
      <c r="J373" s="66">
        <v>150</v>
      </c>
      <c r="K373" s="66">
        <v>149</v>
      </c>
      <c r="L373" s="65">
        <v>5000</v>
      </c>
      <c r="M373" s="82">
        <f t="shared" si="48"/>
        <v>2500</v>
      </c>
      <c r="N373" s="68">
        <f t="shared" si="49"/>
        <v>0.33670033670033667</v>
      </c>
    </row>
    <row r="374" spans="1:14" ht="15.75">
      <c r="A374" s="63">
        <v>26</v>
      </c>
      <c r="B374" s="70">
        <v>43381</v>
      </c>
      <c r="C374" s="65" t="s">
        <v>20</v>
      </c>
      <c r="D374" s="65" t="s">
        <v>21</v>
      </c>
      <c r="E374" s="65" t="s">
        <v>55</v>
      </c>
      <c r="F374" s="66">
        <v>241</v>
      </c>
      <c r="G374" s="66">
        <v>236</v>
      </c>
      <c r="H374" s="66">
        <v>244</v>
      </c>
      <c r="I374" s="66">
        <v>247</v>
      </c>
      <c r="J374" s="66">
        <v>250</v>
      </c>
      <c r="K374" s="66">
        <v>250</v>
      </c>
      <c r="L374" s="65">
        <v>1250</v>
      </c>
      <c r="M374" s="82">
        <f t="shared" si="48"/>
        <v>11250</v>
      </c>
      <c r="N374" s="68">
        <f t="shared" si="49"/>
        <v>3.734439834024896</v>
      </c>
    </row>
    <row r="375" spans="1:14" ht="15.75">
      <c r="A375" s="63">
        <v>27</v>
      </c>
      <c r="B375" s="70">
        <v>43378</v>
      </c>
      <c r="C375" s="65" t="s">
        <v>20</v>
      </c>
      <c r="D375" s="65" t="s">
        <v>23</v>
      </c>
      <c r="E375" s="65" t="s">
        <v>47</v>
      </c>
      <c r="F375" s="66">
        <v>195.6</v>
      </c>
      <c r="G375" s="66">
        <v>196.6</v>
      </c>
      <c r="H375" s="66">
        <v>195.1</v>
      </c>
      <c r="I375" s="66">
        <v>194.6</v>
      </c>
      <c r="J375" s="66">
        <v>194.1</v>
      </c>
      <c r="K375" s="66">
        <v>194.6</v>
      </c>
      <c r="L375" s="65">
        <v>5000</v>
      </c>
      <c r="M375" s="82">
        <f t="shared" si="48"/>
        <v>5000</v>
      </c>
      <c r="N375" s="68">
        <f t="shared" si="49"/>
        <v>0.5112474437627812</v>
      </c>
    </row>
    <row r="376" spans="1:14" ht="15.75">
      <c r="A376" s="63">
        <v>28</v>
      </c>
      <c r="B376" s="70">
        <v>43378</v>
      </c>
      <c r="C376" s="65" t="s">
        <v>20</v>
      </c>
      <c r="D376" s="65" t="s">
        <v>23</v>
      </c>
      <c r="E376" s="65" t="s">
        <v>24</v>
      </c>
      <c r="F376" s="66">
        <v>147</v>
      </c>
      <c r="G376" s="66">
        <v>148</v>
      </c>
      <c r="H376" s="66">
        <v>146.5</v>
      </c>
      <c r="I376" s="66">
        <v>146</v>
      </c>
      <c r="J376" s="66">
        <v>145.5</v>
      </c>
      <c r="K376" s="66">
        <v>148</v>
      </c>
      <c r="L376" s="65">
        <v>5000</v>
      </c>
      <c r="M376" s="82">
        <f>IF(D376="BUY",(K376-F376)*(L376),(F376-K376)*(L376))</f>
        <v>-5000</v>
      </c>
      <c r="N376" s="68">
        <f>M376/(L376)/F376%</f>
        <v>-0.6802721088435374</v>
      </c>
    </row>
    <row r="377" spans="1:14" ht="15.75">
      <c r="A377" s="63">
        <v>29</v>
      </c>
      <c r="B377" s="70">
        <v>43377</v>
      </c>
      <c r="C377" s="65" t="s">
        <v>20</v>
      </c>
      <c r="D377" s="65" t="s">
        <v>21</v>
      </c>
      <c r="E377" s="65" t="s">
        <v>47</v>
      </c>
      <c r="F377" s="66">
        <v>199.5</v>
      </c>
      <c r="G377" s="66">
        <v>198.5</v>
      </c>
      <c r="H377" s="66">
        <v>200</v>
      </c>
      <c r="I377" s="66">
        <v>200.5</v>
      </c>
      <c r="J377" s="66">
        <v>201</v>
      </c>
      <c r="K377" s="66">
        <v>200</v>
      </c>
      <c r="L377" s="65">
        <v>5000</v>
      </c>
      <c r="M377" s="82">
        <f>IF(D377="BUY",(K377-F377)*(L377),(F377-K377)*(L377))</f>
        <v>2500</v>
      </c>
      <c r="N377" s="68">
        <f>M377/(L377)/F377%</f>
        <v>0.2506265664160401</v>
      </c>
    </row>
    <row r="378" spans="1:14" ht="15.75">
      <c r="A378" s="63">
        <v>30</v>
      </c>
      <c r="B378" s="70">
        <v>43377</v>
      </c>
      <c r="C378" s="65" t="s">
        <v>20</v>
      </c>
      <c r="D378" s="65" t="s">
        <v>21</v>
      </c>
      <c r="E378" s="65" t="s">
        <v>24</v>
      </c>
      <c r="F378" s="66">
        <v>151</v>
      </c>
      <c r="G378" s="66">
        <v>150</v>
      </c>
      <c r="H378" s="66">
        <v>151.5</v>
      </c>
      <c r="I378" s="66">
        <v>152</v>
      </c>
      <c r="J378" s="66">
        <v>152.5</v>
      </c>
      <c r="K378" s="66">
        <v>152.5</v>
      </c>
      <c r="L378" s="65">
        <v>5000</v>
      </c>
      <c r="M378" s="82">
        <f>IF(D378="BUY",(K378-F378)*(L378),(F378-K378)*(L378))</f>
        <v>7500</v>
      </c>
      <c r="N378" s="68">
        <f>M378/(L378)/F378%</f>
        <v>0.9933774834437086</v>
      </c>
    </row>
    <row r="379" spans="1:14" ht="15.75">
      <c r="A379" s="63">
        <v>31</v>
      </c>
      <c r="B379" s="70">
        <v>43376</v>
      </c>
      <c r="C379" s="65" t="s">
        <v>20</v>
      </c>
      <c r="D379" s="65" t="s">
        <v>23</v>
      </c>
      <c r="E379" s="65" t="s">
        <v>47</v>
      </c>
      <c r="F379" s="66">
        <v>195.6</v>
      </c>
      <c r="G379" s="66">
        <v>196.6</v>
      </c>
      <c r="H379" s="66">
        <v>195.1</v>
      </c>
      <c r="I379" s="66">
        <v>194.6</v>
      </c>
      <c r="J379" s="66">
        <v>194.1</v>
      </c>
      <c r="K379" s="66">
        <v>194.6</v>
      </c>
      <c r="L379" s="65">
        <v>5000</v>
      </c>
      <c r="M379" s="82">
        <f>IF(D379="BUY",(K379-F379)*(L379),(F379-K379)*(L379))</f>
        <v>5000</v>
      </c>
      <c r="N379" s="68">
        <f>M379/(L379)/F379%</f>
        <v>0.5112474437627812</v>
      </c>
    </row>
    <row r="380" spans="1:14" ht="15.75">
      <c r="A380" s="63">
        <v>32</v>
      </c>
      <c r="B380" s="70">
        <v>43376</v>
      </c>
      <c r="C380" s="65" t="s">
        <v>20</v>
      </c>
      <c r="D380" s="65" t="s">
        <v>23</v>
      </c>
      <c r="E380" s="65" t="s">
        <v>24</v>
      </c>
      <c r="F380" s="66">
        <v>150.5</v>
      </c>
      <c r="G380" s="66">
        <v>151.5</v>
      </c>
      <c r="H380" s="66">
        <v>150</v>
      </c>
      <c r="I380" s="66">
        <v>149.5</v>
      </c>
      <c r="J380" s="66">
        <v>149</v>
      </c>
      <c r="K380" s="66">
        <v>149</v>
      </c>
      <c r="L380" s="65">
        <v>5000</v>
      </c>
      <c r="M380" s="82">
        <f>IF(D380="BUY",(K380-F380)*(L380),(F380-K380)*(L380))</f>
        <v>7500</v>
      </c>
      <c r="N380" s="68">
        <f>M380/(L380)/F380%</f>
        <v>0.9966777408637875</v>
      </c>
    </row>
    <row r="381" spans="1:12" ht="15.75">
      <c r="A381" s="9" t="s">
        <v>25</v>
      </c>
      <c r="B381" s="10"/>
      <c r="C381" s="11"/>
      <c r="D381" s="12"/>
      <c r="E381" s="13"/>
      <c r="F381" s="13"/>
      <c r="G381" s="14"/>
      <c r="H381" s="15"/>
      <c r="I381" s="15"/>
      <c r="J381" s="15"/>
      <c r="K381" s="16"/>
      <c r="L381" s="17"/>
    </row>
    <row r="382" spans="1:12" ht="15.75">
      <c r="A382" s="9" t="s">
        <v>26</v>
      </c>
      <c r="B382" s="19"/>
      <c r="C382" s="11"/>
      <c r="D382" s="12"/>
      <c r="E382" s="13"/>
      <c r="F382" s="13"/>
      <c r="G382" s="14"/>
      <c r="H382" s="13"/>
      <c r="I382" s="13"/>
      <c r="J382" s="13"/>
      <c r="K382" s="16"/>
      <c r="L382" s="17"/>
    </row>
    <row r="383" spans="1:11" ht="15.75">
      <c r="A383" s="9" t="s">
        <v>26</v>
      </c>
      <c r="B383" s="19"/>
      <c r="C383" s="20"/>
      <c r="D383" s="21"/>
      <c r="E383" s="22"/>
      <c r="F383" s="22"/>
      <c r="G383" s="23"/>
      <c r="H383" s="22"/>
      <c r="I383" s="22"/>
      <c r="J383" s="22"/>
      <c r="K383" s="22"/>
    </row>
    <row r="384" spans="1:11" ht="16.5" thickBot="1">
      <c r="A384" s="58"/>
      <c r="B384" s="59"/>
      <c r="C384" s="22"/>
      <c r="D384" s="22"/>
      <c r="E384" s="22"/>
      <c r="F384" s="25"/>
      <c r="G384" s="26"/>
      <c r="H384" s="27" t="s">
        <v>27</v>
      </c>
      <c r="I384" s="27"/>
      <c r="K384" s="25"/>
    </row>
    <row r="385" spans="1:11" ht="15.75">
      <c r="A385" s="58"/>
      <c r="B385" s="59"/>
      <c r="C385" s="88" t="s">
        <v>28</v>
      </c>
      <c r="D385" s="88"/>
      <c r="E385" s="29">
        <v>32</v>
      </c>
      <c r="F385" s="30">
        <f>F386+F387+F388+F389+F390+F391</f>
        <v>100</v>
      </c>
      <c r="G385" s="31">
        <v>32</v>
      </c>
      <c r="H385" s="32">
        <f>G386/G385%</f>
        <v>84.375</v>
      </c>
      <c r="I385" s="32"/>
      <c r="J385" s="25"/>
      <c r="K385" s="25"/>
    </row>
    <row r="386" spans="1:11" ht="15.75">
      <c r="A386" s="58"/>
      <c r="B386" s="59"/>
      <c r="C386" s="85" t="s">
        <v>29</v>
      </c>
      <c r="D386" s="85"/>
      <c r="E386" s="33">
        <v>27</v>
      </c>
      <c r="F386" s="34">
        <f>(E386/E385)*100</f>
        <v>84.375</v>
      </c>
      <c r="G386" s="31">
        <v>27</v>
      </c>
      <c r="H386" s="28"/>
      <c r="I386" s="28"/>
      <c r="J386" s="25"/>
      <c r="K386" s="25"/>
    </row>
    <row r="387" spans="1:9" ht="15.75">
      <c r="A387" s="58"/>
      <c r="B387" s="59"/>
      <c r="C387" s="85" t="s">
        <v>31</v>
      </c>
      <c r="D387" s="85"/>
      <c r="E387" s="33">
        <v>0</v>
      </c>
      <c r="F387" s="34">
        <f>(E387/E385)*100</f>
        <v>0</v>
      </c>
      <c r="G387" s="36"/>
      <c r="H387" s="31"/>
      <c r="I387" s="31"/>
    </row>
    <row r="388" spans="1:12" ht="15.75">
      <c r="A388" s="58"/>
      <c r="B388" s="59"/>
      <c r="C388" s="85" t="s">
        <v>32</v>
      </c>
      <c r="D388" s="85"/>
      <c r="E388" s="33">
        <v>0</v>
      </c>
      <c r="F388" s="34">
        <f>(E388/E385)*100</f>
        <v>0</v>
      </c>
      <c r="G388" s="36"/>
      <c r="H388" s="31"/>
      <c r="I388" s="31"/>
      <c r="J388" s="25"/>
      <c r="K388" s="25"/>
      <c r="L388" s="83"/>
    </row>
    <row r="389" spans="1:12" ht="15.75">
      <c r="A389" s="58"/>
      <c r="B389" s="59"/>
      <c r="C389" s="85" t="s">
        <v>33</v>
      </c>
      <c r="D389" s="85"/>
      <c r="E389" s="33">
        <v>5</v>
      </c>
      <c r="F389" s="34">
        <f>(E389/E385)*100</f>
        <v>15.625</v>
      </c>
      <c r="G389" s="36"/>
      <c r="H389" s="22" t="s">
        <v>34</v>
      </c>
      <c r="I389" s="22"/>
      <c r="J389" s="25"/>
      <c r="L389" s="83"/>
    </row>
    <row r="390" spans="1:11" ht="15.75">
      <c r="A390" s="58"/>
      <c r="B390" s="59"/>
      <c r="C390" s="85" t="s">
        <v>35</v>
      </c>
      <c r="D390" s="85"/>
      <c r="E390" s="33">
        <v>0</v>
      </c>
      <c r="F390" s="34">
        <f>(E390/E385)*100</f>
        <v>0</v>
      </c>
      <c r="G390" s="36"/>
      <c r="H390" s="22"/>
      <c r="I390" s="22"/>
      <c r="J390" s="25"/>
      <c r="K390" s="25"/>
    </row>
    <row r="391" spans="1:11" ht="16.5" thickBot="1">
      <c r="A391" s="58"/>
      <c r="B391" s="59"/>
      <c r="C391" s="86" t="s">
        <v>36</v>
      </c>
      <c r="D391" s="86"/>
      <c r="E391" s="38"/>
      <c r="F391" s="39">
        <f>(E391/E385)*100</f>
        <v>0</v>
      </c>
      <c r="G391" s="36"/>
      <c r="H391" s="22"/>
      <c r="I391" s="22"/>
      <c r="J391" s="25"/>
      <c r="K391" s="25"/>
    </row>
    <row r="392" spans="1:13" ht="15.75">
      <c r="A392" s="41" t="s">
        <v>37</v>
      </c>
      <c r="B392" s="10"/>
      <c r="C392" s="11"/>
      <c r="D392" s="11"/>
      <c r="E392" s="13"/>
      <c r="F392" s="13"/>
      <c r="G392" s="42"/>
      <c r="H392" s="43"/>
      <c r="I392" s="43"/>
      <c r="J392" s="43"/>
      <c r="K392" s="13"/>
      <c r="M392" s="25"/>
    </row>
    <row r="393" spans="1:13" ht="15.75">
      <c r="A393" s="12" t="s">
        <v>38</v>
      </c>
      <c r="B393" s="10"/>
      <c r="C393" s="44"/>
      <c r="D393" s="45"/>
      <c r="E393" s="46"/>
      <c r="F393" s="43"/>
      <c r="G393" s="42"/>
      <c r="H393" s="43"/>
      <c r="I393" s="43"/>
      <c r="J393" s="43"/>
      <c r="K393" s="13"/>
      <c r="M393" s="17"/>
    </row>
    <row r="394" spans="1:13" ht="15.75">
      <c r="A394" s="12" t="s">
        <v>39</v>
      </c>
      <c r="B394" s="10"/>
      <c r="C394" s="11"/>
      <c r="D394" s="45"/>
      <c r="E394" s="46"/>
      <c r="F394" s="43"/>
      <c r="G394" s="42"/>
      <c r="H394" s="47"/>
      <c r="I394" s="47"/>
      <c r="J394" s="47"/>
      <c r="K394" s="13"/>
      <c r="M394" s="17"/>
    </row>
    <row r="395" spans="1:14" ht="15.75">
      <c r="A395" s="12" t="s">
        <v>40</v>
      </c>
      <c r="B395" s="44"/>
      <c r="C395" s="11"/>
      <c r="D395" s="45"/>
      <c r="E395" s="46"/>
      <c r="F395" s="43"/>
      <c r="G395" s="48"/>
      <c r="H395" s="47"/>
      <c r="I395" s="47"/>
      <c r="J395" s="47"/>
      <c r="K395" s="13"/>
      <c r="L395" s="17"/>
      <c r="M395" s="17"/>
      <c r="N395" s="40"/>
    </row>
    <row r="396" spans="1:14" ht="15.75">
      <c r="A396" s="12" t="s">
        <v>41</v>
      </c>
      <c r="B396" s="35"/>
      <c r="C396" s="11"/>
      <c r="D396" s="49"/>
      <c r="E396" s="43"/>
      <c r="F396" s="43"/>
      <c r="G396" s="48"/>
      <c r="H396" s="47"/>
      <c r="I396" s="47"/>
      <c r="J396" s="47"/>
      <c r="K396" s="43"/>
      <c r="L396" s="17"/>
      <c r="M396" s="17"/>
      <c r="N396" s="17"/>
    </row>
    <row r="398" spans="1:14" ht="15.75" customHeight="1">
      <c r="A398" s="92" t="s">
        <v>0</v>
      </c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4"/>
    </row>
    <row r="399" spans="1:14" ht="15.75" customHeight="1">
      <c r="A399" s="95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7"/>
    </row>
    <row r="400" spans="1:14" ht="15.75" customHeight="1">
      <c r="A400" s="95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7"/>
    </row>
    <row r="401" spans="1:14" ht="15.75">
      <c r="A401" s="98" t="s">
        <v>102</v>
      </c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100"/>
    </row>
    <row r="402" spans="1:14" ht="15.75">
      <c r="A402" s="98" t="s">
        <v>103</v>
      </c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100"/>
    </row>
    <row r="403" spans="1:14" ht="16.5" thickBot="1">
      <c r="A403" s="101" t="s">
        <v>3</v>
      </c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3"/>
    </row>
    <row r="404" spans="1:14" ht="15.75">
      <c r="A404" s="104" t="s">
        <v>98</v>
      </c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</row>
    <row r="405" spans="1:14" ht="15.75">
      <c r="A405" s="104" t="s">
        <v>5</v>
      </c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</row>
    <row r="406" spans="1:14" ht="15.75">
      <c r="A406" s="90" t="s">
        <v>6</v>
      </c>
      <c r="B406" s="87" t="s">
        <v>7</v>
      </c>
      <c r="C406" s="87" t="s">
        <v>8</v>
      </c>
      <c r="D406" s="90" t="s">
        <v>9</v>
      </c>
      <c r="E406" s="90" t="s">
        <v>10</v>
      </c>
      <c r="F406" s="87" t="s">
        <v>11</v>
      </c>
      <c r="G406" s="87" t="s">
        <v>12</v>
      </c>
      <c r="H406" s="87" t="s">
        <v>13</v>
      </c>
      <c r="I406" s="87" t="s">
        <v>14</v>
      </c>
      <c r="J406" s="87" t="s">
        <v>15</v>
      </c>
      <c r="K406" s="89" t="s">
        <v>16</v>
      </c>
      <c r="L406" s="87" t="s">
        <v>17</v>
      </c>
      <c r="M406" s="87" t="s">
        <v>18</v>
      </c>
      <c r="N406" s="87" t="s">
        <v>19</v>
      </c>
    </row>
    <row r="407" spans="1:14" ht="15.75">
      <c r="A407" s="91"/>
      <c r="B407" s="87"/>
      <c r="C407" s="87"/>
      <c r="D407" s="90"/>
      <c r="E407" s="90"/>
      <c r="F407" s="87"/>
      <c r="G407" s="87"/>
      <c r="H407" s="87"/>
      <c r="I407" s="87"/>
      <c r="J407" s="87"/>
      <c r="K407" s="89"/>
      <c r="L407" s="87"/>
      <c r="M407" s="87"/>
      <c r="N407" s="87"/>
    </row>
    <row r="408" spans="1:14" ht="15.75">
      <c r="A408" s="74"/>
      <c r="B408" s="75"/>
      <c r="C408" s="71"/>
      <c r="D408" s="76"/>
      <c r="E408" s="73"/>
      <c r="F408" s="71"/>
      <c r="G408" s="71"/>
      <c r="H408" s="71"/>
      <c r="I408" s="71"/>
      <c r="J408" s="71"/>
      <c r="K408" s="72"/>
      <c r="L408" s="71"/>
      <c r="M408" s="71"/>
      <c r="N408" s="71"/>
    </row>
    <row r="409" spans="1:14" ht="15.75">
      <c r="A409" s="63">
        <v>1</v>
      </c>
      <c r="B409" s="70">
        <v>43371</v>
      </c>
      <c r="C409" s="65" t="s">
        <v>20</v>
      </c>
      <c r="D409" s="65" t="s">
        <v>23</v>
      </c>
      <c r="E409" s="65" t="s">
        <v>44</v>
      </c>
      <c r="F409" s="66">
        <v>30260</v>
      </c>
      <c r="G409" s="66">
        <v>30340</v>
      </c>
      <c r="H409" s="66">
        <v>30220</v>
      </c>
      <c r="I409" s="66">
        <v>30180</v>
      </c>
      <c r="J409" s="66">
        <v>30140</v>
      </c>
      <c r="K409" s="66">
        <v>30220</v>
      </c>
      <c r="L409" s="65">
        <v>100</v>
      </c>
      <c r="M409" s="82">
        <f aca="true" t="shared" si="50" ref="M409:M414">IF(D409="BUY",(K409-F409)*(L409),(F409-K409)*(L409))</f>
        <v>4000</v>
      </c>
      <c r="N409" s="68">
        <f aca="true" t="shared" si="51" ref="N409:N414">M409/(L409)/F409%</f>
        <v>0.13218770654329146</v>
      </c>
    </row>
    <row r="410" spans="1:14" ht="15.75">
      <c r="A410" s="63">
        <v>2</v>
      </c>
      <c r="B410" s="70">
        <v>43371</v>
      </c>
      <c r="C410" s="65" t="s">
        <v>20</v>
      </c>
      <c r="D410" s="65" t="s">
        <v>21</v>
      </c>
      <c r="E410" s="65" t="s">
        <v>24</v>
      </c>
      <c r="F410" s="66">
        <v>145.8</v>
      </c>
      <c r="G410" s="66">
        <v>144.8</v>
      </c>
      <c r="H410" s="66">
        <v>146.3</v>
      </c>
      <c r="I410" s="66">
        <v>146.8</v>
      </c>
      <c r="J410" s="66">
        <v>147.3</v>
      </c>
      <c r="K410" s="66">
        <v>146.3</v>
      </c>
      <c r="L410" s="65">
        <v>5000</v>
      </c>
      <c r="M410" s="82">
        <f t="shared" si="50"/>
        <v>2500</v>
      </c>
      <c r="N410" s="68">
        <f t="shared" si="51"/>
        <v>0.34293552812071326</v>
      </c>
    </row>
    <row r="411" spans="1:14" ht="15.75">
      <c r="A411" s="63">
        <v>3</v>
      </c>
      <c r="B411" s="70">
        <v>43370</v>
      </c>
      <c r="C411" s="65" t="s">
        <v>20</v>
      </c>
      <c r="D411" s="65" t="s">
        <v>21</v>
      </c>
      <c r="E411" s="65" t="s">
        <v>47</v>
      </c>
      <c r="F411" s="66">
        <v>186.4</v>
      </c>
      <c r="G411" s="66">
        <v>185.4</v>
      </c>
      <c r="H411" s="66">
        <v>186.9</v>
      </c>
      <c r="I411" s="66">
        <v>187.4</v>
      </c>
      <c r="J411" s="66">
        <v>187.9</v>
      </c>
      <c r="K411" s="66">
        <v>186.9</v>
      </c>
      <c r="L411" s="65">
        <v>5000</v>
      </c>
      <c r="M411" s="82">
        <f t="shared" si="50"/>
        <v>2500</v>
      </c>
      <c r="N411" s="68">
        <f t="shared" si="51"/>
        <v>0.26824034334763946</v>
      </c>
    </row>
    <row r="412" spans="1:14" ht="15.75">
      <c r="A412" s="63">
        <v>4</v>
      </c>
      <c r="B412" s="70">
        <v>43370</v>
      </c>
      <c r="C412" s="65" t="s">
        <v>20</v>
      </c>
      <c r="D412" s="65" t="s">
        <v>23</v>
      </c>
      <c r="E412" s="65" t="s">
        <v>44</v>
      </c>
      <c r="F412" s="66">
        <v>30580</v>
      </c>
      <c r="G412" s="66">
        <v>30660</v>
      </c>
      <c r="H412" s="66">
        <v>30540</v>
      </c>
      <c r="I412" s="66">
        <v>30500</v>
      </c>
      <c r="J412" s="66">
        <v>30460</v>
      </c>
      <c r="K412" s="66">
        <v>30460</v>
      </c>
      <c r="L412" s="65">
        <v>100</v>
      </c>
      <c r="M412" s="82">
        <f t="shared" si="50"/>
        <v>12000</v>
      </c>
      <c r="N412" s="68">
        <f t="shared" si="51"/>
        <v>0.3924133420536298</v>
      </c>
    </row>
    <row r="413" spans="1:14" ht="15.75">
      <c r="A413" s="63">
        <v>5</v>
      </c>
      <c r="B413" s="70">
        <v>43369</v>
      </c>
      <c r="C413" s="65" t="s">
        <v>20</v>
      </c>
      <c r="D413" s="65" t="s">
        <v>21</v>
      </c>
      <c r="E413" s="65" t="s">
        <v>47</v>
      </c>
      <c r="F413" s="66">
        <v>184</v>
      </c>
      <c r="G413" s="66">
        <v>183</v>
      </c>
      <c r="H413" s="66">
        <v>184.5</v>
      </c>
      <c r="I413" s="66">
        <v>185</v>
      </c>
      <c r="J413" s="66">
        <v>185.5</v>
      </c>
      <c r="K413" s="66">
        <v>185.5</v>
      </c>
      <c r="L413" s="65">
        <v>5000</v>
      </c>
      <c r="M413" s="82">
        <f t="shared" si="50"/>
        <v>7500</v>
      </c>
      <c r="N413" s="68">
        <f t="shared" si="51"/>
        <v>0.8152173913043478</v>
      </c>
    </row>
    <row r="414" spans="1:14" ht="15.75">
      <c r="A414" s="63">
        <v>6</v>
      </c>
      <c r="B414" s="70">
        <v>43368</v>
      </c>
      <c r="C414" s="65" t="s">
        <v>20</v>
      </c>
      <c r="D414" s="65" t="s">
        <v>21</v>
      </c>
      <c r="E414" s="65" t="s">
        <v>24</v>
      </c>
      <c r="F414" s="66">
        <v>147</v>
      </c>
      <c r="G414" s="66">
        <v>146</v>
      </c>
      <c r="H414" s="66">
        <v>147.5</v>
      </c>
      <c r="I414" s="66">
        <v>148</v>
      </c>
      <c r="J414" s="66">
        <v>148.5</v>
      </c>
      <c r="K414" s="66">
        <v>146</v>
      </c>
      <c r="L414" s="65">
        <v>5000</v>
      </c>
      <c r="M414" s="82">
        <f t="shared" si="50"/>
        <v>-5000</v>
      </c>
      <c r="N414" s="68">
        <f t="shared" si="51"/>
        <v>-0.6802721088435374</v>
      </c>
    </row>
    <row r="415" spans="1:14" ht="15.75">
      <c r="A415" s="63">
        <v>7</v>
      </c>
      <c r="B415" s="70">
        <v>43368</v>
      </c>
      <c r="C415" s="65" t="s">
        <v>20</v>
      </c>
      <c r="D415" s="65" t="s">
        <v>21</v>
      </c>
      <c r="E415" s="65" t="s">
        <v>48</v>
      </c>
      <c r="F415" s="66">
        <v>5300</v>
      </c>
      <c r="G415" s="66">
        <v>5260</v>
      </c>
      <c r="H415" s="66">
        <v>5325</v>
      </c>
      <c r="I415" s="66">
        <v>5350</v>
      </c>
      <c r="J415" s="66">
        <v>5375</v>
      </c>
      <c r="K415" s="66">
        <v>5260</v>
      </c>
      <c r="L415" s="65">
        <v>100</v>
      </c>
      <c r="M415" s="82">
        <f aca="true" t="shared" si="52" ref="M415:M425">IF(D415="BUY",(K415-F415)*(L415),(F415-K415)*(L415))</f>
        <v>-4000</v>
      </c>
      <c r="N415" s="68">
        <f aca="true" t="shared" si="53" ref="N415:N425">M415/(L415)/F415%</f>
        <v>-0.7547169811320755</v>
      </c>
    </row>
    <row r="416" spans="1:14" ht="15.75">
      <c r="A416" s="63">
        <v>8</v>
      </c>
      <c r="B416" s="70">
        <v>43367</v>
      </c>
      <c r="C416" s="65" t="s">
        <v>20</v>
      </c>
      <c r="D416" s="65" t="s">
        <v>21</v>
      </c>
      <c r="E416" s="65" t="s">
        <v>46</v>
      </c>
      <c r="F416" s="66">
        <v>461.5</v>
      </c>
      <c r="G416" s="66">
        <v>457.5</v>
      </c>
      <c r="H416" s="66">
        <v>464</v>
      </c>
      <c r="I416" s="66">
        <v>466.5</v>
      </c>
      <c r="J416" s="66">
        <v>469</v>
      </c>
      <c r="K416" s="66">
        <v>457</v>
      </c>
      <c r="L416" s="65">
        <v>1000</v>
      </c>
      <c r="M416" s="82">
        <f>IF(D416="BUY",(K416-F416)*(L416),(F416-K416)*(L416))</f>
        <v>-4500</v>
      </c>
      <c r="N416" s="68">
        <f>M416/(L416)/F416%</f>
        <v>-0.9750812567713976</v>
      </c>
    </row>
    <row r="417" spans="1:14" ht="15.75">
      <c r="A417" s="63">
        <v>9</v>
      </c>
      <c r="B417" s="70">
        <v>43367</v>
      </c>
      <c r="C417" s="65" t="s">
        <v>20</v>
      </c>
      <c r="D417" s="65" t="s">
        <v>21</v>
      </c>
      <c r="E417" s="65" t="s">
        <v>24</v>
      </c>
      <c r="F417" s="66">
        <v>148.7</v>
      </c>
      <c r="G417" s="66">
        <v>147.7</v>
      </c>
      <c r="H417" s="66">
        <v>149.2</v>
      </c>
      <c r="I417" s="66">
        <v>149.7</v>
      </c>
      <c r="J417" s="66">
        <v>150.2</v>
      </c>
      <c r="K417" s="66">
        <v>149.2</v>
      </c>
      <c r="L417" s="65">
        <v>5000</v>
      </c>
      <c r="M417" s="82">
        <f t="shared" si="52"/>
        <v>2500</v>
      </c>
      <c r="N417" s="68">
        <f t="shared" si="53"/>
        <v>0.3362474781439139</v>
      </c>
    </row>
    <row r="418" spans="1:14" ht="15.75">
      <c r="A418" s="63">
        <v>10</v>
      </c>
      <c r="B418" s="70">
        <v>43367</v>
      </c>
      <c r="C418" s="65" t="s">
        <v>20</v>
      </c>
      <c r="D418" s="65" t="s">
        <v>21</v>
      </c>
      <c r="E418" s="65" t="s">
        <v>47</v>
      </c>
      <c r="F418" s="66">
        <v>183</v>
      </c>
      <c r="G418" s="66">
        <v>182</v>
      </c>
      <c r="H418" s="66">
        <v>183.5</v>
      </c>
      <c r="I418" s="66">
        <v>184</v>
      </c>
      <c r="J418" s="66">
        <v>184.5</v>
      </c>
      <c r="K418" s="66">
        <v>184.5</v>
      </c>
      <c r="L418" s="65">
        <v>5000</v>
      </c>
      <c r="M418" s="82">
        <f t="shared" si="52"/>
        <v>7500</v>
      </c>
      <c r="N418" s="68">
        <f t="shared" si="53"/>
        <v>0.819672131147541</v>
      </c>
    </row>
    <row r="419" spans="1:14" ht="15.75">
      <c r="A419" s="63">
        <v>11</v>
      </c>
      <c r="B419" s="70">
        <v>43367</v>
      </c>
      <c r="C419" s="65" t="s">
        <v>20</v>
      </c>
      <c r="D419" s="65" t="s">
        <v>21</v>
      </c>
      <c r="E419" s="65" t="s">
        <v>48</v>
      </c>
      <c r="F419" s="66">
        <v>5230</v>
      </c>
      <c r="G419" s="66">
        <v>5190</v>
      </c>
      <c r="H419" s="66">
        <v>5255</v>
      </c>
      <c r="I419" s="66">
        <v>5280</v>
      </c>
      <c r="J419" s="66">
        <v>5300</v>
      </c>
      <c r="K419" s="66">
        <v>5300</v>
      </c>
      <c r="L419" s="65">
        <v>100</v>
      </c>
      <c r="M419" s="82">
        <f t="shared" si="52"/>
        <v>7000</v>
      </c>
      <c r="N419" s="68">
        <f t="shared" si="53"/>
        <v>1.338432122370937</v>
      </c>
    </row>
    <row r="420" spans="1:14" ht="15.75">
      <c r="A420" s="63">
        <v>12</v>
      </c>
      <c r="B420" s="70">
        <v>43364</v>
      </c>
      <c r="C420" s="65" t="s">
        <v>20</v>
      </c>
      <c r="D420" s="65" t="s">
        <v>21</v>
      </c>
      <c r="E420" s="65" t="s">
        <v>48</v>
      </c>
      <c r="F420" s="66">
        <v>5145</v>
      </c>
      <c r="G420" s="66">
        <v>5105</v>
      </c>
      <c r="H420" s="66">
        <v>5170</v>
      </c>
      <c r="I420" s="66">
        <v>5195</v>
      </c>
      <c r="J420" s="66">
        <v>5220</v>
      </c>
      <c r="K420" s="66">
        <v>5170</v>
      </c>
      <c r="L420" s="65">
        <v>100</v>
      </c>
      <c r="M420" s="82">
        <f t="shared" si="52"/>
        <v>2500</v>
      </c>
      <c r="N420" s="68">
        <f t="shared" si="53"/>
        <v>0.48590864917395526</v>
      </c>
    </row>
    <row r="421" spans="1:14" ht="15.75">
      <c r="A421" s="63">
        <v>13</v>
      </c>
      <c r="B421" s="70">
        <v>43364</v>
      </c>
      <c r="C421" s="65" t="s">
        <v>20</v>
      </c>
      <c r="D421" s="65" t="s">
        <v>23</v>
      </c>
      <c r="E421" s="65" t="s">
        <v>44</v>
      </c>
      <c r="F421" s="66">
        <v>30545</v>
      </c>
      <c r="G421" s="66">
        <v>30610</v>
      </c>
      <c r="H421" s="66">
        <v>30500</v>
      </c>
      <c r="I421" s="66">
        <v>30460</v>
      </c>
      <c r="J421" s="66">
        <v>30420</v>
      </c>
      <c r="K421" s="66">
        <v>30500</v>
      </c>
      <c r="L421" s="65">
        <v>100</v>
      </c>
      <c r="M421" s="82">
        <f t="shared" si="52"/>
        <v>4500</v>
      </c>
      <c r="N421" s="68">
        <f t="shared" si="53"/>
        <v>0.1473236208872156</v>
      </c>
    </row>
    <row r="422" spans="1:14" ht="15.75">
      <c r="A422" s="63">
        <v>14</v>
      </c>
      <c r="B422" s="70">
        <v>43364</v>
      </c>
      <c r="C422" s="65" t="s">
        <v>20</v>
      </c>
      <c r="D422" s="65" t="s">
        <v>21</v>
      </c>
      <c r="E422" s="65" t="s">
        <v>50</v>
      </c>
      <c r="F422" s="66">
        <v>147</v>
      </c>
      <c r="G422" s="66">
        <v>146</v>
      </c>
      <c r="H422" s="66">
        <v>147.5</v>
      </c>
      <c r="I422" s="66">
        <v>148</v>
      </c>
      <c r="J422" s="66">
        <v>148.5</v>
      </c>
      <c r="K422" s="66">
        <v>148.5</v>
      </c>
      <c r="L422" s="65">
        <v>5000</v>
      </c>
      <c r="M422" s="82">
        <f t="shared" si="52"/>
        <v>7500</v>
      </c>
      <c r="N422" s="68">
        <f t="shared" si="53"/>
        <v>1.0204081632653061</v>
      </c>
    </row>
    <row r="423" spans="1:14" ht="15.75">
      <c r="A423" s="63">
        <v>15</v>
      </c>
      <c r="B423" s="70">
        <v>43362</v>
      </c>
      <c r="C423" s="65" t="s">
        <v>20</v>
      </c>
      <c r="D423" s="65" t="s">
        <v>21</v>
      </c>
      <c r="E423" s="65" t="s">
        <v>47</v>
      </c>
      <c r="F423" s="66">
        <v>174.8</v>
      </c>
      <c r="G423" s="66">
        <v>173.8</v>
      </c>
      <c r="H423" s="66">
        <v>175.3</v>
      </c>
      <c r="I423" s="66">
        <v>175.8</v>
      </c>
      <c r="J423" s="66">
        <v>176.3</v>
      </c>
      <c r="K423" s="66">
        <v>175.8</v>
      </c>
      <c r="L423" s="65">
        <v>5000</v>
      </c>
      <c r="M423" s="82">
        <f t="shared" si="52"/>
        <v>5000</v>
      </c>
      <c r="N423" s="68">
        <f t="shared" si="53"/>
        <v>0.5720823798627002</v>
      </c>
    </row>
    <row r="424" spans="1:14" ht="15.75">
      <c r="A424" s="63">
        <v>16</v>
      </c>
      <c r="B424" s="70">
        <v>43361</v>
      </c>
      <c r="C424" s="65" t="s">
        <v>20</v>
      </c>
      <c r="D424" s="65" t="s">
        <v>21</v>
      </c>
      <c r="E424" s="65" t="s">
        <v>46</v>
      </c>
      <c r="F424" s="66">
        <v>436</v>
      </c>
      <c r="G424" s="66">
        <v>431</v>
      </c>
      <c r="H424" s="66">
        <v>439</v>
      </c>
      <c r="I424" s="66">
        <v>441.5</v>
      </c>
      <c r="J424" s="66">
        <v>444</v>
      </c>
      <c r="K424" s="66">
        <v>439</v>
      </c>
      <c r="L424" s="65">
        <v>1000</v>
      </c>
      <c r="M424" s="82">
        <f t="shared" si="52"/>
        <v>3000</v>
      </c>
      <c r="N424" s="68">
        <f t="shared" si="53"/>
        <v>0.6880733944954128</v>
      </c>
    </row>
    <row r="425" spans="1:14" ht="15.75">
      <c r="A425" s="63">
        <v>17</v>
      </c>
      <c r="B425" s="70">
        <v>43361</v>
      </c>
      <c r="C425" s="65" t="s">
        <v>20</v>
      </c>
      <c r="D425" s="65" t="s">
        <v>21</v>
      </c>
      <c r="E425" s="65" t="s">
        <v>47</v>
      </c>
      <c r="F425" s="66">
        <v>170.3</v>
      </c>
      <c r="G425" s="66">
        <v>169.3</v>
      </c>
      <c r="H425" s="66">
        <v>170.8</v>
      </c>
      <c r="I425" s="66">
        <v>171.3</v>
      </c>
      <c r="J425" s="66">
        <v>171.8</v>
      </c>
      <c r="K425" s="66">
        <v>171.8</v>
      </c>
      <c r="L425" s="65">
        <v>5000</v>
      </c>
      <c r="M425" s="82">
        <f t="shared" si="52"/>
        <v>7500</v>
      </c>
      <c r="N425" s="68">
        <f t="shared" si="53"/>
        <v>0.8807985907222549</v>
      </c>
    </row>
    <row r="426" spans="1:14" ht="15.75">
      <c r="A426" s="63">
        <v>18</v>
      </c>
      <c r="B426" s="70">
        <v>43360</v>
      </c>
      <c r="C426" s="65" t="s">
        <v>20</v>
      </c>
      <c r="D426" s="65" t="s">
        <v>23</v>
      </c>
      <c r="E426" s="65" t="s">
        <v>47</v>
      </c>
      <c r="F426" s="66">
        <v>166.5</v>
      </c>
      <c r="G426" s="66">
        <v>167.5</v>
      </c>
      <c r="H426" s="66">
        <v>166</v>
      </c>
      <c r="I426" s="66">
        <v>165.5</v>
      </c>
      <c r="J426" s="66">
        <v>165</v>
      </c>
      <c r="K426" s="66">
        <v>167.5</v>
      </c>
      <c r="L426" s="65">
        <v>5000</v>
      </c>
      <c r="M426" s="82">
        <f aca="true" t="shared" si="54" ref="M426:M431">IF(D426="BUY",(K426-F426)*(L426),(F426-K426)*(L426))</f>
        <v>-5000</v>
      </c>
      <c r="N426" s="68">
        <f aca="true" t="shared" si="55" ref="N426:N431">M426/(L426)/F426%</f>
        <v>-0.6006006006006006</v>
      </c>
    </row>
    <row r="427" spans="1:14" ht="15.75">
      <c r="A427" s="63">
        <v>19</v>
      </c>
      <c r="B427" s="70">
        <v>43360</v>
      </c>
      <c r="C427" s="65" t="s">
        <v>20</v>
      </c>
      <c r="D427" s="65" t="s">
        <v>21</v>
      </c>
      <c r="E427" s="65" t="s">
        <v>48</v>
      </c>
      <c r="F427" s="66">
        <v>5030</v>
      </c>
      <c r="G427" s="66">
        <v>4990</v>
      </c>
      <c r="H427" s="66">
        <v>5055</v>
      </c>
      <c r="I427" s="66">
        <v>5080</v>
      </c>
      <c r="J427" s="66">
        <v>5105</v>
      </c>
      <c r="K427" s="66">
        <v>4990</v>
      </c>
      <c r="L427" s="65">
        <v>100</v>
      </c>
      <c r="M427" s="82">
        <f t="shared" si="54"/>
        <v>-4000</v>
      </c>
      <c r="N427" s="68">
        <f t="shared" si="55"/>
        <v>-0.7952286282306164</v>
      </c>
    </row>
    <row r="428" spans="1:14" ht="15.75">
      <c r="A428" s="63">
        <v>20</v>
      </c>
      <c r="B428" s="70">
        <v>43357</v>
      </c>
      <c r="C428" s="65" t="s">
        <v>20</v>
      </c>
      <c r="D428" s="65" t="s">
        <v>23</v>
      </c>
      <c r="E428" s="65" t="s">
        <v>47</v>
      </c>
      <c r="F428" s="66">
        <v>168.2</v>
      </c>
      <c r="G428" s="66">
        <v>169.2</v>
      </c>
      <c r="H428" s="66">
        <v>167.7</v>
      </c>
      <c r="I428" s="66">
        <v>167.2</v>
      </c>
      <c r="J428" s="66">
        <v>166.7</v>
      </c>
      <c r="K428" s="66">
        <v>169.2</v>
      </c>
      <c r="L428" s="65">
        <v>5000</v>
      </c>
      <c r="M428" s="82">
        <f t="shared" si="54"/>
        <v>-5000</v>
      </c>
      <c r="N428" s="68">
        <f t="shared" si="55"/>
        <v>-0.5945303210463734</v>
      </c>
    </row>
    <row r="429" spans="1:14" ht="15.75">
      <c r="A429" s="63">
        <v>21</v>
      </c>
      <c r="B429" s="70">
        <v>43355</v>
      </c>
      <c r="C429" s="65" t="s">
        <v>20</v>
      </c>
      <c r="D429" s="65" t="s">
        <v>21</v>
      </c>
      <c r="E429" s="65" t="s">
        <v>44</v>
      </c>
      <c r="F429" s="66">
        <v>30750</v>
      </c>
      <c r="G429" s="66">
        <v>30670</v>
      </c>
      <c r="H429" s="66">
        <v>30790</v>
      </c>
      <c r="I429" s="66">
        <v>30830</v>
      </c>
      <c r="J429" s="66">
        <v>30870</v>
      </c>
      <c r="K429" s="66">
        <v>30670</v>
      </c>
      <c r="L429" s="65">
        <v>100</v>
      </c>
      <c r="M429" s="82">
        <f t="shared" si="54"/>
        <v>-8000</v>
      </c>
      <c r="N429" s="68">
        <f t="shared" si="55"/>
        <v>-0.2601626016260163</v>
      </c>
    </row>
    <row r="430" spans="1:14" ht="15.75">
      <c r="A430" s="63">
        <v>22</v>
      </c>
      <c r="B430" s="70">
        <v>43355</v>
      </c>
      <c r="C430" s="65" t="s">
        <v>20</v>
      </c>
      <c r="D430" s="65" t="s">
        <v>21</v>
      </c>
      <c r="E430" s="65" t="s">
        <v>47</v>
      </c>
      <c r="F430" s="66">
        <v>172</v>
      </c>
      <c r="G430" s="66">
        <v>171</v>
      </c>
      <c r="H430" s="66">
        <v>172.5</v>
      </c>
      <c r="I430" s="66">
        <v>173</v>
      </c>
      <c r="J430" s="66">
        <v>173.5</v>
      </c>
      <c r="K430" s="66">
        <v>172.5</v>
      </c>
      <c r="L430" s="65">
        <v>5000</v>
      </c>
      <c r="M430" s="82">
        <f t="shared" si="54"/>
        <v>2500</v>
      </c>
      <c r="N430" s="68">
        <f t="shared" si="55"/>
        <v>0.29069767441860467</v>
      </c>
    </row>
    <row r="431" spans="1:14" ht="15.75">
      <c r="A431" s="63">
        <v>23</v>
      </c>
      <c r="B431" s="70">
        <v>43354</v>
      </c>
      <c r="C431" s="65" t="s">
        <v>20</v>
      </c>
      <c r="D431" s="65" t="s">
        <v>23</v>
      </c>
      <c r="E431" s="65" t="s">
        <v>24</v>
      </c>
      <c r="F431" s="66">
        <v>144.6</v>
      </c>
      <c r="G431" s="66">
        <v>145.6</v>
      </c>
      <c r="H431" s="66">
        <v>144.1</v>
      </c>
      <c r="I431" s="66">
        <v>143.6</v>
      </c>
      <c r="J431" s="66">
        <v>143.1</v>
      </c>
      <c r="K431" s="66">
        <v>143.1</v>
      </c>
      <c r="L431" s="65">
        <v>5000</v>
      </c>
      <c r="M431" s="82">
        <f t="shared" si="54"/>
        <v>7500</v>
      </c>
      <c r="N431" s="68">
        <f t="shared" si="55"/>
        <v>1.037344398340249</v>
      </c>
    </row>
    <row r="432" spans="1:14" ht="15.75">
      <c r="A432" s="63">
        <v>24</v>
      </c>
      <c r="B432" s="70">
        <v>43354</v>
      </c>
      <c r="C432" s="65" t="s">
        <v>20</v>
      </c>
      <c r="D432" s="65" t="s">
        <v>23</v>
      </c>
      <c r="E432" s="65" t="s">
        <v>47</v>
      </c>
      <c r="F432" s="66">
        <v>172.3</v>
      </c>
      <c r="G432" s="66">
        <v>173.3</v>
      </c>
      <c r="H432" s="66">
        <v>171.8</v>
      </c>
      <c r="I432" s="66">
        <v>171.3</v>
      </c>
      <c r="J432" s="66">
        <v>170.8</v>
      </c>
      <c r="K432" s="66">
        <v>170.8</v>
      </c>
      <c r="L432" s="65">
        <v>5000</v>
      </c>
      <c r="M432" s="82">
        <f aca="true" t="shared" si="56" ref="M432:M438">IF(D432="BUY",(K432-F432)*(L432),(F432-K432)*(L432))</f>
        <v>7500</v>
      </c>
      <c r="N432" s="68">
        <f aca="true" t="shared" si="57" ref="N432:N438">M432/(L432)/F432%</f>
        <v>0.8705745792222866</v>
      </c>
    </row>
    <row r="433" spans="1:14" ht="15.75">
      <c r="A433" s="63">
        <v>25</v>
      </c>
      <c r="B433" s="70">
        <v>43353</v>
      </c>
      <c r="C433" s="65" t="s">
        <v>20</v>
      </c>
      <c r="D433" s="65" t="s">
        <v>21</v>
      </c>
      <c r="E433" s="65" t="s">
        <v>24</v>
      </c>
      <c r="F433" s="66">
        <v>149</v>
      </c>
      <c r="G433" s="66">
        <v>149</v>
      </c>
      <c r="H433" s="66">
        <v>149.5</v>
      </c>
      <c r="I433" s="66">
        <v>150</v>
      </c>
      <c r="J433" s="66">
        <v>151</v>
      </c>
      <c r="K433" s="66">
        <v>150</v>
      </c>
      <c r="L433" s="65">
        <v>5000</v>
      </c>
      <c r="M433" s="82">
        <f t="shared" si="56"/>
        <v>5000</v>
      </c>
      <c r="N433" s="68">
        <f t="shared" si="57"/>
        <v>0.6711409395973155</v>
      </c>
    </row>
    <row r="434" spans="1:14" ht="15.75">
      <c r="A434" s="63">
        <v>26</v>
      </c>
      <c r="B434" s="70">
        <v>43350</v>
      </c>
      <c r="C434" s="65" t="s">
        <v>20</v>
      </c>
      <c r="D434" s="65" t="s">
        <v>23</v>
      </c>
      <c r="E434" s="65" t="s">
        <v>24</v>
      </c>
      <c r="F434" s="66">
        <v>146</v>
      </c>
      <c r="G434" s="66">
        <v>147</v>
      </c>
      <c r="H434" s="66">
        <v>145.5</v>
      </c>
      <c r="I434" s="66">
        <v>145</v>
      </c>
      <c r="J434" s="66">
        <v>144.5</v>
      </c>
      <c r="K434" s="66">
        <v>147</v>
      </c>
      <c r="L434" s="65">
        <v>5000</v>
      </c>
      <c r="M434" s="82">
        <f t="shared" si="56"/>
        <v>-5000</v>
      </c>
      <c r="N434" s="68">
        <f t="shared" si="57"/>
        <v>-0.684931506849315</v>
      </c>
    </row>
    <row r="435" spans="1:14" ht="15.75">
      <c r="A435" s="63">
        <v>27</v>
      </c>
      <c r="B435" s="70">
        <v>43349</v>
      </c>
      <c r="C435" s="65" t="s">
        <v>20</v>
      </c>
      <c r="D435" s="65" t="s">
        <v>21</v>
      </c>
      <c r="E435" s="65" t="s">
        <v>48</v>
      </c>
      <c r="F435" s="66">
        <v>4965</v>
      </c>
      <c r="G435" s="66">
        <v>4925</v>
      </c>
      <c r="H435" s="66">
        <v>178</v>
      </c>
      <c r="I435" s="66">
        <v>4990</v>
      </c>
      <c r="J435" s="66">
        <v>5015</v>
      </c>
      <c r="K435" s="66">
        <v>4925</v>
      </c>
      <c r="L435" s="65">
        <v>100</v>
      </c>
      <c r="M435" s="82">
        <f t="shared" si="56"/>
        <v>-4000</v>
      </c>
      <c r="N435" s="68">
        <f t="shared" si="57"/>
        <v>-0.8056394763343404</v>
      </c>
    </row>
    <row r="436" spans="1:14" ht="15.75">
      <c r="A436" s="63">
        <v>28</v>
      </c>
      <c r="B436" s="70">
        <v>43349</v>
      </c>
      <c r="C436" s="65" t="s">
        <v>20</v>
      </c>
      <c r="D436" s="65" t="s">
        <v>21</v>
      </c>
      <c r="E436" s="65" t="s">
        <v>47</v>
      </c>
      <c r="F436" s="66">
        <v>177.5</v>
      </c>
      <c r="G436" s="66">
        <v>176.5</v>
      </c>
      <c r="H436" s="66">
        <v>178</v>
      </c>
      <c r="I436" s="66">
        <v>178.5</v>
      </c>
      <c r="J436" s="66">
        <v>179</v>
      </c>
      <c r="K436" s="66">
        <v>178.5</v>
      </c>
      <c r="L436" s="65">
        <v>5000</v>
      </c>
      <c r="M436" s="82">
        <f t="shared" si="56"/>
        <v>5000</v>
      </c>
      <c r="N436" s="68">
        <f t="shared" si="57"/>
        <v>0.5633802816901409</v>
      </c>
    </row>
    <row r="437" spans="1:14" ht="15.75">
      <c r="A437" s="63">
        <v>29</v>
      </c>
      <c r="B437" s="70">
        <v>43349</v>
      </c>
      <c r="C437" s="65" t="s">
        <v>20</v>
      </c>
      <c r="D437" s="65" t="s">
        <v>21</v>
      </c>
      <c r="E437" s="65" t="s">
        <v>44</v>
      </c>
      <c r="F437" s="66">
        <v>30550</v>
      </c>
      <c r="G437" s="66">
        <v>30470</v>
      </c>
      <c r="H437" s="66">
        <v>30590</v>
      </c>
      <c r="I437" s="66">
        <v>30630</v>
      </c>
      <c r="J437" s="66">
        <v>30670</v>
      </c>
      <c r="K437" s="66">
        <v>30590</v>
      </c>
      <c r="L437" s="65">
        <v>100</v>
      </c>
      <c r="M437" s="82">
        <f t="shared" si="56"/>
        <v>4000</v>
      </c>
      <c r="N437" s="68">
        <f t="shared" si="57"/>
        <v>0.1309328968903437</v>
      </c>
    </row>
    <row r="438" spans="1:14" ht="15.75">
      <c r="A438" s="63">
        <v>30</v>
      </c>
      <c r="B438" s="70">
        <v>43348</v>
      </c>
      <c r="C438" s="65" t="s">
        <v>20</v>
      </c>
      <c r="D438" s="65" t="s">
        <v>21</v>
      </c>
      <c r="E438" s="65" t="s">
        <v>47</v>
      </c>
      <c r="F438" s="66">
        <v>175.6</v>
      </c>
      <c r="G438" s="66">
        <v>174.6</v>
      </c>
      <c r="H438" s="66">
        <v>176.1</v>
      </c>
      <c r="I438" s="66">
        <v>176.6</v>
      </c>
      <c r="J438" s="66">
        <v>177.1</v>
      </c>
      <c r="K438" s="66">
        <v>176.2</v>
      </c>
      <c r="L438" s="65">
        <v>5000</v>
      </c>
      <c r="M438" s="82">
        <f t="shared" si="56"/>
        <v>2999.999999999972</v>
      </c>
      <c r="N438" s="68">
        <f t="shared" si="57"/>
        <v>0.34168564920273026</v>
      </c>
    </row>
    <row r="439" spans="1:14" ht="15.75">
      <c r="A439" s="63">
        <v>31</v>
      </c>
      <c r="B439" s="70">
        <v>43348</v>
      </c>
      <c r="C439" s="65" t="s">
        <v>20</v>
      </c>
      <c r="D439" s="65" t="s">
        <v>21</v>
      </c>
      <c r="E439" s="65" t="s">
        <v>24</v>
      </c>
      <c r="F439" s="66">
        <v>149.3</v>
      </c>
      <c r="G439" s="66">
        <v>148.3</v>
      </c>
      <c r="H439" s="66">
        <v>149.8</v>
      </c>
      <c r="I439" s="66">
        <v>150.3</v>
      </c>
      <c r="J439" s="66">
        <v>150.8</v>
      </c>
      <c r="K439" s="66">
        <v>150.3</v>
      </c>
      <c r="L439" s="65">
        <v>5000</v>
      </c>
      <c r="M439" s="82">
        <f aca="true" t="shared" si="58" ref="M439:M444">IF(D439="BUY",(K439-F439)*(L439),(F439-K439)*(L439))</f>
        <v>5000</v>
      </c>
      <c r="N439" s="68">
        <f aca="true" t="shared" si="59" ref="N439:N444">M439/(L439)/F439%</f>
        <v>0.6697923643670461</v>
      </c>
    </row>
    <row r="440" spans="1:14" ht="15.75">
      <c r="A440" s="63">
        <v>32</v>
      </c>
      <c r="B440" s="70">
        <v>43347</v>
      </c>
      <c r="C440" s="65" t="s">
        <v>20</v>
      </c>
      <c r="D440" s="65" t="s">
        <v>21</v>
      </c>
      <c r="E440" s="65" t="s">
        <v>48</v>
      </c>
      <c r="F440" s="66">
        <v>5040</v>
      </c>
      <c r="G440" s="66">
        <v>5000</v>
      </c>
      <c r="H440" s="66">
        <v>5065</v>
      </c>
      <c r="I440" s="66">
        <v>5090</v>
      </c>
      <c r="J440" s="66">
        <v>5115</v>
      </c>
      <c r="K440" s="66">
        <v>5090</v>
      </c>
      <c r="L440" s="65">
        <v>100</v>
      </c>
      <c r="M440" s="82">
        <f t="shared" si="58"/>
        <v>5000</v>
      </c>
      <c r="N440" s="68">
        <f t="shared" si="59"/>
        <v>0.9920634920634921</v>
      </c>
    </row>
    <row r="441" spans="1:14" ht="15.75">
      <c r="A441" s="63">
        <v>33</v>
      </c>
      <c r="B441" s="70">
        <v>43347</v>
      </c>
      <c r="C441" s="65" t="s">
        <v>20</v>
      </c>
      <c r="D441" s="65" t="s">
        <v>23</v>
      </c>
      <c r="E441" s="65" t="s">
        <v>24</v>
      </c>
      <c r="F441" s="66">
        <v>150</v>
      </c>
      <c r="G441" s="66">
        <v>151</v>
      </c>
      <c r="H441" s="66">
        <v>149.5</v>
      </c>
      <c r="I441" s="66">
        <v>149</v>
      </c>
      <c r="J441" s="66">
        <v>148.5</v>
      </c>
      <c r="K441" s="66">
        <v>149.5</v>
      </c>
      <c r="L441" s="65">
        <v>5000</v>
      </c>
      <c r="M441" s="82">
        <f t="shared" si="58"/>
        <v>2500</v>
      </c>
      <c r="N441" s="68">
        <f t="shared" si="59"/>
        <v>0.3333333333333333</v>
      </c>
    </row>
    <row r="442" spans="1:14" ht="15.75">
      <c r="A442" s="63">
        <v>34</v>
      </c>
      <c r="B442" s="70">
        <v>43346</v>
      </c>
      <c r="C442" s="65" t="s">
        <v>20</v>
      </c>
      <c r="D442" s="65" t="s">
        <v>21</v>
      </c>
      <c r="E442" s="65" t="s">
        <v>48</v>
      </c>
      <c r="F442" s="66">
        <v>4970</v>
      </c>
      <c r="G442" s="66">
        <v>4925</v>
      </c>
      <c r="H442" s="66">
        <v>4995</v>
      </c>
      <c r="I442" s="66">
        <v>5020</v>
      </c>
      <c r="J442" s="66">
        <v>5045</v>
      </c>
      <c r="K442" s="66">
        <v>5020</v>
      </c>
      <c r="L442" s="65">
        <v>100</v>
      </c>
      <c r="M442" s="82">
        <f t="shared" si="58"/>
        <v>5000</v>
      </c>
      <c r="N442" s="68">
        <f t="shared" si="59"/>
        <v>1.0060362173038229</v>
      </c>
    </row>
    <row r="443" spans="1:14" ht="15.75">
      <c r="A443" s="63">
        <v>35</v>
      </c>
      <c r="B443" s="70">
        <v>43346</v>
      </c>
      <c r="C443" s="65" t="s">
        <v>20</v>
      </c>
      <c r="D443" s="65" t="s">
        <v>21</v>
      </c>
      <c r="E443" s="65" t="s">
        <v>24</v>
      </c>
      <c r="F443" s="66">
        <v>148.5</v>
      </c>
      <c r="G443" s="66">
        <v>147.5</v>
      </c>
      <c r="H443" s="66">
        <v>149</v>
      </c>
      <c r="I443" s="66">
        <v>149.5</v>
      </c>
      <c r="J443" s="66">
        <v>151</v>
      </c>
      <c r="K443" s="66">
        <v>151</v>
      </c>
      <c r="L443" s="65">
        <v>5000</v>
      </c>
      <c r="M443" s="82">
        <f t="shared" si="58"/>
        <v>12500</v>
      </c>
      <c r="N443" s="68">
        <f t="shared" si="59"/>
        <v>1.6835016835016834</v>
      </c>
    </row>
    <row r="444" spans="1:14" ht="15.75">
      <c r="A444" s="63">
        <v>36</v>
      </c>
      <c r="B444" s="70">
        <v>43346</v>
      </c>
      <c r="C444" s="65" t="s">
        <v>20</v>
      </c>
      <c r="D444" s="65" t="s">
        <v>21</v>
      </c>
      <c r="E444" s="65" t="s">
        <v>47</v>
      </c>
      <c r="F444" s="66">
        <v>176.2</v>
      </c>
      <c r="G444" s="66">
        <v>175.2</v>
      </c>
      <c r="H444" s="66">
        <v>176.7</v>
      </c>
      <c r="I444" s="66">
        <v>177.2</v>
      </c>
      <c r="J444" s="66">
        <v>177.7</v>
      </c>
      <c r="K444" s="66">
        <v>176.7</v>
      </c>
      <c r="L444" s="65">
        <v>5000</v>
      </c>
      <c r="M444" s="82">
        <f t="shared" si="58"/>
        <v>2500</v>
      </c>
      <c r="N444" s="68">
        <f t="shared" si="59"/>
        <v>0.2837684449489217</v>
      </c>
    </row>
    <row r="446" spans="1:12" ht="15.75">
      <c r="A446" s="9" t="s">
        <v>25</v>
      </c>
      <c r="B446" s="10"/>
      <c r="C446" s="11"/>
      <c r="D446" s="12"/>
      <c r="E446" s="13"/>
      <c r="F446" s="13"/>
      <c r="G446" s="14"/>
      <c r="H446" s="15"/>
      <c r="I446" s="15"/>
      <c r="J446" s="15"/>
      <c r="K446" s="16"/>
      <c r="L446" s="17"/>
    </row>
    <row r="447" spans="1:12" ht="15.75">
      <c r="A447" s="9" t="s">
        <v>26</v>
      </c>
      <c r="B447" s="19"/>
      <c r="C447" s="11"/>
      <c r="D447" s="12"/>
      <c r="E447" s="13"/>
      <c r="F447" s="13"/>
      <c r="G447" s="14"/>
      <c r="H447" s="13"/>
      <c r="I447" s="13"/>
      <c r="J447" s="13"/>
      <c r="K447" s="16"/>
      <c r="L447" s="17"/>
    </row>
    <row r="448" spans="1:11" ht="15.75">
      <c r="A448" s="9" t="s">
        <v>26</v>
      </c>
      <c r="B448" s="19"/>
      <c r="C448" s="20"/>
      <c r="D448" s="21"/>
      <c r="E448" s="22"/>
      <c r="F448" s="22"/>
      <c r="G448" s="23"/>
      <c r="H448" s="22"/>
      <c r="I448" s="22"/>
      <c r="J448" s="22"/>
      <c r="K448" s="22"/>
    </row>
    <row r="449" spans="1:11" ht="16.5" thickBot="1">
      <c r="A449" s="58"/>
      <c r="B449" s="59"/>
      <c r="C449" s="22"/>
      <c r="D449" s="22"/>
      <c r="E449" s="22"/>
      <c r="F449" s="25"/>
      <c r="G449" s="26"/>
      <c r="H449" s="27" t="s">
        <v>27</v>
      </c>
      <c r="I449" s="27"/>
      <c r="K449" s="25"/>
    </row>
    <row r="450" spans="1:11" ht="15.75">
      <c r="A450" s="58"/>
      <c r="B450" s="59"/>
      <c r="C450" s="88" t="s">
        <v>28</v>
      </c>
      <c r="D450" s="88"/>
      <c r="E450" s="29">
        <v>36</v>
      </c>
      <c r="F450" s="30">
        <f>F451+F452+F453+F454+F455+F456</f>
        <v>100</v>
      </c>
      <c r="G450" s="31">
        <v>36</v>
      </c>
      <c r="H450" s="32">
        <f>G451/G450%</f>
        <v>75</v>
      </c>
      <c r="I450" s="32"/>
      <c r="J450" s="25"/>
      <c r="K450" s="25"/>
    </row>
    <row r="451" spans="1:12" ht="15.75">
      <c r="A451" s="58"/>
      <c r="B451" s="59"/>
      <c r="C451" s="85" t="s">
        <v>29</v>
      </c>
      <c r="D451" s="85"/>
      <c r="E451" s="33">
        <v>27</v>
      </c>
      <c r="F451" s="34">
        <f>(E451/E450)*100</f>
        <v>75</v>
      </c>
      <c r="G451" s="31">
        <v>27</v>
      </c>
      <c r="H451" s="28"/>
      <c r="I451" s="28"/>
      <c r="J451" s="25"/>
      <c r="K451" s="25"/>
      <c r="L451" s="83"/>
    </row>
    <row r="452" spans="1:12" ht="15.75">
      <c r="A452" s="58"/>
      <c r="B452" s="59"/>
      <c r="C452" s="85" t="s">
        <v>31</v>
      </c>
      <c r="D452" s="85"/>
      <c r="E452" s="33">
        <v>0</v>
      </c>
      <c r="F452" s="34">
        <f>(E452/E450)*100</f>
        <v>0</v>
      </c>
      <c r="G452" s="36"/>
      <c r="H452" s="31"/>
      <c r="I452" s="31"/>
      <c r="L452" s="83"/>
    </row>
    <row r="453" spans="1:11" ht="15.75">
      <c r="A453" s="58"/>
      <c r="B453" s="59"/>
      <c r="C453" s="85" t="s">
        <v>32</v>
      </c>
      <c r="D453" s="85"/>
      <c r="E453" s="33">
        <v>0</v>
      </c>
      <c r="F453" s="34">
        <f>(E453/E450)*100</f>
        <v>0</v>
      </c>
      <c r="G453" s="36"/>
      <c r="H453" s="31"/>
      <c r="I453" s="31"/>
      <c r="J453" s="25"/>
      <c r="K453" s="25"/>
    </row>
    <row r="454" spans="1:12" ht="15.75">
      <c r="A454" s="58"/>
      <c r="B454" s="59"/>
      <c r="C454" s="85" t="s">
        <v>33</v>
      </c>
      <c r="D454" s="85"/>
      <c r="E454" s="33">
        <v>9</v>
      </c>
      <c r="F454" s="34">
        <f>(E454/E450)*100</f>
        <v>25</v>
      </c>
      <c r="G454" s="36"/>
      <c r="H454" s="22" t="s">
        <v>34</v>
      </c>
      <c r="I454" s="22"/>
      <c r="J454" s="25"/>
      <c r="L454" s="2"/>
    </row>
    <row r="455" spans="1:11" ht="15.75">
      <c r="A455" s="58"/>
      <c r="B455" s="59"/>
      <c r="C455" s="85" t="s">
        <v>35</v>
      </c>
      <c r="D455" s="85"/>
      <c r="E455" s="33">
        <v>0</v>
      </c>
      <c r="F455" s="34">
        <f>(E455/E450)*100</f>
        <v>0</v>
      </c>
      <c r="G455" s="36"/>
      <c r="H455" s="22"/>
      <c r="I455" s="22"/>
      <c r="J455" s="25"/>
      <c r="K455" s="25"/>
    </row>
    <row r="456" spans="1:11" ht="16.5" thickBot="1">
      <c r="A456" s="58"/>
      <c r="B456" s="59"/>
      <c r="C456" s="86" t="s">
        <v>36</v>
      </c>
      <c r="D456" s="86"/>
      <c r="E456" s="38"/>
      <c r="F456" s="39">
        <f>(E456/E450)*100</f>
        <v>0</v>
      </c>
      <c r="G456" s="36"/>
      <c r="H456" s="22"/>
      <c r="I456" s="22"/>
      <c r="J456" s="25"/>
      <c r="K456" s="25"/>
    </row>
    <row r="457" spans="1:13" ht="15.75">
      <c r="A457" s="41" t="s">
        <v>37</v>
      </c>
      <c r="B457" s="10"/>
      <c r="C457" s="11"/>
      <c r="D457" s="11"/>
      <c r="E457" s="13"/>
      <c r="F457" s="13"/>
      <c r="G457" s="42"/>
      <c r="H457" s="43"/>
      <c r="I457" s="43"/>
      <c r="J457" s="43"/>
      <c r="K457" s="13"/>
      <c r="M457" s="25"/>
    </row>
    <row r="458" spans="1:13" ht="15.75">
      <c r="A458" s="12" t="s">
        <v>38</v>
      </c>
      <c r="B458" s="10"/>
      <c r="C458" s="44"/>
      <c r="D458" s="45"/>
      <c r="E458" s="46"/>
      <c r="F458" s="43"/>
      <c r="G458" s="42"/>
      <c r="H458" s="43"/>
      <c r="I458" s="43"/>
      <c r="J458" s="43"/>
      <c r="K458" s="13"/>
      <c r="M458" s="17"/>
    </row>
    <row r="459" spans="1:13" ht="15.75">
      <c r="A459" s="12" t="s">
        <v>39</v>
      </c>
      <c r="B459" s="10"/>
      <c r="C459" s="11"/>
      <c r="D459" s="45"/>
      <c r="E459" s="46"/>
      <c r="F459" s="43"/>
      <c r="G459" s="42"/>
      <c r="H459" s="47"/>
      <c r="I459" s="47"/>
      <c r="J459" s="47"/>
      <c r="K459" s="13"/>
      <c r="M459" s="17"/>
    </row>
    <row r="460" spans="1:14" ht="15.75">
      <c r="A460" s="12" t="s">
        <v>40</v>
      </c>
      <c r="B460" s="44"/>
      <c r="C460" s="11"/>
      <c r="D460" s="45"/>
      <c r="E460" s="46"/>
      <c r="F460" s="43"/>
      <c r="G460" s="48"/>
      <c r="H460" s="47"/>
      <c r="I460" s="47"/>
      <c r="J460" s="47"/>
      <c r="K460" s="13"/>
      <c r="L460" s="17"/>
      <c r="M460" s="17"/>
      <c r="N460" s="40"/>
    </row>
    <row r="461" spans="1:14" ht="15.75">
      <c r="A461" s="12" t="s">
        <v>41</v>
      </c>
      <c r="B461" s="35"/>
      <c r="C461" s="11"/>
      <c r="D461" s="49"/>
      <c r="E461" s="43"/>
      <c r="F461" s="43"/>
      <c r="G461" s="48"/>
      <c r="H461" s="47"/>
      <c r="I461" s="47"/>
      <c r="J461" s="47"/>
      <c r="K461" s="43"/>
      <c r="L461" s="17"/>
      <c r="M461" s="17"/>
      <c r="N461" s="17"/>
    </row>
    <row r="462" spans="1:14" ht="15.75">
      <c r="A462" s="105" t="s">
        <v>0</v>
      </c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</row>
    <row r="463" spans="1:14" ht="15.7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</row>
    <row r="464" spans="1:14" ht="15.7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</row>
    <row r="465" spans="1:14" ht="15.75">
      <c r="A465" s="106" t="s">
        <v>1</v>
      </c>
      <c r="B465" s="106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</row>
    <row r="466" spans="1:14" ht="15.75">
      <c r="A466" s="106" t="s">
        <v>2</v>
      </c>
      <c r="B466" s="106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</row>
    <row r="467" spans="1:14" ht="16.5" thickBot="1">
      <c r="A467" s="107" t="s">
        <v>3</v>
      </c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</row>
    <row r="468" spans="1:14" ht="15.75">
      <c r="A468" s="104" t="s">
        <v>94</v>
      </c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</row>
    <row r="469" spans="1:14" ht="15.75">
      <c r="A469" s="104" t="s">
        <v>5</v>
      </c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</row>
    <row r="470" spans="1:14" ht="15.75">
      <c r="A470" s="90" t="s">
        <v>6</v>
      </c>
      <c r="B470" s="87" t="s">
        <v>7</v>
      </c>
      <c r="C470" s="87" t="s">
        <v>8</v>
      </c>
      <c r="D470" s="90" t="s">
        <v>9</v>
      </c>
      <c r="E470" s="90" t="s">
        <v>10</v>
      </c>
      <c r="F470" s="87" t="s">
        <v>11</v>
      </c>
      <c r="G470" s="87" t="s">
        <v>12</v>
      </c>
      <c r="H470" s="87" t="s">
        <v>13</v>
      </c>
      <c r="I470" s="87" t="s">
        <v>14</v>
      </c>
      <c r="J470" s="87" t="s">
        <v>15</v>
      </c>
      <c r="K470" s="89" t="s">
        <v>16</v>
      </c>
      <c r="L470" s="87" t="s">
        <v>17</v>
      </c>
      <c r="M470" s="87" t="s">
        <v>18</v>
      </c>
      <c r="N470" s="87" t="s">
        <v>19</v>
      </c>
    </row>
    <row r="471" spans="1:14" ht="15.75">
      <c r="A471" s="91"/>
      <c r="B471" s="87"/>
      <c r="C471" s="87"/>
      <c r="D471" s="90"/>
      <c r="E471" s="90"/>
      <c r="F471" s="87"/>
      <c r="G471" s="87"/>
      <c r="H471" s="87"/>
      <c r="I471" s="87"/>
      <c r="J471" s="87"/>
      <c r="K471" s="89"/>
      <c r="L471" s="87"/>
      <c r="M471" s="87"/>
      <c r="N471" s="87"/>
    </row>
    <row r="472" spans="1:14" ht="15.75">
      <c r="A472" s="74"/>
      <c r="B472" s="75"/>
      <c r="C472" s="71"/>
      <c r="D472" s="76"/>
      <c r="E472" s="73"/>
      <c r="F472" s="71"/>
      <c r="G472" s="71"/>
      <c r="H472" s="71"/>
      <c r="I472" s="71"/>
      <c r="J472" s="71"/>
      <c r="K472" s="72"/>
      <c r="L472" s="71"/>
      <c r="M472" s="71"/>
      <c r="N472" s="71"/>
    </row>
    <row r="473" spans="1:14" ht="15.75">
      <c r="A473" s="63">
        <v>1</v>
      </c>
      <c r="B473" s="70">
        <v>43343</v>
      </c>
      <c r="C473" s="65" t="s">
        <v>20</v>
      </c>
      <c r="D473" s="65" t="s">
        <v>21</v>
      </c>
      <c r="E473" s="65" t="s">
        <v>24</v>
      </c>
      <c r="F473" s="66">
        <v>149</v>
      </c>
      <c r="G473" s="66">
        <v>148</v>
      </c>
      <c r="H473" s="66">
        <v>149.5</v>
      </c>
      <c r="I473" s="66">
        <v>150</v>
      </c>
      <c r="J473" s="66">
        <v>150.5</v>
      </c>
      <c r="K473" s="66">
        <v>149.5</v>
      </c>
      <c r="L473" s="65">
        <v>5000</v>
      </c>
      <c r="M473" s="82">
        <f>IF(D473="BUY",(K473-F473)*(L473),(F473-K473)*(L473))</f>
        <v>2500</v>
      </c>
      <c r="N473" s="68">
        <f>M473/(L473)/F473%</f>
        <v>0.33557046979865773</v>
      </c>
    </row>
    <row r="474" spans="1:14" ht="15.75">
      <c r="A474" s="63">
        <v>2</v>
      </c>
      <c r="B474" s="70">
        <v>43342</v>
      </c>
      <c r="C474" s="65" t="s">
        <v>20</v>
      </c>
      <c r="D474" s="65" t="s">
        <v>21</v>
      </c>
      <c r="E474" s="65" t="s">
        <v>47</v>
      </c>
      <c r="F474" s="66">
        <v>178.4</v>
      </c>
      <c r="G474" s="66">
        <v>177.4</v>
      </c>
      <c r="H474" s="66">
        <v>178.9</v>
      </c>
      <c r="I474" s="66">
        <v>179.4</v>
      </c>
      <c r="J474" s="66">
        <v>179.9</v>
      </c>
      <c r="K474" s="66">
        <v>178.9</v>
      </c>
      <c r="L474" s="65">
        <v>5000</v>
      </c>
      <c r="M474" s="82">
        <f>IF(D474="BUY",(K474-F474)*(L474),(F474-K474)*(L474))</f>
        <v>2500</v>
      </c>
      <c r="N474" s="68">
        <f>M474/(L474)/F474%</f>
        <v>0.2802690582959641</v>
      </c>
    </row>
    <row r="475" spans="1:14" ht="15.75">
      <c r="A475" s="63">
        <v>3</v>
      </c>
      <c r="B475" s="70">
        <v>43342</v>
      </c>
      <c r="C475" s="65" t="s">
        <v>20</v>
      </c>
      <c r="D475" s="65" t="s">
        <v>21</v>
      </c>
      <c r="E475" s="65" t="s">
        <v>44</v>
      </c>
      <c r="F475" s="66">
        <v>30230</v>
      </c>
      <c r="G475" s="66">
        <v>30150</v>
      </c>
      <c r="H475" s="66">
        <v>30270</v>
      </c>
      <c r="I475" s="66">
        <v>30310</v>
      </c>
      <c r="J475" s="66">
        <v>30350</v>
      </c>
      <c r="K475" s="66">
        <v>30270</v>
      </c>
      <c r="L475" s="65">
        <v>100</v>
      </c>
      <c r="M475" s="82">
        <f>IF(D475="BUY",(K475-F475)*(L475),(F475-K475)*(L475))</f>
        <v>4000</v>
      </c>
      <c r="N475" s="68">
        <f>M475/(L475)/F475%</f>
        <v>0.13231888852133641</v>
      </c>
    </row>
    <row r="476" spans="1:14" ht="15.75">
      <c r="A476" s="63">
        <v>4</v>
      </c>
      <c r="B476" s="70">
        <v>43341</v>
      </c>
      <c r="C476" s="65" t="s">
        <v>20</v>
      </c>
      <c r="D476" s="62" t="s">
        <v>21</v>
      </c>
      <c r="E476" s="6" t="s">
        <v>48</v>
      </c>
      <c r="F476" s="6">
        <v>4875</v>
      </c>
      <c r="G476" s="6">
        <v>4835</v>
      </c>
      <c r="H476" s="6">
        <v>4900</v>
      </c>
      <c r="I476" s="6">
        <v>4925</v>
      </c>
      <c r="J476" s="6">
        <v>4950</v>
      </c>
      <c r="K476" s="5">
        <v>4925</v>
      </c>
      <c r="L476" s="5">
        <v>100</v>
      </c>
      <c r="M476" s="82">
        <f>IF(D476="BUY",(K476-F476)*(L476),(F476-K476)*(L476))</f>
        <v>5000</v>
      </c>
      <c r="N476" s="68">
        <f>M476/(L476)/F476%</f>
        <v>1.0256410256410255</v>
      </c>
    </row>
    <row r="477" spans="1:14" ht="15.75">
      <c r="A477" s="63">
        <v>5</v>
      </c>
      <c r="B477" s="70">
        <v>43341</v>
      </c>
      <c r="C477" s="65" t="s">
        <v>20</v>
      </c>
      <c r="D477" s="62" t="s">
        <v>23</v>
      </c>
      <c r="E477" s="6" t="s">
        <v>47</v>
      </c>
      <c r="F477" s="6">
        <v>176.9</v>
      </c>
      <c r="G477" s="6">
        <v>177.9</v>
      </c>
      <c r="H477" s="6">
        <v>176.4</v>
      </c>
      <c r="I477" s="6">
        <v>175.9</v>
      </c>
      <c r="J477" s="6">
        <v>175.4</v>
      </c>
      <c r="K477" s="5">
        <v>175.9</v>
      </c>
      <c r="L477" s="5">
        <v>5000</v>
      </c>
      <c r="M477" s="82">
        <f aca="true" t="shared" si="60" ref="M477:M488">IF(D477="BUY",(K477-F477)*(L477),(F477-K477)*(L477))</f>
        <v>5000</v>
      </c>
      <c r="N477" s="68">
        <f aca="true" t="shared" si="61" ref="N477:N488">M477/(L477)/F477%</f>
        <v>0.5652911249293385</v>
      </c>
    </row>
    <row r="478" spans="1:14" ht="15.75">
      <c r="A478" s="63">
        <v>6</v>
      </c>
      <c r="B478" s="70">
        <v>43340</v>
      </c>
      <c r="C478" s="65" t="s">
        <v>20</v>
      </c>
      <c r="D478" s="62" t="s">
        <v>21</v>
      </c>
      <c r="E478" s="6" t="s">
        <v>24</v>
      </c>
      <c r="F478" s="6">
        <v>146</v>
      </c>
      <c r="G478" s="6">
        <v>145</v>
      </c>
      <c r="H478" s="6">
        <v>146.5</v>
      </c>
      <c r="I478" s="6">
        <v>147</v>
      </c>
      <c r="J478" s="6">
        <v>147.5</v>
      </c>
      <c r="K478" s="5">
        <v>146.5</v>
      </c>
      <c r="L478" s="5">
        <v>5000</v>
      </c>
      <c r="M478" s="82">
        <f t="shared" si="60"/>
        <v>2500</v>
      </c>
      <c r="N478" s="68">
        <f t="shared" si="61"/>
        <v>0.3424657534246575</v>
      </c>
    </row>
    <row r="479" spans="1:14" ht="15.75">
      <c r="A479" s="63">
        <v>7</v>
      </c>
      <c r="B479" s="70">
        <v>43340</v>
      </c>
      <c r="C479" s="65" t="s">
        <v>20</v>
      </c>
      <c r="D479" s="62" t="s">
        <v>21</v>
      </c>
      <c r="E479" s="6" t="s">
        <v>46</v>
      </c>
      <c r="F479" s="6">
        <v>423</v>
      </c>
      <c r="G479" s="6">
        <v>418.5</v>
      </c>
      <c r="H479" s="6">
        <v>425.5</v>
      </c>
      <c r="I479" s="6">
        <v>428</v>
      </c>
      <c r="J479" s="6">
        <v>430.5</v>
      </c>
      <c r="K479" s="5">
        <v>425</v>
      </c>
      <c r="L479" s="5">
        <v>1000</v>
      </c>
      <c r="M479" s="82">
        <f t="shared" si="60"/>
        <v>2000</v>
      </c>
      <c r="N479" s="68">
        <f t="shared" si="61"/>
        <v>0.47281323877068554</v>
      </c>
    </row>
    <row r="480" spans="1:14" ht="15.75">
      <c r="A480" s="63">
        <v>8</v>
      </c>
      <c r="B480" s="70">
        <v>43339</v>
      </c>
      <c r="C480" s="65" t="s">
        <v>20</v>
      </c>
      <c r="D480" s="62" t="s">
        <v>21</v>
      </c>
      <c r="E480" s="6" t="s">
        <v>47</v>
      </c>
      <c r="F480" s="6">
        <v>178.5</v>
      </c>
      <c r="G480" s="6">
        <v>177.5</v>
      </c>
      <c r="H480" s="6">
        <v>179</v>
      </c>
      <c r="I480" s="6">
        <v>179.5</v>
      </c>
      <c r="J480" s="6">
        <v>180</v>
      </c>
      <c r="K480" s="5">
        <v>180</v>
      </c>
      <c r="L480" s="5">
        <v>5000</v>
      </c>
      <c r="M480" s="82">
        <f t="shared" si="60"/>
        <v>7500</v>
      </c>
      <c r="N480" s="68">
        <f t="shared" si="61"/>
        <v>0.8403361344537815</v>
      </c>
    </row>
    <row r="481" spans="1:14" ht="15.75">
      <c r="A481" s="63">
        <v>9</v>
      </c>
      <c r="B481" s="70">
        <v>43336</v>
      </c>
      <c r="C481" s="65" t="s">
        <v>20</v>
      </c>
      <c r="D481" s="62" t="s">
        <v>21</v>
      </c>
      <c r="E481" s="6" t="s">
        <v>47</v>
      </c>
      <c r="F481" s="6">
        <v>175.6</v>
      </c>
      <c r="G481" s="6">
        <v>174.6</v>
      </c>
      <c r="H481" s="6">
        <v>176.1</v>
      </c>
      <c r="I481" s="6">
        <v>176.6</v>
      </c>
      <c r="J481" s="6">
        <v>177.1</v>
      </c>
      <c r="K481" s="5">
        <v>177.1</v>
      </c>
      <c r="L481" s="5">
        <v>5000</v>
      </c>
      <c r="M481" s="82">
        <f t="shared" si="60"/>
        <v>7500</v>
      </c>
      <c r="N481" s="68">
        <f t="shared" si="61"/>
        <v>0.8542141230068337</v>
      </c>
    </row>
    <row r="482" spans="1:14" ht="15.75">
      <c r="A482" s="63">
        <v>10</v>
      </c>
      <c r="B482" s="70">
        <v>43335</v>
      </c>
      <c r="C482" s="65" t="s">
        <v>20</v>
      </c>
      <c r="D482" s="62" t="s">
        <v>21</v>
      </c>
      <c r="E482" s="6" t="s">
        <v>24</v>
      </c>
      <c r="F482" s="6">
        <v>141.1</v>
      </c>
      <c r="G482" s="6">
        <v>140.1</v>
      </c>
      <c r="H482" s="6">
        <v>141.6</v>
      </c>
      <c r="I482" s="6">
        <v>142.1</v>
      </c>
      <c r="J482" s="6">
        <v>142.6</v>
      </c>
      <c r="K482" s="5">
        <v>140.1</v>
      </c>
      <c r="L482" s="5">
        <v>5000</v>
      </c>
      <c r="M482" s="82">
        <f t="shared" si="60"/>
        <v>-5000</v>
      </c>
      <c r="N482" s="68">
        <f t="shared" si="61"/>
        <v>-0.7087172218284904</v>
      </c>
    </row>
    <row r="483" spans="1:14" ht="15.75">
      <c r="A483" s="63">
        <v>11</v>
      </c>
      <c r="B483" s="70">
        <v>43333</v>
      </c>
      <c r="C483" s="65" t="s">
        <v>20</v>
      </c>
      <c r="D483" s="62" t="s">
        <v>21</v>
      </c>
      <c r="E483" s="6" t="s">
        <v>47</v>
      </c>
      <c r="F483" s="6">
        <v>169</v>
      </c>
      <c r="G483" s="6">
        <v>168</v>
      </c>
      <c r="H483" s="6">
        <v>169.5</v>
      </c>
      <c r="I483" s="6">
        <v>170</v>
      </c>
      <c r="J483" s="6">
        <v>170.5</v>
      </c>
      <c r="K483" s="5">
        <v>170.5</v>
      </c>
      <c r="L483" s="5">
        <v>5000</v>
      </c>
      <c r="M483" s="82">
        <f t="shared" si="60"/>
        <v>7500</v>
      </c>
      <c r="N483" s="68">
        <f t="shared" si="61"/>
        <v>0.8875739644970414</v>
      </c>
    </row>
    <row r="484" spans="1:14" ht="15.75">
      <c r="A484" s="63">
        <v>12</v>
      </c>
      <c r="B484" s="70">
        <v>43333</v>
      </c>
      <c r="C484" s="65" t="s">
        <v>20</v>
      </c>
      <c r="D484" s="62" t="s">
        <v>21</v>
      </c>
      <c r="E484" s="6" t="s">
        <v>44</v>
      </c>
      <c r="F484" s="6">
        <v>29580</v>
      </c>
      <c r="G484" s="6">
        <v>29500</v>
      </c>
      <c r="H484" s="6">
        <v>29620</v>
      </c>
      <c r="I484" s="6">
        <v>29660</v>
      </c>
      <c r="J484" s="6">
        <v>29700</v>
      </c>
      <c r="K484" s="5">
        <v>29620</v>
      </c>
      <c r="L484" s="5">
        <v>100</v>
      </c>
      <c r="M484" s="82">
        <f t="shared" si="60"/>
        <v>4000</v>
      </c>
      <c r="N484" s="68">
        <f t="shared" si="61"/>
        <v>0.1352265043948614</v>
      </c>
    </row>
    <row r="485" spans="1:14" ht="15.75">
      <c r="A485" s="63">
        <v>13</v>
      </c>
      <c r="B485" s="70">
        <v>43329</v>
      </c>
      <c r="C485" s="65" t="s">
        <v>20</v>
      </c>
      <c r="D485" s="62" t="s">
        <v>21</v>
      </c>
      <c r="E485" s="6" t="s">
        <v>48</v>
      </c>
      <c r="F485" s="6">
        <v>4620</v>
      </c>
      <c r="G485" s="6">
        <v>4580</v>
      </c>
      <c r="H485" s="6">
        <v>4645</v>
      </c>
      <c r="I485" s="6">
        <v>4670</v>
      </c>
      <c r="J485" s="6">
        <v>4695</v>
      </c>
      <c r="K485" s="5">
        <v>4645</v>
      </c>
      <c r="L485" s="5">
        <v>100</v>
      </c>
      <c r="M485" s="82">
        <f t="shared" si="60"/>
        <v>2500</v>
      </c>
      <c r="N485" s="68">
        <f t="shared" si="61"/>
        <v>0.5411255411255411</v>
      </c>
    </row>
    <row r="486" spans="1:14" ht="15.75">
      <c r="A486" s="63">
        <v>14</v>
      </c>
      <c r="B486" s="70">
        <v>43328</v>
      </c>
      <c r="C486" s="65" t="s">
        <v>20</v>
      </c>
      <c r="D486" s="62" t="s">
        <v>21</v>
      </c>
      <c r="E486" s="6" t="s">
        <v>24</v>
      </c>
      <c r="F486" s="6">
        <v>141.1</v>
      </c>
      <c r="G486" s="6">
        <v>140.1</v>
      </c>
      <c r="H486" s="6">
        <v>141.6</v>
      </c>
      <c r="I486" s="6">
        <v>142.1</v>
      </c>
      <c r="J486" s="6">
        <v>142.6</v>
      </c>
      <c r="K486" s="5">
        <v>142.1</v>
      </c>
      <c r="L486" s="5">
        <v>5000</v>
      </c>
      <c r="M486" s="82">
        <f t="shared" si="60"/>
        <v>5000</v>
      </c>
      <c r="N486" s="68">
        <f t="shared" si="61"/>
        <v>0.7087172218284904</v>
      </c>
    </row>
    <row r="487" spans="1:14" ht="15.75">
      <c r="A487" s="63">
        <v>15</v>
      </c>
      <c r="B487" s="70">
        <v>43326</v>
      </c>
      <c r="C487" s="65" t="s">
        <v>20</v>
      </c>
      <c r="D487" s="62" t="s">
        <v>23</v>
      </c>
      <c r="E487" s="6" t="s">
        <v>47</v>
      </c>
      <c r="F487" s="6">
        <v>173</v>
      </c>
      <c r="G487" s="6">
        <v>174</v>
      </c>
      <c r="H487" s="6">
        <v>172.5</v>
      </c>
      <c r="I487" s="6">
        <v>172</v>
      </c>
      <c r="J487" s="6">
        <v>171.5</v>
      </c>
      <c r="K487" s="5">
        <v>171.5</v>
      </c>
      <c r="L487" s="5">
        <v>5000</v>
      </c>
      <c r="M487" s="82">
        <f t="shared" si="60"/>
        <v>7500</v>
      </c>
      <c r="N487" s="68">
        <f t="shared" si="61"/>
        <v>0.8670520231213873</v>
      </c>
    </row>
    <row r="488" spans="1:14" ht="15.75">
      <c r="A488" s="63">
        <v>16</v>
      </c>
      <c r="B488" s="70">
        <v>43325</v>
      </c>
      <c r="C488" s="65" t="s">
        <v>20</v>
      </c>
      <c r="D488" s="62" t="s">
        <v>21</v>
      </c>
      <c r="E488" s="6" t="s">
        <v>47</v>
      </c>
      <c r="F488" s="6">
        <v>178.4</v>
      </c>
      <c r="G488" s="6">
        <v>177.4</v>
      </c>
      <c r="H488" s="6">
        <v>178.9</v>
      </c>
      <c r="I488" s="6">
        <v>179.4</v>
      </c>
      <c r="J488" s="6">
        <v>179.9</v>
      </c>
      <c r="K488" s="5">
        <v>177.4</v>
      </c>
      <c r="L488" s="5">
        <v>5000</v>
      </c>
      <c r="M488" s="82">
        <f t="shared" si="60"/>
        <v>-5000</v>
      </c>
      <c r="N488" s="68">
        <f t="shared" si="61"/>
        <v>-0.5605381165919282</v>
      </c>
    </row>
    <row r="489" spans="1:14" ht="15.75">
      <c r="A489" s="63">
        <v>17</v>
      </c>
      <c r="B489" s="70">
        <v>43325</v>
      </c>
      <c r="C489" s="65" t="s">
        <v>20</v>
      </c>
      <c r="D489" s="62" t="s">
        <v>21</v>
      </c>
      <c r="E489" s="6" t="s">
        <v>44</v>
      </c>
      <c r="F489" s="6">
        <v>29880</v>
      </c>
      <c r="G489" s="6">
        <v>29800</v>
      </c>
      <c r="H489" s="6">
        <v>29920</v>
      </c>
      <c r="I489" s="6">
        <v>29960</v>
      </c>
      <c r="J489" s="6">
        <v>30000</v>
      </c>
      <c r="K489" s="5">
        <v>29800</v>
      </c>
      <c r="L489" s="5">
        <v>100</v>
      </c>
      <c r="M489" s="82">
        <f aca="true" t="shared" si="62" ref="M489:M496">IF(D489="BUY",(K489-F489)*(L489),(F489-K489)*(L489))</f>
        <v>-8000</v>
      </c>
      <c r="N489" s="68">
        <f aca="true" t="shared" si="63" ref="N489:N496">M489/(L489)/F489%</f>
        <v>-0.2677376171352075</v>
      </c>
    </row>
    <row r="490" spans="1:14" ht="15.75">
      <c r="A490" s="63">
        <v>18</v>
      </c>
      <c r="B490" s="70">
        <v>43322</v>
      </c>
      <c r="C490" s="65" t="s">
        <v>20</v>
      </c>
      <c r="D490" s="62" t="s">
        <v>23</v>
      </c>
      <c r="E490" s="6" t="s">
        <v>47</v>
      </c>
      <c r="F490" s="6">
        <v>178.4</v>
      </c>
      <c r="G490" s="6">
        <v>179.4</v>
      </c>
      <c r="H490" s="6">
        <v>177.9</v>
      </c>
      <c r="I490" s="6">
        <v>177.4</v>
      </c>
      <c r="J490" s="6">
        <v>176.9</v>
      </c>
      <c r="K490" s="5">
        <v>176.9</v>
      </c>
      <c r="L490" s="5">
        <v>5000</v>
      </c>
      <c r="M490" s="82">
        <f>IF(D490="BUY",(K490-F490)*(L490),(F490-K490)*(L490))</f>
        <v>7500</v>
      </c>
      <c r="N490" s="68">
        <f>M490/(L490)/F490%</f>
        <v>0.8408071748878924</v>
      </c>
    </row>
    <row r="491" spans="1:14" ht="15.75">
      <c r="A491" s="63">
        <v>19</v>
      </c>
      <c r="B491" s="70">
        <v>43321</v>
      </c>
      <c r="C491" s="65" t="s">
        <v>20</v>
      </c>
      <c r="D491" s="62" t="s">
        <v>21</v>
      </c>
      <c r="E491" s="6" t="s">
        <v>47</v>
      </c>
      <c r="F491" s="6">
        <v>182</v>
      </c>
      <c r="G491" s="6">
        <v>181</v>
      </c>
      <c r="H491" s="6">
        <v>182.5</v>
      </c>
      <c r="I491" s="6">
        <v>183</v>
      </c>
      <c r="J491" s="6">
        <v>183.5</v>
      </c>
      <c r="K491" s="5">
        <v>183.5</v>
      </c>
      <c r="L491" s="5">
        <v>5000</v>
      </c>
      <c r="M491" s="82">
        <f>IF(D491="BUY",(K491-F491)*(L491),(F491-K491)*(L491))</f>
        <v>7500</v>
      </c>
      <c r="N491" s="68">
        <f>M491/(L491)/F491%</f>
        <v>0.8241758241758241</v>
      </c>
    </row>
    <row r="492" spans="1:14" ht="15.75">
      <c r="A492" s="63">
        <v>20</v>
      </c>
      <c r="B492" s="70">
        <v>43321</v>
      </c>
      <c r="C492" s="65" t="s">
        <v>20</v>
      </c>
      <c r="D492" s="62" t="s">
        <v>21</v>
      </c>
      <c r="E492" s="6" t="s">
        <v>24</v>
      </c>
      <c r="F492" s="6">
        <v>147.3</v>
      </c>
      <c r="G492" s="6">
        <v>146.3</v>
      </c>
      <c r="H492" s="6">
        <v>147.8</v>
      </c>
      <c r="I492" s="6">
        <v>148.3</v>
      </c>
      <c r="J492" s="6">
        <v>148.8</v>
      </c>
      <c r="K492" s="5">
        <v>148.3</v>
      </c>
      <c r="L492" s="5">
        <v>5000</v>
      </c>
      <c r="M492" s="82">
        <f t="shared" si="62"/>
        <v>5000</v>
      </c>
      <c r="N492" s="68">
        <f t="shared" si="63"/>
        <v>0.678886625933469</v>
      </c>
    </row>
    <row r="493" spans="1:14" ht="15.75">
      <c r="A493" s="63">
        <v>21</v>
      </c>
      <c r="B493" s="70">
        <v>43320</v>
      </c>
      <c r="C493" s="65" t="s">
        <v>20</v>
      </c>
      <c r="D493" s="62" t="s">
        <v>21</v>
      </c>
      <c r="E493" s="6" t="s">
        <v>47</v>
      </c>
      <c r="F493" s="6">
        <v>181.5</v>
      </c>
      <c r="G493" s="6">
        <v>180.5</v>
      </c>
      <c r="H493" s="6">
        <v>182</v>
      </c>
      <c r="I493" s="6">
        <v>182.5</v>
      </c>
      <c r="J493" s="6">
        <v>183</v>
      </c>
      <c r="K493" s="5">
        <v>182</v>
      </c>
      <c r="L493" s="5">
        <v>5000</v>
      </c>
      <c r="M493" s="82">
        <f t="shared" si="62"/>
        <v>2500</v>
      </c>
      <c r="N493" s="68">
        <f t="shared" si="63"/>
        <v>0.27548209366391185</v>
      </c>
    </row>
    <row r="494" spans="1:14" ht="15.75">
      <c r="A494" s="63">
        <v>22</v>
      </c>
      <c r="B494" s="70">
        <v>43319</v>
      </c>
      <c r="C494" s="65" t="s">
        <v>20</v>
      </c>
      <c r="D494" s="62" t="s">
        <v>21</v>
      </c>
      <c r="E494" s="6" t="s">
        <v>43</v>
      </c>
      <c r="F494" s="6">
        <v>38130</v>
      </c>
      <c r="G494" s="6">
        <v>37900</v>
      </c>
      <c r="H494" s="6">
        <v>38250</v>
      </c>
      <c r="I494" s="6">
        <v>38370</v>
      </c>
      <c r="J494" s="6">
        <v>38490</v>
      </c>
      <c r="K494" s="5">
        <v>37900</v>
      </c>
      <c r="L494" s="5">
        <v>30</v>
      </c>
      <c r="M494" s="82">
        <f t="shared" si="62"/>
        <v>-6900</v>
      </c>
      <c r="N494" s="68">
        <f t="shared" si="63"/>
        <v>-0.6031995803829006</v>
      </c>
    </row>
    <row r="495" spans="1:14" ht="15.75">
      <c r="A495" s="63">
        <v>23</v>
      </c>
      <c r="B495" s="70">
        <v>43319</v>
      </c>
      <c r="C495" s="65" t="s">
        <v>20</v>
      </c>
      <c r="D495" s="62" t="s">
        <v>21</v>
      </c>
      <c r="E495" s="6" t="s">
        <v>47</v>
      </c>
      <c r="F495" s="6">
        <v>179.7</v>
      </c>
      <c r="G495" s="6">
        <v>178.7</v>
      </c>
      <c r="H495" s="6">
        <v>180.2</v>
      </c>
      <c r="I495" s="6">
        <v>180.7</v>
      </c>
      <c r="J495" s="6">
        <v>181.2</v>
      </c>
      <c r="K495" s="5">
        <v>180.7</v>
      </c>
      <c r="L495" s="5">
        <v>5000</v>
      </c>
      <c r="M495" s="82">
        <f t="shared" si="62"/>
        <v>5000</v>
      </c>
      <c r="N495" s="68">
        <f t="shared" si="63"/>
        <v>0.5564830272676684</v>
      </c>
    </row>
    <row r="496" spans="1:14" ht="15.75">
      <c r="A496" s="63">
        <v>24</v>
      </c>
      <c r="B496" s="70">
        <v>43319</v>
      </c>
      <c r="C496" s="65" t="s">
        <v>20</v>
      </c>
      <c r="D496" s="62" t="s">
        <v>21</v>
      </c>
      <c r="E496" s="6" t="s">
        <v>50</v>
      </c>
      <c r="F496" s="6">
        <v>140.5</v>
      </c>
      <c r="G496" s="6">
        <v>139.5</v>
      </c>
      <c r="H496" s="6">
        <v>141</v>
      </c>
      <c r="I496" s="6">
        <v>141.5</v>
      </c>
      <c r="J496" s="6">
        <v>142</v>
      </c>
      <c r="K496" s="5">
        <v>141</v>
      </c>
      <c r="L496" s="5">
        <v>5000</v>
      </c>
      <c r="M496" s="82">
        <f t="shared" si="62"/>
        <v>2500</v>
      </c>
      <c r="N496" s="68">
        <f t="shared" si="63"/>
        <v>0.35587188612099646</v>
      </c>
    </row>
    <row r="497" spans="1:14" ht="15.75">
      <c r="A497" s="63">
        <v>25</v>
      </c>
      <c r="B497" s="70">
        <v>43318</v>
      </c>
      <c r="C497" s="65" t="s">
        <v>20</v>
      </c>
      <c r="D497" s="62" t="s">
        <v>23</v>
      </c>
      <c r="E497" s="6" t="s">
        <v>24</v>
      </c>
      <c r="F497" s="6">
        <v>144.4</v>
      </c>
      <c r="G497" s="6">
        <v>145.4</v>
      </c>
      <c r="H497" s="6">
        <v>143.9</v>
      </c>
      <c r="I497" s="6">
        <v>143.4</v>
      </c>
      <c r="J497" s="6">
        <v>142.9</v>
      </c>
      <c r="K497" s="5">
        <v>143.4</v>
      </c>
      <c r="L497" s="5">
        <v>5000</v>
      </c>
      <c r="M497" s="82">
        <f aca="true" t="shared" si="64" ref="M497:M505">IF(D497="BUY",(K497-F497)*(L497),(F497-K497)*(L497))</f>
        <v>5000</v>
      </c>
      <c r="N497" s="68">
        <f aca="true" t="shared" si="65" ref="N497:N505">M497/(L497)/F497%</f>
        <v>0.6925207756232687</v>
      </c>
    </row>
    <row r="498" spans="1:14" ht="15.75">
      <c r="A498" s="63">
        <v>26</v>
      </c>
      <c r="B498" s="70">
        <v>43315</v>
      </c>
      <c r="C498" s="65" t="s">
        <v>20</v>
      </c>
      <c r="D498" s="62" t="s">
        <v>21</v>
      </c>
      <c r="E498" s="6" t="s">
        <v>96</v>
      </c>
      <c r="F498" s="6">
        <v>195.5</v>
      </c>
      <c r="G498" s="6">
        <v>191.5</v>
      </c>
      <c r="H498" s="6">
        <v>198</v>
      </c>
      <c r="I498" s="6">
        <v>200.5</v>
      </c>
      <c r="J498" s="6">
        <v>203</v>
      </c>
      <c r="K498" s="5">
        <v>197.7</v>
      </c>
      <c r="L498" s="5">
        <v>1250</v>
      </c>
      <c r="M498" s="82">
        <f t="shared" si="64"/>
        <v>2749.999999999986</v>
      </c>
      <c r="N498" s="68">
        <f t="shared" si="65"/>
        <v>1.1253196930946232</v>
      </c>
    </row>
    <row r="499" spans="1:14" ht="15.75">
      <c r="A499" s="63">
        <v>27</v>
      </c>
      <c r="B499" s="70">
        <v>43315</v>
      </c>
      <c r="C499" s="65" t="s">
        <v>20</v>
      </c>
      <c r="D499" s="62" t="s">
        <v>21</v>
      </c>
      <c r="E499" s="6" t="s">
        <v>48</v>
      </c>
      <c r="F499" s="6">
        <v>4750</v>
      </c>
      <c r="G499" s="6">
        <v>4710</v>
      </c>
      <c r="H499" s="6">
        <v>4775</v>
      </c>
      <c r="I499" s="6">
        <v>4800</v>
      </c>
      <c r="J499" s="6">
        <v>4825</v>
      </c>
      <c r="K499" s="5">
        <v>4710</v>
      </c>
      <c r="L499" s="5">
        <v>100</v>
      </c>
      <c r="M499" s="82">
        <f t="shared" si="64"/>
        <v>-4000</v>
      </c>
      <c r="N499" s="68">
        <f t="shared" si="65"/>
        <v>-0.8421052631578947</v>
      </c>
    </row>
    <row r="500" spans="1:14" ht="15.75">
      <c r="A500" s="63">
        <v>28</v>
      </c>
      <c r="B500" s="70">
        <v>43315</v>
      </c>
      <c r="C500" s="65" t="s">
        <v>20</v>
      </c>
      <c r="D500" s="62" t="s">
        <v>23</v>
      </c>
      <c r="E500" s="6" t="s">
        <v>24</v>
      </c>
      <c r="F500" s="6">
        <v>144.8</v>
      </c>
      <c r="G500" s="6">
        <v>145.8</v>
      </c>
      <c r="H500" s="6">
        <v>144.3</v>
      </c>
      <c r="I500" s="6">
        <v>143.8</v>
      </c>
      <c r="J500" s="6">
        <v>143.3</v>
      </c>
      <c r="K500" s="5">
        <v>145.8</v>
      </c>
      <c r="L500" s="5">
        <v>5000</v>
      </c>
      <c r="M500" s="82">
        <f t="shared" si="64"/>
        <v>-5000</v>
      </c>
      <c r="N500" s="68">
        <f t="shared" si="65"/>
        <v>-0.6906077348066297</v>
      </c>
    </row>
    <row r="501" spans="1:14" ht="15.75">
      <c r="A501" s="63">
        <v>29</v>
      </c>
      <c r="B501" s="70">
        <v>43315</v>
      </c>
      <c r="C501" s="65" t="s">
        <v>20</v>
      </c>
      <c r="D501" s="62" t="s">
        <v>21</v>
      </c>
      <c r="E501" s="6" t="s">
        <v>47</v>
      </c>
      <c r="F501" s="6">
        <v>178.5</v>
      </c>
      <c r="G501" s="6">
        <v>177.5</v>
      </c>
      <c r="H501" s="6">
        <v>179</v>
      </c>
      <c r="I501" s="6">
        <v>179.5</v>
      </c>
      <c r="J501" s="6">
        <v>180</v>
      </c>
      <c r="K501" s="5">
        <v>180</v>
      </c>
      <c r="L501" s="5">
        <v>5000</v>
      </c>
      <c r="M501" s="82">
        <f t="shared" si="64"/>
        <v>7500</v>
      </c>
      <c r="N501" s="68">
        <f t="shared" si="65"/>
        <v>0.8403361344537815</v>
      </c>
    </row>
    <row r="502" spans="1:14" ht="15.75">
      <c r="A502" s="63">
        <v>30</v>
      </c>
      <c r="B502" s="70">
        <v>43314</v>
      </c>
      <c r="C502" s="65" t="s">
        <v>20</v>
      </c>
      <c r="D502" s="62" t="s">
        <v>21</v>
      </c>
      <c r="E502" s="6" t="s">
        <v>96</v>
      </c>
      <c r="F502" s="6">
        <v>191</v>
      </c>
      <c r="G502" s="6">
        <v>187</v>
      </c>
      <c r="H502" s="6">
        <v>193.5</v>
      </c>
      <c r="I502" s="6">
        <v>196</v>
      </c>
      <c r="J502" s="6">
        <v>198</v>
      </c>
      <c r="K502" s="5">
        <v>193.5</v>
      </c>
      <c r="L502" s="5">
        <v>1250</v>
      </c>
      <c r="M502" s="82">
        <f t="shared" si="64"/>
        <v>3125</v>
      </c>
      <c r="N502" s="68">
        <f t="shared" si="65"/>
        <v>1.3089005235602096</v>
      </c>
    </row>
    <row r="503" spans="1:14" ht="15.75">
      <c r="A503" s="63">
        <v>31</v>
      </c>
      <c r="B503" s="70">
        <v>43314</v>
      </c>
      <c r="C503" s="65" t="s">
        <v>20</v>
      </c>
      <c r="D503" s="62" t="s">
        <v>21</v>
      </c>
      <c r="E503" s="6" t="s">
        <v>24</v>
      </c>
      <c r="F503" s="6">
        <v>146.5</v>
      </c>
      <c r="G503" s="6">
        <v>145.5</v>
      </c>
      <c r="H503" s="6">
        <v>147</v>
      </c>
      <c r="I503" s="6">
        <v>147.5</v>
      </c>
      <c r="J503" s="6">
        <v>148</v>
      </c>
      <c r="K503" s="5">
        <v>148</v>
      </c>
      <c r="L503" s="5">
        <v>5000</v>
      </c>
      <c r="M503" s="82">
        <f t="shared" si="64"/>
        <v>7500</v>
      </c>
      <c r="N503" s="68">
        <f t="shared" si="65"/>
        <v>1.023890784982935</v>
      </c>
    </row>
    <row r="504" spans="1:14" ht="15.75">
      <c r="A504" s="63">
        <v>32</v>
      </c>
      <c r="B504" s="70">
        <v>43313</v>
      </c>
      <c r="C504" s="65" t="s">
        <v>20</v>
      </c>
      <c r="D504" s="62" t="s">
        <v>23</v>
      </c>
      <c r="E504" s="6" t="s">
        <v>44</v>
      </c>
      <c r="F504" s="6">
        <v>29800</v>
      </c>
      <c r="G504" s="6">
        <v>29880</v>
      </c>
      <c r="H504" s="6">
        <v>29760</v>
      </c>
      <c r="I504" s="6">
        <v>29720</v>
      </c>
      <c r="J504" s="6">
        <v>29680</v>
      </c>
      <c r="K504" s="5">
        <v>29760</v>
      </c>
      <c r="L504" s="5">
        <v>100</v>
      </c>
      <c r="M504" s="82">
        <f t="shared" si="64"/>
        <v>4000</v>
      </c>
      <c r="N504" s="68">
        <f t="shared" si="65"/>
        <v>0.1342281879194631</v>
      </c>
    </row>
    <row r="505" spans="1:14" ht="15.75">
      <c r="A505" s="63">
        <v>33</v>
      </c>
      <c r="B505" s="70">
        <v>43313</v>
      </c>
      <c r="C505" s="65" t="s">
        <v>20</v>
      </c>
      <c r="D505" s="62" t="s">
        <v>23</v>
      </c>
      <c r="E505" s="6" t="s">
        <v>48</v>
      </c>
      <c r="F505" s="6">
        <v>4665</v>
      </c>
      <c r="G505" s="6">
        <v>4705</v>
      </c>
      <c r="H505" s="6">
        <v>4640</v>
      </c>
      <c r="I505" s="6">
        <v>4615</v>
      </c>
      <c r="J505" s="6">
        <v>4590</v>
      </c>
      <c r="K505" s="5">
        <v>4640</v>
      </c>
      <c r="L505" s="5">
        <v>100</v>
      </c>
      <c r="M505" s="82">
        <f t="shared" si="64"/>
        <v>2500</v>
      </c>
      <c r="N505" s="68">
        <f t="shared" si="65"/>
        <v>0.5359056806002144</v>
      </c>
    </row>
    <row r="506" spans="1:12" ht="15.75">
      <c r="A506" s="9" t="s">
        <v>25</v>
      </c>
      <c r="B506" s="10"/>
      <c r="C506" s="11"/>
      <c r="D506" s="12"/>
      <c r="E506" s="13"/>
      <c r="F506" s="13"/>
      <c r="G506" s="14"/>
      <c r="H506" s="15"/>
      <c r="I506" s="15"/>
      <c r="J506" s="15"/>
      <c r="K506" s="16"/>
      <c r="L506" s="17"/>
    </row>
    <row r="507" spans="1:12" ht="15.75">
      <c r="A507" s="9" t="s">
        <v>26</v>
      </c>
      <c r="B507" s="19"/>
      <c r="C507" s="11"/>
      <c r="D507" s="12"/>
      <c r="E507" s="13"/>
      <c r="F507" s="13"/>
      <c r="G507" s="14"/>
      <c r="H507" s="13"/>
      <c r="I507" s="13"/>
      <c r="J507" s="13"/>
      <c r="K507" s="16"/>
      <c r="L507" s="17"/>
    </row>
    <row r="508" spans="1:11" ht="15.75">
      <c r="A508" s="9" t="s">
        <v>26</v>
      </c>
      <c r="B508" s="19"/>
      <c r="C508" s="20"/>
      <c r="D508" s="21"/>
      <c r="E508" s="22"/>
      <c r="F508" s="22"/>
      <c r="G508" s="23"/>
      <c r="H508" s="22"/>
      <c r="I508" s="22"/>
      <c r="J508" s="22"/>
      <c r="K508" s="22"/>
    </row>
    <row r="509" spans="1:11" ht="16.5" thickBot="1">
      <c r="A509" s="58"/>
      <c r="B509" s="59"/>
      <c r="C509" s="22"/>
      <c r="D509" s="22"/>
      <c r="E509" s="22"/>
      <c r="F509" s="25"/>
      <c r="G509" s="26"/>
      <c r="H509" s="27" t="s">
        <v>27</v>
      </c>
      <c r="I509" s="27"/>
      <c r="K509" s="25"/>
    </row>
    <row r="510" spans="1:12" ht="15.75">
      <c r="A510" s="58"/>
      <c r="B510" s="59"/>
      <c r="C510" s="88" t="s">
        <v>28</v>
      </c>
      <c r="D510" s="88"/>
      <c r="E510" s="29">
        <v>33</v>
      </c>
      <c r="F510" s="30">
        <f>F511+F512+F513+F514+F515+F516</f>
        <v>100.00000000000001</v>
      </c>
      <c r="G510" s="31">
        <v>33</v>
      </c>
      <c r="H510" s="32">
        <f>G511/G510%</f>
        <v>81.81818181818181</v>
      </c>
      <c r="I510" s="32"/>
      <c r="J510" s="25"/>
      <c r="K510" s="25"/>
      <c r="L510" s="83"/>
    </row>
    <row r="511" spans="1:12" ht="15.75">
      <c r="A511" s="58"/>
      <c r="B511" s="59"/>
      <c r="C511" s="85" t="s">
        <v>29</v>
      </c>
      <c r="D511" s="85"/>
      <c r="E511" s="33">
        <v>27</v>
      </c>
      <c r="F511" s="34">
        <f>(E511/E510)*100</f>
        <v>81.81818181818183</v>
      </c>
      <c r="G511" s="31">
        <v>27</v>
      </c>
      <c r="H511" s="28"/>
      <c r="I511" s="28"/>
      <c r="J511" s="25"/>
      <c r="K511" s="25"/>
      <c r="L511" s="83"/>
    </row>
    <row r="512" spans="1:12" ht="15.75">
      <c r="A512" s="58"/>
      <c r="B512" s="59"/>
      <c r="C512" s="85" t="s">
        <v>31</v>
      </c>
      <c r="D512" s="85"/>
      <c r="E512" s="33">
        <v>0</v>
      </c>
      <c r="F512" s="34">
        <f>(E512/E510)*100</f>
        <v>0</v>
      </c>
      <c r="G512" s="36"/>
      <c r="H512" s="31"/>
      <c r="I512" s="31"/>
      <c r="L512" s="2"/>
    </row>
    <row r="513" spans="1:11" ht="15.75">
      <c r="A513" s="58"/>
      <c r="B513" s="59"/>
      <c r="C513" s="85" t="s">
        <v>32</v>
      </c>
      <c r="D513" s="85"/>
      <c r="E513" s="33">
        <v>0</v>
      </c>
      <c r="F513" s="34">
        <f>(E513/E510)*100</f>
        <v>0</v>
      </c>
      <c r="G513" s="36"/>
      <c r="H513" s="31"/>
      <c r="I513" s="31"/>
      <c r="J513" s="25"/>
      <c r="K513" s="25"/>
    </row>
    <row r="514" spans="1:12" ht="15.75">
      <c r="A514" s="58"/>
      <c r="B514" s="59"/>
      <c r="C514" s="85" t="s">
        <v>33</v>
      </c>
      <c r="D514" s="85"/>
      <c r="E514" s="33">
        <v>6</v>
      </c>
      <c r="F514" s="34">
        <f>(E514/E510)*100</f>
        <v>18.181818181818183</v>
      </c>
      <c r="G514" s="36"/>
      <c r="H514" s="22" t="s">
        <v>34</v>
      </c>
      <c r="I514" s="22"/>
      <c r="J514" s="25"/>
      <c r="L514" s="2"/>
    </row>
    <row r="515" spans="1:11" ht="15.75">
      <c r="A515" s="58"/>
      <c r="B515" s="59"/>
      <c r="C515" s="85" t="s">
        <v>35</v>
      </c>
      <c r="D515" s="85"/>
      <c r="E515" s="33">
        <v>0</v>
      </c>
      <c r="F515" s="34">
        <f>(E515/E510)*100</f>
        <v>0</v>
      </c>
      <c r="G515" s="36"/>
      <c r="H515" s="22"/>
      <c r="I515" s="22"/>
      <c r="J515" s="25"/>
      <c r="K515" s="25"/>
    </row>
    <row r="516" spans="1:11" ht="16.5" thickBot="1">
      <c r="A516" s="58"/>
      <c r="B516" s="59"/>
      <c r="C516" s="86" t="s">
        <v>36</v>
      </c>
      <c r="D516" s="86"/>
      <c r="E516" s="38"/>
      <c r="F516" s="39">
        <f>(E516/E510)*100</f>
        <v>0</v>
      </c>
      <c r="G516" s="36"/>
      <c r="H516" s="22"/>
      <c r="I516" s="22"/>
      <c r="J516" s="25"/>
      <c r="K516" s="25"/>
    </row>
    <row r="517" spans="1:13" ht="15.75">
      <c r="A517" s="41" t="s">
        <v>37</v>
      </c>
      <c r="B517" s="10"/>
      <c r="C517" s="11"/>
      <c r="D517" s="11"/>
      <c r="E517" s="13"/>
      <c r="F517" s="13"/>
      <c r="G517" s="42"/>
      <c r="H517" s="43"/>
      <c r="I517" s="43"/>
      <c r="J517" s="43"/>
      <c r="K517" s="13"/>
      <c r="M517" s="25"/>
    </row>
    <row r="518" spans="1:13" ht="15.75">
      <c r="A518" s="12" t="s">
        <v>38</v>
      </c>
      <c r="B518" s="10"/>
      <c r="C518" s="44"/>
      <c r="D518" s="45"/>
      <c r="E518" s="46"/>
      <c r="F518" s="43"/>
      <c r="G518" s="42"/>
      <c r="H518" s="43"/>
      <c r="I518" s="43"/>
      <c r="J518" s="43"/>
      <c r="K518" s="13"/>
      <c r="M518" s="17"/>
    </row>
    <row r="519" spans="1:13" ht="15.75">
      <c r="A519" s="12" t="s">
        <v>39</v>
      </c>
      <c r="B519" s="10"/>
      <c r="C519" s="11"/>
      <c r="D519" s="45"/>
      <c r="E519" s="46"/>
      <c r="F519" s="43"/>
      <c r="G519" s="42"/>
      <c r="H519" s="47"/>
      <c r="I519" s="47"/>
      <c r="J519" s="47"/>
      <c r="K519" s="13"/>
      <c r="M519" s="17"/>
    </row>
    <row r="520" spans="1:14" ht="15.75">
      <c r="A520" s="12" t="s">
        <v>40</v>
      </c>
      <c r="B520" s="44"/>
      <c r="C520" s="11"/>
      <c r="D520" s="45"/>
      <c r="E520" s="46"/>
      <c r="F520" s="43"/>
      <c r="G520" s="48"/>
      <c r="H520" s="47"/>
      <c r="I520" s="47"/>
      <c r="J520" s="47"/>
      <c r="K520" s="13"/>
      <c r="L520" s="17"/>
      <c r="M520" s="17"/>
      <c r="N520" s="40"/>
    </row>
    <row r="521" spans="1:14" ht="15.75">
      <c r="A521" s="12" t="s">
        <v>41</v>
      </c>
      <c r="B521" s="35"/>
      <c r="C521" s="11"/>
      <c r="D521" s="49"/>
      <c r="E521" s="43"/>
      <c r="F521" s="43"/>
      <c r="G521" s="48"/>
      <c r="H521" s="47"/>
      <c r="I521" s="47"/>
      <c r="J521" s="47"/>
      <c r="K521" s="43"/>
      <c r="L521" s="17"/>
      <c r="M521" s="17"/>
      <c r="N521" s="17"/>
    </row>
    <row r="522" spans="1:14" ht="15.75">
      <c r="A522" s="105" t="s">
        <v>0</v>
      </c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</row>
    <row r="523" spans="1:14" ht="15.7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</row>
    <row r="524" spans="1:14" ht="15.7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</row>
    <row r="525" spans="1:14" ht="15.75">
      <c r="A525" s="106" t="s">
        <v>1</v>
      </c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</row>
    <row r="526" spans="1:14" ht="15.75">
      <c r="A526" s="106" t="s">
        <v>2</v>
      </c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</row>
    <row r="527" spans="1:14" ht="16.5" thickBot="1">
      <c r="A527" s="107" t="s">
        <v>3</v>
      </c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</row>
    <row r="528" spans="1:14" ht="15.75">
      <c r="A528" s="104" t="s">
        <v>93</v>
      </c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</row>
    <row r="529" spans="1:14" ht="15.75">
      <c r="A529" s="104" t="s">
        <v>5</v>
      </c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</row>
    <row r="530" spans="1:14" ht="15.75">
      <c r="A530" s="90" t="s">
        <v>6</v>
      </c>
      <c r="B530" s="87" t="s">
        <v>7</v>
      </c>
      <c r="C530" s="87" t="s">
        <v>8</v>
      </c>
      <c r="D530" s="90" t="s">
        <v>9</v>
      </c>
      <c r="E530" s="90" t="s">
        <v>10</v>
      </c>
      <c r="F530" s="87" t="s">
        <v>11</v>
      </c>
      <c r="G530" s="87" t="s">
        <v>12</v>
      </c>
      <c r="H530" s="87" t="s">
        <v>13</v>
      </c>
      <c r="I530" s="87" t="s">
        <v>14</v>
      </c>
      <c r="J530" s="87" t="s">
        <v>15</v>
      </c>
      <c r="K530" s="89" t="s">
        <v>16</v>
      </c>
      <c r="L530" s="87" t="s">
        <v>17</v>
      </c>
      <c r="M530" s="87" t="s">
        <v>18</v>
      </c>
      <c r="N530" s="87" t="s">
        <v>19</v>
      </c>
    </row>
    <row r="531" spans="1:14" ht="15.75">
      <c r="A531" s="91"/>
      <c r="B531" s="87"/>
      <c r="C531" s="87"/>
      <c r="D531" s="90"/>
      <c r="E531" s="90"/>
      <c r="F531" s="87"/>
      <c r="G531" s="87"/>
      <c r="H531" s="87"/>
      <c r="I531" s="87"/>
      <c r="J531" s="87"/>
      <c r="K531" s="89"/>
      <c r="L531" s="87"/>
      <c r="M531" s="87"/>
      <c r="N531" s="87"/>
    </row>
    <row r="532" spans="1:14" ht="15.75">
      <c r="A532" s="74"/>
      <c r="B532" s="75"/>
      <c r="C532" s="71"/>
      <c r="D532" s="76"/>
      <c r="E532" s="73"/>
      <c r="F532" s="71"/>
      <c r="G532" s="71"/>
      <c r="H532" s="71"/>
      <c r="I532" s="71"/>
      <c r="J532" s="71"/>
      <c r="K532" s="72"/>
      <c r="L532" s="71"/>
      <c r="M532" s="71"/>
      <c r="N532" s="71"/>
    </row>
    <row r="533" spans="1:14" ht="15.75">
      <c r="A533" s="63">
        <v>1</v>
      </c>
      <c r="B533" s="70">
        <v>43312</v>
      </c>
      <c r="C533" s="65" t="s">
        <v>20</v>
      </c>
      <c r="D533" s="62" t="s">
        <v>21</v>
      </c>
      <c r="E533" s="6" t="s">
        <v>24</v>
      </c>
      <c r="F533" s="6">
        <v>148.5</v>
      </c>
      <c r="G533" s="6">
        <v>147.5</v>
      </c>
      <c r="H533" s="6">
        <v>149</v>
      </c>
      <c r="I533" s="6">
        <v>149.5</v>
      </c>
      <c r="J533" s="6">
        <v>150</v>
      </c>
      <c r="K533" s="5">
        <v>149</v>
      </c>
      <c r="L533" s="5">
        <v>5000</v>
      </c>
      <c r="M533" s="82">
        <f aca="true" t="shared" si="66" ref="M533:M541">IF(D533="BUY",(K533-F533)*(L533),(F533-K533)*(L533))</f>
        <v>2500</v>
      </c>
      <c r="N533" s="68">
        <f aca="true" t="shared" si="67" ref="N533:N541">M533/(L533)/F533%</f>
        <v>0.33670033670033667</v>
      </c>
    </row>
    <row r="534" spans="1:14" ht="15.75">
      <c r="A534" s="63">
        <v>2</v>
      </c>
      <c r="B534" s="70">
        <v>43311</v>
      </c>
      <c r="C534" s="65" t="s">
        <v>20</v>
      </c>
      <c r="D534" s="62" t="s">
        <v>21</v>
      </c>
      <c r="E534" s="6" t="s">
        <v>48</v>
      </c>
      <c r="F534" s="6">
        <v>4800</v>
      </c>
      <c r="G534" s="6">
        <v>4760</v>
      </c>
      <c r="H534" s="6">
        <v>4825</v>
      </c>
      <c r="I534" s="6">
        <v>4850</v>
      </c>
      <c r="J534" s="6">
        <v>4875</v>
      </c>
      <c r="K534" s="5">
        <v>4825</v>
      </c>
      <c r="L534" s="5">
        <v>100</v>
      </c>
      <c r="M534" s="82">
        <f>IF(D534="BUY",(K534-F534)*(L534),(F534-K534)*(L534))</f>
        <v>2500</v>
      </c>
      <c r="N534" s="68">
        <f>M534/(L534)/F534%</f>
        <v>0.5208333333333334</v>
      </c>
    </row>
    <row r="535" spans="1:14" ht="15.75">
      <c r="A535" s="63">
        <v>3</v>
      </c>
      <c r="B535" s="70">
        <v>43311</v>
      </c>
      <c r="C535" s="65" t="s">
        <v>20</v>
      </c>
      <c r="D535" s="62" t="s">
        <v>21</v>
      </c>
      <c r="E535" s="6" t="s">
        <v>44</v>
      </c>
      <c r="F535" s="6">
        <v>30750</v>
      </c>
      <c r="G535" s="6">
        <v>30670</v>
      </c>
      <c r="H535" s="6">
        <v>30790</v>
      </c>
      <c r="I535" s="6">
        <v>30830</v>
      </c>
      <c r="J535" s="6">
        <v>30870</v>
      </c>
      <c r="K535" s="5">
        <v>30790</v>
      </c>
      <c r="L535" s="5">
        <v>100</v>
      </c>
      <c r="M535" s="82">
        <f t="shared" si="66"/>
        <v>4000</v>
      </c>
      <c r="N535" s="68">
        <f t="shared" si="67"/>
        <v>0.13008130081300814</v>
      </c>
    </row>
    <row r="536" spans="1:14" ht="15.75">
      <c r="A536" s="63">
        <v>4</v>
      </c>
      <c r="B536" s="70">
        <v>43307</v>
      </c>
      <c r="C536" s="65" t="s">
        <v>20</v>
      </c>
      <c r="D536" s="62" t="s">
        <v>23</v>
      </c>
      <c r="E536" s="6" t="s">
        <v>47</v>
      </c>
      <c r="F536" s="6">
        <v>178.8</v>
      </c>
      <c r="G536" s="6">
        <v>179.8</v>
      </c>
      <c r="H536" s="6">
        <v>178.3</v>
      </c>
      <c r="I536" s="6">
        <v>177.8</v>
      </c>
      <c r="J536" s="6">
        <v>177.3</v>
      </c>
      <c r="K536" s="5">
        <v>179.8</v>
      </c>
      <c r="L536" s="5">
        <v>5000</v>
      </c>
      <c r="M536" s="82">
        <f t="shared" si="66"/>
        <v>-5000</v>
      </c>
      <c r="N536" s="68">
        <f t="shared" si="67"/>
        <v>-0.5592841163310962</v>
      </c>
    </row>
    <row r="537" spans="1:14" ht="15.75">
      <c r="A537" s="63">
        <v>5</v>
      </c>
      <c r="B537" s="70">
        <v>43307</v>
      </c>
      <c r="C537" s="65" t="s">
        <v>20</v>
      </c>
      <c r="D537" s="62" t="s">
        <v>21</v>
      </c>
      <c r="E537" s="6" t="s">
        <v>48</v>
      </c>
      <c r="F537" s="6">
        <v>4790</v>
      </c>
      <c r="G537" s="6">
        <v>4750</v>
      </c>
      <c r="H537" s="6">
        <v>4815</v>
      </c>
      <c r="I537" s="6">
        <v>4840</v>
      </c>
      <c r="J537" s="6">
        <v>4865</v>
      </c>
      <c r="K537" s="5">
        <v>4750</v>
      </c>
      <c r="L537" s="5">
        <v>100</v>
      </c>
      <c r="M537" s="82">
        <f t="shared" si="66"/>
        <v>-4000</v>
      </c>
      <c r="N537" s="68">
        <f t="shared" si="67"/>
        <v>-0.8350730688935282</v>
      </c>
    </row>
    <row r="538" spans="1:14" ht="15.75">
      <c r="A538" s="63">
        <v>6</v>
      </c>
      <c r="B538" s="70">
        <v>43306</v>
      </c>
      <c r="C538" s="65" t="s">
        <v>20</v>
      </c>
      <c r="D538" s="62" t="s">
        <v>21</v>
      </c>
      <c r="E538" s="6" t="s">
        <v>48</v>
      </c>
      <c r="F538" s="6">
        <v>4755</v>
      </c>
      <c r="G538" s="6">
        <v>4715</v>
      </c>
      <c r="H538" s="6">
        <v>4780</v>
      </c>
      <c r="I538" s="6">
        <v>4805</v>
      </c>
      <c r="J538" s="6">
        <v>4830</v>
      </c>
      <c r="K538" s="5">
        <v>4780</v>
      </c>
      <c r="L538" s="5">
        <v>100</v>
      </c>
      <c r="M538" s="82">
        <f t="shared" si="66"/>
        <v>2500</v>
      </c>
      <c r="N538" s="68">
        <f t="shared" si="67"/>
        <v>0.5257623554153523</v>
      </c>
    </row>
    <row r="539" spans="1:14" ht="15.75">
      <c r="A539" s="63">
        <v>7</v>
      </c>
      <c r="B539" s="70">
        <v>43306</v>
      </c>
      <c r="C539" s="65" t="s">
        <v>20</v>
      </c>
      <c r="D539" s="62" t="s">
        <v>21</v>
      </c>
      <c r="E539" s="6" t="s">
        <v>47</v>
      </c>
      <c r="F539" s="6">
        <v>181.5</v>
      </c>
      <c r="G539" s="6">
        <v>180.5</v>
      </c>
      <c r="H539" s="6">
        <v>182</v>
      </c>
      <c r="I539" s="6">
        <v>182.5</v>
      </c>
      <c r="J539" s="6">
        <v>183</v>
      </c>
      <c r="K539" s="5">
        <v>182</v>
      </c>
      <c r="L539" s="5">
        <v>5000</v>
      </c>
      <c r="M539" s="82">
        <f t="shared" si="66"/>
        <v>2500</v>
      </c>
      <c r="N539" s="68">
        <f t="shared" si="67"/>
        <v>0.27548209366391185</v>
      </c>
    </row>
    <row r="540" spans="1:14" ht="15.75">
      <c r="A540" s="63">
        <v>8</v>
      </c>
      <c r="B540" s="70">
        <v>43306</v>
      </c>
      <c r="C540" s="65" t="s">
        <v>20</v>
      </c>
      <c r="D540" s="62" t="s">
        <v>21</v>
      </c>
      <c r="E540" s="6" t="s">
        <v>44</v>
      </c>
      <c r="F540" s="6">
        <v>29860</v>
      </c>
      <c r="G540" s="6">
        <v>29780</v>
      </c>
      <c r="H540" s="6">
        <v>29900</v>
      </c>
      <c r="I540" s="6">
        <v>29940</v>
      </c>
      <c r="J540" s="6">
        <v>29980</v>
      </c>
      <c r="K540" s="5">
        <v>29900</v>
      </c>
      <c r="L540" s="5">
        <v>100</v>
      </c>
      <c r="M540" s="82">
        <f t="shared" si="66"/>
        <v>4000</v>
      </c>
      <c r="N540" s="68">
        <f t="shared" si="67"/>
        <v>0.13395847287340923</v>
      </c>
    </row>
    <row r="541" spans="1:14" ht="15.75">
      <c r="A541" s="63">
        <v>9</v>
      </c>
      <c r="B541" s="70">
        <v>43305</v>
      </c>
      <c r="C541" s="65" t="s">
        <v>20</v>
      </c>
      <c r="D541" s="62" t="s">
        <v>21</v>
      </c>
      <c r="E541" s="6" t="s">
        <v>47</v>
      </c>
      <c r="F541" s="6">
        <v>180</v>
      </c>
      <c r="G541" s="6">
        <v>179</v>
      </c>
      <c r="H541" s="6">
        <v>180.5</v>
      </c>
      <c r="I541" s="6">
        <v>181</v>
      </c>
      <c r="J541" s="6">
        <v>181.5</v>
      </c>
      <c r="K541" s="5">
        <v>180.5</v>
      </c>
      <c r="L541" s="5">
        <v>5000</v>
      </c>
      <c r="M541" s="82">
        <f t="shared" si="66"/>
        <v>2500</v>
      </c>
      <c r="N541" s="68">
        <f t="shared" si="67"/>
        <v>0.2777777777777778</v>
      </c>
    </row>
    <row r="542" spans="1:14" ht="15.75">
      <c r="A542" s="63">
        <v>10</v>
      </c>
      <c r="B542" s="70">
        <v>43305</v>
      </c>
      <c r="C542" s="65" t="s">
        <v>20</v>
      </c>
      <c r="D542" s="62" t="s">
        <v>21</v>
      </c>
      <c r="E542" s="6" t="s">
        <v>24</v>
      </c>
      <c r="F542" s="6">
        <v>146.6</v>
      </c>
      <c r="G542" s="6">
        <v>145.6</v>
      </c>
      <c r="H542" s="6">
        <v>147.1</v>
      </c>
      <c r="I542" s="6">
        <v>147.6</v>
      </c>
      <c r="J542" s="6">
        <v>148.1</v>
      </c>
      <c r="K542" s="5">
        <v>147.6</v>
      </c>
      <c r="L542" s="5">
        <v>5000</v>
      </c>
      <c r="M542" s="82">
        <f aca="true" t="shared" si="68" ref="M542:M547">IF(D542="BUY",(K542-F542)*(L542),(F542-K542)*(L542))</f>
        <v>5000</v>
      </c>
      <c r="N542" s="68">
        <f aca="true" t="shared" si="69" ref="N542:N547">M542/(L542)/F542%</f>
        <v>0.6821282401091405</v>
      </c>
    </row>
    <row r="543" spans="1:14" ht="15.75">
      <c r="A543" s="63">
        <v>11</v>
      </c>
      <c r="B543" s="70">
        <v>43301</v>
      </c>
      <c r="C543" s="65" t="s">
        <v>20</v>
      </c>
      <c r="D543" s="62" t="s">
        <v>21</v>
      </c>
      <c r="E543" s="6" t="s">
        <v>47</v>
      </c>
      <c r="F543" s="6">
        <v>182</v>
      </c>
      <c r="G543" s="6">
        <v>181</v>
      </c>
      <c r="H543" s="6">
        <v>182.5</v>
      </c>
      <c r="I543" s="6">
        <v>183</v>
      </c>
      <c r="J543" s="6">
        <v>183.5</v>
      </c>
      <c r="K543" s="5">
        <v>181</v>
      </c>
      <c r="L543" s="5">
        <v>5000</v>
      </c>
      <c r="M543" s="82">
        <f t="shared" si="68"/>
        <v>-5000</v>
      </c>
      <c r="N543" s="68">
        <f t="shared" si="69"/>
        <v>-0.5494505494505494</v>
      </c>
    </row>
    <row r="544" spans="1:14" ht="15.75">
      <c r="A544" s="63">
        <v>12</v>
      </c>
      <c r="B544" s="70">
        <v>43304</v>
      </c>
      <c r="C544" s="65" t="s">
        <v>20</v>
      </c>
      <c r="D544" s="62" t="s">
        <v>21</v>
      </c>
      <c r="E544" s="6" t="s">
        <v>48</v>
      </c>
      <c r="F544" s="6">
        <v>4755</v>
      </c>
      <c r="G544" s="6">
        <v>4715</v>
      </c>
      <c r="H544" s="6">
        <v>4780</v>
      </c>
      <c r="I544" s="6">
        <v>4805</v>
      </c>
      <c r="J544" s="6">
        <v>4830</v>
      </c>
      <c r="K544" s="5">
        <v>4780</v>
      </c>
      <c r="L544" s="5">
        <v>100</v>
      </c>
      <c r="M544" s="82">
        <f t="shared" si="68"/>
        <v>2500</v>
      </c>
      <c r="N544" s="68">
        <f t="shared" si="69"/>
        <v>0.5257623554153523</v>
      </c>
    </row>
    <row r="545" spans="1:14" ht="15.75">
      <c r="A545" s="63">
        <v>13</v>
      </c>
      <c r="B545" s="70">
        <v>43304</v>
      </c>
      <c r="C545" s="65" t="s">
        <v>20</v>
      </c>
      <c r="D545" s="62" t="s">
        <v>21</v>
      </c>
      <c r="E545" s="6" t="s">
        <v>44</v>
      </c>
      <c r="F545" s="6">
        <v>29940</v>
      </c>
      <c r="G545" s="6">
        <v>29860</v>
      </c>
      <c r="H545" s="6">
        <v>29980</v>
      </c>
      <c r="I545" s="6">
        <v>30020</v>
      </c>
      <c r="J545" s="6">
        <v>30060</v>
      </c>
      <c r="K545" s="5">
        <v>29980</v>
      </c>
      <c r="L545" s="5">
        <v>100</v>
      </c>
      <c r="M545" s="82">
        <f t="shared" si="68"/>
        <v>4000</v>
      </c>
      <c r="N545" s="68">
        <f t="shared" si="69"/>
        <v>0.13360053440213762</v>
      </c>
    </row>
    <row r="546" spans="1:14" ht="15.75">
      <c r="A546" s="63">
        <v>14</v>
      </c>
      <c r="B546" s="70">
        <v>43301</v>
      </c>
      <c r="C546" s="65" t="s">
        <v>20</v>
      </c>
      <c r="D546" s="62" t="s">
        <v>21</v>
      </c>
      <c r="E546" s="6" t="s">
        <v>47</v>
      </c>
      <c r="F546" s="6">
        <v>182</v>
      </c>
      <c r="G546" s="6">
        <v>181</v>
      </c>
      <c r="H546" s="6">
        <v>182.5</v>
      </c>
      <c r="I546" s="6">
        <v>183</v>
      </c>
      <c r="J546" s="6">
        <v>183.5</v>
      </c>
      <c r="K546" s="5">
        <v>181</v>
      </c>
      <c r="L546" s="5">
        <v>5000</v>
      </c>
      <c r="M546" s="82">
        <f t="shared" si="68"/>
        <v>-5000</v>
      </c>
      <c r="N546" s="68">
        <f t="shared" si="69"/>
        <v>-0.5494505494505494</v>
      </c>
    </row>
    <row r="547" spans="1:14" ht="15.75">
      <c r="A547" s="63">
        <v>15</v>
      </c>
      <c r="B547" s="70">
        <v>43300</v>
      </c>
      <c r="C547" s="65" t="s">
        <v>20</v>
      </c>
      <c r="D547" s="62" t="s">
        <v>23</v>
      </c>
      <c r="E547" s="6" t="s">
        <v>24</v>
      </c>
      <c r="F547" s="6">
        <v>145</v>
      </c>
      <c r="G547" s="6">
        <v>146</v>
      </c>
      <c r="H547" s="6">
        <v>144.5</v>
      </c>
      <c r="I547" s="6">
        <v>144</v>
      </c>
      <c r="J547" s="6">
        <v>143.5</v>
      </c>
      <c r="K547" s="5">
        <v>144.5</v>
      </c>
      <c r="L547" s="5">
        <v>5000</v>
      </c>
      <c r="M547" s="82">
        <f t="shared" si="68"/>
        <v>2500</v>
      </c>
      <c r="N547" s="68">
        <f t="shared" si="69"/>
        <v>0.3448275862068966</v>
      </c>
    </row>
    <row r="548" spans="1:14" ht="15.75">
      <c r="A548" s="63">
        <v>16</v>
      </c>
      <c r="B548" s="70">
        <v>43300</v>
      </c>
      <c r="C548" s="65" t="s">
        <v>20</v>
      </c>
      <c r="D548" s="62" t="s">
        <v>23</v>
      </c>
      <c r="E548" s="6" t="s">
        <v>24</v>
      </c>
      <c r="F548" s="6">
        <v>147.5</v>
      </c>
      <c r="G548" s="6">
        <v>148.5</v>
      </c>
      <c r="H548" s="6">
        <v>147</v>
      </c>
      <c r="I548" s="6">
        <v>146.5</v>
      </c>
      <c r="J548" s="6">
        <v>146</v>
      </c>
      <c r="K548" s="5">
        <v>146</v>
      </c>
      <c r="L548" s="5">
        <v>5000</v>
      </c>
      <c r="M548" s="82">
        <f aca="true" t="shared" si="70" ref="M548:M555">IF(D548="BUY",(K548-F548)*(L548),(F548-K548)*(L548))</f>
        <v>7500</v>
      </c>
      <c r="N548" s="68">
        <f aca="true" t="shared" si="71" ref="N548:N555">M548/(L548)/F548%</f>
        <v>1.0169491525423728</v>
      </c>
    </row>
    <row r="549" spans="1:14" ht="15.75">
      <c r="A549" s="63">
        <v>17</v>
      </c>
      <c r="B549" s="70">
        <v>43299</v>
      </c>
      <c r="C549" s="65" t="s">
        <v>20</v>
      </c>
      <c r="D549" s="62" t="s">
        <v>23</v>
      </c>
      <c r="E549" s="6" t="s">
        <v>24</v>
      </c>
      <c r="F549" s="6">
        <v>145.7</v>
      </c>
      <c r="G549" s="6">
        <v>146.7</v>
      </c>
      <c r="H549" s="6">
        <v>145.2</v>
      </c>
      <c r="I549" s="6">
        <v>144.7</v>
      </c>
      <c r="J549" s="6">
        <v>144.2</v>
      </c>
      <c r="K549" s="5">
        <v>144.7</v>
      </c>
      <c r="L549" s="5">
        <v>5000</v>
      </c>
      <c r="M549" s="82">
        <f t="shared" si="70"/>
        <v>5000</v>
      </c>
      <c r="N549" s="68">
        <f t="shared" si="71"/>
        <v>0.6863417982155114</v>
      </c>
    </row>
    <row r="550" spans="1:14" ht="15.75">
      <c r="A550" s="63">
        <v>18</v>
      </c>
      <c r="B550" s="70">
        <v>43299</v>
      </c>
      <c r="C550" s="65" t="s">
        <v>20</v>
      </c>
      <c r="D550" s="62" t="s">
        <v>23</v>
      </c>
      <c r="E550" s="6" t="s">
        <v>46</v>
      </c>
      <c r="F550" s="6">
        <v>415</v>
      </c>
      <c r="G550" s="6">
        <v>419</v>
      </c>
      <c r="H550" s="6">
        <v>412.5</v>
      </c>
      <c r="I550" s="6">
        <v>410</v>
      </c>
      <c r="J550" s="6">
        <v>407.5</v>
      </c>
      <c r="K550" s="5">
        <v>419</v>
      </c>
      <c r="L550" s="5">
        <v>1000</v>
      </c>
      <c r="M550" s="82">
        <f t="shared" si="70"/>
        <v>-4000</v>
      </c>
      <c r="N550" s="68">
        <f t="shared" si="71"/>
        <v>-0.9638554216867469</v>
      </c>
    </row>
    <row r="551" spans="1:14" ht="15.75">
      <c r="A551" s="63">
        <v>19</v>
      </c>
      <c r="B551" s="70">
        <v>43299</v>
      </c>
      <c r="C551" s="65" t="s">
        <v>20</v>
      </c>
      <c r="D551" s="62" t="s">
        <v>21</v>
      </c>
      <c r="E551" s="6" t="s">
        <v>47</v>
      </c>
      <c r="F551" s="6">
        <v>175.6</v>
      </c>
      <c r="G551" s="6">
        <v>174.6</v>
      </c>
      <c r="H551" s="6">
        <v>176.1</v>
      </c>
      <c r="I551" s="6">
        <v>176.6</v>
      </c>
      <c r="J551" s="6">
        <v>177.1</v>
      </c>
      <c r="K551" s="5">
        <v>177.1</v>
      </c>
      <c r="L551" s="5">
        <v>5000</v>
      </c>
      <c r="M551" s="82">
        <f t="shared" si="70"/>
        <v>7500</v>
      </c>
      <c r="N551" s="68">
        <f t="shared" si="71"/>
        <v>0.8542141230068337</v>
      </c>
    </row>
    <row r="552" spans="1:14" ht="15.75">
      <c r="A552" s="63">
        <v>20</v>
      </c>
      <c r="B552" s="70">
        <v>43298</v>
      </c>
      <c r="C552" s="65" t="s">
        <v>20</v>
      </c>
      <c r="D552" s="62" t="s">
        <v>23</v>
      </c>
      <c r="E552" s="6" t="s">
        <v>43</v>
      </c>
      <c r="F552" s="6">
        <v>38900</v>
      </c>
      <c r="G552" s="6">
        <v>39100</v>
      </c>
      <c r="H552" s="6">
        <v>38780</v>
      </c>
      <c r="I552" s="6">
        <v>38660</v>
      </c>
      <c r="J552" s="6">
        <v>38540</v>
      </c>
      <c r="K552" s="5">
        <v>38540</v>
      </c>
      <c r="L552" s="5">
        <v>30</v>
      </c>
      <c r="M552" s="82">
        <f t="shared" si="70"/>
        <v>10800</v>
      </c>
      <c r="N552" s="68">
        <f t="shared" si="71"/>
        <v>0.9254498714652957</v>
      </c>
    </row>
    <row r="553" spans="1:14" ht="15.75">
      <c r="A553" s="63">
        <v>21</v>
      </c>
      <c r="B553" s="70">
        <v>43298</v>
      </c>
      <c r="C553" s="65" t="s">
        <v>20</v>
      </c>
      <c r="D553" s="62" t="s">
        <v>23</v>
      </c>
      <c r="E553" s="6" t="s">
        <v>48</v>
      </c>
      <c r="F553" s="6">
        <v>4630</v>
      </c>
      <c r="G553" s="6">
        <v>4670</v>
      </c>
      <c r="H553" s="6">
        <v>4605</v>
      </c>
      <c r="I553" s="6">
        <v>4580</v>
      </c>
      <c r="J553" s="6">
        <v>4555</v>
      </c>
      <c r="K553" s="5">
        <v>4580</v>
      </c>
      <c r="L553" s="5">
        <v>100</v>
      </c>
      <c r="M553" s="82">
        <f t="shared" si="70"/>
        <v>5000</v>
      </c>
      <c r="N553" s="68">
        <f t="shared" si="71"/>
        <v>1.0799136069114472</v>
      </c>
    </row>
    <row r="554" spans="1:14" ht="15.75">
      <c r="A554" s="63">
        <v>22</v>
      </c>
      <c r="B554" s="70">
        <v>43297</v>
      </c>
      <c r="C554" s="65" t="s">
        <v>20</v>
      </c>
      <c r="D554" s="62" t="s">
        <v>23</v>
      </c>
      <c r="E554" s="6" t="s">
        <v>47</v>
      </c>
      <c r="F554" s="6">
        <v>172.3</v>
      </c>
      <c r="G554" s="6">
        <v>173.3</v>
      </c>
      <c r="H554" s="6">
        <v>171.8</v>
      </c>
      <c r="I554" s="6">
        <v>171.3</v>
      </c>
      <c r="J554" s="6">
        <v>170.8</v>
      </c>
      <c r="K554" s="5">
        <v>173.3</v>
      </c>
      <c r="L554" s="5">
        <v>5000</v>
      </c>
      <c r="M554" s="82">
        <f t="shared" si="70"/>
        <v>-5000</v>
      </c>
      <c r="N554" s="68">
        <f t="shared" si="71"/>
        <v>-0.5803830528148578</v>
      </c>
    </row>
    <row r="555" spans="1:14" ht="15.75">
      <c r="A555" s="63">
        <v>23</v>
      </c>
      <c r="B555" s="70">
        <v>43293</v>
      </c>
      <c r="C555" s="65" t="s">
        <v>20</v>
      </c>
      <c r="D555" s="62" t="s">
        <v>23</v>
      </c>
      <c r="E555" s="6" t="s">
        <v>44</v>
      </c>
      <c r="F555" s="6">
        <v>30175</v>
      </c>
      <c r="G555" s="6">
        <v>30255</v>
      </c>
      <c r="H555" s="6">
        <v>30135</v>
      </c>
      <c r="I555" s="6">
        <v>30100</v>
      </c>
      <c r="J555" s="6">
        <v>30055</v>
      </c>
      <c r="K555" s="5">
        <v>30135</v>
      </c>
      <c r="L555" s="5">
        <v>100</v>
      </c>
      <c r="M555" s="82">
        <f t="shared" si="70"/>
        <v>4000</v>
      </c>
      <c r="N555" s="68">
        <f t="shared" si="71"/>
        <v>0.13256006628003314</v>
      </c>
    </row>
    <row r="556" spans="1:14" ht="15.75">
      <c r="A556" s="63">
        <v>24</v>
      </c>
      <c r="B556" s="70">
        <v>43293</v>
      </c>
      <c r="C556" s="65" t="s">
        <v>20</v>
      </c>
      <c r="D556" s="62" t="s">
        <v>23</v>
      </c>
      <c r="E556" s="6" t="s">
        <v>24</v>
      </c>
      <c r="F556" s="6">
        <v>149.5</v>
      </c>
      <c r="G556" s="6">
        <v>150.5</v>
      </c>
      <c r="H556" s="6">
        <v>149</v>
      </c>
      <c r="I556" s="6">
        <v>148.5</v>
      </c>
      <c r="J556" s="6">
        <v>148</v>
      </c>
      <c r="K556" s="5">
        <v>148</v>
      </c>
      <c r="L556" s="5">
        <v>5000</v>
      </c>
      <c r="M556" s="82">
        <f aca="true" t="shared" si="72" ref="M556:M563">IF(D556="BUY",(K556-F556)*(L556),(F556-K556)*(L556))</f>
        <v>7500</v>
      </c>
      <c r="N556" s="68">
        <f aca="true" t="shared" si="73" ref="N556:N563">M556/(L556)/F556%</f>
        <v>1.0033444816053512</v>
      </c>
    </row>
    <row r="557" spans="1:14" ht="15.75">
      <c r="A557" s="63">
        <v>25</v>
      </c>
      <c r="B557" s="70">
        <v>43292</v>
      </c>
      <c r="C557" s="65" t="s">
        <v>20</v>
      </c>
      <c r="D557" s="62" t="s">
        <v>23</v>
      </c>
      <c r="E557" s="6" t="s">
        <v>44</v>
      </c>
      <c r="F557" s="6">
        <v>30440</v>
      </c>
      <c r="G557" s="6">
        <v>30520</v>
      </c>
      <c r="H557" s="6">
        <v>30400</v>
      </c>
      <c r="I557" s="6">
        <v>30360</v>
      </c>
      <c r="J557" s="6">
        <v>30320</v>
      </c>
      <c r="K557" s="5">
        <v>30320</v>
      </c>
      <c r="L557" s="5">
        <v>100</v>
      </c>
      <c r="M557" s="82">
        <f t="shared" si="72"/>
        <v>12000</v>
      </c>
      <c r="N557" s="68">
        <f t="shared" si="73"/>
        <v>0.3942181340341656</v>
      </c>
    </row>
    <row r="558" spans="1:14" ht="15.75">
      <c r="A558" s="63">
        <v>26</v>
      </c>
      <c r="B558" s="70">
        <v>43292</v>
      </c>
      <c r="C558" s="65" t="s">
        <v>20</v>
      </c>
      <c r="D558" s="62" t="s">
        <v>23</v>
      </c>
      <c r="E558" s="6" t="s">
        <v>24</v>
      </c>
      <c r="F558" s="6">
        <v>154.8</v>
      </c>
      <c r="G558" s="6">
        <v>155.8</v>
      </c>
      <c r="H558" s="6">
        <v>154.3</v>
      </c>
      <c r="I558" s="6">
        <v>153.8</v>
      </c>
      <c r="J558" s="6">
        <v>153.3</v>
      </c>
      <c r="K558" s="5">
        <v>154.3</v>
      </c>
      <c r="L558" s="5">
        <v>5000</v>
      </c>
      <c r="M558" s="82">
        <f t="shared" si="72"/>
        <v>2500</v>
      </c>
      <c r="N558" s="68">
        <f t="shared" si="73"/>
        <v>0.32299741602067183</v>
      </c>
    </row>
    <row r="559" spans="1:14" ht="15.75">
      <c r="A559" s="63">
        <v>27</v>
      </c>
      <c r="B559" s="70">
        <v>43291</v>
      </c>
      <c r="C559" s="65" t="s">
        <v>20</v>
      </c>
      <c r="D559" s="62" t="s">
        <v>23</v>
      </c>
      <c r="E559" s="6" t="s">
        <v>24</v>
      </c>
      <c r="F559" s="6">
        <v>159</v>
      </c>
      <c r="G559" s="6">
        <v>160</v>
      </c>
      <c r="H559" s="6">
        <v>158.5</v>
      </c>
      <c r="I559" s="6">
        <v>158</v>
      </c>
      <c r="J559" s="6">
        <v>157.5</v>
      </c>
      <c r="K559" s="5">
        <v>157.5</v>
      </c>
      <c r="L559" s="5">
        <v>5000</v>
      </c>
      <c r="M559" s="82">
        <f t="shared" si="72"/>
        <v>7500</v>
      </c>
      <c r="N559" s="68">
        <f t="shared" si="73"/>
        <v>0.9433962264150942</v>
      </c>
    </row>
    <row r="560" spans="1:14" ht="15.75">
      <c r="A560" s="63">
        <v>28</v>
      </c>
      <c r="B560" s="70">
        <v>43291</v>
      </c>
      <c r="C560" s="65" t="s">
        <v>20</v>
      </c>
      <c r="D560" s="62" t="s">
        <v>23</v>
      </c>
      <c r="E560" s="6" t="s">
        <v>47</v>
      </c>
      <c r="F560" s="6">
        <v>182.8</v>
      </c>
      <c r="G560" s="6">
        <v>183.8</v>
      </c>
      <c r="H560" s="6">
        <v>182.2</v>
      </c>
      <c r="I560" s="6">
        <v>181.7</v>
      </c>
      <c r="J560" s="6">
        <v>181.2</v>
      </c>
      <c r="K560" s="5">
        <v>181.7</v>
      </c>
      <c r="L560" s="5">
        <v>5000</v>
      </c>
      <c r="M560" s="82">
        <f t="shared" si="72"/>
        <v>5500.000000000114</v>
      </c>
      <c r="N560" s="68">
        <f t="shared" si="73"/>
        <v>0.6017505470459643</v>
      </c>
    </row>
    <row r="561" spans="1:14" ht="15.75">
      <c r="A561" s="63">
        <v>29</v>
      </c>
      <c r="B561" s="70">
        <v>43290</v>
      </c>
      <c r="C561" s="65" t="s">
        <v>20</v>
      </c>
      <c r="D561" s="62" t="s">
        <v>21</v>
      </c>
      <c r="E561" s="6" t="s">
        <v>44</v>
      </c>
      <c r="F561" s="6">
        <v>30750</v>
      </c>
      <c r="G561" s="6">
        <v>30680</v>
      </c>
      <c r="H561" s="6">
        <v>30790</v>
      </c>
      <c r="I561" s="6">
        <v>30830</v>
      </c>
      <c r="J561" s="6">
        <v>30870</v>
      </c>
      <c r="K561" s="5">
        <v>30680</v>
      </c>
      <c r="L561" s="5">
        <v>100</v>
      </c>
      <c r="M561" s="82">
        <f t="shared" si="72"/>
        <v>-7000</v>
      </c>
      <c r="N561" s="68">
        <f t="shared" si="73"/>
        <v>-0.22764227642276422</v>
      </c>
    </row>
    <row r="562" spans="1:14" ht="15.75">
      <c r="A562" s="63">
        <v>30</v>
      </c>
      <c r="B562" s="70">
        <v>43290</v>
      </c>
      <c r="C562" s="65" t="s">
        <v>20</v>
      </c>
      <c r="D562" s="62" t="s">
        <v>21</v>
      </c>
      <c r="E562" s="6" t="s">
        <v>24</v>
      </c>
      <c r="F562" s="6">
        <v>162.5</v>
      </c>
      <c r="G562" s="6">
        <v>160.5</v>
      </c>
      <c r="H562" s="6">
        <v>163</v>
      </c>
      <c r="I562" s="6">
        <v>163.5</v>
      </c>
      <c r="J562" s="6">
        <v>164</v>
      </c>
      <c r="K562" s="5">
        <v>163</v>
      </c>
      <c r="L562" s="5">
        <v>5000</v>
      </c>
      <c r="M562" s="82">
        <f t="shared" si="72"/>
        <v>2500</v>
      </c>
      <c r="N562" s="68">
        <f t="shared" si="73"/>
        <v>0.3076923076923077</v>
      </c>
    </row>
    <row r="563" spans="1:14" ht="15.75">
      <c r="A563" s="63">
        <v>31</v>
      </c>
      <c r="B563" s="70">
        <v>43287</v>
      </c>
      <c r="C563" s="65" t="s">
        <v>20</v>
      </c>
      <c r="D563" s="62" t="s">
        <v>21</v>
      </c>
      <c r="E563" s="6" t="s">
        <v>47</v>
      </c>
      <c r="F563" s="6">
        <v>189</v>
      </c>
      <c r="G563" s="6">
        <v>188</v>
      </c>
      <c r="H563" s="6">
        <v>189.5</v>
      </c>
      <c r="I563" s="6">
        <v>190</v>
      </c>
      <c r="J563" s="6">
        <v>190.5</v>
      </c>
      <c r="K563" s="5">
        <v>189.5</v>
      </c>
      <c r="L563" s="5">
        <v>5000</v>
      </c>
      <c r="M563" s="82">
        <f t="shared" si="72"/>
        <v>2500</v>
      </c>
      <c r="N563" s="68">
        <f t="shared" si="73"/>
        <v>0.2645502645502646</v>
      </c>
    </row>
    <row r="564" spans="1:14" ht="15.75">
      <c r="A564" s="63">
        <v>32</v>
      </c>
      <c r="B564" s="70">
        <v>43287</v>
      </c>
      <c r="C564" s="65" t="s">
        <v>20</v>
      </c>
      <c r="D564" s="62" t="s">
        <v>23</v>
      </c>
      <c r="E564" s="6" t="s">
        <v>48</v>
      </c>
      <c r="F564" s="6">
        <v>5008</v>
      </c>
      <c r="G564" s="6">
        <v>5050</v>
      </c>
      <c r="H564" s="6">
        <v>4982</v>
      </c>
      <c r="I564" s="6">
        <v>4955</v>
      </c>
      <c r="J564" s="6">
        <v>4930</v>
      </c>
      <c r="K564" s="5">
        <v>4982</v>
      </c>
      <c r="L564" s="5">
        <v>100</v>
      </c>
      <c r="M564" s="82">
        <f aca="true" t="shared" si="74" ref="M564:M569">IF(D564="BUY",(K564-F564)*(L564),(F564-K564)*(L564))</f>
        <v>2600</v>
      </c>
      <c r="N564" s="68">
        <f aca="true" t="shared" si="75" ref="N564:N569">M564/(L564)/F564%</f>
        <v>0.5191693290734825</v>
      </c>
    </row>
    <row r="565" spans="1:14" ht="15.75">
      <c r="A565" s="63">
        <v>33</v>
      </c>
      <c r="B565" s="70">
        <v>43286</v>
      </c>
      <c r="C565" s="65" t="s">
        <v>20</v>
      </c>
      <c r="D565" s="62" t="s">
        <v>21</v>
      </c>
      <c r="E565" s="6" t="s">
        <v>44</v>
      </c>
      <c r="F565" s="6">
        <v>30640</v>
      </c>
      <c r="G565" s="6">
        <v>30580</v>
      </c>
      <c r="H565" s="6">
        <v>30680</v>
      </c>
      <c r="I565" s="6">
        <v>30720</v>
      </c>
      <c r="J565" s="6">
        <v>30760</v>
      </c>
      <c r="K565" s="5">
        <v>30720</v>
      </c>
      <c r="L565" s="5">
        <v>100</v>
      </c>
      <c r="M565" s="82">
        <f t="shared" si="74"/>
        <v>8000</v>
      </c>
      <c r="N565" s="68">
        <f t="shared" si="75"/>
        <v>0.26109660574412535</v>
      </c>
    </row>
    <row r="566" spans="1:14" ht="15.75">
      <c r="A566" s="63">
        <v>34</v>
      </c>
      <c r="B566" s="70">
        <v>43285</v>
      </c>
      <c r="C566" s="65" t="s">
        <v>20</v>
      </c>
      <c r="D566" s="62" t="s">
        <v>23</v>
      </c>
      <c r="E566" s="6" t="s">
        <v>24</v>
      </c>
      <c r="F566" s="6">
        <v>163.8</v>
      </c>
      <c r="G566" s="6">
        <v>164.8</v>
      </c>
      <c r="H566" s="6">
        <v>163.3</v>
      </c>
      <c r="I566" s="6">
        <v>162.8</v>
      </c>
      <c r="J566" s="6">
        <v>162.3</v>
      </c>
      <c r="K566" s="5">
        <v>162.3</v>
      </c>
      <c r="L566" s="5">
        <v>5000</v>
      </c>
      <c r="M566" s="82">
        <f t="shared" si="74"/>
        <v>7500</v>
      </c>
      <c r="N566" s="68">
        <f t="shared" si="75"/>
        <v>0.9157509157509157</v>
      </c>
    </row>
    <row r="567" spans="1:14" ht="15.75">
      <c r="A567" s="63">
        <v>35</v>
      </c>
      <c r="B567" s="70">
        <v>43283</v>
      </c>
      <c r="C567" s="65" t="s">
        <v>20</v>
      </c>
      <c r="D567" s="62" t="s">
        <v>23</v>
      </c>
      <c r="E567" s="6" t="s">
        <v>43</v>
      </c>
      <c r="F567" s="6">
        <v>38900</v>
      </c>
      <c r="G567" s="6">
        <v>39100</v>
      </c>
      <c r="H567" s="6">
        <v>38780</v>
      </c>
      <c r="I567" s="6">
        <v>38660</v>
      </c>
      <c r="J567" s="6">
        <v>38540</v>
      </c>
      <c r="K567" s="5">
        <v>38780</v>
      </c>
      <c r="L567" s="5">
        <v>30</v>
      </c>
      <c r="M567" s="82">
        <f t="shared" si="74"/>
        <v>3600</v>
      </c>
      <c r="N567" s="68">
        <f t="shared" si="75"/>
        <v>0.30848329048843187</v>
      </c>
    </row>
    <row r="568" spans="1:14" ht="15.75">
      <c r="A568" s="63">
        <v>36</v>
      </c>
      <c r="B568" s="70">
        <v>43283</v>
      </c>
      <c r="C568" s="65" t="s">
        <v>20</v>
      </c>
      <c r="D568" s="62" t="s">
        <v>23</v>
      </c>
      <c r="E568" s="6" t="s">
        <v>47</v>
      </c>
      <c r="F568" s="6">
        <v>197.6</v>
      </c>
      <c r="G568" s="6">
        <v>198.6</v>
      </c>
      <c r="H568" s="6">
        <v>197</v>
      </c>
      <c r="I568" s="6">
        <v>196.5</v>
      </c>
      <c r="J568" s="6">
        <v>196</v>
      </c>
      <c r="K568" s="5">
        <v>198.6</v>
      </c>
      <c r="L568" s="5">
        <v>5000</v>
      </c>
      <c r="M568" s="82">
        <f t="shared" si="74"/>
        <v>-5000</v>
      </c>
      <c r="N568" s="68">
        <f t="shared" si="75"/>
        <v>-0.5060728744939271</v>
      </c>
    </row>
    <row r="569" spans="1:14" ht="15.75">
      <c r="A569" s="63">
        <v>37</v>
      </c>
      <c r="B569" s="70">
        <v>43283</v>
      </c>
      <c r="C569" s="65" t="s">
        <v>20</v>
      </c>
      <c r="D569" s="62" t="s">
        <v>23</v>
      </c>
      <c r="E569" s="6" t="s">
        <v>24</v>
      </c>
      <c r="F569" s="6">
        <v>165</v>
      </c>
      <c r="G569" s="6">
        <v>166</v>
      </c>
      <c r="H569" s="6">
        <v>164.5</v>
      </c>
      <c r="I569" s="6">
        <v>164</v>
      </c>
      <c r="J569" s="6">
        <v>163.5</v>
      </c>
      <c r="K569" s="5">
        <v>164.5</v>
      </c>
      <c r="L569" s="5">
        <v>5000</v>
      </c>
      <c r="M569" s="82">
        <f t="shared" si="74"/>
        <v>2500</v>
      </c>
      <c r="N569" s="68">
        <f t="shared" si="75"/>
        <v>0.30303030303030304</v>
      </c>
    </row>
    <row r="570" spans="1:12" ht="15.75">
      <c r="A570" s="9" t="s">
        <v>25</v>
      </c>
      <c r="B570" s="10"/>
      <c r="C570" s="11"/>
      <c r="D570" s="12"/>
      <c r="E570" s="13"/>
      <c r="F570" s="13"/>
      <c r="G570" s="14"/>
      <c r="H570" s="15"/>
      <c r="I570" s="15"/>
      <c r="J570" s="15"/>
      <c r="K570" s="16"/>
      <c r="L570" s="17"/>
    </row>
    <row r="571" spans="1:12" ht="15.75">
      <c r="A571" s="9" t="s">
        <v>26</v>
      </c>
      <c r="B571" s="19"/>
      <c r="C571" s="11"/>
      <c r="D571" s="12"/>
      <c r="E571" s="13"/>
      <c r="F571" s="13"/>
      <c r="G571" s="14"/>
      <c r="H571" s="13"/>
      <c r="I571" s="13"/>
      <c r="J571" s="13"/>
      <c r="K571" s="16"/>
      <c r="L571" s="17"/>
    </row>
    <row r="572" spans="1:11" ht="15.75">
      <c r="A572" s="9" t="s">
        <v>26</v>
      </c>
      <c r="B572" s="19"/>
      <c r="C572" s="20"/>
      <c r="D572" s="21"/>
      <c r="E572" s="22"/>
      <c r="F572" s="22"/>
      <c r="G572" s="23"/>
      <c r="H572" s="22"/>
      <c r="I572" s="22"/>
      <c r="J572" s="22"/>
      <c r="K572" s="22"/>
    </row>
    <row r="573" spans="1:13" ht="16.5" thickBot="1">
      <c r="A573" s="58"/>
      <c r="B573" s="59"/>
      <c r="C573" s="22"/>
      <c r="D573" s="22"/>
      <c r="E573" s="22"/>
      <c r="F573" s="25"/>
      <c r="G573" s="26"/>
      <c r="H573" s="27" t="s">
        <v>27</v>
      </c>
      <c r="I573" s="27"/>
      <c r="J573" s="25"/>
      <c r="K573" s="25"/>
      <c r="M573" s="17"/>
    </row>
    <row r="574" spans="1:13" ht="15.75">
      <c r="A574" s="58"/>
      <c r="B574" s="59"/>
      <c r="C574" s="88" t="s">
        <v>28</v>
      </c>
      <c r="D574" s="88"/>
      <c r="E574" s="29">
        <v>37</v>
      </c>
      <c r="F574" s="30">
        <f>F575+F576+F577+F578+F579+F580</f>
        <v>100</v>
      </c>
      <c r="G574" s="31">
        <v>37</v>
      </c>
      <c r="H574" s="32">
        <f>G575/G574%</f>
        <v>78.37837837837839</v>
      </c>
      <c r="I574" s="32"/>
      <c r="J574" s="25"/>
      <c r="K574" s="25"/>
      <c r="L574" s="83"/>
      <c r="M574" s="17"/>
    </row>
    <row r="575" spans="1:12" ht="15.75">
      <c r="A575" s="58"/>
      <c r="B575" s="59"/>
      <c r="C575" s="85" t="s">
        <v>29</v>
      </c>
      <c r="D575" s="85"/>
      <c r="E575" s="33">
        <v>29</v>
      </c>
      <c r="F575" s="34">
        <f>(E575/E574)*100</f>
        <v>78.37837837837837</v>
      </c>
      <c r="G575" s="31">
        <v>29</v>
      </c>
      <c r="H575" s="28"/>
      <c r="I575" s="28"/>
      <c r="J575" s="25"/>
      <c r="K575" s="25"/>
      <c r="L575" s="83"/>
    </row>
    <row r="576" spans="1:12" ht="15.75">
      <c r="A576" s="58"/>
      <c r="B576" s="59"/>
      <c r="C576" s="85" t="s">
        <v>31</v>
      </c>
      <c r="D576" s="85"/>
      <c r="E576" s="33">
        <v>0</v>
      </c>
      <c r="F576" s="34">
        <f>(E576/E574)*100</f>
        <v>0</v>
      </c>
      <c r="G576" s="36"/>
      <c r="H576" s="31"/>
      <c r="I576" s="31"/>
      <c r="J576" s="25"/>
      <c r="L576" s="2"/>
    </row>
    <row r="577" spans="1:10" ht="15.75">
      <c r="A577" s="58"/>
      <c r="B577" s="59"/>
      <c r="C577" s="85" t="s">
        <v>32</v>
      </c>
      <c r="D577" s="85"/>
      <c r="E577" s="33">
        <v>0</v>
      </c>
      <c r="F577" s="34">
        <f>(E577/E574)*100</f>
        <v>0</v>
      </c>
      <c r="G577" s="36"/>
      <c r="H577" s="31"/>
      <c r="I577" s="31"/>
      <c r="J577" s="25"/>
    </row>
    <row r="578" spans="1:12" ht="15.75">
      <c r="A578" s="58"/>
      <c r="B578" s="59"/>
      <c r="C578" s="85" t="s">
        <v>33</v>
      </c>
      <c r="D578" s="85"/>
      <c r="E578" s="33">
        <v>8</v>
      </c>
      <c r="F578" s="34">
        <f>(E578/E574)*100</f>
        <v>21.62162162162162</v>
      </c>
      <c r="G578" s="36"/>
      <c r="H578" s="22" t="s">
        <v>34</v>
      </c>
      <c r="I578" s="22"/>
      <c r="J578" s="25"/>
      <c r="L578" s="25"/>
    </row>
    <row r="579" spans="1:12" ht="15.75">
      <c r="A579" s="58"/>
      <c r="B579" s="59"/>
      <c r="C579" s="85" t="s">
        <v>35</v>
      </c>
      <c r="D579" s="85"/>
      <c r="E579" s="33">
        <v>0</v>
      </c>
      <c r="F579" s="34">
        <f>(E579/E574)*100</f>
        <v>0</v>
      </c>
      <c r="G579" s="36"/>
      <c r="H579" s="22"/>
      <c r="I579" s="22"/>
      <c r="J579" s="25"/>
      <c r="K579" s="25"/>
      <c r="L579" s="83"/>
    </row>
    <row r="580" spans="1:13" ht="16.5" thickBot="1">
      <c r="A580" s="58"/>
      <c r="B580" s="59"/>
      <c r="C580" s="86" t="s">
        <v>36</v>
      </c>
      <c r="D580" s="86"/>
      <c r="E580" s="38"/>
      <c r="F580" s="39">
        <f>(E580/E574)*100</f>
        <v>0</v>
      </c>
      <c r="G580" s="36"/>
      <c r="H580" s="22"/>
      <c r="I580" s="22"/>
      <c r="J580" s="25"/>
      <c r="K580" s="25"/>
      <c r="M580" s="60"/>
    </row>
    <row r="581" spans="1:13" ht="15.75">
      <c r="A581" s="41" t="s">
        <v>37</v>
      </c>
      <c r="B581" s="10"/>
      <c r="C581" s="11"/>
      <c r="D581" s="11"/>
      <c r="E581" s="13"/>
      <c r="F581" s="13"/>
      <c r="G581" s="42"/>
      <c r="H581" s="43"/>
      <c r="I581" s="43"/>
      <c r="J581" s="43"/>
      <c r="K581" s="13"/>
      <c r="L581" s="17"/>
      <c r="M581" s="83"/>
    </row>
    <row r="582" spans="1:13" ht="15.75">
      <c r="A582" s="12" t="s">
        <v>38</v>
      </c>
      <c r="B582" s="10"/>
      <c r="C582" s="44"/>
      <c r="D582" s="45"/>
      <c r="E582" s="46"/>
      <c r="F582" s="43"/>
      <c r="G582" s="42"/>
      <c r="H582" s="43"/>
      <c r="I582" s="43"/>
      <c r="J582" s="43"/>
      <c r="K582" s="13"/>
      <c r="L582" s="17"/>
      <c r="M582" s="24"/>
    </row>
    <row r="583" spans="1:13" ht="15.75">
      <c r="A583" s="12" t="s">
        <v>39</v>
      </c>
      <c r="B583" s="10"/>
      <c r="C583" s="11"/>
      <c r="D583" s="45"/>
      <c r="E583" s="46"/>
      <c r="F583" s="43"/>
      <c r="G583" s="42"/>
      <c r="H583" s="47"/>
      <c r="I583" s="47"/>
      <c r="J583" s="47"/>
      <c r="K583" s="13"/>
      <c r="L583" s="17"/>
      <c r="M583" s="17"/>
    </row>
    <row r="584" spans="1:14" ht="15.75">
      <c r="A584" s="12" t="s">
        <v>40</v>
      </c>
      <c r="B584" s="44"/>
      <c r="C584" s="11"/>
      <c r="D584" s="45"/>
      <c r="E584" s="46"/>
      <c r="F584" s="43"/>
      <c r="G584" s="48"/>
      <c r="H584" s="47"/>
      <c r="I584" s="47"/>
      <c r="J584" s="47"/>
      <c r="K584" s="13"/>
      <c r="L584" s="17"/>
      <c r="M584" s="17"/>
      <c r="N584" s="17"/>
    </row>
    <row r="585" spans="1:14" ht="15.75">
      <c r="A585" s="12" t="s">
        <v>41</v>
      </c>
      <c r="B585" s="35"/>
      <c r="C585" s="11"/>
      <c r="D585" s="49"/>
      <c r="E585" s="43"/>
      <c r="F585" s="43"/>
      <c r="G585" s="48"/>
      <c r="H585" s="47"/>
      <c r="I585" s="47"/>
      <c r="J585" s="47"/>
      <c r="K585" s="43"/>
      <c r="L585" s="17"/>
      <c r="M585" s="17"/>
      <c r="N585" s="17"/>
    </row>
    <row r="587" spans="1:14" ht="15.75">
      <c r="A587" s="105" t="s">
        <v>0</v>
      </c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</row>
    <row r="588" spans="1:14" ht="15.7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</row>
    <row r="589" spans="1:14" ht="15.7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</row>
    <row r="590" spans="1:14" ht="15.75">
      <c r="A590" s="106" t="s">
        <v>1</v>
      </c>
      <c r="B590" s="106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</row>
    <row r="591" spans="1:14" ht="15.75">
      <c r="A591" s="106" t="s">
        <v>2</v>
      </c>
      <c r="B591" s="106"/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</row>
    <row r="592" spans="1:14" ht="16.5" thickBot="1">
      <c r="A592" s="107" t="s">
        <v>3</v>
      </c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</row>
    <row r="593" spans="1:14" ht="15.75">
      <c r="A593" s="104" t="s">
        <v>89</v>
      </c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</row>
    <row r="594" spans="1:14" ht="15.75">
      <c r="A594" s="104" t="s">
        <v>5</v>
      </c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</row>
    <row r="595" spans="1:14" ht="15.75">
      <c r="A595" s="90" t="s">
        <v>6</v>
      </c>
      <c r="B595" s="87" t="s">
        <v>7</v>
      </c>
      <c r="C595" s="87" t="s">
        <v>8</v>
      </c>
      <c r="D595" s="90" t="s">
        <v>9</v>
      </c>
      <c r="E595" s="90" t="s">
        <v>10</v>
      </c>
      <c r="F595" s="87" t="s">
        <v>11</v>
      </c>
      <c r="G595" s="87" t="s">
        <v>12</v>
      </c>
      <c r="H595" s="87" t="s">
        <v>13</v>
      </c>
      <c r="I595" s="87" t="s">
        <v>14</v>
      </c>
      <c r="J595" s="87" t="s">
        <v>15</v>
      </c>
      <c r="K595" s="89" t="s">
        <v>16</v>
      </c>
      <c r="L595" s="87" t="s">
        <v>17</v>
      </c>
      <c r="M595" s="87" t="s">
        <v>18</v>
      </c>
      <c r="N595" s="87" t="s">
        <v>19</v>
      </c>
    </row>
    <row r="596" spans="1:14" ht="15.75">
      <c r="A596" s="91"/>
      <c r="B596" s="87"/>
      <c r="C596" s="87"/>
      <c r="D596" s="90"/>
      <c r="E596" s="90"/>
      <c r="F596" s="87"/>
      <c r="G596" s="87"/>
      <c r="H596" s="87"/>
      <c r="I596" s="87"/>
      <c r="J596" s="87"/>
      <c r="K596" s="89"/>
      <c r="L596" s="87"/>
      <c r="M596" s="87"/>
      <c r="N596" s="87"/>
    </row>
    <row r="597" spans="1:14" ht="15.75">
      <c r="A597" s="74"/>
      <c r="B597" s="75"/>
      <c r="C597" s="71"/>
      <c r="D597" s="76"/>
      <c r="E597" s="73"/>
      <c r="F597" s="71"/>
      <c r="G597" s="71"/>
      <c r="H597" s="71"/>
      <c r="I597" s="71"/>
      <c r="J597" s="71"/>
      <c r="K597" s="72"/>
      <c r="L597" s="71"/>
      <c r="M597" s="71"/>
      <c r="N597" s="71"/>
    </row>
    <row r="598" spans="1:14" ht="15.75">
      <c r="A598" s="63">
        <v>1</v>
      </c>
      <c r="B598" s="70">
        <v>43278</v>
      </c>
      <c r="C598" s="65" t="s">
        <v>20</v>
      </c>
      <c r="D598" s="62" t="s">
        <v>23</v>
      </c>
      <c r="E598" s="6" t="s">
        <v>43</v>
      </c>
      <c r="F598" s="6">
        <v>39100</v>
      </c>
      <c r="G598" s="6">
        <v>39300</v>
      </c>
      <c r="H598" s="6">
        <v>38980</v>
      </c>
      <c r="I598" s="6">
        <v>38860</v>
      </c>
      <c r="J598" s="6">
        <v>38840</v>
      </c>
      <c r="K598" s="5">
        <v>38980</v>
      </c>
      <c r="L598" s="5">
        <v>30</v>
      </c>
      <c r="M598" s="82">
        <f aca="true" t="shared" si="76" ref="M598:M605">IF(D598="BUY",(K598-F598)*(L598),(F598-K598)*(L598))</f>
        <v>3600</v>
      </c>
      <c r="N598" s="68">
        <f aca="true" t="shared" si="77" ref="N598:N603">M598/(L598)/F598%</f>
        <v>0.3069053708439898</v>
      </c>
    </row>
    <row r="599" spans="1:14" ht="15.75">
      <c r="A599" s="63">
        <v>2</v>
      </c>
      <c r="B599" s="70">
        <v>43279</v>
      </c>
      <c r="C599" s="65" t="s">
        <v>20</v>
      </c>
      <c r="D599" s="62" t="s">
        <v>23</v>
      </c>
      <c r="E599" s="6" t="s">
        <v>24</v>
      </c>
      <c r="F599" s="6">
        <v>165.9</v>
      </c>
      <c r="G599" s="6">
        <v>166.9</v>
      </c>
      <c r="H599" s="6">
        <v>165.4</v>
      </c>
      <c r="I599" s="6">
        <v>164.9</v>
      </c>
      <c r="J599" s="6">
        <v>164.4</v>
      </c>
      <c r="K599" s="5">
        <v>165.4</v>
      </c>
      <c r="L599" s="5">
        <v>5000</v>
      </c>
      <c r="M599" s="82">
        <f t="shared" si="76"/>
        <v>2500</v>
      </c>
      <c r="N599" s="68">
        <f t="shared" si="77"/>
        <v>0.3013863773357444</v>
      </c>
    </row>
    <row r="600" spans="1:14" ht="15.75">
      <c r="A600" s="63">
        <v>3</v>
      </c>
      <c r="B600" s="70">
        <v>43278</v>
      </c>
      <c r="C600" s="65" t="s">
        <v>20</v>
      </c>
      <c r="D600" s="62" t="s">
        <v>21</v>
      </c>
      <c r="E600" s="6" t="s">
        <v>47</v>
      </c>
      <c r="F600" s="6">
        <v>199</v>
      </c>
      <c r="G600" s="6">
        <v>198</v>
      </c>
      <c r="H600" s="6">
        <v>199.5</v>
      </c>
      <c r="I600" s="6">
        <v>200</v>
      </c>
      <c r="J600" s="6">
        <v>200.5</v>
      </c>
      <c r="K600" s="5">
        <v>198</v>
      </c>
      <c r="L600" s="5">
        <v>5000</v>
      </c>
      <c r="M600" s="82">
        <f t="shared" si="76"/>
        <v>-5000</v>
      </c>
      <c r="N600" s="68">
        <f t="shared" si="77"/>
        <v>-0.5025125628140703</v>
      </c>
    </row>
    <row r="601" spans="1:14" ht="15.75">
      <c r="A601" s="63">
        <v>4</v>
      </c>
      <c r="B601" s="70">
        <v>43273</v>
      </c>
      <c r="C601" s="65" t="s">
        <v>20</v>
      </c>
      <c r="D601" s="62" t="s">
        <v>21</v>
      </c>
      <c r="E601" s="6" t="s">
        <v>48</v>
      </c>
      <c r="F601" s="6">
        <v>4520</v>
      </c>
      <c r="G601" s="6">
        <v>4480</v>
      </c>
      <c r="H601" s="6">
        <v>4545</v>
      </c>
      <c r="I601" s="6">
        <v>4570</v>
      </c>
      <c r="J601" s="6">
        <v>4595</v>
      </c>
      <c r="K601" s="5">
        <v>4545</v>
      </c>
      <c r="L601" s="5">
        <v>100</v>
      </c>
      <c r="M601" s="82">
        <f t="shared" si="76"/>
        <v>2500</v>
      </c>
      <c r="N601" s="68">
        <f t="shared" si="77"/>
        <v>0.5530973451327433</v>
      </c>
    </row>
    <row r="602" spans="1:14" ht="15.75">
      <c r="A602" s="63">
        <v>5</v>
      </c>
      <c r="B602" s="70">
        <v>43272</v>
      </c>
      <c r="C602" s="65" t="s">
        <v>20</v>
      </c>
      <c r="D602" s="62" t="s">
        <v>23</v>
      </c>
      <c r="E602" s="6" t="s">
        <v>44</v>
      </c>
      <c r="F602" s="6">
        <v>30570</v>
      </c>
      <c r="G602" s="6">
        <v>30650</v>
      </c>
      <c r="H602" s="6">
        <v>30530</v>
      </c>
      <c r="I602" s="6">
        <v>30490</v>
      </c>
      <c r="J602" s="6">
        <v>30450</v>
      </c>
      <c r="K602" s="5">
        <v>30530</v>
      </c>
      <c r="L602" s="5">
        <v>100</v>
      </c>
      <c r="M602" s="82">
        <f t="shared" si="76"/>
        <v>4000</v>
      </c>
      <c r="N602" s="68">
        <f t="shared" si="77"/>
        <v>0.13084723585214264</v>
      </c>
    </row>
    <row r="603" spans="1:14" ht="15.75">
      <c r="A603" s="63">
        <v>6</v>
      </c>
      <c r="B603" s="70">
        <v>43272</v>
      </c>
      <c r="C603" s="65" t="s">
        <v>20</v>
      </c>
      <c r="D603" s="62" t="s">
        <v>23</v>
      </c>
      <c r="E603" s="6" t="s">
        <v>47</v>
      </c>
      <c r="F603" s="6">
        <v>204.5</v>
      </c>
      <c r="G603" s="6">
        <v>205.5</v>
      </c>
      <c r="H603" s="6">
        <v>204</v>
      </c>
      <c r="I603" s="6">
        <v>203.5</v>
      </c>
      <c r="J603" s="6">
        <v>203</v>
      </c>
      <c r="K603" s="5">
        <v>204</v>
      </c>
      <c r="L603" s="5">
        <v>5000</v>
      </c>
      <c r="M603" s="82">
        <f t="shared" si="76"/>
        <v>2500</v>
      </c>
      <c r="N603" s="68">
        <f t="shared" si="77"/>
        <v>0.24449877750611249</v>
      </c>
    </row>
    <row r="604" spans="1:14" ht="15.75">
      <c r="A604" s="63">
        <v>7</v>
      </c>
      <c r="B604" s="70">
        <v>43272</v>
      </c>
      <c r="C604" s="65" t="s">
        <v>20</v>
      </c>
      <c r="D604" s="62" t="s">
        <v>23</v>
      </c>
      <c r="E604" s="6" t="s">
        <v>24</v>
      </c>
      <c r="F604" s="6">
        <v>162</v>
      </c>
      <c r="G604" s="6">
        <v>163</v>
      </c>
      <c r="H604" s="6">
        <v>161.5</v>
      </c>
      <c r="I604" s="6">
        <v>161</v>
      </c>
      <c r="J604" s="6">
        <v>160.5</v>
      </c>
      <c r="K604" s="5">
        <v>161.5</v>
      </c>
      <c r="L604" s="5">
        <v>5000</v>
      </c>
      <c r="M604" s="82">
        <f t="shared" si="76"/>
        <v>2500</v>
      </c>
      <c r="N604" s="68">
        <f aca="true" t="shared" si="78" ref="N604:N623">M604/(L604)/F604%</f>
        <v>0.30864197530864196</v>
      </c>
    </row>
    <row r="605" spans="1:14" ht="15.75">
      <c r="A605" s="63">
        <v>8</v>
      </c>
      <c r="B605" s="70">
        <v>43270</v>
      </c>
      <c r="C605" s="65" t="s">
        <v>20</v>
      </c>
      <c r="D605" s="62" t="s">
        <v>23</v>
      </c>
      <c r="E605" s="6" t="s">
        <v>47</v>
      </c>
      <c r="F605" s="6">
        <v>208.5</v>
      </c>
      <c r="G605" s="6">
        <v>209.5</v>
      </c>
      <c r="H605" s="6">
        <v>208</v>
      </c>
      <c r="I605" s="6">
        <v>207.5</v>
      </c>
      <c r="J605" s="6">
        <v>207</v>
      </c>
      <c r="K605" s="5">
        <v>207</v>
      </c>
      <c r="L605" s="5">
        <v>5000</v>
      </c>
      <c r="M605" s="82">
        <f t="shared" si="76"/>
        <v>7500</v>
      </c>
      <c r="N605" s="68">
        <f t="shared" si="78"/>
        <v>0.7194244604316546</v>
      </c>
    </row>
    <row r="606" spans="1:14" ht="15.75">
      <c r="A606" s="63">
        <v>9</v>
      </c>
      <c r="B606" s="70">
        <v>43269</v>
      </c>
      <c r="C606" s="65" t="s">
        <v>20</v>
      </c>
      <c r="D606" s="62" t="s">
        <v>23</v>
      </c>
      <c r="E606" s="6" t="s">
        <v>24</v>
      </c>
      <c r="F606" s="6">
        <v>162.5</v>
      </c>
      <c r="G606" s="6">
        <v>163.5</v>
      </c>
      <c r="H606" s="6">
        <v>162</v>
      </c>
      <c r="I606" s="6">
        <v>161.5</v>
      </c>
      <c r="J606" s="6">
        <v>161</v>
      </c>
      <c r="K606" s="5">
        <v>163.5</v>
      </c>
      <c r="L606" s="5">
        <v>5000</v>
      </c>
      <c r="M606" s="82">
        <f aca="true" t="shared" si="79" ref="M606:M615">IF(D606="BUY",(K606-F606)*(L606),(F606-K606)*(L606))</f>
        <v>-5000</v>
      </c>
      <c r="N606" s="68">
        <f t="shared" si="78"/>
        <v>-0.6153846153846154</v>
      </c>
    </row>
    <row r="607" spans="1:14" ht="15.75">
      <c r="A607" s="63">
        <v>10</v>
      </c>
      <c r="B607" s="70">
        <v>43266</v>
      </c>
      <c r="C607" s="65" t="s">
        <v>20</v>
      </c>
      <c r="D607" s="62" t="s">
        <v>23</v>
      </c>
      <c r="E607" s="6" t="s">
        <v>47</v>
      </c>
      <c r="F607" s="6">
        <v>213.8</v>
      </c>
      <c r="G607" s="6">
        <v>214.8</v>
      </c>
      <c r="H607" s="6">
        <v>213.3</v>
      </c>
      <c r="I607" s="6">
        <v>212.8</v>
      </c>
      <c r="J607" s="6">
        <v>212.3</v>
      </c>
      <c r="K607" s="5">
        <v>212.3</v>
      </c>
      <c r="L607" s="5">
        <v>5000</v>
      </c>
      <c r="M607" s="82">
        <f t="shared" si="79"/>
        <v>7500</v>
      </c>
      <c r="N607" s="68">
        <f t="shared" si="78"/>
        <v>0.7015902712815716</v>
      </c>
    </row>
    <row r="608" spans="1:14" ht="15.75">
      <c r="A608" s="63">
        <v>11</v>
      </c>
      <c r="B608" s="70">
        <v>43266</v>
      </c>
      <c r="C608" s="65" t="s">
        <v>20</v>
      </c>
      <c r="D608" s="62" t="s">
        <v>23</v>
      </c>
      <c r="E608" s="6" t="s">
        <v>24</v>
      </c>
      <c r="F608" s="6">
        <v>165.85</v>
      </c>
      <c r="G608" s="6">
        <v>166.8</v>
      </c>
      <c r="H608" s="6">
        <v>165.3</v>
      </c>
      <c r="I608" s="6">
        <v>164.8</v>
      </c>
      <c r="J608" s="6">
        <v>164.3</v>
      </c>
      <c r="K608" s="5">
        <v>164.3</v>
      </c>
      <c r="L608" s="5">
        <v>5000</v>
      </c>
      <c r="M608" s="82">
        <f t="shared" si="79"/>
        <v>7749.9999999999145</v>
      </c>
      <c r="N608" s="68">
        <f t="shared" si="78"/>
        <v>0.9345794392523262</v>
      </c>
    </row>
    <row r="609" spans="1:14" ht="15.75">
      <c r="A609" s="63">
        <v>12</v>
      </c>
      <c r="B609" s="70">
        <v>43265</v>
      </c>
      <c r="C609" s="65" t="s">
        <v>20</v>
      </c>
      <c r="D609" s="62" t="s">
        <v>21</v>
      </c>
      <c r="E609" s="6" t="s">
        <v>48</v>
      </c>
      <c r="F609" s="6">
        <v>4530</v>
      </c>
      <c r="G609" s="6">
        <v>4490</v>
      </c>
      <c r="H609" s="6">
        <v>4555</v>
      </c>
      <c r="I609" s="6">
        <v>4580</v>
      </c>
      <c r="J609" s="6">
        <v>4600</v>
      </c>
      <c r="K609" s="5">
        <v>4490</v>
      </c>
      <c r="L609" s="5">
        <v>100</v>
      </c>
      <c r="M609" s="82">
        <f t="shared" si="79"/>
        <v>-4000</v>
      </c>
      <c r="N609" s="68">
        <f t="shared" si="78"/>
        <v>-0.8830022075055188</v>
      </c>
    </row>
    <row r="610" spans="1:14" ht="15.75">
      <c r="A610" s="63">
        <v>13</v>
      </c>
      <c r="B610" s="70">
        <v>43264</v>
      </c>
      <c r="C610" s="65" t="s">
        <v>20</v>
      </c>
      <c r="D610" s="62" t="s">
        <v>21</v>
      </c>
      <c r="E610" s="6" t="s">
        <v>47</v>
      </c>
      <c r="F610" s="6">
        <v>217.7</v>
      </c>
      <c r="G610" s="6">
        <v>216.7</v>
      </c>
      <c r="H610" s="6">
        <v>218.2</v>
      </c>
      <c r="I610" s="6">
        <v>218.7</v>
      </c>
      <c r="J610" s="6">
        <v>219.2</v>
      </c>
      <c r="K610" s="5">
        <v>218.7</v>
      </c>
      <c r="L610" s="5">
        <v>5000</v>
      </c>
      <c r="M610" s="82">
        <f t="shared" si="79"/>
        <v>5000</v>
      </c>
      <c r="N610" s="68">
        <f t="shared" si="78"/>
        <v>0.45934772622875514</v>
      </c>
    </row>
    <row r="611" spans="1:14" ht="15.75">
      <c r="A611" s="63">
        <v>14</v>
      </c>
      <c r="B611" s="70">
        <v>43262</v>
      </c>
      <c r="C611" s="65" t="s">
        <v>20</v>
      </c>
      <c r="D611" s="62" t="s">
        <v>23</v>
      </c>
      <c r="E611" s="6" t="s">
        <v>48</v>
      </c>
      <c r="F611" s="6">
        <v>4405</v>
      </c>
      <c r="G611" s="6">
        <v>4440</v>
      </c>
      <c r="H611" s="6">
        <v>4380</v>
      </c>
      <c r="I611" s="6">
        <v>4355</v>
      </c>
      <c r="J611" s="6">
        <v>4330</v>
      </c>
      <c r="K611" s="5">
        <v>4380</v>
      </c>
      <c r="L611" s="5">
        <v>100</v>
      </c>
      <c r="M611" s="82">
        <f t="shared" si="79"/>
        <v>2500</v>
      </c>
      <c r="N611" s="68">
        <f t="shared" si="78"/>
        <v>0.5675368898978433</v>
      </c>
    </row>
    <row r="612" spans="1:14" ht="15.75">
      <c r="A612" s="63">
        <v>15</v>
      </c>
      <c r="B612" s="70">
        <v>43262</v>
      </c>
      <c r="C612" s="65" t="s">
        <v>20</v>
      </c>
      <c r="D612" s="62" t="s">
        <v>21</v>
      </c>
      <c r="E612" s="6" t="s">
        <v>47</v>
      </c>
      <c r="F612" s="6">
        <v>217.6</v>
      </c>
      <c r="G612" s="6">
        <v>216.6</v>
      </c>
      <c r="H612" s="6">
        <v>218.1</v>
      </c>
      <c r="I612" s="6">
        <v>218.6</v>
      </c>
      <c r="J612" s="6">
        <v>219.1</v>
      </c>
      <c r="K612" s="5">
        <v>218.1</v>
      </c>
      <c r="L612" s="5">
        <v>5000</v>
      </c>
      <c r="M612" s="82">
        <f t="shared" si="79"/>
        <v>2500</v>
      </c>
      <c r="N612" s="68">
        <f t="shared" si="78"/>
        <v>0.22977941176470587</v>
      </c>
    </row>
    <row r="613" spans="1:14" ht="15.75">
      <c r="A613" s="63">
        <v>16</v>
      </c>
      <c r="B613" s="70">
        <v>43262</v>
      </c>
      <c r="C613" s="65" t="s">
        <v>20</v>
      </c>
      <c r="D613" s="62" t="s">
        <v>23</v>
      </c>
      <c r="E613" s="6" t="s">
        <v>48</v>
      </c>
      <c r="F613" s="6">
        <v>4405</v>
      </c>
      <c r="G613" s="6">
        <v>4440</v>
      </c>
      <c r="H613" s="6">
        <v>4380</v>
      </c>
      <c r="I613" s="6">
        <v>4355</v>
      </c>
      <c r="J613" s="6">
        <v>4330</v>
      </c>
      <c r="K613" s="5">
        <v>4380</v>
      </c>
      <c r="L613" s="5">
        <v>100</v>
      </c>
      <c r="M613" s="82">
        <f t="shared" si="79"/>
        <v>2500</v>
      </c>
      <c r="N613" s="68">
        <f t="shared" si="78"/>
        <v>0.5675368898978433</v>
      </c>
    </row>
    <row r="614" spans="1:14" ht="15.75">
      <c r="A614" s="63">
        <v>17</v>
      </c>
      <c r="B614" s="70">
        <v>43259</v>
      </c>
      <c r="C614" s="65" t="s">
        <v>20</v>
      </c>
      <c r="D614" s="62" t="s">
        <v>23</v>
      </c>
      <c r="E614" s="6" t="s">
        <v>24</v>
      </c>
      <c r="F614" s="6">
        <v>167.3</v>
      </c>
      <c r="G614" s="6">
        <v>168.3</v>
      </c>
      <c r="H614" s="6">
        <v>166.8</v>
      </c>
      <c r="I614" s="6">
        <v>166.3</v>
      </c>
      <c r="J614" s="6">
        <v>165.8</v>
      </c>
      <c r="K614" s="5">
        <v>166.8</v>
      </c>
      <c r="L614" s="5">
        <v>5000</v>
      </c>
      <c r="M614" s="82">
        <f t="shared" si="79"/>
        <v>2500</v>
      </c>
      <c r="N614" s="68">
        <f t="shared" si="78"/>
        <v>0.29886431560071725</v>
      </c>
    </row>
    <row r="615" spans="1:14" ht="15.75">
      <c r="A615" s="63">
        <v>18</v>
      </c>
      <c r="B615" s="70">
        <v>43259</v>
      </c>
      <c r="C615" s="65" t="s">
        <v>20</v>
      </c>
      <c r="D615" s="62" t="s">
        <v>21</v>
      </c>
      <c r="E615" s="6" t="s">
        <v>47</v>
      </c>
      <c r="F615" s="6">
        <v>215.8</v>
      </c>
      <c r="G615" s="6">
        <v>214.8</v>
      </c>
      <c r="H615" s="6">
        <v>216.3</v>
      </c>
      <c r="I615" s="6">
        <v>216.8</v>
      </c>
      <c r="J615" s="6">
        <v>217.3</v>
      </c>
      <c r="K615" s="5">
        <v>216.8</v>
      </c>
      <c r="L615" s="5">
        <v>5000</v>
      </c>
      <c r="M615" s="82">
        <f t="shared" si="79"/>
        <v>5000</v>
      </c>
      <c r="N615" s="68">
        <f t="shared" si="78"/>
        <v>0.4633920296570899</v>
      </c>
    </row>
    <row r="616" spans="1:14" ht="15.75">
      <c r="A616" s="63">
        <v>19</v>
      </c>
      <c r="B616" s="70">
        <v>43258</v>
      </c>
      <c r="C616" s="65" t="s">
        <v>20</v>
      </c>
      <c r="D616" s="62" t="s">
        <v>21</v>
      </c>
      <c r="E616" s="6" t="s">
        <v>48</v>
      </c>
      <c r="F616" s="6">
        <v>4385</v>
      </c>
      <c r="G616" s="6">
        <v>4348</v>
      </c>
      <c r="H616" s="6">
        <v>4410</v>
      </c>
      <c r="I616" s="6">
        <v>4435</v>
      </c>
      <c r="J616" s="6">
        <v>4460</v>
      </c>
      <c r="K616" s="5">
        <v>4410</v>
      </c>
      <c r="L616" s="5">
        <v>100</v>
      </c>
      <c r="M616" s="82">
        <f aca="true" t="shared" si="80" ref="M616:M623">IF(D616="BUY",(K616-F616)*(L616),(F616-K616)*(L616))</f>
        <v>2500</v>
      </c>
      <c r="N616" s="68">
        <f t="shared" si="78"/>
        <v>0.5701254275940707</v>
      </c>
    </row>
    <row r="617" spans="1:14" ht="15.75">
      <c r="A617" s="63">
        <v>20</v>
      </c>
      <c r="B617" s="70">
        <v>43258</v>
      </c>
      <c r="C617" s="65" t="s">
        <v>20</v>
      </c>
      <c r="D617" s="62" t="s">
        <v>21</v>
      </c>
      <c r="E617" s="6" t="s">
        <v>24</v>
      </c>
      <c r="F617" s="6">
        <v>170.3</v>
      </c>
      <c r="G617" s="6">
        <v>169.3</v>
      </c>
      <c r="H617" s="6">
        <v>170.8</v>
      </c>
      <c r="I617" s="6">
        <v>171.3</v>
      </c>
      <c r="J617" s="6">
        <v>171.8</v>
      </c>
      <c r="K617" s="5">
        <v>171.3</v>
      </c>
      <c r="L617" s="5">
        <v>5000</v>
      </c>
      <c r="M617" s="82">
        <f t="shared" si="80"/>
        <v>5000</v>
      </c>
      <c r="N617" s="68">
        <f t="shared" si="78"/>
        <v>0.5871990604815032</v>
      </c>
    </row>
    <row r="618" spans="1:14" ht="15.75">
      <c r="A618" s="63">
        <v>21</v>
      </c>
      <c r="B618" s="70">
        <v>43256</v>
      </c>
      <c r="C618" s="65" t="s">
        <v>20</v>
      </c>
      <c r="D618" s="62" t="s">
        <v>23</v>
      </c>
      <c r="E618" s="6" t="s">
        <v>48</v>
      </c>
      <c r="F618" s="6">
        <v>4340</v>
      </c>
      <c r="G618" s="6">
        <v>4380</v>
      </c>
      <c r="H618" s="6">
        <v>4315</v>
      </c>
      <c r="I618" s="6">
        <v>4290</v>
      </c>
      <c r="J618" s="6">
        <v>4265</v>
      </c>
      <c r="K618" s="5">
        <v>4380</v>
      </c>
      <c r="L618" s="5">
        <v>100</v>
      </c>
      <c r="M618" s="82">
        <f t="shared" si="80"/>
        <v>-4000</v>
      </c>
      <c r="N618" s="68">
        <f t="shared" si="78"/>
        <v>-0.9216589861751152</v>
      </c>
    </row>
    <row r="619" spans="1:14" ht="15.75">
      <c r="A619" s="63">
        <v>22</v>
      </c>
      <c r="B619" s="70">
        <v>43256</v>
      </c>
      <c r="C619" s="65" t="s">
        <v>20</v>
      </c>
      <c r="D619" s="62" t="s">
        <v>21</v>
      </c>
      <c r="E619" s="6" t="s">
        <v>24</v>
      </c>
      <c r="F619" s="6">
        <v>169.3</v>
      </c>
      <c r="G619" s="6">
        <v>168</v>
      </c>
      <c r="H619" s="6">
        <v>169.9</v>
      </c>
      <c r="I619" s="6">
        <v>170.5</v>
      </c>
      <c r="J619" s="6">
        <v>171</v>
      </c>
      <c r="K619" s="5">
        <v>169.9</v>
      </c>
      <c r="L619" s="5">
        <v>5000</v>
      </c>
      <c r="M619" s="82">
        <f t="shared" si="80"/>
        <v>2999.999999999972</v>
      </c>
      <c r="N619" s="68">
        <f t="shared" si="78"/>
        <v>0.35440047253396</v>
      </c>
    </row>
    <row r="620" spans="1:14" ht="15.75">
      <c r="A620" s="63">
        <v>23</v>
      </c>
      <c r="B620" s="70">
        <v>43255</v>
      </c>
      <c r="C620" s="65" t="s">
        <v>20</v>
      </c>
      <c r="D620" s="62" t="s">
        <v>23</v>
      </c>
      <c r="E620" s="6" t="s">
        <v>48</v>
      </c>
      <c r="F620" s="6">
        <v>4405</v>
      </c>
      <c r="G620" s="6">
        <v>4440</v>
      </c>
      <c r="H620" s="6">
        <v>4380</v>
      </c>
      <c r="I620" s="6">
        <v>4355</v>
      </c>
      <c r="J620" s="6">
        <v>4330</v>
      </c>
      <c r="K620" s="5">
        <v>4355</v>
      </c>
      <c r="L620" s="5">
        <v>100</v>
      </c>
      <c r="M620" s="82">
        <f t="shared" si="80"/>
        <v>5000</v>
      </c>
      <c r="N620" s="68">
        <f t="shared" si="78"/>
        <v>1.1350737797956867</v>
      </c>
    </row>
    <row r="621" spans="1:14" ht="15.75">
      <c r="A621" s="63">
        <v>24</v>
      </c>
      <c r="B621" s="70">
        <v>43255</v>
      </c>
      <c r="C621" s="65" t="s">
        <v>20</v>
      </c>
      <c r="D621" s="62" t="s">
        <v>23</v>
      </c>
      <c r="E621" s="6" t="s">
        <v>47</v>
      </c>
      <c r="F621" s="6">
        <v>207</v>
      </c>
      <c r="G621" s="6">
        <v>208</v>
      </c>
      <c r="H621" s="6">
        <v>206.5</v>
      </c>
      <c r="I621" s="6">
        <v>206</v>
      </c>
      <c r="J621" s="6">
        <v>205.5</v>
      </c>
      <c r="K621" s="5">
        <v>206</v>
      </c>
      <c r="L621" s="5">
        <v>5000</v>
      </c>
      <c r="M621" s="82">
        <f t="shared" si="80"/>
        <v>5000</v>
      </c>
      <c r="N621" s="68">
        <f t="shared" si="78"/>
        <v>0.48309178743961356</v>
      </c>
    </row>
    <row r="622" spans="1:14" ht="15.75">
      <c r="A622" s="63">
        <v>25</v>
      </c>
      <c r="B622" s="70">
        <v>43252</v>
      </c>
      <c r="C622" s="65" t="s">
        <v>20</v>
      </c>
      <c r="D622" s="62" t="s">
        <v>23</v>
      </c>
      <c r="E622" s="6" t="s">
        <v>48</v>
      </c>
      <c r="F622" s="6">
        <v>4470</v>
      </c>
      <c r="G622" s="6">
        <v>4510</v>
      </c>
      <c r="H622" s="6">
        <v>4445</v>
      </c>
      <c r="I622" s="6">
        <v>4420</v>
      </c>
      <c r="J622" s="6">
        <v>4400</v>
      </c>
      <c r="K622" s="5">
        <v>4445</v>
      </c>
      <c r="L622" s="5">
        <v>100</v>
      </c>
      <c r="M622" s="82">
        <f t="shared" si="80"/>
        <v>2500</v>
      </c>
      <c r="N622" s="68">
        <f t="shared" si="78"/>
        <v>0.5592841163310962</v>
      </c>
    </row>
    <row r="623" spans="1:14" ht="15.75">
      <c r="A623" s="63">
        <v>26</v>
      </c>
      <c r="B623" s="70">
        <v>43252</v>
      </c>
      <c r="C623" s="65" t="s">
        <v>20</v>
      </c>
      <c r="D623" s="62" t="s">
        <v>23</v>
      </c>
      <c r="E623" s="6" t="s">
        <v>47</v>
      </c>
      <c r="F623" s="6">
        <v>208.3</v>
      </c>
      <c r="G623" s="6">
        <v>209.3</v>
      </c>
      <c r="H623" s="6">
        <v>207.8</v>
      </c>
      <c r="I623" s="6">
        <v>207.3</v>
      </c>
      <c r="J623" s="6">
        <v>206.8</v>
      </c>
      <c r="K623" s="5">
        <v>207.8</v>
      </c>
      <c r="L623" s="5">
        <v>5000</v>
      </c>
      <c r="M623" s="82">
        <f t="shared" si="80"/>
        <v>2500</v>
      </c>
      <c r="N623" s="68">
        <f t="shared" si="78"/>
        <v>0.24003840614498317</v>
      </c>
    </row>
    <row r="624" spans="1:12" ht="15.75">
      <c r="A624" s="9" t="s">
        <v>25</v>
      </c>
      <c r="B624" s="10"/>
      <c r="C624" s="11"/>
      <c r="D624" s="12"/>
      <c r="E624" s="13"/>
      <c r="F624" s="13"/>
      <c r="G624" s="14"/>
      <c r="H624" s="15"/>
      <c r="I624" s="15"/>
      <c r="J624" s="15"/>
      <c r="K624" s="16"/>
      <c r="L624" s="17"/>
    </row>
    <row r="625" spans="1:12" ht="15.75">
      <c r="A625" s="9" t="s">
        <v>26</v>
      </c>
      <c r="B625" s="19"/>
      <c r="C625" s="11"/>
      <c r="D625" s="12"/>
      <c r="E625" s="13"/>
      <c r="F625" s="13"/>
      <c r="G625" s="14"/>
      <c r="H625" s="13"/>
      <c r="I625" s="13"/>
      <c r="J625" s="13"/>
      <c r="K625" s="16"/>
      <c r="L625" s="17"/>
    </row>
    <row r="626" spans="1:11" ht="15.75">
      <c r="A626" s="9" t="s">
        <v>26</v>
      </c>
      <c r="B626" s="19"/>
      <c r="C626" s="20"/>
      <c r="D626" s="21"/>
      <c r="E626" s="22"/>
      <c r="F626" s="22"/>
      <c r="G626" s="23"/>
      <c r="H626" s="22"/>
      <c r="I626" s="22"/>
      <c r="J626" s="22"/>
      <c r="K626" s="22"/>
    </row>
    <row r="627" spans="1:13" ht="16.5" thickBot="1">
      <c r="A627" s="58"/>
      <c r="B627" s="59"/>
      <c r="C627" s="22"/>
      <c r="D627" s="22"/>
      <c r="E627" s="22"/>
      <c r="F627" s="25"/>
      <c r="G627" s="26"/>
      <c r="H627" s="27" t="s">
        <v>27</v>
      </c>
      <c r="I627" s="27"/>
      <c r="J627" s="25"/>
      <c r="K627" s="25"/>
      <c r="L627" s="17"/>
      <c r="M627" s="17"/>
    </row>
    <row r="628" spans="1:12" ht="15.75">
      <c r="A628" s="58"/>
      <c r="B628" s="59"/>
      <c r="C628" s="88" t="s">
        <v>28</v>
      </c>
      <c r="D628" s="88"/>
      <c r="E628" s="29">
        <v>26</v>
      </c>
      <c r="F628" s="30">
        <f>F629+F630+F631+F632+F633+F634</f>
        <v>100</v>
      </c>
      <c r="G628" s="31">
        <v>26</v>
      </c>
      <c r="H628" s="32">
        <f>G629/G628%</f>
        <v>84.61538461538461</v>
      </c>
      <c r="I628" s="32"/>
      <c r="J628" s="25"/>
      <c r="K628" s="25"/>
      <c r="L628" s="83"/>
    </row>
    <row r="629" spans="1:12" ht="15.75">
      <c r="A629" s="58"/>
      <c r="B629" s="59"/>
      <c r="C629" s="85" t="s">
        <v>29</v>
      </c>
      <c r="D629" s="85"/>
      <c r="E629" s="33">
        <v>22</v>
      </c>
      <c r="F629" s="34">
        <f>(E629/E628)*100</f>
        <v>84.61538461538461</v>
      </c>
      <c r="G629" s="31">
        <v>22</v>
      </c>
      <c r="H629" s="28"/>
      <c r="I629" s="28"/>
      <c r="J629" s="25"/>
      <c r="K629" s="25"/>
      <c r="L629" s="83"/>
    </row>
    <row r="630" spans="1:13" ht="15.75">
      <c r="A630" s="58"/>
      <c r="B630" s="59"/>
      <c r="C630" s="85" t="s">
        <v>31</v>
      </c>
      <c r="D630" s="85"/>
      <c r="E630" s="33">
        <v>0</v>
      </c>
      <c r="F630" s="34">
        <f>(E630/E628)*100</f>
        <v>0</v>
      </c>
      <c r="G630" s="36"/>
      <c r="H630" s="31"/>
      <c r="I630" s="31"/>
      <c r="J630" s="25"/>
      <c r="L630" s="83"/>
      <c r="M630" s="60"/>
    </row>
    <row r="631" spans="1:10" ht="15.75">
      <c r="A631" s="58"/>
      <c r="B631" s="59"/>
      <c r="C631" s="85" t="s">
        <v>32</v>
      </c>
      <c r="D631" s="85"/>
      <c r="E631" s="33">
        <v>0</v>
      </c>
      <c r="F631" s="34">
        <f>(E631/E628)*100</f>
        <v>0</v>
      </c>
      <c r="G631" s="36"/>
      <c r="H631" s="31"/>
      <c r="I631" s="31"/>
      <c r="J631" s="25"/>
    </row>
    <row r="632" spans="1:12" ht="15.75">
      <c r="A632" s="58"/>
      <c r="B632" s="59"/>
      <c r="C632" s="85" t="s">
        <v>33</v>
      </c>
      <c r="D632" s="85"/>
      <c r="E632" s="33">
        <v>4</v>
      </c>
      <c r="F632" s="34">
        <f>(E632/E628)*100</f>
        <v>15.384615384615385</v>
      </c>
      <c r="G632" s="36"/>
      <c r="H632" s="22" t="s">
        <v>34</v>
      </c>
      <c r="I632" s="22"/>
      <c r="J632" s="25"/>
      <c r="K632" s="25"/>
      <c r="L632" s="25"/>
    </row>
    <row r="633" spans="1:14" ht="15.75">
      <c r="A633" s="58"/>
      <c r="B633" s="59"/>
      <c r="C633" s="85" t="s">
        <v>35</v>
      </c>
      <c r="D633" s="85"/>
      <c r="E633" s="33">
        <v>0</v>
      </c>
      <c r="F633" s="34">
        <f>(E633/E628)*100</f>
        <v>0</v>
      </c>
      <c r="G633" s="36"/>
      <c r="H633" s="22"/>
      <c r="I633" s="22"/>
      <c r="J633" s="25"/>
      <c r="K633" s="25"/>
      <c r="L633" s="83"/>
      <c r="M633" s="60"/>
      <c r="N633" s="60"/>
    </row>
    <row r="634" spans="1:14" ht="16.5" thickBot="1">
      <c r="A634" s="58"/>
      <c r="B634" s="59"/>
      <c r="C634" s="86" t="s">
        <v>36</v>
      </c>
      <c r="D634" s="86"/>
      <c r="E634" s="38"/>
      <c r="F634" s="39">
        <f>(E634/E628)*100</f>
        <v>0</v>
      </c>
      <c r="G634" s="36"/>
      <c r="H634" s="22"/>
      <c r="I634" s="22"/>
      <c r="J634" s="25"/>
      <c r="K634" s="25"/>
      <c r="L634" s="83"/>
      <c r="M634" s="60"/>
      <c r="N634" s="79"/>
    </row>
    <row r="635" spans="1:14" ht="15.75">
      <c r="A635" s="41" t="s">
        <v>37</v>
      </c>
      <c r="B635" s="10"/>
      <c r="C635" s="11"/>
      <c r="D635" s="11"/>
      <c r="E635" s="13"/>
      <c r="F635" s="13"/>
      <c r="G635" s="42"/>
      <c r="H635" s="43"/>
      <c r="I635" s="43"/>
      <c r="J635" s="43"/>
      <c r="K635" s="13"/>
      <c r="L635" s="17"/>
      <c r="M635" s="40"/>
      <c r="N635" s="40"/>
    </row>
    <row r="636" spans="1:14" ht="15.75">
      <c r="A636" s="12" t="s">
        <v>38</v>
      </c>
      <c r="B636" s="10"/>
      <c r="C636" s="44"/>
      <c r="D636" s="45"/>
      <c r="E636" s="46"/>
      <c r="F636" s="43"/>
      <c r="G636" s="42"/>
      <c r="H636" s="43"/>
      <c r="I636" s="43"/>
      <c r="J636" s="43"/>
      <c r="K636" s="13"/>
      <c r="L636" s="17"/>
      <c r="M636" s="24"/>
      <c r="N636" s="24"/>
    </row>
    <row r="637" spans="1:14" ht="15.75">
      <c r="A637" s="12" t="s">
        <v>39</v>
      </c>
      <c r="B637" s="10"/>
      <c r="C637" s="11"/>
      <c r="D637" s="45"/>
      <c r="E637" s="46"/>
      <c r="F637" s="43"/>
      <c r="G637" s="42"/>
      <c r="H637" s="47"/>
      <c r="I637" s="47"/>
      <c r="J637" s="47"/>
      <c r="K637" s="13"/>
      <c r="L637" s="17"/>
      <c r="M637" s="17"/>
      <c r="N637" s="17"/>
    </row>
    <row r="638" spans="1:14" ht="15.75">
      <c r="A638" s="12" t="s">
        <v>40</v>
      </c>
      <c r="B638" s="44"/>
      <c r="C638" s="11"/>
      <c r="D638" s="45"/>
      <c r="E638" s="46"/>
      <c r="F638" s="43"/>
      <c r="G638" s="48"/>
      <c r="H638" s="47"/>
      <c r="I638" s="47"/>
      <c r="J638" s="47"/>
      <c r="K638" s="13"/>
      <c r="L638" s="17"/>
      <c r="M638" s="17"/>
      <c r="N638" s="17"/>
    </row>
    <row r="639" spans="1:14" ht="15.75">
      <c r="A639" s="12" t="s">
        <v>41</v>
      </c>
      <c r="B639" s="35"/>
      <c r="C639" s="11"/>
      <c r="D639" s="49"/>
      <c r="E639" s="43"/>
      <c r="F639" s="43"/>
      <c r="G639" s="48"/>
      <c r="H639" s="47"/>
      <c r="I639" s="47"/>
      <c r="J639" s="47"/>
      <c r="K639" s="43"/>
      <c r="L639" s="17"/>
      <c r="M639" s="17"/>
      <c r="N639" s="17"/>
    </row>
    <row r="640" spans="1:14" ht="15.75">
      <c r="A640" s="105" t="s">
        <v>0</v>
      </c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</row>
    <row r="641" spans="1:14" ht="15.7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</row>
    <row r="642" spans="1:14" ht="15.7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</row>
    <row r="643" spans="1:14" ht="15.75">
      <c r="A643" s="106" t="s">
        <v>1</v>
      </c>
      <c r="B643" s="106"/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</row>
    <row r="644" spans="1:14" ht="15.75">
      <c r="A644" s="106" t="s">
        <v>2</v>
      </c>
      <c r="B644" s="106"/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</row>
    <row r="645" spans="1:14" ht="16.5" thickBot="1">
      <c r="A645" s="107" t="s">
        <v>3</v>
      </c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</row>
    <row r="646" spans="1:14" ht="15.75">
      <c r="A646" s="104" t="s">
        <v>88</v>
      </c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</row>
    <row r="647" spans="1:14" ht="15.75">
      <c r="A647" s="104" t="s">
        <v>5</v>
      </c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</row>
    <row r="648" spans="1:14" ht="15.75">
      <c r="A648" s="90" t="s">
        <v>6</v>
      </c>
      <c r="B648" s="87" t="s">
        <v>7</v>
      </c>
      <c r="C648" s="87" t="s">
        <v>8</v>
      </c>
      <c r="D648" s="90" t="s">
        <v>9</v>
      </c>
      <c r="E648" s="90" t="s">
        <v>10</v>
      </c>
      <c r="F648" s="87" t="s">
        <v>11</v>
      </c>
      <c r="G648" s="87" t="s">
        <v>12</v>
      </c>
      <c r="H648" s="87" t="s">
        <v>13</v>
      </c>
      <c r="I648" s="87" t="s">
        <v>14</v>
      </c>
      <c r="J648" s="87" t="s">
        <v>15</v>
      </c>
      <c r="K648" s="89" t="s">
        <v>16</v>
      </c>
      <c r="L648" s="87" t="s">
        <v>17</v>
      </c>
      <c r="M648" s="87" t="s">
        <v>18</v>
      </c>
      <c r="N648" s="87" t="s">
        <v>19</v>
      </c>
    </row>
    <row r="649" spans="1:14" ht="15.75">
      <c r="A649" s="91"/>
      <c r="B649" s="87"/>
      <c r="C649" s="87"/>
      <c r="D649" s="90"/>
      <c r="E649" s="90"/>
      <c r="F649" s="87"/>
      <c r="G649" s="87"/>
      <c r="H649" s="87"/>
      <c r="I649" s="87"/>
      <c r="J649" s="87"/>
      <c r="K649" s="89"/>
      <c r="L649" s="87"/>
      <c r="M649" s="87"/>
      <c r="N649" s="87"/>
    </row>
    <row r="650" spans="1:14" ht="15.75">
      <c r="A650" s="74"/>
      <c r="B650" s="75"/>
      <c r="C650" s="71"/>
      <c r="D650" s="76"/>
      <c r="E650" s="73"/>
      <c r="F650" s="71"/>
      <c r="G650" s="71"/>
      <c r="H650" s="71"/>
      <c r="I650" s="71"/>
      <c r="J650" s="71"/>
      <c r="K650" s="72"/>
      <c r="L650" s="71"/>
      <c r="M650" s="71"/>
      <c r="N650" s="71"/>
    </row>
    <row r="651" spans="1:14" ht="15.75">
      <c r="A651" s="63">
        <v>1</v>
      </c>
      <c r="B651" s="70">
        <v>43251</v>
      </c>
      <c r="C651" s="65" t="s">
        <v>20</v>
      </c>
      <c r="D651" s="62" t="s">
        <v>21</v>
      </c>
      <c r="E651" s="6" t="s">
        <v>47</v>
      </c>
      <c r="F651" s="6">
        <v>212.5</v>
      </c>
      <c r="G651" s="6">
        <v>211.5</v>
      </c>
      <c r="H651" s="6">
        <v>213</v>
      </c>
      <c r="I651" s="6">
        <v>213.5</v>
      </c>
      <c r="J651" s="6">
        <v>214</v>
      </c>
      <c r="K651" s="5">
        <v>213</v>
      </c>
      <c r="L651" s="5">
        <v>5000</v>
      </c>
      <c r="M651" s="7">
        <f aca="true" t="shared" si="81" ref="M651:M658">IF(D651="BUY",(K651-F651)*(L651),(F651-K651)*(L651))</f>
        <v>2500</v>
      </c>
      <c r="N651" s="81">
        <f aca="true" t="shared" si="82" ref="N651:N658">M651/(L651)/F651%</f>
        <v>0.23529411764705882</v>
      </c>
    </row>
    <row r="652" spans="1:14" ht="15.75">
      <c r="A652" s="63">
        <v>2</v>
      </c>
      <c r="B652" s="70">
        <v>43250</v>
      </c>
      <c r="C652" s="65" t="s">
        <v>20</v>
      </c>
      <c r="D652" s="62" t="s">
        <v>21</v>
      </c>
      <c r="E652" s="6" t="s">
        <v>47</v>
      </c>
      <c r="F652" s="6">
        <v>208.5</v>
      </c>
      <c r="G652" s="6">
        <v>207.5</v>
      </c>
      <c r="H652" s="6">
        <v>209</v>
      </c>
      <c r="I652" s="6">
        <v>209.5</v>
      </c>
      <c r="J652" s="6">
        <v>210</v>
      </c>
      <c r="K652" s="5">
        <v>210</v>
      </c>
      <c r="L652" s="5">
        <v>5000</v>
      </c>
      <c r="M652" s="7">
        <f>IF(D652="BUY",(K652-F652)*(L652),(F652-K652)*(L652))</f>
        <v>7500</v>
      </c>
      <c r="N652" s="81">
        <f>M652/(L652)/F652%</f>
        <v>0.7194244604316546</v>
      </c>
    </row>
    <row r="653" spans="1:14" ht="15.75">
      <c r="A653" s="63">
        <v>3</v>
      </c>
      <c r="B653" s="70">
        <v>43249</v>
      </c>
      <c r="C653" s="65" t="s">
        <v>20</v>
      </c>
      <c r="D653" s="62" t="s">
        <v>21</v>
      </c>
      <c r="E653" s="6" t="s">
        <v>48</v>
      </c>
      <c r="F653" s="6">
        <v>4565</v>
      </c>
      <c r="G653" s="6">
        <v>4525</v>
      </c>
      <c r="H653" s="6">
        <v>4590</v>
      </c>
      <c r="I653" s="6">
        <v>4615</v>
      </c>
      <c r="J653" s="6">
        <v>4640</v>
      </c>
      <c r="K653" s="5">
        <v>4525</v>
      </c>
      <c r="L653" s="5">
        <v>100</v>
      </c>
      <c r="M653" s="7">
        <f t="shared" si="81"/>
        <v>-4000</v>
      </c>
      <c r="N653" s="81">
        <f t="shared" si="82"/>
        <v>-0.8762322015334064</v>
      </c>
    </row>
    <row r="654" spans="1:14" ht="15.75">
      <c r="A654" s="63">
        <v>4</v>
      </c>
      <c r="B654" s="70">
        <v>43244</v>
      </c>
      <c r="C654" s="65" t="s">
        <v>20</v>
      </c>
      <c r="D654" s="62" t="s">
        <v>21</v>
      </c>
      <c r="E654" s="6" t="s">
        <v>24</v>
      </c>
      <c r="F654" s="6">
        <v>170.5</v>
      </c>
      <c r="G654" s="6">
        <v>169.5</v>
      </c>
      <c r="H654" s="6">
        <v>171</v>
      </c>
      <c r="I654" s="6">
        <v>171.5</v>
      </c>
      <c r="J654" s="6">
        <v>172</v>
      </c>
      <c r="K654" s="5">
        <v>172</v>
      </c>
      <c r="L654" s="5">
        <v>5000</v>
      </c>
      <c r="M654" s="7">
        <f t="shared" si="81"/>
        <v>7500</v>
      </c>
      <c r="N654" s="81">
        <f t="shared" si="82"/>
        <v>0.8797653958944281</v>
      </c>
    </row>
    <row r="655" spans="1:14" ht="15.75">
      <c r="A655" s="63">
        <v>5</v>
      </c>
      <c r="B655" s="70">
        <v>43243</v>
      </c>
      <c r="C655" s="65" t="s">
        <v>20</v>
      </c>
      <c r="D655" s="62" t="s">
        <v>21</v>
      </c>
      <c r="E655" s="6" t="s">
        <v>24</v>
      </c>
      <c r="F655" s="6">
        <v>165.4</v>
      </c>
      <c r="G655" s="6">
        <v>164.4</v>
      </c>
      <c r="H655" s="6">
        <v>165.9</v>
      </c>
      <c r="I655" s="6">
        <v>166.4</v>
      </c>
      <c r="J655" s="6">
        <v>166.9</v>
      </c>
      <c r="K655" s="5">
        <v>166.9</v>
      </c>
      <c r="L655" s="5">
        <v>5000</v>
      </c>
      <c r="M655" s="7">
        <f t="shared" si="81"/>
        <v>7500</v>
      </c>
      <c r="N655" s="81">
        <f t="shared" si="82"/>
        <v>0.9068923821039903</v>
      </c>
    </row>
    <row r="656" spans="1:14" ht="15.75">
      <c r="A656" s="63">
        <v>6</v>
      </c>
      <c r="B656" s="70">
        <v>43243</v>
      </c>
      <c r="C656" s="65" t="s">
        <v>20</v>
      </c>
      <c r="D656" s="62" t="s">
        <v>21</v>
      </c>
      <c r="E656" s="6" t="s">
        <v>44</v>
      </c>
      <c r="F656" s="6">
        <v>30270</v>
      </c>
      <c r="G656" s="6">
        <v>30130</v>
      </c>
      <c r="H656" s="6">
        <v>30310</v>
      </c>
      <c r="I656" s="6">
        <v>30350</v>
      </c>
      <c r="J656" s="6">
        <v>30390</v>
      </c>
      <c r="K656" s="5">
        <v>30350</v>
      </c>
      <c r="L656" s="5">
        <v>100</v>
      </c>
      <c r="M656" s="7">
        <f t="shared" si="81"/>
        <v>8000</v>
      </c>
      <c r="N656" s="81">
        <f t="shared" si="82"/>
        <v>0.26428807400066073</v>
      </c>
    </row>
    <row r="657" spans="1:14" ht="15.75">
      <c r="A657" s="63">
        <v>7</v>
      </c>
      <c r="B657" s="70">
        <v>43242</v>
      </c>
      <c r="C657" s="65" t="s">
        <v>20</v>
      </c>
      <c r="D657" s="62" t="s">
        <v>21</v>
      </c>
      <c r="E657" s="6" t="s">
        <v>24</v>
      </c>
      <c r="F657" s="6">
        <v>165.4</v>
      </c>
      <c r="G657" s="6">
        <v>164.4</v>
      </c>
      <c r="H657" s="6">
        <v>165.9</v>
      </c>
      <c r="I657" s="6">
        <v>166.4</v>
      </c>
      <c r="J657" s="6">
        <v>166.9</v>
      </c>
      <c r="K657" s="5">
        <v>166.9</v>
      </c>
      <c r="L657" s="5">
        <v>5000</v>
      </c>
      <c r="M657" s="7">
        <f t="shared" si="81"/>
        <v>7500</v>
      </c>
      <c r="N657" s="81">
        <f t="shared" si="82"/>
        <v>0.9068923821039903</v>
      </c>
    </row>
    <row r="658" spans="1:14" ht="15.75">
      <c r="A658" s="63">
        <v>8</v>
      </c>
      <c r="B658" s="70">
        <v>43242</v>
      </c>
      <c r="C658" s="65" t="s">
        <v>20</v>
      </c>
      <c r="D658" s="62" t="s">
        <v>21</v>
      </c>
      <c r="E658" s="6" t="s">
        <v>44</v>
      </c>
      <c r="F658" s="6">
        <v>30135</v>
      </c>
      <c r="G658" s="6">
        <v>30055</v>
      </c>
      <c r="H658" s="6">
        <v>30175</v>
      </c>
      <c r="I658" s="6">
        <v>30215</v>
      </c>
      <c r="J658" s="6">
        <v>30255</v>
      </c>
      <c r="K658" s="5">
        <v>30215</v>
      </c>
      <c r="L658" s="5">
        <v>100</v>
      </c>
      <c r="M658" s="7">
        <f t="shared" si="81"/>
        <v>8000</v>
      </c>
      <c r="N658" s="81">
        <f t="shared" si="82"/>
        <v>0.2654720424755268</v>
      </c>
    </row>
    <row r="659" spans="1:14" ht="15.75">
      <c r="A659" s="63">
        <v>9</v>
      </c>
      <c r="B659" s="70">
        <v>43241</v>
      </c>
      <c r="C659" s="65" t="s">
        <v>20</v>
      </c>
      <c r="D659" s="62" t="s">
        <v>21</v>
      </c>
      <c r="E659" s="6" t="s">
        <v>46</v>
      </c>
      <c r="F659" s="6">
        <v>169</v>
      </c>
      <c r="G659" s="6">
        <v>165</v>
      </c>
      <c r="H659" s="6">
        <v>171.5</v>
      </c>
      <c r="I659" s="6">
        <v>174</v>
      </c>
      <c r="J659" s="6">
        <v>176.5</v>
      </c>
      <c r="K659" s="5">
        <v>171.5</v>
      </c>
      <c r="L659" s="5">
        <v>1000</v>
      </c>
      <c r="M659" s="7">
        <f aca="true" t="shared" si="83" ref="M659:M664">IF(D659="BUY",(K659-F659)*(L659),(F659-K659)*(L659))</f>
        <v>2500</v>
      </c>
      <c r="N659" s="81">
        <f aca="true" t="shared" si="84" ref="N659:N664">M659/(L659)/F659%</f>
        <v>1.4792899408284024</v>
      </c>
    </row>
    <row r="660" spans="1:14" ht="15.75">
      <c r="A660" s="63">
        <v>10</v>
      </c>
      <c r="B660" s="70">
        <v>43241</v>
      </c>
      <c r="C660" s="65" t="s">
        <v>20</v>
      </c>
      <c r="D660" s="62" t="s">
        <v>21</v>
      </c>
      <c r="E660" s="6" t="s">
        <v>24</v>
      </c>
      <c r="F660" s="6">
        <v>160.8</v>
      </c>
      <c r="G660" s="6">
        <v>159.8</v>
      </c>
      <c r="H660" s="6">
        <v>161.3</v>
      </c>
      <c r="I660" s="6">
        <v>161.8</v>
      </c>
      <c r="J660" s="6">
        <v>162.3</v>
      </c>
      <c r="K660" s="5">
        <v>161.3</v>
      </c>
      <c r="L660" s="5">
        <v>5000</v>
      </c>
      <c r="M660" s="7">
        <f t="shared" si="83"/>
        <v>2500</v>
      </c>
      <c r="N660" s="81">
        <f t="shared" si="84"/>
        <v>0.31094527363184077</v>
      </c>
    </row>
    <row r="661" spans="1:14" ht="15.75">
      <c r="A661" s="63">
        <v>11</v>
      </c>
      <c r="B661" s="70">
        <v>43237</v>
      </c>
      <c r="C661" s="65" t="s">
        <v>20</v>
      </c>
      <c r="D661" s="62" t="s">
        <v>23</v>
      </c>
      <c r="E661" s="6" t="s">
        <v>44</v>
      </c>
      <c r="F661" s="6">
        <v>30928</v>
      </c>
      <c r="G661" s="6">
        <v>31010</v>
      </c>
      <c r="H661" s="6">
        <v>30885</v>
      </c>
      <c r="I661" s="6">
        <v>30840</v>
      </c>
      <c r="J661" s="6">
        <v>30800</v>
      </c>
      <c r="K661" s="5">
        <v>30885</v>
      </c>
      <c r="L661" s="5">
        <v>100</v>
      </c>
      <c r="M661" s="7">
        <f t="shared" si="83"/>
        <v>4300</v>
      </c>
      <c r="N661" s="81">
        <f t="shared" si="84"/>
        <v>0.13903259182617694</v>
      </c>
    </row>
    <row r="662" spans="1:14" ht="15.75">
      <c r="A662" s="63">
        <v>12</v>
      </c>
      <c r="B662" s="70">
        <v>43237</v>
      </c>
      <c r="C662" s="65" t="s">
        <v>20</v>
      </c>
      <c r="D662" s="62" t="s">
        <v>23</v>
      </c>
      <c r="E662" s="6" t="s">
        <v>24</v>
      </c>
      <c r="F662" s="6">
        <v>158</v>
      </c>
      <c r="G662" s="6">
        <v>159</v>
      </c>
      <c r="H662" s="6">
        <v>157.5</v>
      </c>
      <c r="I662" s="6">
        <v>157</v>
      </c>
      <c r="J662" s="6">
        <v>156.5</v>
      </c>
      <c r="K662" s="5">
        <v>157.5</v>
      </c>
      <c r="L662" s="5">
        <v>5000</v>
      </c>
      <c r="M662" s="7">
        <f t="shared" si="83"/>
        <v>2500</v>
      </c>
      <c r="N662" s="81">
        <f t="shared" si="84"/>
        <v>0.3164556962025316</v>
      </c>
    </row>
    <row r="663" spans="1:14" ht="15.75">
      <c r="A663" s="63">
        <v>13</v>
      </c>
      <c r="B663" s="70">
        <v>43237</v>
      </c>
      <c r="C663" s="65" t="s">
        <v>20</v>
      </c>
      <c r="D663" s="62" t="s">
        <v>21</v>
      </c>
      <c r="E663" s="6" t="s">
        <v>48</v>
      </c>
      <c r="F663" s="6">
        <v>4860</v>
      </c>
      <c r="G663" s="6">
        <v>4820</v>
      </c>
      <c r="H663" s="6">
        <v>4885</v>
      </c>
      <c r="I663" s="6">
        <v>4905</v>
      </c>
      <c r="J663" s="6">
        <v>4930</v>
      </c>
      <c r="K663" s="5">
        <v>4885</v>
      </c>
      <c r="L663" s="5">
        <v>100</v>
      </c>
      <c r="M663" s="7">
        <f t="shared" si="83"/>
        <v>2500</v>
      </c>
      <c r="N663" s="81">
        <f t="shared" si="84"/>
        <v>0.51440329218107</v>
      </c>
    </row>
    <row r="664" spans="1:14" ht="15.75">
      <c r="A664" s="63">
        <v>14</v>
      </c>
      <c r="B664" s="70">
        <v>43236</v>
      </c>
      <c r="C664" s="65" t="s">
        <v>20</v>
      </c>
      <c r="D664" s="62" t="s">
        <v>23</v>
      </c>
      <c r="E664" s="6" t="s">
        <v>44</v>
      </c>
      <c r="F664" s="6">
        <v>31040</v>
      </c>
      <c r="G664" s="6">
        <v>31110</v>
      </c>
      <c r="H664" s="6">
        <v>31000</v>
      </c>
      <c r="I664" s="6">
        <v>30960</v>
      </c>
      <c r="J664" s="6">
        <v>30920</v>
      </c>
      <c r="K664" s="5">
        <v>30960</v>
      </c>
      <c r="L664" s="5">
        <v>100</v>
      </c>
      <c r="M664" s="7">
        <f t="shared" si="83"/>
        <v>8000</v>
      </c>
      <c r="N664" s="81">
        <f t="shared" si="84"/>
        <v>0.2577319587628866</v>
      </c>
    </row>
    <row r="665" spans="1:14" ht="15.75">
      <c r="A665" s="63">
        <v>15</v>
      </c>
      <c r="B665" s="70">
        <v>43235</v>
      </c>
      <c r="C665" s="65" t="s">
        <v>20</v>
      </c>
      <c r="D665" s="62" t="s">
        <v>21</v>
      </c>
      <c r="E665" s="6" t="s">
        <v>47</v>
      </c>
      <c r="F665" s="6">
        <v>208.1</v>
      </c>
      <c r="G665" s="6">
        <v>207.1</v>
      </c>
      <c r="H665" s="6">
        <v>208.6</v>
      </c>
      <c r="I665" s="6">
        <v>209.1</v>
      </c>
      <c r="J665" s="6">
        <v>209.6</v>
      </c>
      <c r="K665" s="5">
        <v>209.1</v>
      </c>
      <c r="L665" s="5">
        <v>5000</v>
      </c>
      <c r="M665" s="7">
        <f aca="true" t="shared" si="85" ref="M665:M672">IF(D665="BUY",(K665-F665)*(L665),(F665-K665)*(L665))</f>
        <v>5000</v>
      </c>
      <c r="N665" s="81">
        <f aca="true" t="shared" si="86" ref="N665:N672">M665/(L665)/F665%</f>
        <v>0.48053820278712156</v>
      </c>
    </row>
    <row r="666" spans="1:14" ht="15.75">
      <c r="A666" s="63">
        <v>16</v>
      </c>
      <c r="B666" s="70">
        <v>43235</v>
      </c>
      <c r="C666" s="65" t="s">
        <v>20</v>
      </c>
      <c r="D666" s="62" t="s">
        <v>21</v>
      </c>
      <c r="E666" s="6" t="s">
        <v>45</v>
      </c>
      <c r="F666" s="6">
        <v>980</v>
      </c>
      <c r="G666" s="6">
        <v>962</v>
      </c>
      <c r="H666" s="6">
        <v>990</v>
      </c>
      <c r="I666" s="6">
        <v>1000</v>
      </c>
      <c r="J666" s="6">
        <v>1010</v>
      </c>
      <c r="K666" s="5">
        <v>990</v>
      </c>
      <c r="L666" s="5">
        <v>250</v>
      </c>
      <c r="M666" s="7">
        <f t="shared" si="85"/>
        <v>2500</v>
      </c>
      <c r="N666" s="81">
        <f t="shared" si="86"/>
        <v>1.0204081632653061</v>
      </c>
    </row>
    <row r="667" spans="1:14" ht="15.75">
      <c r="A667" s="63">
        <v>17</v>
      </c>
      <c r="B667" s="70">
        <v>43234</v>
      </c>
      <c r="C667" s="65" t="s">
        <v>20</v>
      </c>
      <c r="D667" s="62" t="s">
        <v>21</v>
      </c>
      <c r="E667" s="6" t="s">
        <v>44</v>
      </c>
      <c r="F667" s="6">
        <v>31490</v>
      </c>
      <c r="G667" s="6">
        <v>31410</v>
      </c>
      <c r="H667" s="6">
        <v>31530</v>
      </c>
      <c r="I667" s="6">
        <v>31570</v>
      </c>
      <c r="J667" s="6">
        <v>31610</v>
      </c>
      <c r="K667" s="5">
        <v>31530</v>
      </c>
      <c r="L667" s="5">
        <v>100</v>
      </c>
      <c r="M667" s="7">
        <f t="shared" si="85"/>
        <v>4000</v>
      </c>
      <c r="N667" s="81">
        <f t="shared" si="86"/>
        <v>0.12702445220704986</v>
      </c>
    </row>
    <row r="668" spans="1:14" ht="15.75">
      <c r="A668" s="63">
        <v>18</v>
      </c>
      <c r="B668" s="70">
        <v>43234</v>
      </c>
      <c r="C668" s="65" t="s">
        <v>20</v>
      </c>
      <c r="D668" s="62" t="s">
        <v>23</v>
      </c>
      <c r="E668" s="6" t="s">
        <v>47</v>
      </c>
      <c r="F668" s="6">
        <v>206.5</v>
      </c>
      <c r="G668" s="6">
        <v>207.5</v>
      </c>
      <c r="H668" s="6">
        <v>206</v>
      </c>
      <c r="I668" s="6">
        <v>205.5</v>
      </c>
      <c r="J668" s="6">
        <v>205</v>
      </c>
      <c r="K668" s="5">
        <v>206</v>
      </c>
      <c r="L668" s="5">
        <v>2500</v>
      </c>
      <c r="M668" s="7">
        <f t="shared" si="85"/>
        <v>1250</v>
      </c>
      <c r="N668" s="81">
        <f t="shared" si="86"/>
        <v>0.24213075060532688</v>
      </c>
    </row>
    <row r="669" spans="1:14" ht="15.75">
      <c r="A669" s="63">
        <v>19</v>
      </c>
      <c r="B669" s="70">
        <v>43231</v>
      </c>
      <c r="C669" s="65" t="s">
        <v>20</v>
      </c>
      <c r="D669" s="62" t="s">
        <v>21</v>
      </c>
      <c r="E669" s="6" t="s">
        <v>48</v>
      </c>
      <c r="F669" s="6">
        <v>4810</v>
      </c>
      <c r="G669" s="6">
        <v>4770</v>
      </c>
      <c r="H669" s="6">
        <v>4835</v>
      </c>
      <c r="I669" s="6">
        <v>4860</v>
      </c>
      <c r="J669" s="6">
        <v>4885</v>
      </c>
      <c r="K669" s="5">
        <v>4810</v>
      </c>
      <c r="L669" s="5">
        <v>100</v>
      </c>
      <c r="M669" s="7">
        <f t="shared" si="85"/>
        <v>0</v>
      </c>
      <c r="N669" s="81">
        <f t="shared" si="86"/>
        <v>0</v>
      </c>
    </row>
    <row r="670" spans="1:14" ht="15.75">
      <c r="A670" s="63">
        <v>20</v>
      </c>
      <c r="B670" s="70">
        <v>43231</v>
      </c>
      <c r="C670" s="65" t="s">
        <v>20</v>
      </c>
      <c r="D670" s="62" t="s">
        <v>21</v>
      </c>
      <c r="E670" s="6" t="s">
        <v>44</v>
      </c>
      <c r="F670" s="6">
        <v>31530</v>
      </c>
      <c r="G670" s="6">
        <v>31450</v>
      </c>
      <c r="H670" s="6">
        <v>31570</v>
      </c>
      <c r="I670" s="6">
        <v>31610</v>
      </c>
      <c r="J670" s="6">
        <v>31650</v>
      </c>
      <c r="K670" s="5">
        <v>31570</v>
      </c>
      <c r="L670" s="5">
        <v>100</v>
      </c>
      <c r="M670" s="7">
        <f t="shared" si="85"/>
        <v>4000</v>
      </c>
      <c r="N670" s="81">
        <f t="shared" si="86"/>
        <v>0.12686330478908975</v>
      </c>
    </row>
    <row r="671" spans="1:14" ht="15.75">
      <c r="A671" s="63">
        <v>21</v>
      </c>
      <c r="B671" s="70">
        <v>43230</v>
      </c>
      <c r="C671" s="65" t="s">
        <v>20</v>
      </c>
      <c r="D671" s="62" t="s">
        <v>21</v>
      </c>
      <c r="E671" s="6" t="s">
        <v>47</v>
      </c>
      <c r="F671" s="6">
        <v>208.6</v>
      </c>
      <c r="G671" s="6">
        <v>207.6</v>
      </c>
      <c r="H671" s="6">
        <v>209.1</v>
      </c>
      <c r="I671" s="6">
        <v>209.6</v>
      </c>
      <c r="J671" s="6">
        <v>210.1</v>
      </c>
      <c r="K671" s="5">
        <v>209.1</v>
      </c>
      <c r="L671" s="5">
        <v>5000</v>
      </c>
      <c r="M671" s="7">
        <f t="shared" si="85"/>
        <v>2500</v>
      </c>
      <c r="N671" s="81">
        <f t="shared" si="86"/>
        <v>0.23969319271332695</v>
      </c>
    </row>
    <row r="672" spans="1:14" ht="15.75">
      <c r="A672" s="63">
        <v>22</v>
      </c>
      <c r="B672" s="70">
        <v>43230</v>
      </c>
      <c r="C672" s="65" t="s">
        <v>20</v>
      </c>
      <c r="D672" s="62" t="s">
        <v>21</v>
      </c>
      <c r="E672" s="6" t="s">
        <v>44</v>
      </c>
      <c r="F672" s="6">
        <v>31390</v>
      </c>
      <c r="G672" s="6">
        <v>31310</v>
      </c>
      <c r="H672" s="6">
        <v>31430</v>
      </c>
      <c r="I672" s="6">
        <v>31470</v>
      </c>
      <c r="J672" s="6">
        <v>31510</v>
      </c>
      <c r="K672" s="5">
        <v>31510</v>
      </c>
      <c r="L672" s="5">
        <v>100</v>
      </c>
      <c r="M672" s="7">
        <f t="shared" si="85"/>
        <v>12000</v>
      </c>
      <c r="N672" s="81">
        <f t="shared" si="86"/>
        <v>0.38228735266008285</v>
      </c>
    </row>
    <row r="673" spans="1:14" ht="15.75">
      <c r="A673" s="63">
        <v>23</v>
      </c>
      <c r="B673" s="70">
        <v>43229</v>
      </c>
      <c r="C673" s="65" t="s">
        <v>20</v>
      </c>
      <c r="D673" s="62" t="s">
        <v>21</v>
      </c>
      <c r="E673" s="6" t="s">
        <v>48</v>
      </c>
      <c r="F673" s="6">
        <v>4770</v>
      </c>
      <c r="G673" s="6">
        <v>4730</v>
      </c>
      <c r="H673" s="6">
        <v>4795</v>
      </c>
      <c r="I673" s="6">
        <v>4820</v>
      </c>
      <c r="J673" s="6">
        <v>4845</v>
      </c>
      <c r="K673" s="5">
        <v>4820</v>
      </c>
      <c r="L673" s="5">
        <v>100</v>
      </c>
      <c r="M673" s="7">
        <f aca="true" t="shared" si="87" ref="M673:M678">IF(D673="BUY",(K673-F673)*(L673),(F673-K673)*(L673))</f>
        <v>5000</v>
      </c>
      <c r="N673" s="81">
        <f aca="true" t="shared" si="88" ref="N673:N678">M673/(L673)/F673%</f>
        <v>1.0482180293501047</v>
      </c>
    </row>
    <row r="674" spans="1:14" ht="15.75">
      <c r="A674" s="63">
        <v>24</v>
      </c>
      <c r="B674" s="70">
        <v>43229</v>
      </c>
      <c r="C674" s="65" t="s">
        <v>20</v>
      </c>
      <c r="D674" s="62" t="s">
        <v>23</v>
      </c>
      <c r="E674" s="6" t="s">
        <v>24</v>
      </c>
      <c r="F674" s="6">
        <v>155</v>
      </c>
      <c r="G674" s="6">
        <v>156</v>
      </c>
      <c r="H674" s="6">
        <v>154.5</v>
      </c>
      <c r="I674" s="6">
        <v>154</v>
      </c>
      <c r="J674" s="6">
        <v>153.5</v>
      </c>
      <c r="K674" s="5">
        <v>154.5</v>
      </c>
      <c r="L674" s="5">
        <v>5000</v>
      </c>
      <c r="M674" s="7">
        <f t="shared" si="87"/>
        <v>2500</v>
      </c>
      <c r="N674" s="81">
        <f t="shared" si="88"/>
        <v>0.3225806451612903</v>
      </c>
    </row>
    <row r="675" spans="1:14" ht="15.75">
      <c r="A675" s="63">
        <v>25</v>
      </c>
      <c r="B675" s="70">
        <v>43228</v>
      </c>
      <c r="C675" s="65" t="s">
        <v>20</v>
      </c>
      <c r="D675" s="62" t="s">
        <v>23</v>
      </c>
      <c r="E675" s="6" t="s">
        <v>47</v>
      </c>
      <c r="F675" s="6">
        <v>206.4</v>
      </c>
      <c r="G675" s="6">
        <v>207.4</v>
      </c>
      <c r="H675" s="6">
        <v>205.9</v>
      </c>
      <c r="I675" s="6">
        <v>205.4</v>
      </c>
      <c r="J675" s="6">
        <v>204.9</v>
      </c>
      <c r="K675" s="5">
        <v>205.4</v>
      </c>
      <c r="L675" s="5">
        <v>5000</v>
      </c>
      <c r="M675" s="7">
        <f t="shared" si="87"/>
        <v>5000</v>
      </c>
      <c r="N675" s="81">
        <f t="shared" si="88"/>
        <v>0.4844961240310077</v>
      </c>
    </row>
    <row r="676" spans="1:14" ht="15.75">
      <c r="A676" s="63">
        <v>26</v>
      </c>
      <c r="B676" s="70">
        <v>43228</v>
      </c>
      <c r="C676" s="65" t="s">
        <v>20</v>
      </c>
      <c r="D676" s="62" t="s">
        <v>23</v>
      </c>
      <c r="E676" s="6" t="s">
        <v>46</v>
      </c>
      <c r="F676" s="6">
        <v>453</v>
      </c>
      <c r="G676" s="6">
        <v>458</v>
      </c>
      <c r="H676" s="6">
        <v>450.5</v>
      </c>
      <c r="I676" s="6">
        <v>448</v>
      </c>
      <c r="J676" s="6">
        <v>445.5</v>
      </c>
      <c r="K676" s="5">
        <v>450.5</v>
      </c>
      <c r="L676" s="5">
        <v>1000</v>
      </c>
      <c r="M676" s="7">
        <f t="shared" si="87"/>
        <v>2500</v>
      </c>
      <c r="N676" s="81">
        <f t="shared" si="88"/>
        <v>0.5518763796909492</v>
      </c>
    </row>
    <row r="677" spans="1:14" ht="15.75">
      <c r="A677" s="63">
        <v>27</v>
      </c>
      <c r="B677" s="70">
        <v>43225</v>
      </c>
      <c r="C677" s="65" t="s">
        <v>20</v>
      </c>
      <c r="D677" s="62" t="s">
        <v>21</v>
      </c>
      <c r="E677" s="6" t="s">
        <v>48</v>
      </c>
      <c r="F677" s="6">
        <v>4740</v>
      </c>
      <c r="G677" s="6">
        <v>4700</v>
      </c>
      <c r="H677" s="6">
        <v>4765</v>
      </c>
      <c r="I677" s="6">
        <v>4790</v>
      </c>
      <c r="J677" s="6">
        <v>4815</v>
      </c>
      <c r="K677" s="5">
        <v>4765</v>
      </c>
      <c r="L677" s="5">
        <v>100</v>
      </c>
      <c r="M677" s="7">
        <f t="shared" si="87"/>
        <v>2500</v>
      </c>
      <c r="N677" s="81">
        <f t="shared" si="88"/>
        <v>0.5274261603375527</v>
      </c>
    </row>
    <row r="678" spans="1:14" ht="15.75">
      <c r="A678" s="63">
        <v>28</v>
      </c>
      <c r="B678" s="70">
        <v>43225</v>
      </c>
      <c r="C678" s="65" t="s">
        <v>20</v>
      </c>
      <c r="D678" s="62" t="s">
        <v>21</v>
      </c>
      <c r="E678" s="6" t="s">
        <v>47</v>
      </c>
      <c r="F678" s="6">
        <v>207.5</v>
      </c>
      <c r="G678" s="6">
        <v>206.5</v>
      </c>
      <c r="H678" s="6">
        <v>208</v>
      </c>
      <c r="I678" s="6">
        <v>208.5</v>
      </c>
      <c r="J678" s="6">
        <v>209</v>
      </c>
      <c r="K678" s="5">
        <v>208</v>
      </c>
      <c r="L678" s="5">
        <v>5000</v>
      </c>
      <c r="M678" s="7">
        <f t="shared" si="87"/>
        <v>2500</v>
      </c>
      <c r="N678" s="81">
        <f t="shared" si="88"/>
        <v>0.24096385542168672</v>
      </c>
    </row>
    <row r="679" spans="1:14" ht="15.75">
      <c r="A679" s="63">
        <v>29</v>
      </c>
      <c r="B679" s="70">
        <v>43224</v>
      </c>
      <c r="C679" s="65" t="s">
        <v>20</v>
      </c>
      <c r="D679" s="62" t="s">
        <v>21</v>
      </c>
      <c r="E679" s="6" t="s">
        <v>48</v>
      </c>
      <c r="F679" s="6">
        <v>4575</v>
      </c>
      <c r="G679" s="6">
        <v>4535</v>
      </c>
      <c r="H679" s="6">
        <v>4600</v>
      </c>
      <c r="I679" s="6">
        <v>4525</v>
      </c>
      <c r="J679" s="6">
        <v>4650</v>
      </c>
      <c r="K679" s="5">
        <v>4600</v>
      </c>
      <c r="L679" s="5">
        <v>100</v>
      </c>
      <c r="M679" s="7">
        <f aca="true" t="shared" si="89" ref="M679:M684">IF(D679="BUY",(K679-F679)*(L679),(F679-K679)*(L679))</f>
        <v>2500</v>
      </c>
      <c r="N679" s="81">
        <f aca="true" t="shared" si="90" ref="N679:N684">M679/(L679)/F679%</f>
        <v>0.546448087431694</v>
      </c>
    </row>
    <row r="680" spans="1:14" ht="15.75">
      <c r="A680" s="63">
        <v>30</v>
      </c>
      <c r="B680" s="70">
        <v>43223</v>
      </c>
      <c r="C680" s="65" t="s">
        <v>20</v>
      </c>
      <c r="D680" s="62" t="s">
        <v>21</v>
      </c>
      <c r="E680" s="6" t="s">
        <v>48</v>
      </c>
      <c r="F680" s="6">
        <v>4535</v>
      </c>
      <c r="G680" s="6">
        <v>4395</v>
      </c>
      <c r="H680" s="6">
        <v>4560</v>
      </c>
      <c r="I680" s="6">
        <v>4585</v>
      </c>
      <c r="J680" s="6">
        <v>4610</v>
      </c>
      <c r="K680" s="5">
        <v>4560</v>
      </c>
      <c r="L680" s="5">
        <v>100</v>
      </c>
      <c r="M680" s="7">
        <f t="shared" si="89"/>
        <v>2500</v>
      </c>
      <c r="N680" s="81">
        <f t="shared" si="90"/>
        <v>0.5512679162072767</v>
      </c>
    </row>
    <row r="681" spans="1:14" ht="15.75">
      <c r="A681" s="63">
        <v>31</v>
      </c>
      <c r="B681" s="70">
        <v>43223</v>
      </c>
      <c r="C681" s="65" t="s">
        <v>20</v>
      </c>
      <c r="D681" s="62" t="s">
        <v>23</v>
      </c>
      <c r="E681" s="6" t="s">
        <v>47</v>
      </c>
      <c r="F681" s="6">
        <v>204</v>
      </c>
      <c r="G681" s="6">
        <v>205</v>
      </c>
      <c r="H681" s="6">
        <v>203.5</v>
      </c>
      <c r="I681" s="6">
        <v>203</v>
      </c>
      <c r="J681" s="6">
        <v>202.5</v>
      </c>
      <c r="K681" s="5">
        <v>203.5</v>
      </c>
      <c r="L681" s="5">
        <v>5000</v>
      </c>
      <c r="M681" s="7">
        <f t="shared" si="89"/>
        <v>2500</v>
      </c>
      <c r="N681" s="81">
        <f t="shared" si="90"/>
        <v>0.24509803921568626</v>
      </c>
    </row>
    <row r="682" spans="1:14" ht="15.75">
      <c r="A682" s="63">
        <v>32</v>
      </c>
      <c r="B682" s="70">
        <v>43223</v>
      </c>
      <c r="C682" s="65" t="s">
        <v>20</v>
      </c>
      <c r="D682" s="62" t="s">
        <v>23</v>
      </c>
      <c r="E682" s="6" t="s">
        <v>24</v>
      </c>
      <c r="F682" s="6">
        <v>152</v>
      </c>
      <c r="G682" s="6">
        <v>153</v>
      </c>
      <c r="H682" s="6">
        <v>151.5</v>
      </c>
      <c r="I682" s="6">
        <v>151</v>
      </c>
      <c r="J682" s="6">
        <v>150.5</v>
      </c>
      <c r="K682" s="5">
        <v>150.5</v>
      </c>
      <c r="L682" s="5">
        <v>5000</v>
      </c>
      <c r="M682" s="7">
        <f t="shared" si="89"/>
        <v>7500</v>
      </c>
      <c r="N682" s="81">
        <f t="shared" si="90"/>
        <v>0.9868421052631579</v>
      </c>
    </row>
    <row r="683" spans="1:14" ht="15.75">
      <c r="A683" s="63">
        <v>33</v>
      </c>
      <c r="B683" s="70">
        <v>43222</v>
      </c>
      <c r="C683" s="65" t="s">
        <v>20</v>
      </c>
      <c r="D683" s="62" t="s">
        <v>23</v>
      </c>
      <c r="E683" s="6" t="s">
        <v>47</v>
      </c>
      <c r="F683" s="6">
        <v>206.5</v>
      </c>
      <c r="G683" s="6">
        <v>207.5</v>
      </c>
      <c r="H683" s="6">
        <v>206</v>
      </c>
      <c r="I683" s="6">
        <v>205.5</v>
      </c>
      <c r="J683" s="6">
        <v>205</v>
      </c>
      <c r="K683" s="5">
        <v>205.5</v>
      </c>
      <c r="L683" s="5">
        <v>5000</v>
      </c>
      <c r="M683" s="7">
        <f t="shared" si="89"/>
        <v>5000</v>
      </c>
      <c r="N683" s="81">
        <f t="shared" si="90"/>
        <v>0.48426150121065376</v>
      </c>
    </row>
    <row r="684" spans="1:14" ht="15.75">
      <c r="A684" s="63">
        <v>34</v>
      </c>
      <c r="B684" s="70">
        <v>43222</v>
      </c>
      <c r="C684" s="65" t="s">
        <v>20</v>
      </c>
      <c r="D684" s="62" t="s">
        <v>21</v>
      </c>
      <c r="E684" s="6" t="s">
        <v>50</v>
      </c>
      <c r="F684" s="6">
        <v>152</v>
      </c>
      <c r="G684" s="6">
        <v>151</v>
      </c>
      <c r="H684" s="6">
        <v>152.5</v>
      </c>
      <c r="I684" s="6">
        <v>153</v>
      </c>
      <c r="J684" s="6">
        <v>153.5</v>
      </c>
      <c r="K684" s="5">
        <v>152.5</v>
      </c>
      <c r="L684" s="5">
        <v>5000</v>
      </c>
      <c r="M684" s="7">
        <f t="shared" si="89"/>
        <v>2500</v>
      </c>
      <c r="N684" s="68">
        <f t="shared" si="90"/>
        <v>0.32894736842105265</v>
      </c>
    </row>
    <row r="685" ht="15.75">
      <c r="A685" s="63"/>
    </row>
    <row r="686" spans="1:12" ht="15.75">
      <c r="A686" s="9" t="s">
        <v>25</v>
      </c>
      <c r="B686" s="10"/>
      <c r="C686" s="11"/>
      <c r="D686" s="12"/>
      <c r="E686" s="13"/>
      <c r="F686" s="13"/>
      <c r="G686" s="14"/>
      <c r="H686" s="15"/>
      <c r="I686" s="15"/>
      <c r="J686" s="15"/>
      <c r="K686" s="16"/>
      <c r="L686" s="17"/>
    </row>
    <row r="687" spans="1:12" ht="15.75">
      <c r="A687" s="9" t="s">
        <v>26</v>
      </c>
      <c r="B687" s="19"/>
      <c r="C687" s="11"/>
      <c r="D687" s="12"/>
      <c r="E687" s="13"/>
      <c r="F687" s="13"/>
      <c r="G687" s="14"/>
      <c r="H687" s="13"/>
      <c r="I687" s="13"/>
      <c r="J687" s="13"/>
      <c r="K687" s="16"/>
      <c r="L687" s="17"/>
    </row>
    <row r="688" spans="1:11" ht="15.75">
      <c r="A688" s="9" t="s">
        <v>26</v>
      </c>
      <c r="B688" s="19"/>
      <c r="C688" s="20"/>
      <c r="D688" s="21"/>
      <c r="E688" s="22"/>
      <c r="F688" s="22"/>
      <c r="G688" s="23"/>
      <c r="H688" s="22"/>
      <c r="I688" s="22"/>
      <c r="J688" s="22"/>
      <c r="K688" s="22"/>
    </row>
    <row r="689" spans="1:13" ht="16.5" thickBot="1">
      <c r="A689" s="58"/>
      <c r="B689" s="59"/>
      <c r="C689" s="22"/>
      <c r="D689" s="22"/>
      <c r="E689" s="22"/>
      <c r="F689" s="25"/>
      <c r="G689" s="26"/>
      <c r="H689" s="27" t="s">
        <v>27</v>
      </c>
      <c r="I689" s="27"/>
      <c r="J689" s="25"/>
      <c r="K689" s="25"/>
      <c r="L689" s="17"/>
      <c r="M689" s="17"/>
    </row>
    <row r="690" spans="1:12" ht="15.75">
      <c r="A690" s="58"/>
      <c r="B690" s="59"/>
      <c r="C690" s="88" t="s">
        <v>28</v>
      </c>
      <c r="D690" s="88"/>
      <c r="E690" s="29">
        <v>34</v>
      </c>
      <c r="F690" s="30">
        <f>F691+F692+F693+F694+F695+F696</f>
        <v>99.99999999999999</v>
      </c>
      <c r="G690" s="31">
        <v>34</v>
      </c>
      <c r="H690" s="32">
        <f>G691/G690%</f>
        <v>94.11764705882352</v>
      </c>
      <c r="I690" s="32"/>
      <c r="J690" s="25"/>
      <c r="K690" s="25"/>
      <c r="L690" s="83"/>
    </row>
    <row r="691" spans="1:13" ht="15.75">
      <c r="A691" s="58"/>
      <c r="B691" s="59"/>
      <c r="C691" s="85" t="s">
        <v>29</v>
      </c>
      <c r="D691" s="85"/>
      <c r="E691" s="33">
        <v>32</v>
      </c>
      <c r="F691" s="34">
        <f>(E691/E690)*100</f>
        <v>94.11764705882352</v>
      </c>
      <c r="G691" s="31">
        <v>32</v>
      </c>
      <c r="H691" s="28"/>
      <c r="I691" s="28"/>
      <c r="J691" s="25"/>
      <c r="K691" s="25"/>
      <c r="L691" s="83"/>
      <c r="M691" s="60"/>
    </row>
    <row r="692" spans="1:12" ht="15.75">
      <c r="A692" s="58"/>
      <c r="B692" s="59"/>
      <c r="C692" s="85" t="s">
        <v>31</v>
      </c>
      <c r="D692" s="85"/>
      <c r="E692" s="33">
        <v>0</v>
      </c>
      <c r="F692" s="34">
        <f>(E692/E690)*100</f>
        <v>0</v>
      </c>
      <c r="G692" s="36"/>
      <c r="H692" s="31"/>
      <c r="I692" s="31"/>
      <c r="J692" s="25"/>
      <c r="L692" s="83"/>
    </row>
    <row r="693" spans="1:14" ht="15.75">
      <c r="A693" s="58"/>
      <c r="B693" s="59"/>
      <c r="C693" s="85" t="s">
        <v>32</v>
      </c>
      <c r="D693" s="85"/>
      <c r="E693" s="33">
        <v>0</v>
      </c>
      <c r="F693" s="34">
        <f>(E693/E690)*100</f>
        <v>0</v>
      </c>
      <c r="G693" s="36"/>
      <c r="H693" s="31"/>
      <c r="I693" s="31"/>
      <c r="J693" s="25"/>
      <c r="N693" s="60"/>
    </row>
    <row r="694" spans="1:14" ht="15.75">
      <c r="A694" s="58"/>
      <c r="B694" s="59"/>
      <c r="C694" s="85" t="s">
        <v>33</v>
      </c>
      <c r="D694" s="85"/>
      <c r="E694" s="33">
        <v>1</v>
      </c>
      <c r="F694" s="34">
        <f>(E694/E690)*100</f>
        <v>2.941176470588235</v>
      </c>
      <c r="G694" s="36"/>
      <c r="H694" s="22" t="s">
        <v>34</v>
      </c>
      <c r="I694" s="22"/>
      <c r="J694" s="25"/>
      <c r="K694" s="25"/>
      <c r="L694" s="25"/>
      <c r="N694" s="79"/>
    </row>
    <row r="695" spans="1:14" ht="15.75">
      <c r="A695" s="58"/>
      <c r="B695" s="59"/>
      <c r="C695" s="85" t="s">
        <v>35</v>
      </c>
      <c r="D695" s="85"/>
      <c r="E695" s="33">
        <v>1</v>
      </c>
      <c r="F695" s="34">
        <f>(E695/E690)*100</f>
        <v>2.941176470588235</v>
      </c>
      <c r="G695" s="36"/>
      <c r="H695" s="22"/>
      <c r="I695" s="22"/>
      <c r="J695" s="25"/>
      <c r="K695" s="25"/>
      <c r="L695" s="83"/>
      <c r="M695" s="60"/>
      <c r="N695" s="79"/>
    </row>
    <row r="696" spans="1:14" ht="16.5" thickBot="1">
      <c r="A696" s="58"/>
      <c r="B696" s="59"/>
      <c r="C696" s="86" t="s">
        <v>36</v>
      </c>
      <c r="D696" s="86"/>
      <c r="E696" s="38"/>
      <c r="F696" s="39">
        <f>(E696/E690)*100</f>
        <v>0</v>
      </c>
      <c r="G696" s="36"/>
      <c r="H696" s="22"/>
      <c r="I696" s="22"/>
      <c r="J696" s="25"/>
      <c r="K696" s="25"/>
      <c r="L696" s="83"/>
      <c r="M696" s="60"/>
      <c r="N696" s="79"/>
    </row>
    <row r="697" spans="1:14" ht="15.75">
      <c r="A697" s="41" t="s">
        <v>37</v>
      </c>
      <c r="B697" s="10"/>
      <c r="C697" s="11"/>
      <c r="D697" s="11"/>
      <c r="E697" s="13"/>
      <c r="F697" s="13"/>
      <c r="G697" s="42"/>
      <c r="H697" s="43"/>
      <c r="I697" s="43"/>
      <c r="J697" s="43"/>
      <c r="K697" s="13"/>
      <c r="L697" s="17"/>
      <c r="M697" s="40"/>
      <c r="N697" s="40"/>
    </row>
    <row r="698" spans="1:14" ht="15.75">
      <c r="A698" s="12" t="s">
        <v>38</v>
      </c>
      <c r="B698" s="10"/>
      <c r="C698" s="44"/>
      <c r="D698" s="45"/>
      <c r="E698" s="46"/>
      <c r="F698" s="43"/>
      <c r="G698" s="42"/>
      <c r="H698" s="43"/>
      <c r="I698" s="43"/>
      <c r="J698" s="43"/>
      <c r="K698" s="13"/>
      <c r="L698" s="17"/>
      <c r="M698" s="24"/>
      <c r="N698" s="24"/>
    </row>
    <row r="699" spans="1:14" ht="15.75">
      <c r="A699" s="12" t="s">
        <v>39</v>
      </c>
      <c r="B699" s="10"/>
      <c r="C699" s="11"/>
      <c r="D699" s="45"/>
      <c r="E699" s="46"/>
      <c r="F699" s="43"/>
      <c r="G699" s="42"/>
      <c r="H699" s="47"/>
      <c r="I699" s="47"/>
      <c r="J699" s="47"/>
      <c r="K699" s="13"/>
      <c r="L699" s="17"/>
      <c r="M699" s="17"/>
      <c r="N699" s="17"/>
    </row>
    <row r="700" spans="1:14" ht="15.75">
      <c r="A700" s="12" t="s">
        <v>40</v>
      </c>
      <c r="B700" s="44"/>
      <c r="C700" s="11"/>
      <c r="D700" s="45"/>
      <c r="E700" s="46"/>
      <c r="F700" s="43"/>
      <c r="G700" s="48"/>
      <c r="H700" s="47"/>
      <c r="I700" s="47"/>
      <c r="J700" s="47"/>
      <c r="K700" s="13"/>
      <c r="L700" s="17"/>
      <c r="M700" s="17"/>
      <c r="N700" s="17"/>
    </row>
    <row r="701" spans="1:14" ht="15.75">
      <c r="A701" s="12" t="s">
        <v>41</v>
      </c>
      <c r="B701" s="35"/>
      <c r="C701" s="11"/>
      <c r="D701" s="49"/>
      <c r="E701" s="43"/>
      <c r="F701" s="43"/>
      <c r="G701" s="48"/>
      <c r="H701" s="47"/>
      <c r="I701" s="47"/>
      <c r="J701" s="47"/>
      <c r="K701" s="43"/>
      <c r="L701" s="17"/>
      <c r="M701" s="17"/>
      <c r="N701" s="17"/>
    </row>
    <row r="702" spans="1:14" ht="15.75">
      <c r="A702" s="105" t="s">
        <v>0</v>
      </c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</row>
    <row r="703" spans="1:14" ht="15.7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</row>
    <row r="704" spans="1:14" ht="15.7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</row>
    <row r="705" spans="1:14" ht="15.75">
      <c r="A705" s="106" t="s">
        <v>1</v>
      </c>
      <c r="B705" s="106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</row>
    <row r="706" spans="1:14" ht="15.75">
      <c r="A706" s="106" t="s">
        <v>2</v>
      </c>
      <c r="B706" s="106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</row>
    <row r="707" spans="1:14" ht="16.5" thickBot="1">
      <c r="A707" s="107" t="s">
        <v>3</v>
      </c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</row>
    <row r="708" spans="1:14" ht="15.75">
      <c r="A708" s="104" t="s">
        <v>83</v>
      </c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</row>
    <row r="709" spans="1:14" ht="15.75">
      <c r="A709" s="104" t="s">
        <v>5</v>
      </c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</row>
    <row r="710" spans="1:14" ht="15.75">
      <c r="A710" s="90" t="s">
        <v>6</v>
      </c>
      <c r="B710" s="87" t="s">
        <v>7</v>
      </c>
      <c r="C710" s="87" t="s">
        <v>8</v>
      </c>
      <c r="D710" s="90" t="s">
        <v>9</v>
      </c>
      <c r="E710" s="90" t="s">
        <v>10</v>
      </c>
      <c r="F710" s="87" t="s">
        <v>11</v>
      </c>
      <c r="G710" s="87" t="s">
        <v>12</v>
      </c>
      <c r="H710" s="87" t="s">
        <v>13</v>
      </c>
      <c r="I710" s="87" t="s">
        <v>14</v>
      </c>
      <c r="J710" s="87" t="s">
        <v>15</v>
      </c>
      <c r="K710" s="89" t="s">
        <v>16</v>
      </c>
      <c r="L710" s="87" t="s">
        <v>17</v>
      </c>
      <c r="M710" s="87" t="s">
        <v>18</v>
      </c>
      <c r="N710" s="87" t="s">
        <v>19</v>
      </c>
    </row>
    <row r="711" spans="1:14" ht="15.75">
      <c r="A711" s="91"/>
      <c r="B711" s="87"/>
      <c r="C711" s="87"/>
      <c r="D711" s="90"/>
      <c r="E711" s="90"/>
      <c r="F711" s="87"/>
      <c r="G711" s="87"/>
      <c r="H711" s="87"/>
      <c r="I711" s="87"/>
      <c r="J711" s="87"/>
      <c r="K711" s="89"/>
      <c r="L711" s="87"/>
      <c r="M711" s="87"/>
      <c r="N711" s="87"/>
    </row>
    <row r="712" spans="1:14" ht="15.75">
      <c r="A712" s="74"/>
      <c r="B712" s="75"/>
      <c r="C712" s="71"/>
      <c r="D712" s="76"/>
      <c r="E712" s="73"/>
      <c r="F712" s="71"/>
      <c r="G712" s="71"/>
      <c r="H712" s="71"/>
      <c r="I712" s="71"/>
      <c r="J712" s="71"/>
      <c r="K712" s="72"/>
      <c r="L712" s="71"/>
      <c r="M712" s="71"/>
      <c r="N712" s="71"/>
    </row>
    <row r="713" spans="1:14" s="84" customFormat="1" ht="17.25" customHeight="1">
      <c r="A713" s="63">
        <v>1</v>
      </c>
      <c r="B713" s="70">
        <v>43220</v>
      </c>
      <c r="C713" s="65" t="s">
        <v>20</v>
      </c>
      <c r="D713" s="62" t="s">
        <v>21</v>
      </c>
      <c r="E713" s="6" t="s">
        <v>47</v>
      </c>
      <c r="F713" s="6">
        <v>212</v>
      </c>
      <c r="G713" s="6">
        <v>211</v>
      </c>
      <c r="H713" s="6">
        <v>212.5</v>
      </c>
      <c r="I713" s="6">
        <v>213</v>
      </c>
      <c r="J713" s="6">
        <v>213.5</v>
      </c>
      <c r="K713" s="5">
        <v>212.5</v>
      </c>
      <c r="L713" s="5">
        <v>5000</v>
      </c>
      <c r="M713" s="7">
        <f>IF(D713="BUY",(K713-F713)*(L713),(F713-K713)*(L713))</f>
        <v>2500</v>
      </c>
      <c r="N713" s="81">
        <f>M713/(L713)/F713%</f>
        <v>0.23584905660377356</v>
      </c>
    </row>
    <row r="714" spans="1:14" s="84" customFormat="1" ht="17.25" customHeight="1">
      <c r="A714" s="63">
        <v>2</v>
      </c>
      <c r="B714" s="70">
        <v>43220</v>
      </c>
      <c r="C714" s="65" t="s">
        <v>20</v>
      </c>
      <c r="D714" s="62" t="s">
        <v>23</v>
      </c>
      <c r="E714" s="6" t="s">
        <v>44</v>
      </c>
      <c r="F714" s="6">
        <v>31060</v>
      </c>
      <c r="G714" s="6">
        <v>31140</v>
      </c>
      <c r="H714" s="6">
        <v>31020</v>
      </c>
      <c r="I714" s="6">
        <v>30980</v>
      </c>
      <c r="J714" s="6">
        <v>30940</v>
      </c>
      <c r="K714" s="5">
        <v>31020</v>
      </c>
      <c r="L714" s="5">
        <v>100</v>
      </c>
      <c r="M714" s="7">
        <f>IF(D714="BUY",(K714-F714)*(L714),(F714-K714)*(L714))</f>
        <v>4000</v>
      </c>
      <c r="N714" s="81">
        <f>M714/(L714)/F714%</f>
        <v>0.12878300064391499</v>
      </c>
    </row>
    <row r="715" spans="1:14" s="84" customFormat="1" ht="17.25" customHeight="1">
      <c r="A715" s="63">
        <v>3</v>
      </c>
      <c r="B715" s="70">
        <v>43216</v>
      </c>
      <c r="C715" s="65" t="s">
        <v>20</v>
      </c>
      <c r="D715" s="62" t="s">
        <v>23</v>
      </c>
      <c r="E715" s="6" t="s">
        <v>47</v>
      </c>
      <c r="F715" s="6">
        <v>207.5</v>
      </c>
      <c r="G715" s="6">
        <v>208.5</v>
      </c>
      <c r="H715" s="6">
        <v>207</v>
      </c>
      <c r="I715" s="6">
        <v>206.5</v>
      </c>
      <c r="J715" s="6">
        <v>206</v>
      </c>
      <c r="K715" s="5">
        <v>206</v>
      </c>
      <c r="L715" s="5">
        <v>5000</v>
      </c>
      <c r="M715" s="7">
        <f>IF(D715="BUY",(K715-F715)*(L715),(F715-K715)*(L715))</f>
        <v>7500</v>
      </c>
      <c r="N715" s="81">
        <f>M715/(L715)/F715%</f>
        <v>0.7228915662650601</v>
      </c>
    </row>
    <row r="716" spans="1:14" s="84" customFormat="1" ht="17.25" customHeight="1">
      <c r="A716" s="63">
        <v>4</v>
      </c>
      <c r="B716" s="70">
        <v>43215</v>
      </c>
      <c r="C716" s="65" t="s">
        <v>20</v>
      </c>
      <c r="D716" s="62" t="s">
        <v>23</v>
      </c>
      <c r="E716" s="6" t="s">
        <v>47</v>
      </c>
      <c r="F716" s="6">
        <v>211.4</v>
      </c>
      <c r="G716" s="6">
        <v>212.4</v>
      </c>
      <c r="H716" s="6">
        <v>210.9</v>
      </c>
      <c r="I716" s="6">
        <v>210.4</v>
      </c>
      <c r="J716" s="6">
        <v>209.9</v>
      </c>
      <c r="K716" s="5">
        <v>210.9</v>
      </c>
      <c r="L716" s="5">
        <v>5000</v>
      </c>
      <c r="M716" s="7">
        <f>IF(D716="BUY",(K716-F716)*(L716),(F716-K716)*(L716))</f>
        <v>2500</v>
      </c>
      <c r="N716" s="81">
        <f>M716/(L716)/F716%</f>
        <v>0.23651844843897826</v>
      </c>
    </row>
    <row r="717" spans="1:14" s="84" customFormat="1" ht="17.25" customHeight="1">
      <c r="A717" s="63">
        <v>5</v>
      </c>
      <c r="B717" s="70">
        <v>43215</v>
      </c>
      <c r="C717" s="65" t="s">
        <v>20</v>
      </c>
      <c r="D717" s="62" t="s">
        <v>21</v>
      </c>
      <c r="E717" s="6" t="s">
        <v>48</v>
      </c>
      <c r="F717" s="6">
        <v>4535</v>
      </c>
      <c r="G717" s="6">
        <v>4395</v>
      </c>
      <c r="H717" s="6">
        <v>4560</v>
      </c>
      <c r="I717" s="6">
        <v>4585</v>
      </c>
      <c r="J717" s="6">
        <v>4610</v>
      </c>
      <c r="K717" s="5">
        <v>4610</v>
      </c>
      <c r="L717" s="5">
        <v>100</v>
      </c>
      <c r="M717" s="7">
        <f>IF(D717="BUY",(K717-F717)*(L717),(F717-K717)*(L717))</f>
        <v>7500</v>
      </c>
      <c r="N717" s="81">
        <f>M717/(L717)/F717%</f>
        <v>1.6538037486218302</v>
      </c>
    </row>
    <row r="718" spans="1:14" s="84" customFormat="1" ht="17.25" customHeight="1">
      <c r="A718" s="63">
        <v>6</v>
      </c>
      <c r="B718" s="70">
        <v>43213</v>
      </c>
      <c r="C718" s="65" t="s">
        <v>20</v>
      </c>
      <c r="D718" s="62" t="s">
        <v>21</v>
      </c>
      <c r="E718" s="6" t="s">
        <v>47</v>
      </c>
      <c r="F718" s="6">
        <v>216</v>
      </c>
      <c r="G718" s="6">
        <v>215</v>
      </c>
      <c r="H718" s="6">
        <v>216.5</v>
      </c>
      <c r="I718" s="6">
        <v>217</v>
      </c>
      <c r="J718" s="6">
        <v>217.5</v>
      </c>
      <c r="K718" s="5">
        <v>215</v>
      </c>
      <c r="L718" s="5">
        <v>5000</v>
      </c>
      <c r="M718" s="7">
        <f aca="true" t="shared" si="91" ref="M718:M724">IF(D718="BUY",(K718-F718)*(L718),(F718-K718)*(L718))</f>
        <v>-5000</v>
      </c>
      <c r="N718" s="81">
        <f aca="true" t="shared" si="92" ref="N718:N724">M718/(L718)/F718%</f>
        <v>-0.4629629629629629</v>
      </c>
    </row>
    <row r="719" spans="1:14" ht="15.75">
      <c r="A719" s="63">
        <v>7</v>
      </c>
      <c r="B719" s="70">
        <v>43212</v>
      </c>
      <c r="C719" s="65" t="s">
        <v>20</v>
      </c>
      <c r="D719" s="62" t="s">
        <v>21</v>
      </c>
      <c r="E719" s="6" t="s">
        <v>45</v>
      </c>
      <c r="F719" s="6">
        <v>1060</v>
      </c>
      <c r="G719" s="6">
        <v>41.5</v>
      </c>
      <c r="H719" s="6">
        <v>1070</v>
      </c>
      <c r="I719" s="6">
        <v>1080</v>
      </c>
      <c r="J719" s="6">
        <v>1090</v>
      </c>
      <c r="K719" s="5">
        <v>1090</v>
      </c>
      <c r="L719" s="5">
        <v>250</v>
      </c>
      <c r="M719" s="7">
        <f t="shared" si="91"/>
        <v>7500</v>
      </c>
      <c r="N719" s="81">
        <f t="shared" si="92"/>
        <v>2.8301886792452833</v>
      </c>
    </row>
    <row r="720" spans="1:14" ht="15.75">
      <c r="A720" s="63">
        <v>8</v>
      </c>
      <c r="B720" s="70">
        <v>43201</v>
      </c>
      <c r="C720" s="77" t="s">
        <v>20</v>
      </c>
      <c r="D720" s="65" t="s">
        <v>21</v>
      </c>
      <c r="E720" s="62" t="s">
        <v>47</v>
      </c>
      <c r="F720" s="6">
        <v>212.5</v>
      </c>
      <c r="G720" s="6">
        <v>211.5</v>
      </c>
      <c r="H720" s="6">
        <v>213</v>
      </c>
      <c r="I720" s="6">
        <v>213.5</v>
      </c>
      <c r="J720" s="6">
        <v>214</v>
      </c>
      <c r="K720" s="6">
        <v>211.5</v>
      </c>
      <c r="L720" s="5">
        <v>5000</v>
      </c>
      <c r="M720" s="7">
        <f t="shared" si="91"/>
        <v>-5000</v>
      </c>
      <c r="N720" s="81">
        <f t="shared" si="92"/>
        <v>-0.47058823529411764</v>
      </c>
    </row>
    <row r="721" spans="1:14" ht="15.75">
      <c r="A721" s="63">
        <v>9</v>
      </c>
      <c r="B721" s="70">
        <v>43201</v>
      </c>
      <c r="C721" s="77" t="s">
        <v>20</v>
      </c>
      <c r="D721" s="65" t="s">
        <v>21</v>
      </c>
      <c r="E721" s="62" t="s">
        <v>48</v>
      </c>
      <c r="F721" s="6">
        <v>4275</v>
      </c>
      <c r="G721" s="6">
        <v>4235</v>
      </c>
      <c r="H721" s="6">
        <v>4300</v>
      </c>
      <c r="I721" s="6">
        <v>4325</v>
      </c>
      <c r="J721" s="6">
        <v>4350</v>
      </c>
      <c r="K721" s="6">
        <v>4325</v>
      </c>
      <c r="L721" s="5">
        <v>100</v>
      </c>
      <c r="M721" s="7">
        <f t="shared" si="91"/>
        <v>5000</v>
      </c>
      <c r="N721" s="81">
        <f t="shared" si="92"/>
        <v>1.1695906432748537</v>
      </c>
    </row>
    <row r="722" spans="1:14" ht="15.75">
      <c r="A722" s="63">
        <v>10</v>
      </c>
      <c r="B722" s="70">
        <v>43201</v>
      </c>
      <c r="C722" s="77" t="s">
        <v>20</v>
      </c>
      <c r="D722" s="65" t="s">
        <v>21</v>
      </c>
      <c r="E722" s="62" t="s">
        <v>44</v>
      </c>
      <c r="F722" s="6">
        <v>30100</v>
      </c>
      <c r="G722" s="6">
        <v>30040</v>
      </c>
      <c r="H722" s="6">
        <v>10140</v>
      </c>
      <c r="I722" s="6">
        <v>30180</v>
      </c>
      <c r="J722" s="6">
        <v>30220</v>
      </c>
      <c r="K722" s="6">
        <v>30220</v>
      </c>
      <c r="L722" s="5">
        <v>100</v>
      </c>
      <c r="M722" s="7">
        <f t="shared" si="91"/>
        <v>12000</v>
      </c>
      <c r="N722" s="81">
        <f t="shared" si="92"/>
        <v>0.39867109634551495</v>
      </c>
    </row>
    <row r="723" spans="1:14" ht="15.75">
      <c r="A723" s="63">
        <v>11</v>
      </c>
      <c r="B723" s="70">
        <v>43200</v>
      </c>
      <c r="C723" s="77" t="s">
        <v>20</v>
      </c>
      <c r="D723" s="65" t="s">
        <v>21</v>
      </c>
      <c r="E723" s="62" t="s">
        <v>48</v>
      </c>
      <c r="F723" s="6">
        <v>4180</v>
      </c>
      <c r="G723" s="6">
        <v>4140</v>
      </c>
      <c r="H723" s="6">
        <v>4205</v>
      </c>
      <c r="I723" s="6">
        <v>4230</v>
      </c>
      <c r="J723" s="6">
        <v>4255</v>
      </c>
      <c r="K723" s="6">
        <v>4255</v>
      </c>
      <c r="L723" s="5">
        <v>100</v>
      </c>
      <c r="M723" s="7">
        <f t="shared" si="91"/>
        <v>7500</v>
      </c>
      <c r="N723" s="81">
        <f t="shared" si="92"/>
        <v>1.7942583732057418</v>
      </c>
    </row>
    <row r="724" spans="1:14" ht="15.75">
      <c r="A724" s="63">
        <v>12</v>
      </c>
      <c r="B724" s="70">
        <v>43199</v>
      </c>
      <c r="C724" s="77" t="s">
        <v>20</v>
      </c>
      <c r="D724" s="65" t="s">
        <v>23</v>
      </c>
      <c r="E724" s="62" t="s">
        <v>24</v>
      </c>
      <c r="F724" s="6">
        <v>153.5</v>
      </c>
      <c r="G724" s="6">
        <v>154.5</v>
      </c>
      <c r="H724" s="6">
        <v>153</v>
      </c>
      <c r="I724" s="6">
        <v>152.5</v>
      </c>
      <c r="J724" s="6">
        <v>152</v>
      </c>
      <c r="K724" s="6">
        <v>154.5</v>
      </c>
      <c r="L724" s="5">
        <v>5000</v>
      </c>
      <c r="M724" s="7">
        <f t="shared" si="91"/>
        <v>-5000</v>
      </c>
      <c r="N724" s="81">
        <f t="shared" si="92"/>
        <v>-0.6514657980456027</v>
      </c>
    </row>
    <row r="725" spans="1:14" ht="15.75">
      <c r="A725" s="63">
        <v>13</v>
      </c>
      <c r="B725" s="70">
        <v>43199</v>
      </c>
      <c r="C725" s="77" t="s">
        <v>20</v>
      </c>
      <c r="D725" s="65" t="s">
        <v>23</v>
      </c>
      <c r="E725" s="62" t="s">
        <v>44</v>
      </c>
      <c r="F725" s="6">
        <v>30520</v>
      </c>
      <c r="G725" s="6">
        <v>30600</v>
      </c>
      <c r="H725" s="6">
        <v>30480</v>
      </c>
      <c r="I725" s="6">
        <v>30440</v>
      </c>
      <c r="J725" s="6">
        <v>30400</v>
      </c>
      <c r="K725" s="6">
        <v>30600</v>
      </c>
      <c r="L725" s="5">
        <v>100</v>
      </c>
      <c r="M725" s="7">
        <f aca="true" t="shared" si="93" ref="M725:M730">IF(D725="BUY",(K725-F725)*(L725),(F725-K725)*(L725))</f>
        <v>-8000</v>
      </c>
      <c r="N725" s="81">
        <f aca="true" t="shared" si="94" ref="N725:N730">M725/(L725)/F725%</f>
        <v>-0.2621231979030144</v>
      </c>
    </row>
    <row r="726" spans="1:14" ht="15.75">
      <c r="A726" s="63">
        <v>14</v>
      </c>
      <c r="B726" s="70">
        <v>43195</v>
      </c>
      <c r="C726" s="77" t="s">
        <v>20</v>
      </c>
      <c r="D726" s="65" t="s">
        <v>23</v>
      </c>
      <c r="E726" s="62" t="s">
        <v>24</v>
      </c>
      <c r="F726" s="6">
        <v>154.2</v>
      </c>
      <c r="G726" s="6">
        <v>155.2</v>
      </c>
      <c r="H726" s="6">
        <v>153.7</v>
      </c>
      <c r="I726" s="6">
        <v>153.2</v>
      </c>
      <c r="J726" s="6">
        <v>152.7</v>
      </c>
      <c r="K726" s="6">
        <v>153.7</v>
      </c>
      <c r="L726" s="5">
        <v>5000</v>
      </c>
      <c r="M726" s="7">
        <f t="shared" si="93"/>
        <v>2500</v>
      </c>
      <c r="N726" s="81">
        <f t="shared" si="94"/>
        <v>0.324254215304799</v>
      </c>
    </row>
    <row r="727" spans="1:14" ht="15.75">
      <c r="A727" s="63">
        <v>15</v>
      </c>
      <c r="B727" s="70">
        <v>43195</v>
      </c>
      <c r="C727" s="77" t="s">
        <v>20</v>
      </c>
      <c r="D727" s="65" t="s">
        <v>23</v>
      </c>
      <c r="E727" s="62" t="s">
        <v>44</v>
      </c>
      <c r="F727" s="6">
        <v>30635</v>
      </c>
      <c r="G727" s="6">
        <v>30710</v>
      </c>
      <c r="H727" s="6">
        <v>30590</v>
      </c>
      <c r="I727" s="6">
        <v>30550</v>
      </c>
      <c r="J727" s="6">
        <v>30510</v>
      </c>
      <c r="K727" s="6">
        <v>30590</v>
      </c>
      <c r="L727" s="5">
        <v>100</v>
      </c>
      <c r="M727" s="7">
        <f t="shared" si="93"/>
        <v>4500</v>
      </c>
      <c r="N727" s="81">
        <f t="shared" si="94"/>
        <v>0.14689081116370165</v>
      </c>
    </row>
    <row r="728" spans="1:14" ht="15.75">
      <c r="A728" s="63">
        <v>16</v>
      </c>
      <c r="B728" s="70">
        <v>43195</v>
      </c>
      <c r="C728" s="77" t="s">
        <v>20</v>
      </c>
      <c r="D728" s="65" t="s">
        <v>23</v>
      </c>
      <c r="E728" s="62" t="s">
        <v>43</v>
      </c>
      <c r="F728" s="6">
        <v>38100</v>
      </c>
      <c r="G728" s="6">
        <v>38280</v>
      </c>
      <c r="H728" s="6">
        <v>37960</v>
      </c>
      <c r="I728" s="6">
        <v>37840</v>
      </c>
      <c r="J728" s="6">
        <v>37720</v>
      </c>
      <c r="K728" s="6">
        <v>37960</v>
      </c>
      <c r="L728" s="5">
        <v>30</v>
      </c>
      <c r="M728" s="7">
        <f t="shared" si="93"/>
        <v>4200</v>
      </c>
      <c r="N728" s="81">
        <f t="shared" si="94"/>
        <v>0.3674540682414698</v>
      </c>
    </row>
    <row r="729" spans="1:14" ht="15.75">
      <c r="A729" s="63">
        <v>17</v>
      </c>
      <c r="B729" s="70">
        <v>43195</v>
      </c>
      <c r="C729" s="77" t="s">
        <v>20</v>
      </c>
      <c r="D729" s="65" t="s">
        <v>21</v>
      </c>
      <c r="E729" s="62" t="s">
        <v>46</v>
      </c>
      <c r="F729" s="6">
        <v>438</v>
      </c>
      <c r="G729" s="6">
        <v>433.5</v>
      </c>
      <c r="H729" s="6">
        <v>440</v>
      </c>
      <c r="I729" s="6">
        <v>442.5</v>
      </c>
      <c r="J729" s="6">
        <v>445</v>
      </c>
      <c r="K729" s="6">
        <v>447</v>
      </c>
      <c r="L729" s="5">
        <v>1000</v>
      </c>
      <c r="M729" s="7">
        <f t="shared" si="93"/>
        <v>9000</v>
      </c>
      <c r="N729" s="81">
        <f t="shared" si="94"/>
        <v>2.0547945205479454</v>
      </c>
    </row>
    <row r="730" spans="1:14" ht="15.75">
      <c r="A730" s="63">
        <v>18</v>
      </c>
      <c r="B730" s="70">
        <v>43194</v>
      </c>
      <c r="C730" s="77" t="s">
        <v>20</v>
      </c>
      <c r="D730" s="65" t="s">
        <v>23</v>
      </c>
      <c r="E730" s="62" t="s">
        <v>48</v>
      </c>
      <c r="F730" s="6">
        <v>4094</v>
      </c>
      <c r="G730" s="6">
        <v>4136</v>
      </c>
      <c r="H730" s="6">
        <v>4068</v>
      </c>
      <c r="I730" s="6">
        <v>4042</v>
      </c>
      <c r="J730" s="6">
        <v>4015</v>
      </c>
      <c r="K730" s="6">
        <v>4068</v>
      </c>
      <c r="L730" s="5">
        <v>100</v>
      </c>
      <c r="M730" s="7">
        <f t="shared" si="93"/>
        <v>2600</v>
      </c>
      <c r="N730" s="81">
        <f t="shared" si="94"/>
        <v>0.6350757205666829</v>
      </c>
    </row>
    <row r="731" spans="1:14" ht="15.75">
      <c r="A731" s="63">
        <v>19</v>
      </c>
      <c r="B731" s="70">
        <v>43194</v>
      </c>
      <c r="C731" s="77" t="s">
        <v>20</v>
      </c>
      <c r="D731" s="65" t="s">
        <v>23</v>
      </c>
      <c r="E731" s="62" t="s">
        <v>47</v>
      </c>
      <c r="F731" s="6">
        <v>212.5</v>
      </c>
      <c r="G731" s="6">
        <v>213.5</v>
      </c>
      <c r="H731" s="6">
        <v>212</v>
      </c>
      <c r="I731" s="6">
        <v>211.5</v>
      </c>
      <c r="J731" s="6">
        <v>211</v>
      </c>
      <c r="K731" s="6">
        <v>211.5</v>
      </c>
      <c r="L731" s="5">
        <v>5000</v>
      </c>
      <c r="M731" s="7">
        <f aca="true" t="shared" si="95" ref="M731:M736">IF(D731="BUY",(K731-F731)*(L731),(F731-K731)*(L731))</f>
        <v>5000</v>
      </c>
      <c r="N731" s="81">
        <f aca="true" t="shared" si="96" ref="N731:N736">M731/(L731)/F731%</f>
        <v>0.47058823529411764</v>
      </c>
    </row>
    <row r="732" spans="1:14" ht="15.75">
      <c r="A732" s="63">
        <v>20</v>
      </c>
      <c r="B732" s="70">
        <v>43194</v>
      </c>
      <c r="C732" s="77" t="s">
        <v>20</v>
      </c>
      <c r="D732" s="65" t="s">
        <v>21</v>
      </c>
      <c r="E732" s="62" t="s">
        <v>44</v>
      </c>
      <c r="F732" s="6">
        <v>30930</v>
      </c>
      <c r="G732" s="6">
        <v>30850</v>
      </c>
      <c r="H732" s="6">
        <v>30980</v>
      </c>
      <c r="I732" s="6">
        <v>31020</v>
      </c>
      <c r="J732" s="6">
        <v>31060</v>
      </c>
      <c r="K732" s="6">
        <v>31020</v>
      </c>
      <c r="L732" s="5">
        <v>100</v>
      </c>
      <c r="M732" s="7">
        <f t="shared" si="95"/>
        <v>9000</v>
      </c>
      <c r="N732" s="81">
        <f t="shared" si="96"/>
        <v>0.2909796314258002</v>
      </c>
    </row>
    <row r="733" spans="1:14" ht="15.75">
      <c r="A733" s="63">
        <v>21</v>
      </c>
      <c r="B733" s="70">
        <v>43193</v>
      </c>
      <c r="C733" s="77" t="s">
        <v>20</v>
      </c>
      <c r="D733" s="65" t="s">
        <v>23</v>
      </c>
      <c r="E733" s="62" t="s">
        <v>24</v>
      </c>
      <c r="F733" s="6">
        <v>156.25</v>
      </c>
      <c r="G733" s="6">
        <v>157.2</v>
      </c>
      <c r="H733" s="6">
        <v>155.7</v>
      </c>
      <c r="I733" s="6">
        <v>155.2</v>
      </c>
      <c r="J733" s="6">
        <v>154.7</v>
      </c>
      <c r="K733" s="6">
        <v>155.7</v>
      </c>
      <c r="L733" s="5">
        <v>5000</v>
      </c>
      <c r="M733" s="7">
        <f t="shared" si="95"/>
        <v>2750.000000000057</v>
      </c>
      <c r="N733" s="81">
        <f t="shared" si="96"/>
        <v>0.35200000000000725</v>
      </c>
    </row>
    <row r="734" spans="1:14" ht="15.75">
      <c r="A734" s="63">
        <v>22</v>
      </c>
      <c r="B734" s="70">
        <v>43192</v>
      </c>
      <c r="C734" s="77" t="s">
        <v>20</v>
      </c>
      <c r="D734" s="65" t="s">
        <v>21</v>
      </c>
      <c r="E734" s="62" t="s">
        <v>44</v>
      </c>
      <c r="F734" s="6">
        <v>30620</v>
      </c>
      <c r="G734" s="6">
        <v>30550</v>
      </c>
      <c r="H734" s="6">
        <v>30660</v>
      </c>
      <c r="I734" s="6">
        <v>30700</v>
      </c>
      <c r="J734" s="6">
        <v>30740</v>
      </c>
      <c r="K734" s="6">
        <v>30740</v>
      </c>
      <c r="L734" s="5">
        <v>100</v>
      </c>
      <c r="M734" s="7">
        <f t="shared" si="95"/>
        <v>12000</v>
      </c>
      <c r="N734" s="81">
        <f t="shared" si="96"/>
        <v>0.3919007184846506</v>
      </c>
    </row>
    <row r="735" spans="1:14" ht="15.75">
      <c r="A735" s="63">
        <v>23</v>
      </c>
      <c r="B735" s="70">
        <v>43192</v>
      </c>
      <c r="C735" s="77" t="s">
        <v>20</v>
      </c>
      <c r="D735" s="65" t="s">
        <v>21</v>
      </c>
      <c r="E735" s="62" t="s">
        <v>24</v>
      </c>
      <c r="F735" s="6">
        <v>157</v>
      </c>
      <c r="G735" s="6">
        <v>156</v>
      </c>
      <c r="H735" s="6">
        <v>157.5</v>
      </c>
      <c r="I735" s="6">
        <v>158</v>
      </c>
      <c r="J735" s="6">
        <v>158.5</v>
      </c>
      <c r="K735" s="6">
        <v>158</v>
      </c>
      <c r="L735" s="5">
        <v>5000</v>
      </c>
      <c r="M735" s="7">
        <f t="shared" si="95"/>
        <v>5000</v>
      </c>
      <c r="N735" s="81">
        <f t="shared" si="96"/>
        <v>0.6369426751592356</v>
      </c>
    </row>
    <row r="736" spans="1:14" ht="15.75">
      <c r="A736" s="63">
        <v>24</v>
      </c>
      <c r="B736" s="70">
        <v>43192</v>
      </c>
      <c r="C736" s="77" t="s">
        <v>20</v>
      </c>
      <c r="D736" s="65" t="s">
        <v>21</v>
      </c>
      <c r="E736" s="62" t="s">
        <v>48</v>
      </c>
      <c r="F736" s="6">
        <v>4235</v>
      </c>
      <c r="G736" s="6">
        <v>4200</v>
      </c>
      <c r="H736" s="6">
        <v>4260</v>
      </c>
      <c r="I736" s="6">
        <v>4285</v>
      </c>
      <c r="J736" s="6">
        <v>4310</v>
      </c>
      <c r="K736" s="6">
        <v>4200</v>
      </c>
      <c r="L736" s="5">
        <v>100</v>
      </c>
      <c r="M736" s="82">
        <f t="shared" si="95"/>
        <v>-3500</v>
      </c>
      <c r="N736" s="68">
        <f t="shared" si="96"/>
        <v>-0.8264462809917356</v>
      </c>
    </row>
    <row r="738" spans="1:12" ht="15.75">
      <c r="A738" s="9" t="s">
        <v>25</v>
      </c>
      <c r="B738" s="10"/>
      <c r="C738" s="11"/>
      <c r="D738" s="12"/>
      <c r="E738" s="13"/>
      <c r="F738" s="13"/>
      <c r="G738" s="14"/>
      <c r="H738" s="15"/>
      <c r="I738" s="15"/>
      <c r="J738" s="15"/>
      <c r="K738" s="16"/>
      <c r="L738" s="17"/>
    </row>
    <row r="739" spans="1:12" ht="15.75">
      <c r="A739" s="9" t="s">
        <v>26</v>
      </c>
      <c r="B739" s="19"/>
      <c r="C739" s="11"/>
      <c r="D739" s="12"/>
      <c r="E739" s="13"/>
      <c r="F739" s="13"/>
      <c r="G739" s="14"/>
      <c r="H739" s="13"/>
      <c r="I739" s="13"/>
      <c r="J739" s="13"/>
      <c r="K739" s="16"/>
      <c r="L739" s="17"/>
    </row>
    <row r="740" spans="1:13" ht="15.75">
      <c r="A740" s="9" t="s">
        <v>26</v>
      </c>
      <c r="B740" s="19"/>
      <c r="C740" s="20"/>
      <c r="D740" s="21"/>
      <c r="E740" s="22"/>
      <c r="F740" s="22"/>
      <c r="G740" s="23"/>
      <c r="H740" s="22"/>
      <c r="I740" s="22"/>
      <c r="J740" s="22"/>
      <c r="K740" s="22"/>
      <c r="M740" s="17"/>
    </row>
    <row r="741" spans="1:14" ht="16.5" thickBot="1">
      <c r="A741" s="58"/>
      <c r="B741" s="59"/>
      <c r="C741" s="22"/>
      <c r="D741" s="22"/>
      <c r="E741" s="22"/>
      <c r="F741" s="25"/>
      <c r="G741" s="26"/>
      <c r="H741" s="27" t="s">
        <v>27</v>
      </c>
      <c r="I741" s="27"/>
      <c r="J741" s="25"/>
      <c r="K741" s="25"/>
      <c r="L741" s="17"/>
      <c r="M741" s="60"/>
      <c r="N741" s="17"/>
    </row>
    <row r="742" spans="1:14" ht="15.75">
      <c r="A742" s="58"/>
      <c r="B742" s="59"/>
      <c r="C742" s="88" t="s">
        <v>28</v>
      </c>
      <c r="D742" s="88"/>
      <c r="E742" s="29">
        <v>24</v>
      </c>
      <c r="F742" s="30">
        <f>F743+F744+F745+F746+F747+F748</f>
        <v>100</v>
      </c>
      <c r="G742" s="31">
        <v>24</v>
      </c>
      <c r="H742" s="32">
        <f>G743/G742%</f>
        <v>79.16666666666667</v>
      </c>
      <c r="I742" s="32"/>
      <c r="J742" s="25"/>
      <c r="K742" s="25"/>
      <c r="L742" s="83"/>
      <c r="M742" s="60"/>
      <c r="N742" s="79"/>
    </row>
    <row r="743" spans="1:14" ht="15.75">
      <c r="A743" s="58"/>
      <c r="B743" s="59"/>
      <c r="C743" s="85" t="s">
        <v>29</v>
      </c>
      <c r="D743" s="85"/>
      <c r="E743" s="33">
        <v>19</v>
      </c>
      <c r="F743" s="34">
        <f>(E743/E742)*100</f>
        <v>79.16666666666666</v>
      </c>
      <c r="G743" s="31">
        <v>19</v>
      </c>
      <c r="H743" s="28"/>
      <c r="I743" s="28"/>
      <c r="J743" s="25"/>
      <c r="K743" s="25"/>
      <c r="L743" s="83"/>
      <c r="M743" s="60"/>
      <c r="N743" s="79"/>
    </row>
    <row r="744" spans="1:14" ht="15.75">
      <c r="A744" s="58"/>
      <c r="B744" s="59"/>
      <c r="C744" s="85" t="s">
        <v>31</v>
      </c>
      <c r="D744" s="85"/>
      <c r="E744" s="33">
        <v>0</v>
      </c>
      <c r="F744" s="34">
        <f>(E744/E742)*100</f>
        <v>0</v>
      </c>
      <c r="G744" s="36"/>
      <c r="H744" s="31"/>
      <c r="I744" s="31"/>
      <c r="J744" s="25"/>
      <c r="L744" s="83"/>
      <c r="M744" s="60"/>
      <c r="N744" s="79"/>
    </row>
    <row r="745" spans="1:14" ht="15.75">
      <c r="A745" s="58"/>
      <c r="B745" s="59"/>
      <c r="C745" s="85" t="s">
        <v>32</v>
      </c>
      <c r="D745" s="85"/>
      <c r="E745" s="33">
        <v>0</v>
      </c>
      <c r="F745" s="34">
        <f>(E745/E742)*100</f>
        <v>0</v>
      </c>
      <c r="G745" s="36"/>
      <c r="H745" s="31"/>
      <c r="I745" s="31"/>
      <c r="J745" s="25"/>
      <c r="M745" s="60"/>
      <c r="N745" s="79"/>
    </row>
    <row r="746" spans="1:13" ht="15.75">
      <c r="A746" s="58"/>
      <c r="B746" s="59"/>
      <c r="C746" s="85" t="s">
        <v>33</v>
      </c>
      <c r="D746" s="85"/>
      <c r="E746" s="33">
        <v>5</v>
      </c>
      <c r="F746" s="34">
        <f>(E746/E742)*100</f>
        <v>20.833333333333336</v>
      </c>
      <c r="G746" s="36"/>
      <c r="H746" s="22" t="s">
        <v>34</v>
      </c>
      <c r="I746" s="22"/>
      <c r="J746" s="25"/>
      <c r="K746" s="25"/>
      <c r="L746" s="25"/>
      <c r="M746" s="60"/>
    </row>
    <row r="747" spans="1:14" ht="15.75">
      <c r="A747" s="58"/>
      <c r="B747" s="59"/>
      <c r="C747" s="85" t="s">
        <v>35</v>
      </c>
      <c r="D747" s="85"/>
      <c r="E747" s="33">
        <v>0</v>
      </c>
      <c r="F747" s="34">
        <f>(E747/E742)*100</f>
        <v>0</v>
      </c>
      <c r="G747" s="36"/>
      <c r="H747" s="22"/>
      <c r="I747" s="22"/>
      <c r="J747" s="25"/>
      <c r="K747" s="25"/>
      <c r="L747" s="83"/>
      <c r="M747" s="60"/>
      <c r="N747" s="79"/>
    </row>
    <row r="748" spans="1:14" ht="16.5" thickBot="1">
      <c r="A748" s="58"/>
      <c r="B748" s="59"/>
      <c r="C748" s="86" t="s">
        <v>36</v>
      </c>
      <c r="D748" s="86"/>
      <c r="E748" s="38"/>
      <c r="F748" s="39">
        <f>(E748/E742)*100</f>
        <v>0</v>
      </c>
      <c r="G748" s="36"/>
      <c r="H748" s="22"/>
      <c r="I748" s="22"/>
      <c r="J748" s="25"/>
      <c r="K748" s="25"/>
      <c r="L748" s="83"/>
      <c r="M748" s="60"/>
      <c r="N748" s="79"/>
    </row>
    <row r="749" spans="1:14" ht="15.75">
      <c r="A749" s="41" t="s">
        <v>37</v>
      </c>
      <c r="B749" s="10"/>
      <c r="C749" s="11"/>
      <c r="D749" s="11"/>
      <c r="E749" s="13"/>
      <c r="F749" s="13"/>
      <c r="G749" s="42"/>
      <c r="H749" s="43"/>
      <c r="I749" s="43"/>
      <c r="J749" s="43"/>
      <c r="K749" s="13"/>
      <c r="L749" s="17"/>
      <c r="M749" s="40"/>
      <c r="N749" s="40"/>
    </row>
    <row r="750" spans="1:14" ht="15.75">
      <c r="A750" s="12" t="s">
        <v>38</v>
      </c>
      <c r="B750" s="10"/>
      <c r="C750" s="44"/>
      <c r="D750" s="45"/>
      <c r="E750" s="46"/>
      <c r="F750" s="43"/>
      <c r="G750" s="42"/>
      <c r="H750" s="43"/>
      <c r="I750" s="43"/>
      <c r="J750" s="43"/>
      <c r="K750" s="13"/>
      <c r="L750" s="17"/>
      <c r="M750" s="24"/>
      <c r="N750" s="24"/>
    </row>
    <row r="751" spans="1:14" ht="15.75">
      <c r="A751" s="12" t="s">
        <v>39</v>
      </c>
      <c r="B751" s="10"/>
      <c r="C751" s="11"/>
      <c r="D751" s="45"/>
      <c r="E751" s="46"/>
      <c r="F751" s="43"/>
      <c r="G751" s="42"/>
      <c r="H751" s="47"/>
      <c r="I751" s="47"/>
      <c r="J751" s="47"/>
      <c r="K751" s="13"/>
      <c r="L751" s="17"/>
      <c r="M751" s="17"/>
      <c r="N751" s="17"/>
    </row>
    <row r="752" spans="1:14" ht="15.75">
      <c r="A752" s="12" t="s">
        <v>40</v>
      </c>
      <c r="B752" s="44"/>
      <c r="C752" s="11"/>
      <c r="D752" s="45"/>
      <c r="E752" s="46"/>
      <c r="F752" s="43"/>
      <c r="G752" s="48"/>
      <c r="H752" s="47"/>
      <c r="I752" s="47"/>
      <c r="J752" s="47"/>
      <c r="K752" s="13"/>
      <c r="L752" s="17"/>
      <c r="M752" s="17"/>
      <c r="N752" s="17"/>
    </row>
    <row r="753" spans="1:14" ht="15.75">
      <c r="A753" s="12" t="s">
        <v>41</v>
      </c>
      <c r="B753" s="35"/>
      <c r="C753" s="11"/>
      <c r="D753" s="49"/>
      <c r="E753" s="43"/>
      <c r="F753" s="43"/>
      <c r="G753" s="48"/>
      <c r="H753" s="47"/>
      <c r="I753" s="47"/>
      <c r="J753" s="47"/>
      <c r="K753" s="43"/>
      <c r="L753" s="17"/>
      <c r="M753" s="17"/>
      <c r="N753" s="17"/>
    </row>
    <row r="754" spans="1:14" ht="15.75">
      <c r="A754" s="105" t="s">
        <v>0</v>
      </c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</row>
    <row r="755" spans="1:14" ht="15.7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</row>
    <row r="756" spans="1:14" ht="15.7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</row>
    <row r="757" spans="1:14" ht="15.75">
      <c r="A757" s="106" t="s">
        <v>1</v>
      </c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</row>
    <row r="758" spans="1:14" ht="15.75">
      <c r="A758" s="106" t="s">
        <v>2</v>
      </c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</row>
    <row r="759" spans="1:14" ht="16.5" thickBot="1">
      <c r="A759" s="107" t="s">
        <v>3</v>
      </c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</row>
    <row r="760" spans="1:14" ht="15.75">
      <c r="A760" s="104" t="s">
        <v>81</v>
      </c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</row>
    <row r="761" spans="1:14" ht="15.75">
      <c r="A761" s="104" t="s">
        <v>5</v>
      </c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</row>
    <row r="762" spans="1:14" ht="15.75">
      <c r="A762" s="90" t="s">
        <v>6</v>
      </c>
      <c r="B762" s="87" t="s">
        <v>7</v>
      </c>
      <c r="C762" s="87" t="s">
        <v>8</v>
      </c>
      <c r="D762" s="90" t="s">
        <v>9</v>
      </c>
      <c r="E762" s="90" t="s">
        <v>10</v>
      </c>
      <c r="F762" s="87" t="s">
        <v>11</v>
      </c>
      <c r="G762" s="87" t="s">
        <v>12</v>
      </c>
      <c r="H762" s="87" t="s">
        <v>13</v>
      </c>
      <c r="I762" s="87" t="s">
        <v>14</v>
      </c>
      <c r="J762" s="87" t="s">
        <v>15</v>
      </c>
      <c r="K762" s="89" t="s">
        <v>16</v>
      </c>
      <c r="L762" s="87" t="s">
        <v>17</v>
      </c>
      <c r="M762" s="87" t="s">
        <v>18</v>
      </c>
      <c r="N762" s="87" t="s">
        <v>19</v>
      </c>
    </row>
    <row r="763" spans="1:14" ht="15.75">
      <c r="A763" s="91"/>
      <c r="B763" s="87"/>
      <c r="C763" s="87"/>
      <c r="D763" s="90"/>
      <c r="E763" s="90"/>
      <c r="F763" s="87"/>
      <c r="G763" s="87"/>
      <c r="H763" s="87"/>
      <c r="I763" s="87"/>
      <c r="J763" s="87"/>
      <c r="K763" s="89"/>
      <c r="L763" s="87"/>
      <c r="M763" s="87"/>
      <c r="N763" s="87"/>
    </row>
    <row r="764" spans="1:14" ht="15.75">
      <c r="A764" s="74"/>
      <c r="B764" s="75"/>
      <c r="C764" s="71"/>
      <c r="D764" s="76"/>
      <c r="E764" s="73"/>
      <c r="F764" s="71"/>
      <c r="G764" s="71"/>
      <c r="H764" s="71"/>
      <c r="I764" s="71"/>
      <c r="J764" s="71"/>
      <c r="K764" s="72"/>
      <c r="L764" s="71"/>
      <c r="M764" s="71"/>
      <c r="N764" s="71"/>
    </row>
    <row r="765" spans="1:14" ht="15.75">
      <c r="A765" s="63">
        <v>1</v>
      </c>
      <c r="B765" s="70">
        <v>43187</v>
      </c>
      <c r="C765" s="77" t="s">
        <v>20</v>
      </c>
      <c r="D765" s="65" t="s">
        <v>21</v>
      </c>
      <c r="E765" s="62" t="s">
        <v>24</v>
      </c>
      <c r="F765" s="6">
        <v>157</v>
      </c>
      <c r="G765" s="6">
        <v>156</v>
      </c>
      <c r="H765" s="6">
        <v>157.5</v>
      </c>
      <c r="I765" s="6">
        <v>158</v>
      </c>
      <c r="J765" s="6">
        <v>158.5</v>
      </c>
      <c r="K765" s="6">
        <v>158</v>
      </c>
      <c r="L765" s="5">
        <v>5000</v>
      </c>
      <c r="M765" s="7">
        <f>IF(D765="BUY",(K765-F765)*(L765),(F765-K765)*(L765))</f>
        <v>5000</v>
      </c>
      <c r="N765" s="81">
        <f>M765/(L765)/F765%</f>
        <v>0.6369426751592356</v>
      </c>
    </row>
    <row r="766" spans="1:14" ht="15.75">
      <c r="A766" s="63">
        <v>2</v>
      </c>
      <c r="B766" s="70">
        <v>43187</v>
      </c>
      <c r="C766" s="77" t="s">
        <v>20</v>
      </c>
      <c r="D766" s="65" t="s">
        <v>21</v>
      </c>
      <c r="E766" s="62" t="s">
        <v>47</v>
      </c>
      <c r="F766" s="6">
        <v>214</v>
      </c>
      <c r="G766" s="6">
        <v>213</v>
      </c>
      <c r="H766" s="6">
        <v>214.5</v>
      </c>
      <c r="I766" s="6">
        <v>215</v>
      </c>
      <c r="J766" s="6">
        <v>215.5</v>
      </c>
      <c r="K766" s="6">
        <v>214.5</v>
      </c>
      <c r="L766" s="5">
        <v>5000</v>
      </c>
      <c r="M766" s="7">
        <f>IF(D766="BUY",(K766-F766)*(L766),(F766-K766)*(L766))</f>
        <v>2500</v>
      </c>
      <c r="N766" s="81">
        <f>M766/(L766)/F766%</f>
        <v>0.2336448598130841</v>
      </c>
    </row>
    <row r="767" spans="1:14" ht="15.75">
      <c r="A767" s="63">
        <v>3</v>
      </c>
      <c r="B767" s="70">
        <v>43186</v>
      </c>
      <c r="C767" s="77" t="s">
        <v>20</v>
      </c>
      <c r="D767" s="65" t="s">
        <v>23</v>
      </c>
      <c r="E767" s="62" t="s">
        <v>44</v>
      </c>
      <c r="F767" s="6">
        <v>30690</v>
      </c>
      <c r="G767" s="6">
        <v>30760</v>
      </c>
      <c r="H767" s="6">
        <v>30650</v>
      </c>
      <c r="I767" s="6">
        <v>3610</v>
      </c>
      <c r="J767" s="6">
        <v>30570</v>
      </c>
      <c r="K767" s="6">
        <v>30760</v>
      </c>
      <c r="L767" s="5">
        <v>100</v>
      </c>
      <c r="M767" s="7">
        <f>IF(D767="BUY",(K767-F767)*(L767),(F767-K767)*(L767))</f>
        <v>-7000</v>
      </c>
      <c r="N767" s="81">
        <f>M767/(L767)/F767%</f>
        <v>-0.22808732486151842</v>
      </c>
    </row>
    <row r="768" spans="1:14" ht="15.75">
      <c r="A768" s="63">
        <v>4</v>
      </c>
      <c r="B768" s="70">
        <v>43186</v>
      </c>
      <c r="C768" s="77" t="s">
        <v>20</v>
      </c>
      <c r="D768" s="65" t="s">
        <v>21</v>
      </c>
      <c r="E768" s="62" t="s">
        <v>82</v>
      </c>
      <c r="F768" s="6">
        <v>4270</v>
      </c>
      <c r="G768" s="6">
        <v>4225</v>
      </c>
      <c r="H768" s="6">
        <v>4295</v>
      </c>
      <c r="I768" s="6">
        <v>4310</v>
      </c>
      <c r="J768" s="6">
        <v>4345</v>
      </c>
      <c r="K768" s="6">
        <v>4295</v>
      </c>
      <c r="L768" s="5">
        <v>100</v>
      </c>
      <c r="M768" s="7">
        <f aca="true" t="shared" si="97" ref="M768:M773">IF(D768="BUY",(K768-F768)*(L768),(F768-K768)*(L768))</f>
        <v>2500</v>
      </c>
      <c r="N768" s="81">
        <f aca="true" t="shared" si="98" ref="N768:N773">M768/(L768)/F768%</f>
        <v>0.585480093676815</v>
      </c>
    </row>
    <row r="769" spans="1:14" ht="15.75">
      <c r="A769" s="63">
        <v>5</v>
      </c>
      <c r="B769" s="70">
        <v>43186</v>
      </c>
      <c r="C769" s="77" t="s">
        <v>20</v>
      </c>
      <c r="D769" s="65" t="s">
        <v>21</v>
      </c>
      <c r="E769" s="62" t="s">
        <v>24</v>
      </c>
      <c r="F769" s="6">
        <v>155.8</v>
      </c>
      <c r="G769" s="6">
        <v>154.8</v>
      </c>
      <c r="H769" s="6">
        <v>156.3</v>
      </c>
      <c r="I769" s="6">
        <v>156.8</v>
      </c>
      <c r="J769" s="6">
        <v>157.3</v>
      </c>
      <c r="K769" s="6">
        <v>156.3</v>
      </c>
      <c r="L769" s="5">
        <v>5000</v>
      </c>
      <c r="M769" s="7">
        <f t="shared" si="97"/>
        <v>2500</v>
      </c>
      <c r="N769" s="81">
        <f t="shared" si="98"/>
        <v>0.3209242618741977</v>
      </c>
    </row>
    <row r="770" spans="1:14" ht="15.75">
      <c r="A770" s="63">
        <v>6</v>
      </c>
      <c r="B770" s="70">
        <v>43185</v>
      </c>
      <c r="C770" s="77" t="s">
        <v>20</v>
      </c>
      <c r="D770" s="65" t="s">
        <v>21</v>
      </c>
      <c r="E770" s="62" t="s">
        <v>82</v>
      </c>
      <c r="F770" s="6">
        <v>4275</v>
      </c>
      <c r="G770" s="6">
        <v>4235</v>
      </c>
      <c r="H770" s="6">
        <v>4300</v>
      </c>
      <c r="I770" s="6">
        <v>4325</v>
      </c>
      <c r="J770" s="6">
        <v>4350</v>
      </c>
      <c r="K770" s="6">
        <v>4235</v>
      </c>
      <c r="L770" s="5">
        <v>100</v>
      </c>
      <c r="M770" s="7">
        <f t="shared" si="97"/>
        <v>-4000</v>
      </c>
      <c r="N770" s="81">
        <f t="shared" si="98"/>
        <v>-0.935672514619883</v>
      </c>
    </row>
    <row r="771" spans="1:14" ht="15.75">
      <c r="A771" s="63">
        <v>7</v>
      </c>
      <c r="B771" s="70">
        <v>43182</v>
      </c>
      <c r="C771" s="77" t="s">
        <v>20</v>
      </c>
      <c r="D771" s="65" t="s">
        <v>23</v>
      </c>
      <c r="E771" s="62" t="s">
        <v>24</v>
      </c>
      <c r="F771" s="6">
        <v>153</v>
      </c>
      <c r="G771" s="6">
        <v>154</v>
      </c>
      <c r="H771" s="6">
        <v>152.5</v>
      </c>
      <c r="I771" s="6">
        <v>152</v>
      </c>
      <c r="J771" s="6">
        <v>151.5</v>
      </c>
      <c r="K771" s="6">
        <v>152</v>
      </c>
      <c r="L771" s="5">
        <v>5000</v>
      </c>
      <c r="M771" s="7">
        <f t="shared" si="97"/>
        <v>5000</v>
      </c>
      <c r="N771" s="81">
        <f t="shared" si="98"/>
        <v>0.6535947712418301</v>
      </c>
    </row>
    <row r="772" spans="1:14" ht="15.75">
      <c r="A772" s="63">
        <v>8</v>
      </c>
      <c r="B772" s="70">
        <v>43180</v>
      </c>
      <c r="C772" s="77" t="s">
        <v>20</v>
      </c>
      <c r="D772" s="65" t="s">
        <v>21</v>
      </c>
      <c r="E772" s="62" t="s">
        <v>48</v>
      </c>
      <c r="F772" s="6">
        <v>4190</v>
      </c>
      <c r="G772" s="6">
        <v>4150</v>
      </c>
      <c r="H772" s="6">
        <v>4215</v>
      </c>
      <c r="I772" s="6">
        <v>4235</v>
      </c>
      <c r="J772" s="6">
        <v>4260</v>
      </c>
      <c r="K772" s="6">
        <v>4235</v>
      </c>
      <c r="L772" s="5">
        <v>100</v>
      </c>
      <c r="M772" s="7">
        <f t="shared" si="97"/>
        <v>4500</v>
      </c>
      <c r="N772" s="81">
        <f t="shared" si="98"/>
        <v>1.0739856801909309</v>
      </c>
    </row>
    <row r="773" spans="1:14" ht="15.75">
      <c r="A773" s="63">
        <v>9</v>
      </c>
      <c r="B773" s="70">
        <v>43180</v>
      </c>
      <c r="C773" s="77" t="s">
        <v>20</v>
      </c>
      <c r="D773" s="65" t="s">
        <v>23</v>
      </c>
      <c r="E773" s="62" t="s">
        <v>47</v>
      </c>
      <c r="F773" s="6">
        <v>208.6</v>
      </c>
      <c r="G773" s="6">
        <v>209.6</v>
      </c>
      <c r="H773" s="6">
        <v>208</v>
      </c>
      <c r="I773" s="6">
        <v>207.5</v>
      </c>
      <c r="J773" s="6">
        <v>207</v>
      </c>
      <c r="K773" s="6">
        <v>209.6</v>
      </c>
      <c r="L773" s="5">
        <v>5000</v>
      </c>
      <c r="M773" s="7">
        <f t="shared" si="97"/>
        <v>-5000</v>
      </c>
      <c r="N773" s="81">
        <f t="shared" si="98"/>
        <v>-0.4793863854266539</v>
      </c>
    </row>
    <row r="774" spans="1:14" ht="15.75">
      <c r="A774" s="63">
        <v>10</v>
      </c>
      <c r="B774" s="70">
        <v>43179</v>
      </c>
      <c r="C774" s="77" t="s">
        <v>20</v>
      </c>
      <c r="D774" s="65" t="s">
        <v>21</v>
      </c>
      <c r="E774" s="62" t="s">
        <v>48</v>
      </c>
      <c r="F774" s="6">
        <v>4120</v>
      </c>
      <c r="G774" s="6">
        <v>4080</v>
      </c>
      <c r="H774" s="6">
        <v>4145</v>
      </c>
      <c r="I774" s="6">
        <v>4170</v>
      </c>
      <c r="J774" s="6">
        <v>4195</v>
      </c>
      <c r="K774" s="6">
        <v>4195</v>
      </c>
      <c r="L774" s="5">
        <v>100</v>
      </c>
      <c r="M774" s="7">
        <f aca="true" t="shared" si="99" ref="M774:M779">IF(D774="BUY",(K774-F774)*(L774),(F774-K774)*(L774))</f>
        <v>7500</v>
      </c>
      <c r="N774" s="81">
        <f aca="true" t="shared" si="100" ref="N774:N779">M774/(L774)/F774%</f>
        <v>1.820388349514563</v>
      </c>
    </row>
    <row r="775" spans="1:14" ht="15.75">
      <c r="A775" s="63">
        <v>11</v>
      </c>
      <c r="B775" s="70">
        <v>43178</v>
      </c>
      <c r="C775" s="77" t="s">
        <v>20</v>
      </c>
      <c r="D775" s="65" t="s">
        <v>23</v>
      </c>
      <c r="E775" s="62" t="s">
        <v>46</v>
      </c>
      <c r="F775" s="6">
        <v>443.5</v>
      </c>
      <c r="G775" s="6">
        <v>448</v>
      </c>
      <c r="H775" s="6">
        <v>441</v>
      </c>
      <c r="I775" s="6">
        <v>438.5</v>
      </c>
      <c r="J775" s="6">
        <v>436</v>
      </c>
      <c r="K775" s="6">
        <v>448</v>
      </c>
      <c r="L775" s="5">
        <v>1000</v>
      </c>
      <c r="M775" s="7">
        <f t="shared" si="99"/>
        <v>-4500</v>
      </c>
      <c r="N775" s="81">
        <f t="shared" si="100"/>
        <v>-1.0146561443066517</v>
      </c>
    </row>
    <row r="776" spans="1:14" ht="15.75">
      <c r="A776" s="63">
        <v>12</v>
      </c>
      <c r="B776" s="70">
        <v>43178</v>
      </c>
      <c r="C776" s="77" t="s">
        <v>20</v>
      </c>
      <c r="D776" s="65" t="s">
        <v>21</v>
      </c>
      <c r="E776" s="62" t="s">
        <v>48</v>
      </c>
      <c r="F776" s="6">
        <v>4050</v>
      </c>
      <c r="G776" s="6">
        <v>4010</v>
      </c>
      <c r="H776" s="6">
        <v>4075</v>
      </c>
      <c r="I776" s="6">
        <v>4100</v>
      </c>
      <c r="J776" s="6">
        <v>4125</v>
      </c>
      <c r="K776" s="6">
        <v>4075</v>
      </c>
      <c r="L776" s="5">
        <v>100</v>
      </c>
      <c r="M776" s="7">
        <f t="shared" si="99"/>
        <v>2500</v>
      </c>
      <c r="N776" s="81">
        <f t="shared" si="100"/>
        <v>0.6172839506172839</v>
      </c>
    </row>
    <row r="777" spans="1:14" ht="15.75">
      <c r="A777" s="63">
        <v>13</v>
      </c>
      <c r="B777" s="70">
        <v>43175</v>
      </c>
      <c r="C777" s="77" t="s">
        <v>20</v>
      </c>
      <c r="D777" s="65" t="s">
        <v>21</v>
      </c>
      <c r="E777" s="62" t="s">
        <v>48</v>
      </c>
      <c r="F777" s="6">
        <v>3990</v>
      </c>
      <c r="G777" s="6">
        <v>3950</v>
      </c>
      <c r="H777" s="6">
        <v>4015</v>
      </c>
      <c r="I777" s="6">
        <v>4045</v>
      </c>
      <c r="J777" s="6">
        <v>4070</v>
      </c>
      <c r="K777" s="6">
        <v>4045</v>
      </c>
      <c r="L777" s="5">
        <v>100</v>
      </c>
      <c r="M777" s="7">
        <f t="shared" si="99"/>
        <v>5500</v>
      </c>
      <c r="N777" s="81">
        <f t="shared" si="100"/>
        <v>1.3784461152882206</v>
      </c>
    </row>
    <row r="778" spans="1:14" ht="15.75">
      <c r="A778" s="63">
        <v>14</v>
      </c>
      <c r="B778" s="70">
        <v>43172</v>
      </c>
      <c r="C778" s="77" t="s">
        <v>20</v>
      </c>
      <c r="D778" s="65" t="s">
        <v>21</v>
      </c>
      <c r="E778" s="62" t="s">
        <v>47</v>
      </c>
      <c r="F778" s="6">
        <v>213</v>
      </c>
      <c r="G778" s="6">
        <v>212</v>
      </c>
      <c r="H778" s="6">
        <v>213.5</v>
      </c>
      <c r="I778" s="6">
        <v>214</v>
      </c>
      <c r="J778" s="6">
        <v>214.5</v>
      </c>
      <c r="K778" s="6">
        <v>214</v>
      </c>
      <c r="L778" s="5">
        <v>5000</v>
      </c>
      <c r="M778" s="7">
        <f t="shared" si="99"/>
        <v>5000</v>
      </c>
      <c r="N778" s="81">
        <f t="shared" si="100"/>
        <v>0.4694835680751174</v>
      </c>
    </row>
    <row r="779" spans="1:14" ht="15.75">
      <c r="A779" s="63">
        <v>15</v>
      </c>
      <c r="B779" s="70">
        <v>43168</v>
      </c>
      <c r="C779" s="77" t="s">
        <v>20</v>
      </c>
      <c r="D779" s="65" t="s">
        <v>23</v>
      </c>
      <c r="E779" s="62" t="s">
        <v>44</v>
      </c>
      <c r="F779" s="6">
        <v>30330</v>
      </c>
      <c r="G779" s="6">
        <v>30400</v>
      </c>
      <c r="H779" s="6">
        <v>30290</v>
      </c>
      <c r="I779" s="6">
        <v>30250</v>
      </c>
      <c r="J779" s="6">
        <v>30210</v>
      </c>
      <c r="K779" s="6">
        <v>30400</v>
      </c>
      <c r="L779" s="5">
        <v>100</v>
      </c>
      <c r="M779" s="7">
        <f t="shared" si="99"/>
        <v>-7000</v>
      </c>
      <c r="N779" s="81">
        <f t="shared" si="100"/>
        <v>-0.23079459281239695</v>
      </c>
    </row>
    <row r="780" spans="1:14" ht="15.75">
      <c r="A780" s="63">
        <v>16</v>
      </c>
      <c r="B780" s="70">
        <v>43165</v>
      </c>
      <c r="C780" s="77" t="s">
        <v>20</v>
      </c>
      <c r="D780" s="65" t="s">
        <v>23</v>
      </c>
      <c r="E780" s="62" t="s">
        <v>24</v>
      </c>
      <c r="F780" s="6">
        <v>157.5</v>
      </c>
      <c r="G780" s="6">
        <v>158.5</v>
      </c>
      <c r="H780" s="6">
        <v>157</v>
      </c>
      <c r="I780" s="6">
        <v>156.5</v>
      </c>
      <c r="J780" s="6">
        <v>156</v>
      </c>
      <c r="K780" s="6">
        <v>158.5</v>
      </c>
      <c r="L780" s="5">
        <v>5000</v>
      </c>
      <c r="M780" s="7">
        <f aca="true" t="shared" si="101" ref="M780:M785">IF(D780="BUY",(K780-F780)*(L780),(F780-K780)*(L780))</f>
        <v>-5000</v>
      </c>
      <c r="N780" s="81">
        <f aca="true" t="shared" si="102" ref="N780:N785">M780/(L780)/F780%</f>
        <v>-0.6349206349206349</v>
      </c>
    </row>
    <row r="781" spans="1:14" ht="15.75">
      <c r="A781" s="63">
        <v>17</v>
      </c>
      <c r="B781" s="70">
        <v>43164</v>
      </c>
      <c r="C781" s="77" t="s">
        <v>20</v>
      </c>
      <c r="D781" s="65" t="s">
        <v>23</v>
      </c>
      <c r="E781" s="62" t="s">
        <v>24</v>
      </c>
      <c r="F781" s="6">
        <v>159</v>
      </c>
      <c r="G781" s="6">
        <v>160</v>
      </c>
      <c r="H781" s="6">
        <v>158.5</v>
      </c>
      <c r="I781" s="6">
        <v>158</v>
      </c>
      <c r="J781" s="6">
        <v>157.5</v>
      </c>
      <c r="K781" s="6">
        <v>158</v>
      </c>
      <c r="L781" s="5">
        <v>5000</v>
      </c>
      <c r="M781" s="7">
        <f t="shared" si="101"/>
        <v>5000</v>
      </c>
      <c r="N781" s="81">
        <f t="shared" si="102"/>
        <v>0.6289308176100629</v>
      </c>
    </row>
    <row r="782" spans="1:14" ht="15.75">
      <c r="A782" s="63">
        <v>18</v>
      </c>
      <c r="B782" s="70">
        <v>43164</v>
      </c>
      <c r="C782" s="77" t="s">
        <v>20</v>
      </c>
      <c r="D782" s="65" t="s">
        <v>21</v>
      </c>
      <c r="E782" s="62" t="s">
        <v>48</v>
      </c>
      <c r="F782" s="6">
        <v>4020</v>
      </c>
      <c r="G782" s="6">
        <v>3980</v>
      </c>
      <c r="H782" s="6">
        <v>4045</v>
      </c>
      <c r="I782" s="6">
        <v>4070</v>
      </c>
      <c r="J782" s="6">
        <v>4095</v>
      </c>
      <c r="K782" s="6">
        <v>4095</v>
      </c>
      <c r="L782" s="5">
        <v>100</v>
      </c>
      <c r="M782" s="7">
        <f t="shared" si="101"/>
        <v>7500</v>
      </c>
      <c r="N782" s="81">
        <f t="shared" si="102"/>
        <v>1.8656716417910446</v>
      </c>
    </row>
    <row r="783" spans="1:14" ht="15.75">
      <c r="A783" s="63">
        <v>19</v>
      </c>
      <c r="B783" s="70">
        <v>43160</v>
      </c>
      <c r="C783" s="77" t="s">
        <v>20</v>
      </c>
      <c r="D783" s="65" t="s">
        <v>23</v>
      </c>
      <c r="E783" s="62" t="s">
        <v>48</v>
      </c>
      <c r="F783" s="6">
        <v>4023</v>
      </c>
      <c r="G783" s="6">
        <v>4065</v>
      </c>
      <c r="H783" s="6">
        <v>3995</v>
      </c>
      <c r="I783" s="6">
        <v>3970</v>
      </c>
      <c r="J783" s="6">
        <v>3945</v>
      </c>
      <c r="K783" s="6">
        <v>3995</v>
      </c>
      <c r="L783" s="5">
        <v>100</v>
      </c>
      <c r="M783" s="7">
        <f t="shared" si="101"/>
        <v>2800</v>
      </c>
      <c r="N783" s="81">
        <f t="shared" si="102"/>
        <v>0.6959980114342531</v>
      </c>
    </row>
    <row r="784" spans="1:14" ht="15.75">
      <c r="A784" s="63">
        <v>20</v>
      </c>
      <c r="B784" s="70">
        <v>43160</v>
      </c>
      <c r="C784" s="77" t="s">
        <v>20</v>
      </c>
      <c r="D784" s="65" t="s">
        <v>23</v>
      </c>
      <c r="E784" s="62" t="s">
        <v>44</v>
      </c>
      <c r="F784" s="6">
        <v>30240</v>
      </c>
      <c r="G784" s="6">
        <v>30310</v>
      </c>
      <c r="H784" s="6">
        <v>30200</v>
      </c>
      <c r="I784" s="6">
        <v>30160</v>
      </c>
      <c r="J784" s="6">
        <v>30120</v>
      </c>
      <c r="K784" s="6">
        <v>30200</v>
      </c>
      <c r="L784" s="5">
        <v>100</v>
      </c>
      <c r="M784" s="7">
        <f t="shared" si="101"/>
        <v>4000</v>
      </c>
      <c r="N784" s="81">
        <f t="shared" si="102"/>
        <v>0.1322751322751323</v>
      </c>
    </row>
    <row r="785" spans="1:14" ht="15.75">
      <c r="A785" s="63">
        <v>21</v>
      </c>
      <c r="B785" s="70">
        <v>43160</v>
      </c>
      <c r="C785" s="77" t="s">
        <v>20</v>
      </c>
      <c r="D785" s="65" t="s">
        <v>23</v>
      </c>
      <c r="E785" s="62" t="s">
        <v>24</v>
      </c>
      <c r="F785" s="6">
        <v>163</v>
      </c>
      <c r="G785" s="6">
        <v>164</v>
      </c>
      <c r="H785" s="6">
        <v>162.5</v>
      </c>
      <c r="I785" s="6">
        <v>162</v>
      </c>
      <c r="J785" s="6">
        <v>161.5</v>
      </c>
      <c r="K785" s="6">
        <v>161.5</v>
      </c>
      <c r="L785" s="5">
        <v>5000</v>
      </c>
      <c r="M785" s="82">
        <f t="shared" si="101"/>
        <v>7500</v>
      </c>
      <c r="N785" s="68">
        <f t="shared" si="102"/>
        <v>0.9202453987730062</v>
      </c>
    </row>
    <row r="786" spans="1:12" ht="15.75">
      <c r="A786" s="9" t="s">
        <v>25</v>
      </c>
      <c r="B786" s="10"/>
      <c r="C786" s="11"/>
      <c r="D786" s="12"/>
      <c r="E786" s="13"/>
      <c r="F786" s="13"/>
      <c r="G786" s="14"/>
      <c r="H786" s="15"/>
      <c r="I786" s="15"/>
      <c r="J786" s="15"/>
      <c r="K786" s="16"/>
      <c r="L786" s="17"/>
    </row>
    <row r="787" spans="1:12" ht="15.75">
      <c r="A787" s="9" t="s">
        <v>26</v>
      </c>
      <c r="B787" s="19"/>
      <c r="C787" s="11"/>
      <c r="D787" s="12"/>
      <c r="E787" s="13"/>
      <c r="F787" s="13"/>
      <c r="G787" s="14"/>
      <c r="H787" s="13"/>
      <c r="I787" s="13"/>
      <c r="J787" s="13"/>
      <c r="K787" s="16"/>
      <c r="L787" s="17"/>
    </row>
    <row r="788" spans="1:13" ht="15.75">
      <c r="A788" s="9" t="s">
        <v>26</v>
      </c>
      <c r="B788" s="19"/>
      <c r="C788" s="20"/>
      <c r="D788" s="21"/>
      <c r="E788" s="22"/>
      <c r="F788" s="22"/>
      <c r="G788" s="23"/>
      <c r="H788" s="22"/>
      <c r="I788" s="22"/>
      <c r="J788" s="22"/>
      <c r="K788" s="22"/>
      <c r="L788" s="17"/>
      <c r="M788" s="17"/>
    </row>
    <row r="789" spans="1:14" ht="16.5" thickBot="1">
      <c r="A789" s="24"/>
      <c r="B789" s="19"/>
      <c r="C789" s="22"/>
      <c r="D789" s="22"/>
      <c r="E789" s="22"/>
      <c r="F789" s="25"/>
      <c r="G789" s="26"/>
      <c r="H789" s="27" t="s">
        <v>27</v>
      </c>
      <c r="I789" s="27"/>
      <c r="J789" s="28"/>
      <c r="K789" s="28"/>
      <c r="L789" s="17"/>
      <c r="N789" s="17"/>
    </row>
    <row r="790" spans="1:13" ht="15.75">
      <c r="A790" s="24"/>
      <c r="B790" s="19"/>
      <c r="C790" s="109" t="s">
        <v>28</v>
      </c>
      <c r="D790" s="109"/>
      <c r="E790" s="29">
        <v>21</v>
      </c>
      <c r="F790" s="30">
        <v>100</v>
      </c>
      <c r="G790" s="31">
        <v>21</v>
      </c>
      <c r="H790" s="32">
        <f>G791/G790%</f>
        <v>71.42857142857143</v>
      </c>
      <c r="I790" s="32"/>
      <c r="J790" s="32"/>
      <c r="L790" s="17"/>
      <c r="M790" s="17"/>
    </row>
    <row r="791" spans="1:11" ht="15.75">
      <c r="A791" s="24"/>
      <c r="B791" s="19"/>
      <c r="C791" s="108" t="s">
        <v>29</v>
      </c>
      <c r="D791" s="108"/>
      <c r="E791" s="33">
        <v>15</v>
      </c>
      <c r="F791" s="34">
        <f>(E791/E790)*100</f>
        <v>71.42857142857143</v>
      </c>
      <c r="G791" s="31">
        <v>15</v>
      </c>
      <c r="H791" s="28"/>
      <c r="I791" s="28"/>
      <c r="J791" s="22"/>
      <c r="K791" s="28"/>
    </row>
    <row r="792" spans="1:14" ht="15.75">
      <c r="A792" s="35"/>
      <c r="B792" s="19"/>
      <c r="C792" s="108" t="s">
        <v>31</v>
      </c>
      <c r="D792" s="108"/>
      <c r="E792" s="33">
        <v>0</v>
      </c>
      <c r="F792" s="34">
        <f>(E792/E790)*100</f>
        <v>0</v>
      </c>
      <c r="G792" s="36"/>
      <c r="H792" s="31"/>
      <c r="I792" s="31"/>
      <c r="J792" s="22"/>
      <c r="K792" s="28"/>
      <c r="L792" s="17"/>
      <c r="M792" s="20"/>
      <c r="N792" s="20"/>
    </row>
    <row r="793" spans="1:14" ht="15.75">
      <c r="A793" s="35"/>
      <c r="B793" s="19"/>
      <c r="C793" s="108" t="s">
        <v>32</v>
      </c>
      <c r="D793" s="108"/>
      <c r="E793" s="33">
        <v>0</v>
      </c>
      <c r="F793" s="34">
        <f>(E793/E790)*100</f>
        <v>0</v>
      </c>
      <c r="G793" s="36"/>
      <c r="H793" s="31"/>
      <c r="I793" s="31"/>
      <c r="J793" s="22"/>
      <c r="K793" s="28"/>
      <c r="L793" s="17"/>
      <c r="M793" s="17"/>
      <c r="N793" s="17"/>
    </row>
    <row r="794" spans="1:14" ht="15.75">
      <c r="A794" s="35"/>
      <c r="B794" s="19"/>
      <c r="C794" s="108" t="s">
        <v>33</v>
      </c>
      <c r="D794" s="108"/>
      <c r="E794" s="33">
        <v>0</v>
      </c>
      <c r="F794" s="34">
        <f>(E794/E790)*100</f>
        <v>0</v>
      </c>
      <c r="G794" s="36"/>
      <c r="H794" s="22" t="s">
        <v>34</v>
      </c>
      <c r="I794" s="22"/>
      <c r="J794" s="37"/>
      <c r="K794" s="28"/>
      <c r="L794" s="17"/>
      <c r="M794" s="17"/>
      <c r="N794" s="17"/>
    </row>
    <row r="795" spans="1:14" ht="15.75">
      <c r="A795" s="35"/>
      <c r="B795" s="19"/>
      <c r="C795" s="108" t="s">
        <v>35</v>
      </c>
      <c r="D795" s="108"/>
      <c r="E795" s="33">
        <v>6</v>
      </c>
      <c r="F795" s="34">
        <f>(E795/E790)*100</f>
        <v>28.57142857142857</v>
      </c>
      <c r="G795" s="36"/>
      <c r="H795" s="22"/>
      <c r="I795" s="22"/>
      <c r="J795" s="37"/>
      <c r="K795" s="28"/>
      <c r="L795" s="17"/>
      <c r="M795" s="17"/>
      <c r="N795" s="17"/>
    </row>
    <row r="796" spans="1:14" ht="16.5" thickBot="1">
      <c r="A796" s="35"/>
      <c r="B796" s="19"/>
      <c r="C796" s="110" t="s">
        <v>36</v>
      </c>
      <c r="D796" s="110"/>
      <c r="E796" s="38"/>
      <c r="F796" s="39">
        <f>(E796/E790)*100</f>
        <v>0</v>
      </c>
      <c r="G796" s="36"/>
      <c r="H796" s="22"/>
      <c r="I796" s="22"/>
      <c r="M796" s="17"/>
      <c r="N796" s="17"/>
    </row>
    <row r="797" spans="1:14" ht="15.75">
      <c r="A797" s="41" t="s">
        <v>37</v>
      </c>
      <c r="B797" s="10"/>
      <c r="C797" s="11"/>
      <c r="D797" s="11"/>
      <c r="E797" s="13"/>
      <c r="F797" s="13"/>
      <c r="G797" s="42"/>
      <c r="H797" s="43"/>
      <c r="I797" s="43"/>
      <c r="J797" s="43"/>
      <c r="K797" s="13"/>
      <c r="L797" s="17"/>
      <c r="M797" s="40"/>
      <c r="N797" s="40"/>
    </row>
    <row r="798" spans="1:14" ht="15.75">
      <c r="A798" s="12" t="s">
        <v>38</v>
      </c>
      <c r="B798" s="10"/>
      <c r="C798" s="44"/>
      <c r="D798" s="45"/>
      <c r="E798" s="46"/>
      <c r="F798" s="43"/>
      <c r="G798" s="42"/>
      <c r="H798" s="43"/>
      <c r="I798" s="43"/>
      <c r="J798" s="43"/>
      <c r="K798" s="13"/>
      <c r="L798" s="17"/>
      <c r="M798" s="24"/>
      <c r="N798" s="24"/>
    </row>
    <row r="799" spans="1:14" ht="15.75">
      <c r="A799" s="12" t="s">
        <v>39</v>
      </c>
      <c r="B799" s="10"/>
      <c r="C799" s="11"/>
      <c r="D799" s="45"/>
      <c r="E799" s="46"/>
      <c r="F799" s="43"/>
      <c r="G799" s="42"/>
      <c r="H799" s="47"/>
      <c r="I799" s="47"/>
      <c r="J799" s="47"/>
      <c r="K799" s="13"/>
      <c r="L799" s="17"/>
      <c r="M799" s="17"/>
      <c r="N799" s="17"/>
    </row>
    <row r="800" spans="1:14" ht="15.75">
      <c r="A800" s="12" t="s">
        <v>40</v>
      </c>
      <c r="B800" s="44"/>
      <c r="C800" s="11"/>
      <c r="D800" s="45"/>
      <c r="E800" s="46"/>
      <c r="F800" s="43"/>
      <c r="G800" s="48"/>
      <c r="H800" s="47"/>
      <c r="I800" s="47"/>
      <c r="J800" s="47"/>
      <c r="K800" s="13"/>
      <c r="L800" s="17"/>
      <c r="M800" s="17"/>
      <c r="N800" s="17"/>
    </row>
    <row r="801" spans="1:14" ht="15.75">
      <c r="A801" s="12" t="s">
        <v>41</v>
      </c>
      <c r="B801" s="35"/>
      <c r="C801" s="11"/>
      <c r="D801" s="49"/>
      <c r="E801" s="43"/>
      <c r="F801" s="43"/>
      <c r="G801" s="48"/>
      <c r="H801" s="47"/>
      <c r="I801" s="47"/>
      <c r="J801" s="47"/>
      <c r="K801" s="43"/>
      <c r="L801" s="17"/>
      <c r="M801" s="17"/>
      <c r="N801" s="17"/>
    </row>
    <row r="803" spans="1:14" ht="15.75">
      <c r="A803" s="105" t="s">
        <v>0</v>
      </c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</row>
    <row r="804" spans="1:14" ht="15.7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</row>
    <row r="805" spans="1:14" ht="15.7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</row>
    <row r="806" spans="1:14" ht="15.75">
      <c r="A806" s="106" t="s">
        <v>1</v>
      </c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</row>
    <row r="807" spans="1:14" ht="15.75">
      <c r="A807" s="106" t="s">
        <v>2</v>
      </c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</row>
    <row r="808" spans="1:14" ht="16.5" thickBot="1">
      <c r="A808" s="107" t="s">
        <v>3</v>
      </c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</row>
    <row r="809" spans="1:14" ht="15.75">
      <c r="A809" s="104" t="s">
        <v>78</v>
      </c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</row>
    <row r="810" spans="1:14" ht="15.75">
      <c r="A810" s="104" t="s">
        <v>5</v>
      </c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</row>
    <row r="811" spans="1:14" ht="15.75">
      <c r="A811" s="90" t="s">
        <v>6</v>
      </c>
      <c r="B811" s="87" t="s">
        <v>7</v>
      </c>
      <c r="C811" s="87" t="s">
        <v>8</v>
      </c>
      <c r="D811" s="90" t="s">
        <v>9</v>
      </c>
      <c r="E811" s="90" t="s">
        <v>10</v>
      </c>
      <c r="F811" s="87" t="s">
        <v>11</v>
      </c>
      <c r="G811" s="87" t="s">
        <v>12</v>
      </c>
      <c r="H811" s="87" t="s">
        <v>13</v>
      </c>
      <c r="I811" s="87" t="s">
        <v>14</v>
      </c>
      <c r="J811" s="87" t="s">
        <v>15</v>
      </c>
      <c r="K811" s="89" t="s">
        <v>16</v>
      </c>
      <c r="L811" s="87" t="s">
        <v>17</v>
      </c>
      <c r="M811" s="87" t="s">
        <v>18</v>
      </c>
      <c r="N811" s="87" t="s">
        <v>19</v>
      </c>
    </row>
    <row r="812" spans="1:14" ht="15.75">
      <c r="A812" s="91"/>
      <c r="B812" s="87"/>
      <c r="C812" s="87"/>
      <c r="D812" s="90"/>
      <c r="E812" s="90"/>
      <c r="F812" s="87"/>
      <c r="G812" s="87"/>
      <c r="H812" s="87"/>
      <c r="I812" s="87"/>
      <c r="J812" s="87"/>
      <c r="K812" s="89"/>
      <c r="L812" s="87"/>
      <c r="M812" s="87"/>
      <c r="N812" s="87"/>
    </row>
    <row r="813" spans="1:14" ht="15.75">
      <c r="A813" s="74"/>
      <c r="B813" s="75"/>
      <c r="C813" s="71"/>
      <c r="D813" s="76"/>
      <c r="E813" s="73"/>
      <c r="F813" s="71"/>
      <c r="G813" s="71"/>
      <c r="H813" s="71"/>
      <c r="I813" s="71"/>
      <c r="J813" s="71"/>
      <c r="K813" s="72"/>
      <c r="L813" s="71"/>
      <c r="M813" s="71"/>
      <c r="N813" s="71"/>
    </row>
    <row r="814" spans="1:14" ht="15.75">
      <c r="A814" s="63">
        <v>1</v>
      </c>
      <c r="B814" s="70">
        <v>43159</v>
      </c>
      <c r="C814" s="77" t="s">
        <v>20</v>
      </c>
      <c r="D814" s="65" t="s">
        <v>23</v>
      </c>
      <c r="E814" s="62" t="s">
        <v>47</v>
      </c>
      <c r="F814" s="6">
        <v>127</v>
      </c>
      <c r="G814" s="6">
        <v>128</v>
      </c>
      <c r="H814" s="6">
        <v>126.5</v>
      </c>
      <c r="I814" s="6">
        <v>126</v>
      </c>
      <c r="J814" s="6">
        <v>125.5</v>
      </c>
      <c r="K814" s="6">
        <v>126.5</v>
      </c>
      <c r="L814" s="5">
        <v>5000</v>
      </c>
      <c r="M814" s="7">
        <f aca="true" t="shared" si="103" ref="M814:M819">IF(D814="BUY",(K814-F814)*(L814),(F814-K814)*(L814))</f>
        <v>2500</v>
      </c>
      <c r="N814" s="81">
        <f aca="true" t="shared" si="104" ref="N814:N819">M814/(L814)/F814%</f>
        <v>0.39370078740157477</v>
      </c>
    </row>
    <row r="815" spans="1:14" ht="15.75">
      <c r="A815" s="63">
        <v>2</v>
      </c>
      <c r="B815" s="70">
        <v>43159</v>
      </c>
      <c r="C815" s="77" t="s">
        <v>20</v>
      </c>
      <c r="D815" s="65" t="s">
        <v>23</v>
      </c>
      <c r="E815" s="62" t="s">
        <v>44</v>
      </c>
      <c r="F815" s="6">
        <v>30290</v>
      </c>
      <c r="G815" s="6">
        <v>30350</v>
      </c>
      <c r="H815" s="6">
        <v>30250</v>
      </c>
      <c r="I815" s="6">
        <v>30210</v>
      </c>
      <c r="J815" s="6">
        <v>30170</v>
      </c>
      <c r="K815" s="6">
        <v>30350</v>
      </c>
      <c r="L815" s="5">
        <v>100</v>
      </c>
      <c r="M815" s="7">
        <f t="shared" si="103"/>
        <v>-6000</v>
      </c>
      <c r="N815" s="81">
        <f t="shared" si="104"/>
        <v>-0.19808517662594918</v>
      </c>
    </row>
    <row r="816" spans="1:14" ht="15.75">
      <c r="A816" s="63">
        <v>3</v>
      </c>
      <c r="B816" s="70">
        <v>43157</v>
      </c>
      <c r="C816" s="77" t="s">
        <v>20</v>
      </c>
      <c r="D816" s="65" t="s">
        <v>21</v>
      </c>
      <c r="E816" s="62" t="s">
        <v>45</v>
      </c>
      <c r="F816" s="6">
        <v>896</v>
      </c>
      <c r="G816" s="6">
        <v>879</v>
      </c>
      <c r="H816" s="6">
        <v>906</v>
      </c>
      <c r="I816" s="6">
        <v>916</v>
      </c>
      <c r="J816" s="6">
        <v>926</v>
      </c>
      <c r="K816" s="6">
        <v>906</v>
      </c>
      <c r="L816" s="5">
        <v>250</v>
      </c>
      <c r="M816" s="7">
        <f t="shared" si="103"/>
        <v>2500</v>
      </c>
      <c r="N816" s="81">
        <f t="shared" si="104"/>
        <v>1.1160714285714284</v>
      </c>
    </row>
    <row r="817" spans="1:14" ht="15.75">
      <c r="A817" s="63">
        <v>4</v>
      </c>
      <c r="B817" s="70">
        <v>43157</v>
      </c>
      <c r="C817" s="77" t="s">
        <v>20</v>
      </c>
      <c r="D817" s="65" t="s">
        <v>21</v>
      </c>
      <c r="E817" s="62" t="s">
        <v>47</v>
      </c>
      <c r="F817" s="6">
        <v>230.5</v>
      </c>
      <c r="G817" s="6">
        <v>231</v>
      </c>
      <c r="H817" s="6">
        <v>231.5</v>
      </c>
      <c r="I817" s="6">
        <v>232</v>
      </c>
      <c r="J817" s="6">
        <v>232.5</v>
      </c>
      <c r="K817" s="6">
        <v>231</v>
      </c>
      <c r="L817" s="5">
        <v>5000</v>
      </c>
      <c r="M817" s="7">
        <f t="shared" si="103"/>
        <v>2500</v>
      </c>
      <c r="N817" s="81">
        <f t="shared" si="104"/>
        <v>0.21691973969631234</v>
      </c>
    </row>
    <row r="818" spans="1:14" ht="15.75">
      <c r="A818" s="63">
        <v>5</v>
      </c>
      <c r="B818" s="70">
        <v>43157</v>
      </c>
      <c r="C818" s="77" t="s">
        <v>20</v>
      </c>
      <c r="D818" s="65" t="s">
        <v>21</v>
      </c>
      <c r="E818" s="62" t="s">
        <v>44</v>
      </c>
      <c r="F818" s="6">
        <v>30600</v>
      </c>
      <c r="G818" s="6">
        <v>30530</v>
      </c>
      <c r="H818" s="6">
        <v>30640</v>
      </c>
      <c r="I818" s="6">
        <v>30680</v>
      </c>
      <c r="J818" s="6">
        <v>30720</v>
      </c>
      <c r="K818" s="6">
        <v>30640</v>
      </c>
      <c r="L818" s="5">
        <v>100</v>
      </c>
      <c r="M818" s="7">
        <f t="shared" si="103"/>
        <v>4000</v>
      </c>
      <c r="N818" s="81">
        <f t="shared" si="104"/>
        <v>0.13071895424836602</v>
      </c>
    </row>
    <row r="819" spans="1:14" ht="15.75">
      <c r="A819" s="63">
        <v>6</v>
      </c>
      <c r="B819" s="70">
        <v>43154</v>
      </c>
      <c r="C819" s="77" t="s">
        <v>20</v>
      </c>
      <c r="D819" s="65" t="s">
        <v>21</v>
      </c>
      <c r="E819" s="62" t="s">
        <v>43</v>
      </c>
      <c r="F819" s="6">
        <v>38525</v>
      </c>
      <c r="G819" s="6">
        <v>38330</v>
      </c>
      <c r="H819" s="6">
        <v>38650</v>
      </c>
      <c r="I819" s="6">
        <v>38770</v>
      </c>
      <c r="J819" s="6">
        <v>38890</v>
      </c>
      <c r="K819" s="6">
        <v>38650</v>
      </c>
      <c r="L819" s="5">
        <v>30</v>
      </c>
      <c r="M819" s="7">
        <f t="shared" si="103"/>
        <v>3750</v>
      </c>
      <c r="N819" s="81">
        <f t="shared" si="104"/>
        <v>0.3244646333549643</v>
      </c>
    </row>
    <row r="820" spans="1:14" ht="15.75">
      <c r="A820" s="63">
        <v>7</v>
      </c>
      <c r="B820" s="70">
        <v>43154</v>
      </c>
      <c r="C820" s="77" t="s">
        <v>20</v>
      </c>
      <c r="D820" s="65" t="s">
        <v>21</v>
      </c>
      <c r="E820" s="62" t="s">
        <v>47</v>
      </c>
      <c r="F820" s="6">
        <v>229.5</v>
      </c>
      <c r="G820" s="6">
        <v>228.5</v>
      </c>
      <c r="H820" s="6">
        <v>230</v>
      </c>
      <c r="I820" s="6">
        <v>230.5</v>
      </c>
      <c r="J820" s="6">
        <v>231</v>
      </c>
      <c r="K820" s="6">
        <v>230</v>
      </c>
      <c r="L820" s="5">
        <v>5000</v>
      </c>
      <c r="M820" s="7">
        <f aca="true" t="shared" si="105" ref="M820:M825">IF(D820="BUY",(K820-F820)*(L820),(F820-K820)*(L820))</f>
        <v>2500</v>
      </c>
      <c r="N820" s="81">
        <f aca="true" t="shared" si="106" ref="N820:N825">M820/(L820)/F820%</f>
        <v>0.2178649237472767</v>
      </c>
    </row>
    <row r="821" spans="1:14" ht="15.75">
      <c r="A821" s="63">
        <v>8</v>
      </c>
      <c r="B821" s="70">
        <v>43154</v>
      </c>
      <c r="C821" s="77" t="s">
        <v>20</v>
      </c>
      <c r="D821" s="65" t="s">
        <v>21</v>
      </c>
      <c r="E821" s="62" t="s">
        <v>24</v>
      </c>
      <c r="F821" s="6">
        <v>164</v>
      </c>
      <c r="G821" s="6">
        <v>163</v>
      </c>
      <c r="H821" s="6">
        <v>164.5</v>
      </c>
      <c r="I821" s="6">
        <v>165</v>
      </c>
      <c r="J821" s="6">
        <v>165.5</v>
      </c>
      <c r="K821" s="6">
        <v>165</v>
      </c>
      <c r="L821" s="5">
        <v>5000</v>
      </c>
      <c r="M821" s="7">
        <f t="shared" si="105"/>
        <v>5000</v>
      </c>
      <c r="N821" s="81">
        <f t="shared" si="106"/>
        <v>0.6097560975609756</v>
      </c>
    </row>
    <row r="822" spans="1:14" ht="15.75">
      <c r="A822" s="63">
        <v>9</v>
      </c>
      <c r="B822" s="70">
        <v>43153</v>
      </c>
      <c r="C822" s="77" t="s">
        <v>20</v>
      </c>
      <c r="D822" s="65" t="s">
        <v>21</v>
      </c>
      <c r="E822" s="62" t="s">
        <v>43</v>
      </c>
      <c r="F822" s="6">
        <v>38400</v>
      </c>
      <c r="G822" s="6">
        <v>38200</v>
      </c>
      <c r="H822" s="6">
        <v>38520</v>
      </c>
      <c r="I822" s="6">
        <v>38640</v>
      </c>
      <c r="J822" s="6">
        <v>38760</v>
      </c>
      <c r="K822" s="6">
        <v>38640</v>
      </c>
      <c r="L822" s="5">
        <v>30</v>
      </c>
      <c r="M822" s="7">
        <f t="shared" si="105"/>
        <v>7200</v>
      </c>
      <c r="N822" s="81">
        <f t="shared" si="106"/>
        <v>0.625</v>
      </c>
    </row>
    <row r="823" spans="1:14" ht="15.75">
      <c r="A823" s="63">
        <v>10</v>
      </c>
      <c r="B823" s="70">
        <v>43153</v>
      </c>
      <c r="C823" s="77" t="s">
        <v>20</v>
      </c>
      <c r="D823" s="65" t="s">
        <v>21</v>
      </c>
      <c r="E823" s="62" t="s">
        <v>47</v>
      </c>
      <c r="F823" s="6">
        <v>227.5</v>
      </c>
      <c r="G823" s="6">
        <v>226.5</v>
      </c>
      <c r="H823" s="6">
        <v>228</v>
      </c>
      <c r="I823" s="6">
        <v>228.5</v>
      </c>
      <c r="J823" s="6">
        <v>229</v>
      </c>
      <c r="K823" s="6">
        <v>228.5</v>
      </c>
      <c r="L823" s="5">
        <v>5000</v>
      </c>
      <c r="M823" s="7">
        <f t="shared" si="105"/>
        <v>5000</v>
      </c>
      <c r="N823" s="81">
        <f t="shared" si="106"/>
        <v>0.43956043956043955</v>
      </c>
    </row>
    <row r="824" spans="1:14" ht="15.75">
      <c r="A824" s="63">
        <v>11</v>
      </c>
      <c r="B824" s="70">
        <v>43153</v>
      </c>
      <c r="C824" s="77" t="s">
        <v>20</v>
      </c>
      <c r="D824" s="65" t="s">
        <v>21</v>
      </c>
      <c r="E824" s="62" t="s">
        <v>46</v>
      </c>
      <c r="F824" s="6">
        <v>456</v>
      </c>
      <c r="G824" s="6">
        <v>452</v>
      </c>
      <c r="H824" s="6">
        <v>458.5</v>
      </c>
      <c r="I824" s="6">
        <v>461</v>
      </c>
      <c r="J824" s="6">
        <v>463.5</v>
      </c>
      <c r="K824" s="6">
        <v>463</v>
      </c>
      <c r="L824" s="5">
        <v>1000</v>
      </c>
      <c r="M824" s="7">
        <f t="shared" si="105"/>
        <v>7000</v>
      </c>
      <c r="N824" s="81">
        <f t="shared" si="106"/>
        <v>1.5350877192982457</v>
      </c>
    </row>
    <row r="825" spans="1:14" ht="15.75">
      <c r="A825" s="63">
        <v>12</v>
      </c>
      <c r="B825" s="70">
        <v>43152</v>
      </c>
      <c r="C825" s="77" t="s">
        <v>20</v>
      </c>
      <c r="D825" s="65" t="s">
        <v>21</v>
      </c>
      <c r="E825" s="62" t="s">
        <v>47</v>
      </c>
      <c r="F825" s="6">
        <v>230</v>
      </c>
      <c r="G825" s="6">
        <v>229</v>
      </c>
      <c r="H825" s="6">
        <v>230.5</v>
      </c>
      <c r="I825" s="6">
        <v>231</v>
      </c>
      <c r="J825" s="6">
        <v>231.5</v>
      </c>
      <c r="K825" s="6">
        <v>230.5</v>
      </c>
      <c r="L825" s="5">
        <v>5000</v>
      </c>
      <c r="M825" s="7">
        <f t="shared" si="105"/>
        <v>2500</v>
      </c>
      <c r="N825" s="81">
        <f t="shared" si="106"/>
        <v>0.2173913043478261</v>
      </c>
    </row>
    <row r="826" spans="1:14" ht="15.75">
      <c r="A826" s="63">
        <v>13</v>
      </c>
      <c r="B826" s="70">
        <v>43152</v>
      </c>
      <c r="C826" s="77" t="s">
        <v>20</v>
      </c>
      <c r="D826" s="65" t="s">
        <v>21</v>
      </c>
      <c r="E826" s="62" t="s">
        <v>43</v>
      </c>
      <c r="F826" s="6">
        <v>38200</v>
      </c>
      <c r="G826" s="6">
        <v>38000</v>
      </c>
      <c r="H826" s="6">
        <v>38330</v>
      </c>
      <c r="I826" s="6">
        <v>38450</v>
      </c>
      <c r="J826" s="6">
        <v>38570</v>
      </c>
      <c r="K826" s="6">
        <v>38570</v>
      </c>
      <c r="L826" s="5">
        <v>30</v>
      </c>
      <c r="M826" s="7">
        <f aca="true" t="shared" si="107" ref="M826:M831">IF(D826="BUY",(K826-F826)*(L826),(F826-K826)*(L826))</f>
        <v>11100</v>
      </c>
      <c r="N826" s="81">
        <f aca="true" t="shared" si="108" ref="N826:N831">M826/(L826)/F826%</f>
        <v>0.9685863874345549</v>
      </c>
    </row>
    <row r="827" spans="1:14" ht="15.75">
      <c r="A827" s="63">
        <v>14</v>
      </c>
      <c r="B827" s="70">
        <v>43151</v>
      </c>
      <c r="C827" s="77" t="s">
        <v>20</v>
      </c>
      <c r="D827" s="65" t="s">
        <v>21</v>
      </c>
      <c r="E827" s="62" t="s">
        <v>48</v>
      </c>
      <c r="F827" s="6">
        <v>4030</v>
      </c>
      <c r="G827" s="6">
        <v>3990</v>
      </c>
      <c r="H827" s="6">
        <v>4055</v>
      </c>
      <c r="I827" s="6">
        <v>4080</v>
      </c>
      <c r="J827" s="6">
        <v>4105</v>
      </c>
      <c r="K827" s="6">
        <v>4055</v>
      </c>
      <c r="L827" s="5">
        <v>100</v>
      </c>
      <c r="M827" s="7">
        <f t="shared" si="107"/>
        <v>2500</v>
      </c>
      <c r="N827" s="81">
        <f t="shared" si="108"/>
        <v>0.620347394540943</v>
      </c>
    </row>
    <row r="828" spans="1:14" ht="15.75">
      <c r="A828" s="63">
        <v>15</v>
      </c>
      <c r="B828" s="70">
        <v>43151</v>
      </c>
      <c r="C828" s="77" t="s">
        <v>20</v>
      </c>
      <c r="D828" s="65" t="s">
        <v>21</v>
      </c>
      <c r="E828" s="62" t="s">
        <v>47</v>
      </c>
      <c r="F828" s="6">
        <v>231.5</v>
      </c>
      <c r="G828" s="6">
        <v>230.5</v>
      </c>
      <c r="H828" s="6">
        <v>232</v>
      </c>
      <c r="I828" s="6">
        <v>232.5</v>
      </c>
      <c r="J828" s="6">
        <v>233</v>
      </c>
      <c r="K828" s="6">
        <v>232.5</v>
      </c>
      <c r="L828" s="5">
        <v>5000</v>
      </c>
      <c r="M828" s="7">
        <f t="shared" si="107"/>
        <v>5000</v>
      </c>
      <c r="N828" s="81">
        <f t="shared" si="108"/>
        <v>0.4319654427645788</v>
      </c>
    </row>
    <row r="829" spans="1:14" ht="15.75">
      <c r="A829" s="63">
        <v>16</v>
      </c>
      <c r="B829" s="70">
        <v>43151</v>
      </c>
      <c r="C829" s="77" t="s">
        <v>20</v>
      </c>
      <c r="D829" s="65" t="s">
        <v>21</v>
      </c>
      <c r="E829" s="62" t="s">
        <v>44</v>
      </c>
      <c r="F829" s="6">
        <v>30660</v>
      </c>
      <c r="G829" s="6">
        <v>30590</v>
      </c>
      <c r="H829" s="6">
        <v>30700</v>
      </c>
      <c r="I829" s="6">
        <v>30740</v>
      </c>
      <c r="J829" s="6">
        <v>30780</v>
      </c>
      <c r="K829" s="6">
        <v>30740</v>
      </c>
      <c r="L829" s="5">
        <v>100</v>
      </c>
      <c r="M829" s="7">
        <f t="shared" si="107"/>
        <v>8000</v>
      </c>
      <c r="N829" s="81">
        <f t="shared" si="108"/>
        <v>0.2609262883235486</v>
      </c>
    </row>
    <row r="830" spans="1:14" ht="15.75">
      <c r="A830" s="63">
        <v>17</v>
      </c>
      <c r="B830" s="70">
        <v>43150</v>
      </c>
      <c r="C830" s="77" t="s">
        <v>20</v>
      </c>
      <c r="D830" s="65" t="s">
        <v>21</v>
      </c>
      <c r="E830" s="62" t="s">
        <v>24</v>
      </c>
      <c r="F830" s="6">
        <v>168.4</v>
      </c>
      <c r="G830" s="6">
        <v>167.4</v>
      </c>
      <c r="H830" s="6">
        <v>168.9</v>
      </c>
      <c r="I830" s="6">
        <v>169.4</v>
      </c>
      <c r="J830" s="6">
        <v>169.9</v>
      </c>
      <c r="K830" s="6">
        <v>168.9</v>
      </c>
      <c r="L830" s="5">
        <v>5000</v>
      </c>
      <c r="M830" s="7">
        <f t="shared" si="107"/>
        <v>2500</v>
      </c>
      <c r="N830" s="81">
        <f t="shared" si="108"/>
        <v>0.29691211401425177</v>
      </c>
    </row>
    <row r="831" spans="1:14" ht="15.75">
      <c r="A831" s="63">
        <v>18</v>
      </c>
      <c r="B831" s="70">
        <v>43147</v>
      </c>
      <c r="C831" s="77" t="s">
        <v>20</v>
      </c>
      <c r="D831" s="65" t="s">
        <v>21</v>
      </c>
      <c r="E831" s="62" t="s">
        <v>24</v>
      </c>
      <c r="F831" s="6">
        <v>168</v>
      </c>
      <c r="G831" s="6">
        <v>167</v>
      </c>
      <c r="H831" s="6">
        <v>168.5</v>
      </c>
      <c r="I831" s="6">
        <v>169</v>
      </c>
      <c r="J831" s="6">
        <v>169.5</v>
      </c>
      <c r="K831" s="6">
        <v>169</v>
      </c>
      <c r="L831" s="5">
        <v>5000</v>
      </c>
      <c r="M831" s="7">
        <f t="shared" si="107"/>
        <v>5000</v>
      </c>
      <c r="N831" s="81">
        <f t="shared" si="108"/>
        <v>0.5952380952380952</v>
      </c>
    </row>
    <row r="832" spans="1:14" ht="15.75">
      <c r="A832" s="63">
        <v>19</v>
      </c>
      <c r="B832" s="70">
        <v>43146</v>
      </c>
      <c r="C832" s="77" t="s">
        <v>20</v>
      </c>
      <c r="D832" s="65" t="s">
        <v>21</v>
      </c>
      <c r="E832" s="62" t="s">
        <v>24</v>
      </c>
      <c r="F832" s="6">
        <v>165</v>
      </c>
      <c r="G832" s="6">
        <v>164</v>
      </c>
      <c r="H832" s="6">
        <v>165.5</v>
      </c>
      <c r="I832" s="6">
        <v>166</v>
      </c>
      <c r="J832" s="6">
        <v>166.5</v>
      </c>
      <c r="K832" s="6">
        <v>166.5</v>
      </c>
      <c r="L832" s="5">
        <v>5000</v>
      </c>
      <c r="M832" s="7">
        <f aca="true" t="shared" si="109" ref="M832:M839">IF(D832="BUY",(K832-F832)*(L832),(F832-K832)*(L832))</f>
        <v>7500</v>
      </c>
      <c r="N832" s="81">
        <f aca="true" t="shared" si="110" ref="N832:N839">M832/(L832)/F832%</f>
        <v>0.9090909090909092</v>
      </c>
    </row>
    <row r="833" spans="1:14" ht="15.75">
      <c r="A833" s="63">
        <v>20</v>
      </c>
      <c r="B833" s="70">
        <v>43139</v>
      </c>
      <c r="C833" s="77" t="s">
        <v>20</v>
      </c>
      <c r="D833" s="65" t="s">
        <v>23</v>
      </c>
      <c r="E833" s="62" t="s">
        <v>46</v>
      </c>
      <c r="F833" s="6">
        <v>437</v>
      </c>
      <c r="G833" s="6">
        <v>440.5</v>
      </c>
      <c r="H833" s="6">
        <v>434.5</v>
      </c>
      <c r="I833" s="6">
        <v>432</v>
      </c>
      <c r="J833" s="6">
        <v>440</v>
      </c>
      <c r="K833" s="6">
        <v>434.5</v>
      </c>
      <c r="L833" s="5">
        <v>1000</v>
      </c>
      <c r="M833" s="7">
        <f t="shared" si="109"/>
        <v>2500</v>
      </c>
      <c r="N833" s="81">
        <f t="shared" si="110"/>
        <v>0.5720823798627002</v>
      </c>
    </row>
    <row r="834" spans="1:14" ht="15.75">
      <c r="A834" s="63">
        <v>21</v>
      </c>
      <c r="B834" s="70">
        <v>43138</v>
      </c>
      <c r="C834" s="77" t="s">
        <v>20</v>
      </c>
      <c r="D834" s="65" t="s">
        <v>23</v>
      </c>
      <c r="E834" s="62" t="s">
        <v>47</v>
      </c>
      <c r="F834" s="6">
        <v>223.4</v>
      </c>
      <c r="G834" s="6">
        <v>224.4</v>
      </c>
      <c r="H834" s="6">
        <v>222.9</v>
      </c>
      <c r="I834" s="6">
        <v>222.4</v>
      </c>
      <c r="J834" s="6">
        <v>221.9</v>
      </c>
      <c r="K834" s="6">
        <v>221.9</v>
      </c>
      <c r="L834" s="5">
        <v>5000</v>
      </c>
      <c r="M834" s="7">
        <f t="shared" si="109"/>
        <v>7500</v>
      </c>
      <c r="N834" s="81">
        <f t="shared" si="110"/>
        <v>0.6714413607878246</v>
      </c>
    </row>
    <row r="835" spans="1:14" ht="15.75">
      <c r="A835" s="63">
        <v>22</v>
      </c>
      <c r="B835" s="70">
        <v>43138</v>
      </c>
      <c r="C835" s="77" t="s">
        <v>20</v>
      </c>
      <c r="D835" s="65" t="s">
        <v>23</v>
      </c>
      <c r="E835" s="62" t="s">
        <v>44</v>
      </c>
      <c r="F835" s="6">
        <v>30190</v>
      </c>
      <c r="G835" s="6">
        <v>30260</v>
      </c>
      <c r="H835" s="6">
        <v>30150</v>
      </c>
      <c r="I835" s="6">
        <v>30110</v>
      </c>
      <c r="J835" s="6">
        <v>30070</v>
      </c>
      <c r="K835" s="6">
        <v>30070</v>
      </c>
      <c r="L835" s="5">
        <v>100</v>
      </c>
      <c r="M835" s="7">
        <f t="shared" si="109"/>
        <v>12000</v>
      </c>
      <c r="N835" s="81">
        <f t="shared" si="110"/>
        <v>0.3974826101358066</v>
      </c>
    </row>
    <row r="836" spans="1:14" ht="15.75">
      <c r="A836" s="63">
        <v>23</v>
      </c>
      <c r="B836" s="70">
        <v>43137</v>
      </c>
      <c r="C836" s="77" t="s">
        <v>20</v>
      </c>
      <c r="D836" s="65" t="s">
        <v>23</v>
      </c>
      <c r="E836" s="62" t="s">
        <v>24</v>
      </c>
      <c r="F836" s="6">
        <v>168</v>
      </c>
      <c r="G836" s="6">
        <v>169</v>
      </c>
      <c r="H836" s="6">
        <v>167.5</v>
      </c>
      <c r="I836" s="6">
        <v>167</v>
      </c>
      <c r="J836" s="6">
        <v>166.5</v>
      </c>
      <c r="K836" s="6">
        <v>167</v>
      </c>
      <c r="L836" s="5">
        <v>5000</v>
      </c>
      <c r="M836" s="7">
        <f t="shared" si="109"/>
        <v>5000</v>
      </c>
      <c r="N836" s="81">
        <f t="shared" si="110"/>
        <v>0.5952380952380952</v>
      </c>
    </row>
    <row r="837" spans="1:14" ht="15.75">
      <c r="A837" s="63">
        <v>24</v>
      </c>
      <c r="B837" s="70">
        <v>43134</v>
      </c>
      <c r="C837" s="77" t="s">
        <v>20</v>
      </c>
      <c r="D837" s="65" t="s">
        <v>21</v>
      </c>
      <c r="E837" s="62" t="s">
        <v>47</v>
      </c>
      <c r="F837" s="6">
        <v>229.5</v>
      </c>
      <c r="G837" s="6">
        <v>228.5</v>
      </c>
      <c r="H837" s="6">
        <v>230</v>
      </c>
      <c r="I837" s="6">
        <v>230.5</v>
      </c>
      <c r="J837" s="6">
        <v>231</v>
      </c>
      <c r="K837" s="6">
        <v>228.5</v>
      </c>
      <c r="L837" s="5">
        <v>5000</v>
      </c>
      <c r="M837" s="7">
        <f t="shared" si="109"/>
        <v>-5000</v>
      </c>
      <c r="N837" s="81">
        <f t="shared" si="110"/>
        <v>-0.4357298474945534</v>
      </c>
    </row>
    <row r="838" spans="1:14" ht="15.75">
      <c r="A838" s="63">
        <v>25</v>
      </c>
      <c r="B838" s="70">
        <v>43132</v>
      </c>
      <c r="C838" s="77" t="s">
        <v>20</v>
      </c>
      <c r="D838" s="65" t="s">
        <v>21</v>
      </c>
      <c r="E838" s="62" t="s">
        <v>48</v>
      </c>
      <c r="F838" s="6">
        <v>4155</v>
      </c>
      <c r="G838" s="6">
        <v>4115</v>
      </c>
      <c r="H838" s="6">
        <v>4180</v>
      </c>
      <c r="I838" s="6">
        <v>4205</v>
      </c>
      <c r="J838" s="6">
        <v>4230</v>
      </c>
      <c r="K838" s="6">
        <v>4205</v>
      </c>
      <c r="L838" s="5">
        <v>100</v>
      </c>
      <c r="M838" s="7">
        <f t="shared" si="109"/>
        <v>5000</v>
      </c>
      <c r="N838" s="81">
        <f t="shared" si="110"/>
        <v>1.203369434416366</v>
      </c>
    </row>
    <row r="839" spans="1:14" ht="15.75">
      <c r="A839" s="63">
        <v>26</v>
      </c>
      <c r="B839" s="70">
        <v>43132</v>
      </c>
      <c r="C839" s="77" t="s">
        <v>20</v>
      </c>
      <c r="D839" s="65" t="s">
        <v>21</v>
      </c>
      <c r="E839" s="62" t="s">
        <v>24</v>
      </c>
      <c r="F839" s="6">
        <v>168.5</v>
      </c>
      <c r="G839" s="6">
        <v>167.5</v>
      </c>
      <c r="H839" s="6">
        <v>169</v>
      </c>
      <c r="I839" s="6">
        <v>169.5</v>
      </c>
      <c r="J839" s="6">
        <v>170</v>
      </c>
      <c r="K839" s="6">
        <v>169.5</v>
      </c>
      <c r="L839" s="5">
        <v>5000</v>
      </c>
      <c r="M839" s="82">
        <f t="shared" si="109"/>
        <v>5000</v>
      </c>
      <c r="N839" s="68">
        <f t="shared" si="110"/>
        <v>0.5934718100890207</v>
      </c>
    </row>
    <row r="841" spans="1:12" ht="15.75">
      <c r="A841" s="9" t="s">
        <v>25</v>
      </c>
      <c r="B841" s="10"/>
      <c r="C841" s="11"/>
      <c r="D841" s="12"/>
      <c r="E841" s="13"/>
      <c r="F841" s="13"/>
      <c r="G841" s="14"/>
      <c r="H841" s="15"/>
      <c r="I841" s="15"/>
      <c r="J841" s="15"/>
      <c r="K841" s="16"/>
      <c r="L841" s="17"/>
    </row>
    <row r="842" spans="1:14" ht="15.75">
      <c r="A842" s="9" t="s">
        <v>26</v>
      </c>
      <c r="B842" s="19"/>
      <c r="C842" s="11"/>
      <c r="D842" s="12"/>
      <c r="E842" s="13"/>
      <c r="F842" s="13"/>
      <c r="G842" s="14"/>
      <c r="H842" s="13"/>
      <c r="I842" s="13"/>
      <c r="J842" s="13"/>
      <c r="K842" s="16"/>
      <c r="L842" s="17"/>
      <c r="N842" s="80"/>
    </row>
    <row r="843" spans="1:13" ht="15.75">
      <c r="A843" s="9" t="s">
        <v>26</v>
      </c>
      <c r="B843" s="19"/>
      <c r="C843" s="20"/>
      <c r="D843" s="21"/>
      <c r="E843" s="22"/>
      <c r="F843" s="22"/>
      <c r="G843" s="23"/>
      <c r="H843" s="22"/>
      <c r="I843" s="22"/>
      <c r="J843" s="22"/>
      <c r="K843" s="22"/>
      <c r="L843" s="17"/>
      <c r="M843" s="17"/>
    </row>
    <row r="844" spans="1:14" ht="16.5" thickBot="1">
      <c r="A844" s="24"/>
      <c r="B844" s="19"/>
      <c r="C844" s="22"/>
      <c r="D844" s="22"/>
      <c r="E844" s="22"/>
      <c r="F844" s="25"/>
      <c r="G844" s="26"/>
      <c r="H844" s="27" t="s">
        <v>27</v>
      </c>
      <c r="I844" s="27"/>
      <c r="J844" s="28"/>
      <c r="K844" s="28"/>
      <c r="L844" s="17"/>
      <c r="N844" s="17"/>
    </row>
    <row r="845" spans="1:13" ht="15.75">
      <c r="A845" s="24"/>
      <c r="B845" s="19"/>
      <c r="C845" s="109" t="s">
        <v>28</v>
      </c>
      <c r="D845" s="109"/>
      <c r="E845" s="29">
        <v>26</v>
      </c>
      <c r="F845" s="30">
        <v>100</v>
      </c>
      <c r="G845" s="31">
        <v>26</v>
      </c>
      <c r="H845" s="32">
        <f>G846/G845%</f>
        <v>92.3076923076923</v>
      </c>
      <c r="I845" s="32"/>
      <c r="J845" s="32"/>
      <c r="L845" s="17"/>
      <c r="M845" s="17"/>
    </row>
    <row r="846" spans="1:11" ht="15.75">
      <c r="A846" s="24"/>
      <c r="B846" s="19"/>
      <c r="C846" s="108" t="s">
        <v>29</v>
      </c>
      <c r="D846" s="108"/>
      <c r="E846" s="33">
        <v>24</v>
      </c>
      <c r="F846" s="34">
        <f>(E846/E845)*100</f>
        <v>92.3076923076923</v>
      </c>
      <c r="G846" s="31">
        <v>24</v>
      </c>
      <c r="H846" s="28"/>
      <c r="I846" s="28"/>
      <c r="J846" s="22"/>
      <c r="K846" s="28"/>
    </row>
    <row r="847" spans="1:14" ht="15.75">
      <c r="A847" s="35"/>
      <c r="B847" s="19"/>
      <c r="C847" s="108" t="s">
        <v>31</v>
      </c>
      <c r="D847" s="108"/>
      <c r="E847" s="33">
        <v>0</v>
      </c>
      <c r="F847" s="34">
        <f>(E847/E845)*100</f>
        <v>0</v>
      </c>
      <c r="G847" s="36"/>
      <c r="H847" s="31"/>
      <c r="I847" s="31"/>
      <c r="J847" s="22"/>
      <c r="K847" s="28"/>
      <c r="L847" s="17"/>
      <c r="M847" s="20"/>
      <c r="N847" s="20"/>
    </row>
    <row r="848" spans="1:14" ht="15.75">
      <c r="A848" s="35"/>
      <c r="B848" s="19"/>
      <c r="C848" s="108" t="s">
        <v>32</v>
      </c>
      <c r="D848" s="108"/>
      <c r="E848" s="33">
        <v>0</v>
      </c>
      <c r="F848" s="34">
        <f>(E848/E845)*100</f>
        <v>0</v>
      </c>
      <c r="G848" s="36"/>
      <c r="H848" s="31"/>
      <c r="I848" s="31"/>
      <c r="J848" s="22"/>
      <c r="K848" s="28"/>
      <c r="L848" s="17"/>
      <c r="M848" s="17"/>
      <c r="N848" s="17"/>
    </row>
    <row r="849" spans="1:14" ht="15.75">
      <c r="A849" s="35"/>
      <c r="B849" s="19"/>
      <c r="C849" s="108" t="s">
        <v>33</v>
      </c>
      <c r="D849" s="108"/>
      <c r="E849" s="33">
        <v>2</v>
      </c>
      <c r="F849" s="34">
        <f>(E849/E845)*100</f>
        <v>7.6923076923076925</v>
      </c>
      <c r="G849" s="36"/>
      <c r="H849" s="22" t="s">
        <v>34</v>
      </c>
      <c r="I849" s="22"/>
      <c r="J849" s="37"/>
      <c r="K849" s="28"/>
      <c r="L849" s="17"/>
      <c r="M849" s="17"/>
      <c r="N849" s="17"/>
    </row>
    <row r="850" spans="1:14" ht="15.75">
      <c r="A850" s="35"/>
      <c r="B850" s="19"/>
      <c r="C850" s="108" t="s">
        <v>35</v>
      </c>
      <c r="D850" s="108"/>
      <c r="E850" s="33">
        <v>0</v>
      </c>
      <c r="F850" s="34">
        <f>(E850/E845)*100</f>
        <v>0</v>
      </c>
      <c r="G850" s="36"/>
      <c r="H850" s="22"/>
      <c r="I850" s="22"/>
      <c r="J850" s="37"/>
      <c r="K850" s="28"/>
      <c r="L850" s="17"/>
      <c r="M850" s="17"/>
      <c r="N850" s="17"/>
    </row>
    <row r="851" spans="1:14" ht="16.5" thickBot="1">
      <c r="A851" s="35"/>
      <c r="B851" s="19"/>
      <c r="C851" s="110" t="s">
        <v>36</v>
      </c>
      <c r="D851" s="110"/>
      <c r="E851" s="38"/>
      <c r="F851" s="39">
        <f>(E851/E845)*100</f>
        <v>0</v>
      </c>
      <c r="G851" s="36"/>
      <c r="H851" s="22"/>
      <c r="I851" s="22"/>
      <c r="M851" s="17"/>
      <c r="N851" s="17"/>
    </row>
    <row r="852" spans="1:14" ht="15.75">
      <c r="A852" s="41" t="s">
        <v>37</v>
      </c>
      <c r="B852" s="10"/>
      <c r="C852" s="11"/>
      <c r="D852" s="11"/>
      <c r="E852" s="13"/>
      <c r="F852" s="13"/>
      <c r="G852" s="42"/>
      <c r="H852" s="43"/>
      <c r="I852" s="43"/>
      <c r="J852" s="43"/>
      <c r="K852" s="13"/>
      <c r="L852" s="17"/>
      <c r="M852" s="40"/>
      <c r="N852" s="40"/>
    </row>
    <row r="853" spans="1:14" ht="15.75">
      <c r="A853" s="12" t="s">
        <v>38</v>
      </c>
      <c r="B853" s="10"/>
      <c r="C853" s="44"/>
      <c r="D853" s="45"/>
      <c r="E853" s="46"/>
      <c r="F853" s="43"/>
      <c r="G853" s="42"/>
      <c r="H853" s="43"/>
      <c r="I853" s="43"/>
      <c r="J853" s="43"/>
      <c r="K853" s="13"/>
      <c r="L853" s="17"/>
      <c r="M853" s="24"/>
      <c r="N853" s="24"/>
    </row>
    <row r="854" spans="1:14" ht="15.75">
      <c r="A854" s="12" t="s">
        <v>39</v>
      </c>
      <c r="B854" s="10"/>
      <c r="C854" s="11"/>
      <c r="D854" s="45"/>
      <c r="E854" s="46"/>
      <c r="F854" s="43"/>
      <c r="G854" s="42"/>
      <c r="H854" s="47"/>
      <c r="I854" s="47"/>
      <c r="J854" s="47"/>
      <c r="K854" s="13"/>
      <c r="L854" s="17"/>
      <c r="M854" s="17"/>
      <c r="N854" s="17"/>
    </row>
    <row r="855" spans="1:14" ht="15.75">
      <c r="A855" s="12" t="s">
        <v>40</v>
      </c>
      <c r="B855" s="44"/>
      <c r="C855" s="11"/>
      <c r="D855" s="45"/>
      <c r="E855" s="46"/>
      <c r="F855" s="43"/>
      <c r="G855" s="48"/>
      <c r="H855" s="47"/>
      <c r="I855" s="47"/>
      <c r="J855" s="47"/>
      <c r="K855" s="13"/>
      <c r="L855" s="17"/>
      <c r="M855" s="17"/>
      <c r="N855" s="17"/>
    </row>
    <row r="856" spans="1:14" ht="15.75">
      <c r="A856" s="12" t="s">
        <v>41</v>
      </c>
      <c r="B856" s="35"/>
      <c r="C856" s="11"/>
      <c r="D856" s="49"/>
      <c r="E856" s="43"/>
      <c r="F856" s="43"/>
      <c r="G856" s="48"/>
      <c r="H856" s="47"/>
      <c r="I856" s="47"/>
      <c r="J856" s="47"/>
      <c r="K856" s="43"/>
      <c r="L856" s="17"/>
      <c r="M856" s="17"/>
      <c r="N856" s="17"/>
    </row>
    <row r="858" spans="1:14" ht="15.75">
      <c r="A858" s="105" t="s">
        <v>0</v>
      </c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</row>
    <row r="859" spans="1:14" ht="15.7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</row>
    <row r="860" spans="1:14" ht="15.7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</row>
    <row r="861" spans="1:14" ht="15.75">
      <c r="A861" s="106" t="s">
        <v>1</v>
      </c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</row>
    <row r="862" spans="1:14" ht="15.75">
      <c r="A862" s="106" t="s">
        <v>2</v>
      </c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</row>
    <row r="863" spans="1:14" ht="16.5" thickBot="1">
      <c r="A863" s="107" t="s">
        <v>3</v>
      </c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</row>
    <row r="864" spans="1:14" ht="15.75">
      <c r="A864" s="104" t="s">
        <v>72</v>
      </c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</row>
    <row r="865" spans="1:14" ht="15.75">
      <c r="A865" s="104" t="s">
        <v>5</v>
      </c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</row>
    <row r="866" spans="1:14" ht="15.75">
      <c r="A866" s="90" t="s">
        <v>6</v>
      </c>
      <c r="B866" s="87" t="s">
        <v>7</v>
      </c>
      <c r="C866" s="87" t="s">
        <v>8</v>
      </c>
      <c r="D866" s="90" t="s">
        <v>9</v>
      </c>
      <c r="E866" s="90" t="s">
        <v>10</v>
      </c>
      <c r="F866" s="87" t="s">
        <v>11</v>
      </c>
      <c r="G866" s="87" t="s">
        <v>12</v>
      </c>
      <c r="H866" s="87" t="s">
        <v>13</v>
      </c>
      <c r="I866" s="87" t="s">
        <v>14</v>
      </c>
      <c r="J866" s="87" t="s">
        <v>15</v>
      </c>
      <c r="K866" s="89" t="s">
        <v>16</v>
      </c>
      <c r="L866" s="87" t="s">
        <v>17</v>
      </c>
      <c r="M866" s="87" t="s">
        <v>18</v>
      </c>
      <c r="N866" s="87" t="s">
        <v>19</v>
      </c>
    </row>
    <row r="867" spans="1:14" ht="15.75">
      <c r="A867" s="91"/>
      <c r="B867" s="87"/>
      <c r="C867" s="87"/>
      <c r="D867" s="90"/>
      <c r="E867" s="90"/>
      <c r="F867" s="87"/>
      <c r="G867" s="87"/>
      <c r="H867" s="87"/>
      <c r="I867" s="87"/>
      <c r="J867" s="87"/>
      <c r="K867" s="89"/>
      <c r="L867" s="87"/>
      <c r="M867" s="87"/>
      <c r="N867" s="87"/>
    </row>
    <row r="868" spans="1:14" ht="15.75">
      <c r="A868" s="74"/>
      <c r="B868" s="75"/>
      <c r="C868" s="71"/>
      <c r="D868" s="76"/>
      <c r="E868" s="73"/>
      <c r="F868" s="71"/>
      <c r="G868" s="71"/>
      <c r="H868" s="71"/>
      <c r="I868" s="71"/>
      <c r="J868" s="71"/>
      <c r="K868" s="72"/>
      <c r="L868" s="71"/>
      <c r="M868" s="71"/>
      <c r="N868" s="71"/>
    </row>
    <row r="869" spans="1:14" ht="15.75">
      <c r="A869" s="63">
        <v>1</v>
      </c>
      <c r="B869" s="70">
        <v>43130</v>
      </c>
      <c r="C869" s="77" t="s">
        <v>20</v>
      </c>
      <c r="D869" s="65" t="s">
        <v>21</v>
      </c>
      <c r="E869" s="62" t="s">
        <v>47</v>
      </c>
      <c r="F869" s="6">
        <v>227.5</v>
      </c>
      <c r="G869" s="6">
        <v>226.5</v>
      </c>
      <c r="H869" s="6">
        <v>228</v>
      </c>
      <c r="I869" s="6">
        <v>228.5</v>
      </c>
      <c r="J869" s="6">
        <v>229</v>
      </c>
      <c r="K869" s="6">
        <v>228</v>
      </c>
      <c r="L869" s="5">
        <v>5000</v>
      </c>
      <c r="M869" s="7">
        <f aca="true" t="shared" si="111" ref="M869:M874">IF(D869="BUY",(K869-F869)*(L869),(F869-K869)*(L869))</f>
        <v>2500</v>
      </c>
      <c r="N869" s="81">
        <f>M869/(L869)/F869%</f>
        <v>0.21978021978021978</v>
      </c>
    </row>
    <row r="870" spans="1:14" ht="15.75">
      <c r="A870" s="63">
        <v>2</v>
      </c>
      <c r="B870" s="70">
        <v>43130</v>
      </c>
      <c r="C870" s="77" t="s">
        <v>20</v>
      </c>
      <c r="D870" s="65" t="s">
        <v>21</v>
      </c>
      <c r="E870" s="62" t="s">
        <v>44</v>
      </c>
      <c r="F870" s="6">
        <v>30100</v>
      </c>
      <c r="G870" s="6">
        <v>30030</v>
      </c>
      <c r="H870" s="6">
        <v>30140</v>
      </c>
      <c r="I870" s="6">
        <v>30180</v>
      </c>
      <c r="J870" s="6">
        <v>30220</v>
      </c>
      <c r="K870" s="6">
        <v>30140</v>
      </c>
      <c r="L870" s="5">
        <v>100</v>
      </c>
      <c r="M870" s="7">
        <f t="shared" si="111"/>
        <v>4000</v>
      </c>
      <c r="N870" s="81">
        <f aca="true" t="shared" si="112" ref="N870:N875">M870/(L870)/F870%</f>
        <v>0.132890365448505</v>
      </c>
    </row>
    <row r="871" spans="1:14" ht="15.75">
      <c r="A871" s="63">
        <v>3</v>
      </c>
      <c r="B871" s="70">
        <v>43129</v>
      </c>
      <c r="C871" s="77" t="s">
        <v>20</v>
      </c>
      <c r="D871" s="65" t="s">
        <v>21</v>
      </c>
      <c r="E871" s="62" t="s">
        <v>44</v>
      </c>
      <c r="F871" s="6">
        <v>30130</v>
      </c>
      <c r="G871" s="6">
        <v>30070</v>
      </c>
      <c r="H871" s="6">
        <v>30170</v>
      </c>
      <c r="I871" s="6">
        <v>30210</v>
      </c>
      <c r="J871" s="6">
        <v>30250</v>
      </c>
      <c r="K871" s="6">
        <v>30070</v>
      </c>
      <c r="L871" s="5">
        <v>100</v>
      </c>
      <c r="M871" s="7">
        <f t="shared" si="111"/>
        <v>-6000</v>
      </c>
      <c r="N871" s="81">
        <f t="shared" si="112"/>
        <v>-0.19913707268503153</v>
      </c>
    </row>
    <row r="872" spans="1:14" ht="15.75">
      <c r="A872" s="63">
        <v>4</v>
      </c>
      <c r="B872" s="70">
        <v>43124</v>
      </c>
      <c r="C872" s="77" t="s">
        <v>20</v>
      </c>
      <c r="D872" s="65" t="s">
        <v>23</v>
      </c>
      <c r="E872" s="62" t="s">
        <v>47</v>
      </c>
      <c r="F872" s="6">
        <v>218.5</v>
      </c>
      <c r="G872" s="6">
        <v>219.5</v>
      </c>
      <c r="H872" s="6">
        <v>218</v>
      </c>
      <c r="I872" s="6">
        <v>217.5</v>
      </c>
      <c r="J872" s="6">
        <v>217</v>
      </c>
      <c r="K872" s="6">
        <v>217</v>
      </c>
      <c r="L872" s="5">
        <v>5000</v>
      </c>
      <c r="M872" s="7">
        <f t="shared" si="111"/>
        <v>7500</v>
      </c>
      <c r="N872" s="81">
        <f t="shared" si="112"/>
        <v>0.6864988558352403</v>
      </c>
    </row>
    <row r="873" spans="1:14" ht="15.75">
      <c r="A873" s="63">
        <v>5</v>
      </c>
      <c r="B873" s="70">
        <v>43124</v>
      </c>
      <c r="C873" s="77" t="s">
        <v>20</v>
      </c>
      <c r="D873" s="65" t="s">
        <v>21</v>
      </c>
      <c r="E873" s="62" t="s">
        <v>44</v>
      </c>
      <c r="F873" s="6">
        <v>30000</v>
      </c>
      <c r="G873" s="6">
        <v>29930</v>
      </c>
      <c r="H873" s="6">
        <v>30040</v>
      </c>
      <c r="I873" s="6">
        <v>30080</v>
      </c>
      <c r="J873" s="6">
        <v>30120</v>
      </c>
      <c r="K873" s="6">
        <v>30080</v>
      </c>
      <c r="L873" s="5">
        <v>100</v>
      </c>
      <c r="M873" s="7">
        <f t="shared" si="111"/>
        <v>8000</v>
      </c>
      <c r="N873" s="81">
        <f t="shared" si="112"/>
        <v>0.26666666666666666</v>
      </c>
    </row>
    <row r="874" spans="1:14" ht="15.75">
      <c r="A874" s="63">
        <v>6</v>
      </c>
      <c r="B874" s="70">
        <v>43123</v>
      </c>
      <c r="C874" s="77" t="s">
        <v>20</v>
      </c>
      <c r="D874" s="65" t="s">
        <v>21</v>
      </c>
      <c r="E874" s="62" t="s">
        <v>24</v>
      </c>
      <c r="F874" s="6">
        <v>167.4</v>
      </c>
      <c r="G874" s="6">
        <v>166.4</v>
      </c>
      <c r="H874" s="6">
        <v>168</v>
      </c>
      <c r="I874" s="6">
        <v>168.5</v>
      </c>
      <c r="J874" s="6">
        <v>169</v>
      </c>
      <c r="K874" s="6">
        <v>166.4</v>
      </c>
      <c r="L874" s="5">
        <v>5000</v>
      </c>
      <c r="M874" s="7">
        <f t="shared" si="111"/>
        <v>-5000</v>
      </c>
      <c r="N874" s="81">
        <f t="shared" si="112"/>
        <v>-0.5973715651135005</v>
      </c>
    </row>
    <row r="875" spans="1:14" ht="15.75">
      <c r="A875" s="63">
        <v>7</v>
      </c>
      <c r="B875" s="70">
        <v>43122</v>
      </c>
      <c r="C875" s="77" t="s">
        <v>20</v>
      </c>
      <c r="D875" s="65" t="s">
        <v>21</v>
      </c>
      <c r="E875" s="62" t="s">
        <v>24</v>
      </c>
      <c r="F875" s="6">
        <v>166</v>
      </c>
      <c r="G875" s="6">
        <v>165</v>
      </c>
      <c r="H875" s="6">
        <v>166.5</v>
      </c>
      <c r="I875" s="6">
        <v>167</v>
      </c>
      <c r="J875" s="6">
        <v>167.5</v>
      </c>
      <c r="K875" s="6">
        <v>166.5</v>
      </c>
      <c r="L875" s="5">
        <v>5000</v>
      </c>
      <c r="M875" s="7">
        <f aca="true" t="shared" si="113" ref="M875:M880">IF(D875="BUY",(K875-F875)*(L875),(F875-K875)*(L875))</f>
        <v>2500</v>
      </c>
      <c r="N875" s="81">
        <f t="shared" si="112"/>
        <v>0.30120481927710846</v>
      </c>
    </row>
    <row r="876" spans="1:14" ht="15.75">
      <c r="A876" s="63">
        <v>8</v>
      </c>
      <c r="B876" s="70">
        <v>43119</v>
      </c>
      <c r="C876" s="77" t="s">
        <v>20</v>
      </c>
      <c r="D876" s="65" t="s">
        <v>21</v>
      </c>
      <c r="E876" s="62" t="s">
        <v>47</v>
      </c>
      <c r="F876" s="6">
        <v>220</v>
      </c>
      <c r="G876" s="6">
        <v>219</v>
      </c>
      <c r="H876" s="6">
        <v>220.5</v>
      </c>
      <c r="I876" s="6">
        <v>221</v>
      </c>
      <c r="J876" s="6">
        <v>221.5</v>
      </c>
      <c r="K876" s="6">
        <v>220.5</v>
      </c>
      <c r="L876" s="5">
        <v>5000</v>
      </c>
      <c r="M876" s="7">
        <f t="shared" si="113"/>
        <v>2500</v>
      </c>
      <c r="N876" s="81">
        <f aca="true" t="shared" si="114" ref="N876:N882">M876/(L876)/F876%</f>
        <v>0.22727272727272727</v>
      </c>
    </row>
    <row r="877" spans="1:14" ht="15.75">
      <c r="A877" s="63">
        <v>9</v>
      </c>
      <c r="B877" s="70">
        <v>43118</v>
      </c>
      <c r="C877" s="77" t="s">
        <v>20</v>
      </c>
      <c r="D877" s="65" t="s">
        <v>21</v>
      </c>
      <c r="E877" s="62" t="s">
        <v>46</v>
      </c>
      <c r="F877" s="6">
        <v>453</v>
      </c>
      <c r="G877" s="6">
        <v>449</v>
      </c>
      <c r="H877" s="6">
        <v>455.5</v>
      </c>
      <c r="I877" s="6">
        <v>458</v>
      </c>
      <c r="J877" s="6">
        <v>460.5</v>
      </c>
      <c r="K877" s="6">
        <v>455.5</v>
      </c>
      <c r="L877" s="5">
        <v>1000</v>
      </c>
      <c r="M877" s="7">
        <f t="shared" si="113"/>
        <v>2500</v>
      </c>
      <c r="N877" s="81">
        <f t="shared" si="114"/>
        <v>0.5518763796909492</v>
      </c>
    </row>
    <row r="878" spans="1:14" ht="15.75">
      <c r="A878" s="63">
        <v>10</v>
      </c>
      <c r="B878" s="70">
        <v>43118</v>
      </c>
      <c r="C878" s="77" t="s">
        <v>20</v>
      </c>
      <c r="D878" s="65" t="s">
        <v>21</v>
      </c>
      <c r="E878" s="62" t="s">
        <v>45</v>
      </c>
      <c r="F878" s="6">
        <v>797</v>
      </c>
      <c r="G878" s="6">
        <v>780</v>
      </c>
      <c r="H878" s="6">
        <v>807</v>
      </c>
      <c r="I878" s="6">
        <v>817</v>
      </c>
      <c r="J878" s="6">
        <v>827</v>
      </c>
      <c r="K878" s="6">
        <v>807</v>
      </c>
      <c r="L878" s="5">
        <v>250</v>
      </c>
      <c r="M878" s="7">
        <f t="shared" si="113"/>
        <v>2500</v>
      </c>
      <c r="N878" s="81">
        <f t="shared" si="114"/>
        <v>1.2547051442910917</v>
      </c>
    </row>
    <row r="879" spans="1:14" ht="15.75">
      <c r="A879" s="63">
        <v>11</v>
      </c>
      <c r="B879" s="70">
        <v>43117</v>
      </c>
      <c r="C879" s="77" t="s">
        <v>20</v>
      </c>
      <c r="D879" s="65" t="s">
        <v>23</v>
      </c>
      <c r="E879" s="62" t="s">
        <v>48</v>
      </c>
      <c r="F879" s="6">
        <v>4055</v>
      </c>
      <c r="G879" s="6">
        <v>4100</v>
      </c>
      <c r="H879" s="6">
        <v>4030</v>
      </c>
      <c r="I879" s="6">
        <v>4005</v>
      </c>
      <c r="J879" s="6">
        <v>3980</v>
      </c>
      <c r="K879" s="6">
        <v>4100</v>
      </c>
      <c r="L879" s="5">
        <v>100</v>
      </c>
      <c r="M879" s="7">
        <f t="shared" si="113"/>
        <v>-4500</v>
      </c>
      <c r="N879" s="81">
        <f t="shared" si="114"/>
        <v>-1.1097410604192355</v>
      </c>
    </row>
    <row r="880" spans="1:14" ht="15.75">
      <c r="A880" s="63">
        <v>12</v>
      </c>
      <c r="B880" s="70">
        <v>43116</v>
      </c>
      <c r="C880" s="77" t="s">
        <v>20</v>
      </c>
      <c r="D880" s="65" t="s">
        <v>21</v>
      </c>
      <c r="E880" s="62" t="s">
        <v>47</v>
      </c>
      <c r="F880" s="6">
        <v>218</v>
      </c>
      <c r="G880" s="6">
        <v>217</v>
      </c>
      <c r="H880" s="6">
        <v>218.5</v>
      </c>
      <c r="I880" s="6">
        <v>219</v>
      </c>
      <c r="J880" s="6">
        <v>219.5</v>
      </c>
      <c r="K880" s="6">
        <v>219.5</v>
      </c>
      <c r="L880" s="5">
        <v>5000</v>
      </c>
      <c r="M880" s="7">
        <f t="shared" si="113"/>
        <v>7500</v>
      </c>
      <c r="N880" s="81">
        <f t="shared" si="114"/>
        <v>0.6880733944954128</v>
      </c>
    </row>
    <row r="881" spans="1:14" ht="15.75">
      <c r="A881" s="63">
        <v>13</v>
      </c>
      <c r="B881" s="70">
        <v>43115</v>
      </c>
      <c r="C881" s="77" t="s">
        <v>20</v>
      </c>
      <c r="D881" s="65" t="s">
        <v>21</v>
      </c>
      <c r="E881" s="62" t="s">
        <v>24</v>
      </c>
      <c r="F881" s="6">
        <v>163.75</v>
      </c>
      <c r="G881" s="6">
        <v>162.8</v>
      </c>
      <c r="H881" s="6">
        <v>164.3</v>
      </c>
      <c r="I881" s="6">
        <v>164.8</v>
      </c>
      <c r="J881" s="6">
        <v>165.3</v>
      </c>
      <c r="K881" s="6">
        <v>164.3</v>
      </c>
      <c r="L881" s="5">
        <v>5000</v>
      </c>
      <c r="M881" s="7">
        <f aca="true" t="shared" si="115" ref="M881:M887">IF(D881="BUY",(K881-F881)*(L881),(F881-K881)*(L881))</f>
        <v>2750.000000000057</v>
      </c>
      <c r="N881" s="81">
        <f t="shared" si="114"/>
        <v>0.3358778625954268</v>
      </c>
    </row>
    <row r="882" spans="1:14" ht="15.75">
      <c r="A882" s="63">
        <v>14</v>
      </c>
      <c r="B882" s="70">
        <v>43112</v>
      </c>
      <c r="C882" s="77" t="s">
        <v>20</v>
      </c>
      <c r="D882" s="65" t="s">
        <v>21</v>
      </c>
      <c r="E882" s="62" t="s">
        <v>44</v>
      </c>
      <c r="F882" s="6">
        <v>29500</v>
      </c>
      <c r="G882" s="6">
        <v>29430</v>
      </c>
      <c r="H882" s="6">
        <v>29540</v>
      </c>
      <c r="I882" s="6">
        <v>29580</v>
      </c>
      <c r="J882" s="6">
        <v>29620</v>
      </c>
      <c r="K882" s="6">
        <v>29580</v>
      </c>
      <c r="L882" s="5">
        <v>100</v>
      </c>
      <c r="M882" s="7">
        <f t="shared" si="115"/>
        <v>8000</v>
      </c>
      <c r="N882" s="81">
        <f t="shared" si="114"/>
        <v>0.2711864406779661</v>
      </c>
    </row>
    <row r="883" spans="1:14" ht="15.75">
      <c r="A883" s="63">
        <v>15</v>
      </c>
      <c r="B883" s="70">
        <v>43112</v>
      </c>
      <c r="C883" s="77" t="s">
        <v>20</v>
      </c>
      <c r="D883" s="65" t="s">
        <v>21</v>
      </c>
      <c r="E883" s="62" t="s">
        <v>47</v>
      </c>
      <c r="F883" s="6">
        <v>217.2</v>
      </c>
      <c r="G883" s="6">
        <v>216.2</v>
      </c>
      <c r="H883" s="6">
        <v>217.7</v>
      </c>
      <c r="I883" s="6">
        <v>218.2</v>
      </c>
      <c r="J883" s="6">
        <v>218.7</v>
      </c>
      <c r="K883" s="6">
        <v>217.7</v>
      </c>
      <c r="L883" s="5">
        <v>5000</v>
      </c>
      <c r="M883" s="7">
        <f t="shared" si="115"/>
        <v>2500</v>
      </c>
      <c r="N883" s="81">
        <f aca="true" t="shared" si="116" ref="N883:N888">M883/(L883)/F883%</f>
        <v>0.23020257826887663</v>
      </c>
    </row>
    <row r="884" spans="1:14" ht="15.75">
      <c r="A884" s="63">
        <v>16</v>
      </c>
      <c r="B884" s="70">
        <v>43111</v>
      </c>
      <c r="C884" s="77" t="s">
        <v>20</v>
      </c>
      <c r="D884" s="65" t="s">
        <v>21</v>
      </c>
      <c r="E884" s="62" t="s">
        <v>44</v>
      </c>
      <c r="F884" s="6">
        <v>29400</v>
      </c>
      <c r="G884" s="6">
        <v>29330</v>
      </c>
      <c r="H884" s="6">
        <v>29440</v>
      </c>
      <c r="I884" s="6">
        <v>29480</v>
      </c>
      <c r="J884" s="6">
        <v>29520</v>
      </c>
      <c r="K884" s="6">
        <v>29330</v>
      </c>
      <c r="L884" s="5">
        <v>100</v>
      </c>
      <c r="M884" s="7">
        <f t="shared" si="115"/>
        <v>-7000</v>
      </c>
      <c r="N884" s="8">
        <f t="shared" si="116"/>
        <v>-0.23809523809523808</v>
      </c>
    </row>
    <row r="885" spans="1:14" ht="15.75">
      <c r="A885" s="63">
        <v>17</v>
      </c>
      <c r="B885" s="70">
        <v>43110</v>
      </c>
      <c r="C885" s="77" t="s">
        <v>20</v>
      </c>
      <c r="D885" s="65" t="s">
        <v>23</v>
      </c>
      <c r="E885" s="62" t="s">
        <v>47</v>
      </c>
      <c r="F885" s="6">
        <v>212.7</v>
      </c>
      <c r="G885" s="6">
        <v>213.7</v>
      </c>
      <c r="H885" s="6">
        <v>212.2</v>
      </c>
      <c r="I885" s="6">
        <v>211.7</v>
      </c>
      <c r="J885" s="6">
        <v>211.2</v>
      </c>
      <c r="K885" s="6">
        <v>213.7</v>
      </c>
      <c r="L885" s="5">
        <v>5000</v>
      </c>
      <c r="M885" s="7">
        <f t="shared" si="115"/>
        <v>-5000</v>
      </c>
      <c r="N885" s="8">
        <f t="shared" si="116"/>
        <v>-0.47014574518100616</v>
      </c>
    </row>
    <row r="886" spans="1:14" ht="15.75">
      <c r="A886" s="63">
        <v>18</v>
      </c>
      <c r="B886" s="70">
        <v>43110</v>
      </c>
      <c r="C886" s="77" t="s">
        <v>20</v>
      </c>
      <c r="D886" s="65" t="s">
        <v>21</v>
      </c>
      <c r="E886" s="62" t="s">
        <v>46</v>
      </c>
      <c r="F886" s="6">
        <v>458.4</v>
      </c>
      <c r="G886" s="6">
        <v>454</v>
      </c>
      <c r="H886" s="6">
        <v>461</v>
      </c>
      <c r="I886" s="6">
        <v>463.5</v>
      </c>
      <c r="J886" s="6">
        <v>466</v>
      </c>
      <c r="K886" s="6">
        <v>461</v>
      </c>
      <c r="L886" s="5">
        <v>1000</v>
      </c>
      <c r="M886" s="7">
        <f t="shared" si="115"/>
        <v>2600.0000000000227</v>
      </c>
      <c r="N886" s="81">
        <f t="shared" si="116"/>
        <v>0.5671902268760958</v>
      </c>
    </row>
    <row r="887" spans="1:14" ht="15.75">
      <c r="A887" s="63">
        <v>19</v>
      </c>
      <c r="B887" s="70">
        <v>43109</v>
      </c>
      <c r="C887" s="77" t="s">
        <v>20</v>
      </c>
      <c r="D887" s="65" t="s">
        <v>21</v>
      </c>
      <c r="E887" s="62" t="s">
        <v>47</v>
      </c>
      <c r="F887" s="6">
        <v>216.5</v>
      </c>
      <c r="G887" s="6">
        <v>215.5</v>
      </c>
      <c r="H887" s="6">
        <v>217</v>
      </c>
      <c r="I887" s="6">
        <v>217.5</v>
      </c>
      <c r="J887" s="6">
        <v>218</v>
      </c>
      <c r="K887" s="6">
        <v>217</v>
      </c>
      <c r="L887" s="5">
        <v>5000</v>
      </c>
      <c r="M887" s="7">
        <f t="shared" si="115"/>
        <v>2500</v>
      </c>
      <c r="N887" s="81">
        <f t="shared" si="116"/>
        <v>0.23094688221709006</v>
      </c>
    </row>
    <row r="888" spans="1:14" ht="15.75">
      <c r="A888" s="63">
        <v>20</v>
      </c>
      <c r="B888" s="70">
        <v>43108</v>
      </c>
      <c r="C888" s="77" t="s">
        <v>20</v>
      </c>
      <c r="D888" s="65" t="s">
        <v>23</v>
      </c>
      <c r="E888" s="62" t="s">
        <v>44</v>
      </c>
      <c r="F888" s="6">
        <v>29170</v>
      </c>
      <c r="G888" s="6">
        <v>29250</v>
      </c>
      <c r="H888" s="6">
        <v>29130</v>
      </c>
      <c r="I888" s="6">
        <v>29090</v>
      </c>
      <c r="J888" s="6">
        <v>29050</v>
      </c>
      <c r="K888" s="6">
        <v>29250</v>
      </c>
      <c r="L888" s="5">
        <v>100</v>
      </c>
      <c r="M888" s="7">
        <f aca="true" t="shared" si="117" ref="M888:M893">IF(D888="BUY",(K888-F888)*(L888),(F888-K888)*(L888))</f>
        <v>-8000</v>
      </c>
      <c r="N888" s="8">
        <f t="shared" si="116"/>
        <v>-0.2742543709290367</v>
      </c>
    </row>
    <row r="889" spans="1:14" ht="15.75">
      <c r="A889" s="63">
        <v>21</v>
      </c>
      <c r="B889" s="70">
        <v>43105</v>
      </c>
      <c r="C889" s="77" t="s">
        <v>20</v>
      </c>
      <c r="D889" s="65" t="s">
        <v>21</v>
      </c>
      <c r="E889" s="62" t="s">
        <v>47</v>
      </c>
      <c r="F889" s="6">
        <v>214.3</v>
      </c>
      <c r="G889" s="6">
        <v>213.3</v>
      </c>
      <c r="H889" s="6">
        <v>214.8</v>
      </c>
      <c r="I889" s="6">
        <v>215.3</v>
      </c>
      <c r="J889" s="6">
        <v>215.8</v>
      </c>
      <c r="K889" s="6">
        <v>215.3</v>
      </c>
      <c r="L889" s="5">
        <v>5000</v>
      </c>
      <c r="M889" s="7">
        <f t="shared" si="117"/>
        <v>5000</v>
      </c>
      <c r="N889" s="81">
        <f aca="true" t="shared" si="118" ref="N889:N895">M889/(L889)/F889%</f>
        <v>0.4666355576294913</v>
      </c>
    </row>
    <row r="890" spans="1:14" ht="15.75">
      <c r="A890" s="63">
        <v>22</v>
      </c>
      <c r="B890" s="70">
        <v>43104</v>
      </c>
      <c r="C890" s="77" t="s">
        <v>20</v>
      </c>
      <c r="D890" s="65" t="s">
        <v>21</v>
      </c>
      <c r="E890" s="62" t="s">
        <v>47</v>
      </c>
      <c r="F890" s="6">
        <v>214</v>
      </c>
      <c r="G890" s="6">
        <v>213</v>
      </c>
      <c r="H890" s="6">
        <v>214.5</v>
      </c>
      <c r="I890" s="6">
        <v>215</v>
      </c>
      <c r="J890" s="6">
        <v>215.5</v>
      </c>
      <c r="K890" s="6">
        <v>214.5</v>
      </c>
      <c r="L890" s="5">
        <v>5000</v>
      </c>
      <c r="M890" s="7">
        <f t="shared" si="117"/>
        <v>2500</v>
      </c>
      <c r="N890" s="81">
        <f t="shared" si="118"/>
        <v>0.2336448598130841</v>
      </c>
    </row>
    <row r="891" spans="1:14" ht="15.75">
      <c r="A891" s="63">
        <v>23</v>
      </c>
      <c r="B891" s="70">
        <v>43104</v>
      </c>
      <c r="C891" s="77" t="s">
        <v>20</v>
      </c>
      <c r="D891" s="65" t="s">
        <v>21</v>
      </c>
      <c r="E891" s="62" t="s">
        <v>24</v>
      </c>
      <c r="F891" s="6">
        <v>164</v>
      </c>
      <c r="G891" s="6">
        <v>163</v>
      </c>
      <c r="H891" s="6">
        <v>164.5</v>
      </c>
      <c r="I891" s="6">
        <v>165</v>
      </c>
      <c r="J891" s="6">
        <v>165.5</v>
      </c>
      <c r="K891" s="6">
        <v>164.5</v>
      </c>
      <c r="L891" s="5">
        <v>5000</v>
      </c>
      <c r="M891" s="7">
        <f t="shared" si="117"/>
        <v>2500</v>
      </c>
      <c r="N891" s="81">
        <f t="shared" si="118"/>
        <v>0.3048780487804878</v>
      </c>
    </row>
    <row r="892" spans="1:14" ht="15.75">
      <c r="A892" s="63">
        <v>24</v>
      </c>
      <c r="B892" s="70">
        <v>43103</v>
      </c>
      <c r="C892" s="77" t="s">
        <v>20</v>
      </c>
      <c r="D892" s="65" t="s">
        <v>21</v>
      </c>
      <c r="E892" s="62" t="s">
        <v>44</v>
      </c>
      <c r="F892" s="6">
        <v>29200</v>
      </c>
      <c r="G892" s="6">
        <v>29120</v>
      </c>
      <c r="H892" s="6">
        <v>29250</v>
      </c>
      <c r="I892" s="6">
        <v>29290</v>
      </c>
      <c r="J892" s="6">
        <v>29330</v>
      </c>
      <c r="K892" s="6">
        <v>29250</v>
      </c>
      <c r="L892" s="5">
        <v>100</v>
      </c>
      <c r="M892" s="7">
        <f t="shared" si="117"/>
        <v>5000</v>
      </c>
      <c r="N892" s="81">
        <f t="shared" si="118"/>
        <v>0.17123287671232876</v>
      </c>
    </row>
    <row r="893" spans="1:14" ht="15.75">
      <c r="A893" s="63">
        <v>25</v>
      </c>
      <c r="B893" s="70">
        <v>43103</v>
      </c>
      <c r="C893" s="77" t="s">
        <v>20</v>
      </c>
      <c r="D893" s="65" t="s">
        <v>23</v>
      </c>
      <c r="E893" s="62" t="s">
        <v>47</v>
      </c>
      <c r="F893" s="6">
        <v>212.7</v>
      </c>
      <c r="G893" s="6">
        <v>213.7</v>
      </c>
      <c r="H893" s="6">
        <v>212.2</v>
      </c>
      <c r="I893" s="6">
        <v>211.7</v>
      </c>
      <c r="J893" s="6">
        <v>211.2</v>
      </c>
      <c r="K893" s="6">
        <v>212.2</v>
      </c>
      <c r="L893" s="5">
        <v>5000</v>
      </c>
      <c r="M893" s="7">
        <f t="shared" si="117"/>
        <v>2500</v>
      </c>
      <c r="N893" s="81">
        <f t="shared" si="118"/>
        <v>0.23507287259050308</v>
      </c>
    </row>
    <row r="894" spans="1:14" ht="15.75">
      <c r="A894" s="63">
        <v>26</v>
      </c>
      <c r="B894" s="70">
        <v>43102</v>
      </c>
      <c r="C894" s="77" t="s">
        <v>20</v>
      </c>
      <c r="D894" s="65" t="s">
        <v>21</v>
      </c>
      <c r="E894" s="62" t="s">
        <v>47</v>
      </c>
      <c r="F894" s="6">
        <v>211.65</v>
      </c>
      <c r="G894" s="6">
        <v>210.6</v>
      </c>
      <c r="H894" s="6">
        <v>212.2</v>
      </c>
      <c r="I894" s="6">
        <v>212.7</v>
      </c>
      <c r="J894" s="6">
        <v>213.2</v>
      </c>
      <c r="K894" s="6">
        <v>212.7</v>
      </c>
      <c r="L894" s="5">
        <v>5000</v>
      </c>
      <c r="M894" s="7">
        <f>IF(D894="BUY",(K894-F894)*(L894),(F894-K894)*(L894))</f>
        <v>5249.9999999999145</v>
      </c>
      <c r="N894" s="81">
        <f t="shared" si="118"/>
        <v>0.4961020552799352</v>
      </c>
    </row>
    <row r="895" spans="1:14" ht="15.75">
      <c r="A895" s="63">
        <v>27</v>
      </c>
      <c r="B895" s="70">
        <v>43102</v>
      </c>
      <c r="C895" s="77" t="s">
        <v>20</v>
      </c>
      <c r="D895" s="65" t="s">
        <v>21</v>
      </c>
      <c r="E895" s="62" t="s">
        <v>44</v>
      </c>
      <c r="F895" s="6">
        <v>29175</v>
      </c>
      <c r="G895" s="6">
        <v>29100</v>
      </c>
      <c r="H895" s="6">
        <v>29220</v>
      </c>
      <c r="I895" s="6">
        <v>29260</v>
      </c>
      <c r="J895" s="6">
        <v>29300</v>
      </c>
      <c r="K895" s="6">
        <v>29220</v>
      </c>
      <c r="L895" s="5">
        <v>100</v>
      </c>
      <c r="M895" s="82">
        <f>IF(D895="BUY",(K895-F895)*(L895),(F895-K895)*(L895))</f>
        <v>4500</v>
      </c>
      <c r="N895" s="68">
        <f t="shared" si="118"/>
        <v>0.15424164524421594</v>
      </c>
    </row>
    <row r="896" ht="15.75">
      <c r="N896" s="79"/>
    </row>
    <row r="897" spans="1:14" ht="15.75">
      <c r="A897" s="9" t="s">
        <v>25</v>
      </c>
      <c r="B897" s="10"/>
      <c r="C897" s="11"/>
      <c r="D897" s="12"/>
      <c r="E897" s="13"/>
      <c r="F897" s="13"/>
      <c r="G897" s="14"/>
      <c r="H897" s="15"/>
      <c r="I897" s="15"/>
      <c r="J897" s="15"/>
      <c r="K897" s="16"/>
      <c r="L897" s="17"/>
      <c r="N897" s="80"/>
    </row>
    <row r="898" spans="1:12" ht="15.75">
      <c r="A898" s="9" t="s">
        <v>26</v>
      </c>
      <c r="B898" s="19"/>
      <c r="C898" s="11"/>
      <c r="D898" s="12"/>
      <c r="E898" s="13"/>
      <c r="F898" s="13"/>
      <c r="G898" s="14"/>
      <c r="H898" s="13"/>
      <c r="I898" s="13"/>
      <c r="J898" s="13"/>
      <c r="K898" s="16"/>
      <c r="L898" s="17"/>
    </row>
    <row r="899" spans="1:14" ht="15.75">
      <c r="A899" s="9" t="s">
        <v>26</v>
      </c>
      <c r="B899" s="19"/>
      <c r="C899" s="20"/>
      <c r="D899" s="21"/>
      <c r="E899" s="22"/>
      <c r="F899" s="22"/>
      <c r="G899" s="23"/>
      <c r="H899" s="22"/>
      <c r="I899" s="22"/>
      <c r="J899" s="22"/>
      <c r="K899" s="22"/>
      <c r="L899" s="17"/>
      <c r="M899" s="17"/>
      <c r="N899" s="17"/>
    </row>
    <row r="900" spans="1:14" ht="16.5" thickBot="1">
      <c r="A900" s="24"/>
      <c r="B900" s="19"/>
      <c r="C900" s="22"/>
      <c r="D900" s="22"/>
      <c r="E900" s="22"/>
      <c r="F900" s="25"/>
      <c r="G900" s="26"/>
      <c r="H900" s="27" t="s">
        <v>27</v>
      </c>
      <c r="I900" s="27"/>
      <c r="J900" s="28"/>
      <c r="K900" s="28"/>
      <c r="L900" s="17"/>
      <c r="M900" s="17"/>
      <c r="N900" s="17"/>
    </row>
    <row r="901" spans="1:12" ht="15.75">
      <c r="A901" s="24"/>
      <c r="B901" s="19"/>
      <c r="C901" s="109" t="s">
        <v>28</v>
      </c>
      <c r="D901" s="109"/>
      <c r="E901" s="29">
        <v>27</v>
      </c>
      <c r="F901" s="30">
        <v>100</v>
      </c>
      <c r="G901" s="31">
        <v>27</v>
      </c>
      <c r="H901" s="32">
        <f>G902/G901%</f>
        <v>77.77777777777777</v>
      </c>
      <c r="I901" s="32"/>
      <c r="J901" s="32"/>
      <c r="L901" s="17"/>
    </row>
    <row r="902" spans="1:13" ht="15.75">
      <c r="A902" s="24"/>
      <c r="B902" s="19"/>
      <c r="C902" s="108" t="s">
        <v>29</v>
      </c>
      <c r="D902" s="108"/>
      <c r="E902" s="33">
        <v>21</v>
      </c>
      <c r="F902" s="34">
        <f>(E902/E901)*100</f>
        <v>77.77777777777779</v>
      </c>
      <c r="G902" s="31">
        <v>21</v>
      </c>
      <c r="H902" s="28"/>
      <c r="I902" s="28"/>
      <c r="J902" s="22"/>
      <c r="K902" s="28"/>
      <c r="M902" s="22" t="s">
        <v>30</v>
      </c>
    </row>
    <row r="903" spans="1:14" ht="15.75">
      <c r="A903" s="35"/>
      <c r="B903" s="19"/>
      <c r="C903" s="108" t="s">
        <v>31</v>
      </c>
      <c r="D903" s="108"/>
      <c r="E903" s="33">
        <v>0</v>
      </c>
      <c r="F903" s="34">
        <f>(E903/E901)*100</f>
        <v>0</v>
      </c>
      <c r="G903" s="36"/>
      <c r="H903" s="31"/>
      <c r="I903" s="31"/>
      <c r="J903" s="22"/>
      <c r="K903" s="28"/>
      <c r="L903" s="17"/>
      <c r="M903" s="20"/>
      <c r="N903" s="20"/>
    </row>
    <row r="904" spans="1:14" ht="15.75">
      <c r="A904" s="35"/>
      <c r="B904" s="19"/>
      <c r="C904" s="108" t="s">
        <v>32</v>
      </c>
      <c r="D904" s="108"/>
      <c r="E904" s="33">
        <v>0</v>
      </c>
      <c r="F904" s="34">
        <f>(E904/E901)*100</f>
        <v>0</v>
      </c>
      <c r="G904" s="36"/>
      <c r="H904" s="31"/>
      <c r="I904" s="31"/>
      <c r="J904" s="22"/>
      <c r="K904" s="28"/>
      <c r="L904" s="17"/>
      <c r="M904" s="17"/>
      <c r="N904" s="17"/>
    </row>
    <row r="905" spans="1:14" ht="15.75">
      <c r="A905" s="35"/>
      <c r="B905" s="19"/>
      <c r="C905" s="108" t="s">
        <v>33</v>
      </c>
      <c r="D905" s="108"/>
      <c r="E905" s="33">
        <v>6</v>
      </c>
      <c r="F905" s="34">
        <f>(E905/E901)*100</f>
        <v>22.22222222222222</v>
      </c>
      <c r="G905" s="36"/>
      <c r="H905" s="22" t="s">
        <v>34</v>
      </c>
      <c r="I905" s="22"/>
      <c r="J905" s="37"/>
      <c r="K905" s="28"/>
      <c r="L905" s="17"/>
      <c r="M905" s="17"/>
      <c r="N905" s="17"/>
    </row>
    <row r="906" spans="1:14" ht="15.75">
      <c r="A906" s="35"/>
      <c r="B906" s="19"/>
      <c r="C906" s="108" t="s">
        <v>35</v>
      </c>
      <c r="D906" s="108"/>
      <c r="E906" s="33">
        <v>0</v>
      </c>
      <c r="F906" s="34">
        <f>(E906/E901)*100</f>
        <v>0</v>
      </c>
      <c r="G906" s="36"/>
      <c r="H906" s="22"/>
      <c r="I906" s="22"/>
      <c r="J906" s="37"/>
      <c r="K906" s="28"/>
      <c r="L906" s="17"/>
      <c r="M906" s="17"/>
      <c r="N906" s="17"/>
    </row>
    <row r="907" spans="1:14" ht="16.5" thickBot="1">
      <c r="A907" s="35"/>
      <c r="B907" s="19"/>
      <c r="C907" s="110" t="s">
        <v>36</v>
      </c>
      <c r="D907" s="110"/>
      <c r="E907" s="38"/>
      <c r="F907" s="39">
        <f>(E907/E901)*100</f>
        <v>0</v>
      </c>
      <c r="G907" s="36"/>
      <c r="H907" s="22"/>
      <c r="I907" s="22"/>
      <c r="M907" s="17"/>
      <c r="N907" s="17"/>
    </row>
    <row r="908" spans="1:14" ht="15.75">
      <c r="A908" s="41" t="s">
        <v>37</v>
      </c>
      <c r="B908" s="10"/>
      <c r="C908" s="11"/>
      <c r="D908" s="11"/>
      <c r="E908" s="13"/>
      <c r="F908" s="13"/>
      <c r="G908" s="42"/>
      <c r="H908" s="43"/>
      <c r="I908" s="43"/>
      <c r="J908" s="43"/>
      <c r="K908" s="13"/>
      <c r="L908" s="17"/>
      <c r="M908" s="40"/>
      <c r="N908" s="40"/>
    </row>
    <row r="909" spans="1:14" ht="15.75">
      <c r="A909" s="12" t="s">
        <v>38</v>
      </c>
      <c r="B909" s="10"/>
      <c r="C909" s="44"/>
      <c r="D909" s="45"/>
      <c r="E909" s="46"/>
      <c r="F909" s="43"/>
      <c r="G909" s="42"/>
      <c r="H909" s="43"/>
      <c r="I909" s="43"/>
      <c r="J909" s="43"/>
      <c r="K909" s="13"/>
      <c r="L909" s="17"/>
      <c r="M909" s="24"/>
      <c r="N909" s="24"/>
    </row>
    <row r="910" spans="1:14" ht="15.75">
      <c r="A910" s="12" t="s">
        <v>39</v>
      </c>
      <c r="B910" s="10"/>
      <c r="C910" s="11"/>
      <c r="D910" s="45"/>
      <c r="E910" s="46"/>
      <c r="F910" s="43"/>
      <c r="G910" s="42"/>
      <c r="H910" s="47"/>
      <c r="I910" s="47"/>
      <c r="J910" s="47"/>
      <c r="K910" s="13"/>
      <c r="L910" s="17"/>
      <c r="M910" s="17"/>
      <c r="N910" s="17"/>
    </row>
    <row r="911" spans="1:14" ht="15.75">
      <c r="A911" s="12" t="s">
        <v>40</v>
      </c>
      <c r="B911" s="44"/>
      <c r="C911" s="11"/>
      <c r="D911" s="45"/>
      <c r="E911" s="46"/>
      <c r="F911" s="43"/>
      <c r="G911" s="48"/>
      <c r="H911" s="47"/>
      <c r="I911" s="47"/>
      <c r="J911" s="47"/>
      <c r="K911" s="13"/>
      <c r="L911" s="17"/>
      <c r="M911" s="17"/>
      <c r="N911" s="17"/>
    </row>
    <row r="912" spans="1:14" ht="15.75">
      <c r="A912" s="12" t="s">
        <v>41</v>
      </c>
      <c r="B912" s="35"/>
      <c r="C912" s="11"/>
      <c r="D912" s="49"/>
      <c r="E912" s="43"/>
      <c r="F912" s="43"/>
      <c r="G912" s="48"/>
      <c r="H912" s="47"/>
      <c r="I912" s="47"/>
      <c r="J912" s="47"/>
      <c r="K912" s="43"/>
      <c r="L912" s="17"/>
      <c r="M912" s="17"/>
      <c r="N912" s="17"/>
    </row>
    <row r="913" spans="1:14" ht="15.75">
      <c r="A913" s="105" t="s">
        <v>0</v>
      </c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</row>
    <row r="914" spans="1:14" ht="15.7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</row>
    <row r="915" spans="1:14" ht="15.7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</row>
    <row r="916" spans="1:14" ht="15.75">
      <c r="A916" s="106" t="s">
        <v>1</v>
      </c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</row>
    <row r="917" spans="1:14" ht="15.75">
      <c r="A917" s="106" t="s">
        <v>2</v>
      </c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</row>
    <row r="918" spans="1:14" ht="16.5" thickBot="1">
      <c r="A918" s="107" t="s">
        <v>3</v>
      </c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</row>
    <row r="919" spans="1:14" ht="15.75">
      <c r="A919" s="104" t="s">
        <v>60</v>
      </c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</row>
    <row r="920" spans="1:14" ht="15.75">
      <c r="A920" s="104" t="s">
        <v>5</v>
      </c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</row>
    <row r="921" spans="1:14" ht="15.75">
      <c r="A921" s="90" t="s">
        <v>6</v>
      </c>
      <c r="B921" s="87" t="s">
        <v>7</v>
      </c>
      <c r="C921" s="87" t="s">
        <v>8</v>
      </c>
      <c r="D921" s="90" t="s">
        <v>9</v>
      </c>
      <c r="E921" s="90" t="s">
        <v>10</v>
      </c>
      <c r="F921" s="87" t="s">
        <v>11</v>
      </c>
      <c r="G921" s="87" t="s">
        <v>12</v>
      </c>
      <c r="H921" s="87" t="s">
        <v>13</v>
      </c>
      <c r="I921" s="87" t="s">
        <v>14</v>
      </c>
      <c r="J921" s="87" t="s">
        <v>15</v>
      </c>
      <c r="K921" s="89" t="s">
        <v>16</v>
      </c>
      <c r="L921" s="87" t="s">
        <v>17</v>
      </c>
      <c r="M921" s="87" t="s">
        <v>18</v>
      </c>
      <c r="N921" s="87" t="s">
        <v>19</v>
      </c>
    </row>
    <row r="922" spans="1:14" ht="15.75">
      <c r="A922" s="91"/>
      <c r="B922" s="87"/>
      <c r="C922" s="87"/>
      <c r="D922" s="90"/>
      <c r="E922" s="90"/>
      <c r="F922" s="87"/>
      <c r="G922" s="87"/>
      <c r="H922" s="87"/>
      <c r="I922" s="87"/>
      <c r="J922" s="87"/>
      <c r="K922" s="89"/>
      <c r="L922" s="87"/>
      <c r="M922" s="87"/>
      <c r="N922" s="87"/>
    </row>
    <row r="923" spans="1:14" ht="15.75">
      <c r="A923" s="74"/>
      <c r="B923" s="75"/>
      <c r="C923" s="71"/>
      <c r="D923" s="76"/>
      <c r="E923" s="73"/>
      <c r="F923" s="71"/>
      <c r="G923" s="71"/>
      <c r="H923" s="71"/>
      <c r="I923" s="71"/>
      <c r="J923" s="71"/>
      <c r="K923" s="72"/>
      <c r="L923" s="71"/>
      <c r="M923" s="71"/>
      <c r="N923" s="71"/>
    </row>
    <row r="924" spans="1:14" ht="15.75">
      <c r="A924" s="63">
        <v>1</v>
      </c>
      <c r="B924" s="70">
        <v>43098</v>
      </c>
      <c r="C924" s="77" t="s">
        <v>20</v>
      </c>
      <c r="D924" s="65" t="s">
        <v>21</v>
      </c>
      <c r="E924" s="62" t="s">
        <v>47</v>
      </c>
      <c r="F924" s="6">
        <v>212</v>
      </c>
      <c r="G924" s="6">
        <v>211</v>
      </c>
      <c r="H924" s="6">
        <v>212.5</v>
      </c>
      <c r="I924" s="6">
        <v>213</v>
      </c>
      <c r="J924" s="6">
        <v>213.5</v>
      </c>
      <c r="K924" s="6">
        <v>212.5</v>
      </c>
      <c r="L924" s="5">
        <v>5000</v>
      </c>
      <c r="M924" s="7">
        <f aca="true" t="shared" si="119" ref="M924:M929">IF(D924="BUY",(K924-F924)*(L924),(F924-K924)*(L924))</f>
        <v>2500</v>
      </c>
      <c r="N924" s="8">
        <f aca="true" t="shared" si="120" ref="N924:N929">M924/(L924)/F924%</f>
        <v>0.23584905660377356</v>
      </c>
    </row>
    <row r="925" spans="1:14" ht="15.75">
      <c r="A925" s="63">
        <v>2</v>
      </c>
      <c r="B925" s="70">
        <v>43097</v>
      </c>
      <c r="C925" s="77" t="s">
        <v>20</v>
      </c>
      <c r="D925" s="65" t="s">
        <v>21</v>
      </c>
      <c r="E925" s="62" t="s">
        <v>24</v>
      </c>
      <c r="F925" s="6">
        <v>163</v>
      </c>
      <c r="G925" s="6">
        <v>162</v>
      </c>
      <c r="H925" s="6">
        <v>163.5</v>
      </c>
      <c r="I925" s="6">
        <v>164</v>
      </c>
      <c r="J925" s="6">
        <v>164.5</v>
      </c>
      <c r="K925" s="6">
        <v>163.5</v>
      </c>
      <c r="L925" s="5">
        <v>5000</v>
      </c>
      <c r="M925" s="7">
        <f t="shared" si="119"/>
        <v>2500</v>
      </c>
      <c r="N925" s="8">
        <f t="shared" si="120"/>
        <v>0.3067484662576687</v>
      </c>
    </row>
    <row r="926" spans="1:14" ht="15.75">
      <c r="A926" s="63">
        <v>3</v>
      </c>
      <c r="B926" s="70">
        <v>43097</v>
      </c>
      <c r="C926" s="77" t="s">
        <v>20</v>
      </c>
      <c r="D926" s="65" t="s">
        <v>21</v>
      </c>
      <c r="E926" s="62" t="s">
        <v>47</v>
      </c>
      <c r="F926" s="6">
        <v>210.5</v>
      </c>
      <c r="G926" s="6">
        <v>209.5</v>
      </c>
      <c r="H926" s="6">
        <v>211</v>
      </c>
      <c r="I926" s="6">
        <v>211.5</v>
      </c>
      <c r="J926" s="6">
        <v>212</v>
      </c>
      <c r="K926" s="6">
        <v>212</v>
      </c>
      <c r="L926" s="5">
        <v>5000</v>
      </c>
      <c r="M926" s="7">
        <f t="shared" si="119"/>
        <v>7500</v>
      </c>
      <c r="N926" s="8">
        <f t="shared" si="120"/>
        <v>0.7125890736342043</v>
      </c>
    </row>
    <row r="927" spans="1:14" ht="15.75">
      <c r="A927" s="63">
        <v>4</v>
      </c>
      <c r="B927" s="70">
        <v>43096</v>
      </c>
      <c r="C927" s="77" t="s">
        <v>20</v>
      </c>
      <c r="D927" s="65" t="s">
        <v>21</v>
      </c>
      <c r="E927" s="62" t="s">
        <v>47</v>
      </c>
      <c r="F927" s="6">
        <v>208.5</v>
      </c>
      <c r="G927" s="6">
        <v>207.5</v>
      </c>
      <c r="H927" s="6">
        <v>209</v>
      </c>
      <c r="I927" s="6">
        <v>209.5</v>
      </c>
      <c r="J927" s="6">
        <v>210</v>
      </c>
      <c r="K927" s="6">
        <v>210</v>
      </c>
      <c r="L927" s="5">
        <v>5000</v>
      </c>
      <c r="M927" s="7">
        <f t="shared" si="119"/>
        <v>7500</v>
      </c>
      <c r="N927" s="8">
        <f t="shared" si="120"/>
        <v>0.7194244604316546</v>
      </c>
    </row>
    <row r="928" spans="1:14" ht="15.75">
      <c r="A928" s="63">
        <v>5</v>
      </c>
      <c r="B928" s="70">
        <v>43096</v>
      </c>
      <c r="C928" s="77" t="s">
        <v>20</v>
      </c>
      <c r="D928" s="65" t="s">
        <v>21</v>
      </c>
      <c r="E928" s="62" t="s">
        <v>44</v>
      </c>
      <c r="F928" s="6">
        <v>28870</v>
      </c>
      <c r="G928" s="6">
        <v>28790</v>
      </c>
      <c r="H928" s="6">
        <v>28910</v>
      </c>
      <c r="I928" s="6">
        <v>28950</v>
      </c>
      <c r="J928" s="6">
        <v>28990</v>
      </c>
      <c r="K928" s="6">
        <v>28910</v>
      </c>
      <c r="L928" s="5">
        <v>100</v>
      </c>
      <c r="M928" s="7">
        <f t="shared" si="119"/>
        <v>4000</v>
      </c>
      <c r="N928" s="8">
        <f t="shared" si="120"/>
        <v>0.13855213023900242</v>
      </c>
    </row>
    <row r="929" spans="1:14" ht="15.75">
      <c r="A929" s="63">
        <v>6</v>
      </c>
      <c r="B929" s="70">
        <v>43095</v>
      </c>
      <c r="C929" s="77" t="s">
        <v>20</v>
      </c>
      <c r="D929" s="65" t="s">
        <v>21</v>
      </c>
      <c r="E929" s="62" t="s">
        <v>47</v>
      </c>
      <c r="F929" s="6">
        <v>209</v>
      </c>
      <c r="G929" s="6">
        <v>208</v>
      </c>
      <c r="H929" s="6">
        <v>209.5</v>
      </c>
      <c r="I929" s="6">
        <v>210</v>
      </c>
      <c r="J929" s="6">
        <v>210.5</v>
      </c>
      <c r="K929" s="6">
        <v>209.5</v>
      </c>
      <c r="L929" s="5">
        <v>5000</v>
      </c>
      <c r="M929" s="7">
        <f t="shared" si="119"/>
        <v>2500</v>
      </c>
      <c r="N929" s="8">
        <f t="shared" si="120"/>
        <v>0.23923444976076558</v>
      </c>
    </row>
    <row r="930" spans="1:14" ht="15.75">
      <c r="A930" s="63">
        <v>7</v>
      </c>
      <c r="B930" s="70">
        <v>43095</v>
      </c>
      <c r="C930" s="77" t="s">
        <v>20</v>
      </c>
      <c r="D930" s="65" t="s">
        <v>21</v>
      </c>
      <c r="E930" s="62" t="s">
        <v>44</v>
      </c>
      <c r="F930" s="6">
        <v>28730</v>
      </c>
      <c r="G930" s="6">
        <v>28650</v>
      </c>
      <c r="H930" s="6">
        <v>28770</v>
      </c>
      <c r="I930" s="6">
        <v>28810</v>
      </c>
      <c r="J930" s="6">
        <v>28850</v>
      </c>
      <c r="K930" s="6">
        <v>28770</v>
      </c>
      <c r="L930" s="5">
        <v>100</v>
      </c>
      <c r="M930" s="7">
        <f aca="true" t="shared" si="121" ref="M930:M935">IF(D930="BUY",(K930-F930)*(L930),(F930-K930)*(L930))</f>
        <v>4000</v>
      </c>
      <c r="N930" s="8">
        <f aca="true" t="shared" si="122" ref="N930:N936">M930/(L930)/F930%</f>
        <v>0.1392272885485555</v>
      </c>
    </row>
    <row r="931" spans="1:14" ht="15.75">
      <c r="A931" s="63">
        <v>8</v>
      </c>
      <c r="B931" s="70">
        <v>43091</v>
      </c>
      <c r="C931" s="77" t="s">
        <v>20</v>
      </c>
      <c r="D931" s="65" t="s">
        <v>21</v>
      </c>
      <c r="E931" s="62" t="s">
        <v>47</v>
      </c>
      <c r="F931" s="6">
        <v>207.5</v>
      </c>
      <c r="G931" s="6">
        <v>206.5</v>
      </c>
      <c r="H931" s="6">
        <v>208</v>
      </c>
      <c r="I931" s="6">
        <v>208.5</v>
      </c>
      <c r="J931" s="6">
        <v>209</v>
      </c>
      <c r="K931" s="6">
        <v>208</v>
      </c>
      <c r="L931" s="5">
        <v>5000</v>
      </c>
      <c r="M931" s="7">
        <f t="shared" si="121"/>
        <v>2500</v>
      </c>
      <c r="N931" s="8">
        <f t="shared" si="122"/>
        <v>0.24096385542168672</v>
      </c>
    </row>
    <row r="932" spans="1:14" ht="15.75">
      <c r="A932" s="63">
        <v>9</v>
      </c>
      <c r="B932" s="70">
        <v>43090</v>
      </c>
      <c r="C932" s="77" t="s">
        <v>20</v>
      </c>
      <c r="D932" s="65" t="s">
        <v>23</v>
      </c>
      <c r="E932" s="62" t="s">
        <v>24</v>
      </c>
      <c r="F932" s="6">
        <v>160.5</v>
      </c>
      <c r="G932" s="6">
        <v>161.5</v>
      </c>
      <c r="H932" s="6">
        <v>160</v>
      </c>
      <c r="I932" s="6">
        <v>159.5</v>
      </c>
      <c r="J932" s="6">
        <v>159</v>
      </c>
      <c r="K932" s="6">
        <v>160</v>
      </c>
      <c r="L932" s="5">
        <v>5000</v>
      </c>
      <c r="M932" s="7">
        <f t="shared" si="121"/>
        <v>2500</v>
      </c>
      <c r="N932" s="8">
        <f t="shared" si="122"/>
        <v>0.3115264797507788</v>
      </c>
    </row>
    <row r="933" spans="1:14" ht="15.75">
      <c r="A933" s="63">
        <v>10</v>
      </c>
      <c r="B933" s="70">
        <v>43089</v>
      </c>
      <c r="C933" s="77" t="s">
        <v>20</v>
      </c>
      <c r="D933" s="65" t="s">
        <v>21</v>
      </c>
      <c r="E933" s="62" t="s">
        <v>47</v>
      </c>
      <c r="F933" s="6">
        <v>206</v>
      </c>
      <c r="G933" s="6">
        <v>205</v>
      </c>
      <c r="H933" s="6">
        <v>206.5</v>
      </c>
      <c r="I933" s="6">
        <v>207</v>
      </c>
      <c r="J933" s="6">
        <v>207.5</v>
      </c>
      <c r="K933" s="6">
        <v>207.5</v>
      </c>
      <c r="L933" s="5">
        <v>5000</v>
      </c>
      <c r="M933" s="7">
        <f t="shared" si="121"/>
        <v>7500</v>
      </c>
      <c r="N933" s="8">
        <f t="shared" si="122"/>
        <v>0.7281553398058253</v>
      </c>
    </row>
    <row r="934" spans="1:14" ht="15.75">
      <c r="A934" s="63">
        <v>11</v>
      </c>
      <c r="B934" s="70">
        <v>43088</v>
      </c>
      <c r="C934" s="77" t="s">
        <v>20</v>
      </c>
      <c r="D934" s="65" t="s">
        <v>23</v>
      </c>
      <c r="E934" s="62" t="s">
        <v>47</v>
      </c>
      <c r="F934" s="6">
        <v>203.5</v>
      </c>
      <c r="G934" s="6">
        <v>204.5</v>
      </c>
      <c r="H934" s="6">
        <v>203</v>
      </c>
      <c r="I934" s="6">
        <v>202.5</v>
      </c>
      <c r="J934" s="6">
        <v>202</v>
      </c>
      <c r="K934" s="6">
        <v>203</v>
      </c>
      <c r="L934" s="5">
        <v>5000</v>
      </c>
      <c r="M934" s="7">
        <f t="shared" si="121"/>
        <v>2500</v>
      </c>
      <c r="N934" s="8">
        <f t="shared" si="122"/>
        <v>0.24570024570024568</v>
      </c>
    </row>
    <row r="935" spans="1:14" ht="15.75">
      <c r="A935" s="63">
        <v>12</v>
      </c>
      <c r="B935" s="70">
        <v>43087</v>
      </c>
      <c r="C935" s="77" t="s">
        <v>20</v>
      </c>
      <c r="D935" s="65" t="s">
        <v>21</v>
      </c>
      <c r="E935" s="62" t="s">
        <v>24</v>
      </c>
      <c r="F935" s="6">
        <v>163</v>
      </c>
      <c r="G935" s="6">
        <v>162</v>
      </c>
      <c r="H935" s="6">
        <v>163.5</v>
      </c>
      <c r="I935" s="6">
        <v>164</v>
      </c>
      <c r="J935" s="6">
        <v>164.5</v>
      </c>
      <c r="K935" s="6">
        <v>163.5</v>
      </c>
      <c r="L935" s="5">
        <v>5000</v>
      </c>
      <c r="M935" s="7">
        <f t="shared" si="121"/>
        <v>2500</v>
      </c>
      <c r="N935" s="8">
        <f t="shared" si="122"/>
        <v>0.3067484662576687</v>
      </c>
    </row>
    <row r="936" spans="1:14" ht="15.75">
      <c r="A936" s="63">
        <v>13</v>
      </c>
      <c r="B936" s="70">
        <v>43087</v>
      </c>
      <c r="C936" s="77" t="s">
        <v>20</v>
      </c>
      <c r="D936" s="65" t="s">
        <v>21</v>
      </c>
      <c r="E936" s="62" t="s">
        <v>47</v>
      </c>
      <c r="F936" s="6">
        <v>206.2</v>
      </c>
      <c r="G936" s="6">
        <v>205.2</v>
      </c>
      <c r="H936" s="6">
        <v>206.7</v>
      </c>
      <c r="I936" s="6">
        <v>207.2</v>
      </c>
      <c r="J936" s="6">
        <v>207.7</v>
      </c>
      <c r="K936" s="6">
        <v>205.2</v>
      </c>
      <c r="L936" s="5">
        <v>5000</v>
      </c>
      <c r="M936" s="7">
        <f aca="true" t="shared" si="123" ref="M936:M942">IF(D936="BUY",(K936-F936)*(L936),(F936-K936)*(L936))</f>
        <v>-5000</v>
      </c>
      <c r="N936" s="8">
        <f t="shared" si="122"/>
        <v>-0.4849660523763337</v>
      </c>
    </row>
    <row r="937" spans="1:14" ht="15.75">
      <c r="A937" s="63">
        <v>14</v>
      </c>
      <c r="B937" s="70">
        <v>43087</v>
      </c>
      <c r="C937" s="77" t="s">
        <v>20</v>
      </c>
      <c r="D937" s="65" t="s">
        <v>21</v>
      </c>
      <c r="E937" s="62" t="s">
        <v>44</v>
      </c>
      <c r="F937" s="6">
        <v>28350</v>
      </c>
      <c r="G937" s="6">
        <v>28270</v>
      </c>
      <c r="H937" s="6">
        <v>28390</v>
      </c>
      <c r="I937" s="6">
        <v>28430</v>
      </c>
      <c r="J937" s="6">
        <v>28470</v>
      </c>
      <c r="K937" s="6">
        <v>28390</v>
      </c>
      <c r="L937" s="5">
        <v>100</v>
      </c>
      <c r="M937" s="7">
        <f t="shared" si="123"/>
        <v>4000</v>
      </c>
      <c r="N937" s="8">
        <f aca="true" t="shared" si="124" ref="N937:N942">M937/(L937)/F937%</f>
        <v>0.14109347442680775</v>
      </c>
    </row>
    <row r="938" spans="1:14" ht="15.75">
      <c r="A938" s="63">
        <v>15</v>
      </c>
      <c r="B938" s="70">
        <v>43084</v>
      </c>
      <c r="C938" s="77" t="s">
        <v>20</v>
      </c>
      <c r="D938" s="65" t="s">
        <v>21</v>
      </c>
      <c r="E938" s="62" t="s">
        <v>48</v>
      </c>
      <c r="F938" s="6">
        <v>3670</v>
      </c>
      <c r="G938" s="6">
        <v>3630</v>
      </c>
      <c r="H938" s="6">
        <v>3695</v>
      </c>
      <c r="I938" s="6">
        <v>3720</v>
      </c>
      <c r="J938" s="6">
        <v>3745</v>
      </c>
      <c r="K938" s="6">
        <v>3695</v>
      </c>
      <c r="L938" s="5">
        <v>100</v>
      </c>
      <c r="M938" s="7">
        <f t="shared" si="123"/>
        <v>2500</v>
      </c>
      <c r="N938" s="8">
        <f t="shared" si="124"/>
        <v>0.6811989100817438</v>
      </c>
    </row>
    <row r="939" spans="1:14" ht="15.75">
      <c r="A939" s="63">
        <v>16</v>
      </c>
      <c r="B939" s="70">
        <v>43084</v>
      </c>
      <c r="C939" s="77" t="s">
        <v>20</v>
      </c>
      <c r="D939" s="65" t="s">
        <v>21</v>
      </c>
      <c r="E939" s="62" t="s">
        <v>47</v>
      </c>
      <c r="F939" s="6">
        <v>204.7</v>
      </c>
      <c r="G939" s="6">
        <v>203.7</v>
      </c>
      <c r="H939" s="6">
        <v>205.2</v>
      </c>
      <c r="I939" s="6">
        <v>205.7</v>
      </c>
      <c r="J939" s="6">
        <v>206.2</v>
      </c>
      <c r="K939" s="6">
        <v>205.2</v>
      </c>
      <c r="L939" s="5">
        <v>5000</v>
      </c>
      <c r="M939" s="7">
        <f t="shared" si="123"/>
        <v>2500</v>
      </c>
      <c r="N939" s="8">
        <f t="shared" si="124"/>
        <v>0.2442598925256473</v>
      </c>
    </row>
    <row r="940" spans="1:14" ht="15.75">
      <c r="A940" s="63">
        <v>17</v>
      </c>
      <c r="B940" s="70">
        <v>43082</v>
      </c>
      <c r="C940" s="77" t="s">
        <v>20</v>
      </c>
      <c r="D940" s="65" t="s">
        <v>23</v>
      </c>
      <c r="E940" s="62" t="s">
        <v>44</v>
      </c>
      <c r="F940" s="6">
        <v>28100</v>
      </c>
      <c r="G940" s="6">
        <v>28180</v>
      </c>
      <c r="H940" s="6">
        <v>28060</v>
      </c>
      <c r="I940" s="6">
        <v>28020</v>
      </c>
      <c r="J940" s="6">
        <v>27980</v>
      </c>
      <c r="K940" s="6">
        <v>28060</v>
      </c>
      <c r="L940" s="5">
        <v>100</v>
      </c>
      <c r="M940" s="7">
        <f t="shared" si="123"/>
        <v>4000</v>
      </c>
      <c r="N940" s="8">
        <f t="shared" si="124"/>
        <v>0.1423487544483986</v>
      </c>
    </row>
    <row r="941" spans="1:14" ht="15.75">
      <c r="A941" s="63">
        <v>18</v>
      </c>
      <c r="B941" s="70">
        <v>43082</v>
      </c>
      <c r="C941" s="77" t="s">
        <v>20</v>
      </c>
      <c r="D941" s="65" t="s">
        <v>21</v>
      </c>
      <c r="E941" s="62" t="s">
        <v>47</v>
      </c>
      <c r="F941" s="6">
        <v>204</v>
      </c>
      <c r="G941" s="6">
        <v>203</v>
      </c>
      <c r="H941" s="6">
        <v>204.5</v>
      </c>
      <c r="I941" s="6">
        <v>205</v>
      </c>
      <c r="J941" s="6">
        <v>205.5</v>
      </c>
      <c r="K941" s="6">
        <v>204.5</v>
      </c>
      <c r="L941" s="5">
        <v>5000</v>
      </c>
      <c r="M941" s="7">
        <f t="shared" si="123"/>
        <v>2500</v>
      </c>
      <c r="N941" s="8">
        <f t="shared" si="124"/>
        <v>0.24509803921568626</v>
      </c>
    </row>
    <row r="942" spans="1:14" ht="15.75">
      <c r="A942" s="63">
        <v>19</v>
      </c>
      <c r="B942" s="70">
        <v>43081</v>
      </c>
      <c r="C942" s="77" t="s">
        <v>20</v>
      </c>
      <c r="D942" s="65" t="s">
        <v>21</v>
      </c>
      <c r="E942" s="62" t="s">
        <v>24</v>
      </c>
      <c r="F942" s="6">
        <v>161.5</v>
      </c>
      <c r="G942" s="6">
        <v>160.5</v>
      </c>
      <c r="H942" s="6">
        <v>162</v>
      </c>
      <c r="I942" s="6">
        <v>162.5</v>
      </c>
      <c r="J942" s="6">
        <v>163</v>
      </c>
      <c r="K942" s="6">
        <v>162</v>
      </c>
      <c r="L942" s="5">
        <v>5000</v>
      </c>
      <c r="M942" s="7">
        <f t="shared" si="123"/>
        <v>2500</v>
      </c>
      <c r="N942" s="8">
        <f t="shared" si="124"/>
        <v>0.30959752321981426</v>
      </c>
    </row>
    <row r="943" spans="1:14" ht="15.75">
      <c r="A943" s="63">
        <v>20</v>
      </c>
      <c r="B943" s="70">
        <v>43081</v>
      </c>
      <c r="C943" s="77" t="s">
        <v>20</v>
      </c>
      <c r="D943" s="65" t="s">
        <v>23</v>
      </c>
      <c r="E943" s="62" t="s">
        <v>44</v>
      </c>
      <c r="F943" s="6">
        <v>28330</v>
      </c>
      <c r="G943" s="6">
        <v>28405</v>
      </c>
      <c r="H943" s="6">
        <v>28290</v>
      </c>
      <c r="I943" s="6">
        <v>28250</v>
      </c>
      <c r="J943" s="6">
        <v>28210</v>
      </c>
      <c r="K943" s="6">
        <v>28210</v>
      </c>
      <c r="L943" s="5">
        <v>100</v>
      </c>
      <c r="M943" s="7">
        <f aca="true" t="shared" si="125" ref="M943:M948">IF(D943="BUY",(K943-F943)*(L943),(F943-K943)*(L943))</f>
        <v>12000</v>
      </c>
      <c r="N943" s="8">
        <f aca="true" t="shared" si="126" ref="N943:N948">M943/(L943)/F943%</f>
        <v>0.42357924461701374</v>
      </c>
    </row>
    <row r="944" spans="1:14" ht="15.75">
      <c r="A944" s="63">
        <v>21</v>
      </c>
      <c r="B944" s="70">
        <v>43080</v>
      </c>
      <c r="C944" s="77" t="s">
        <v>20</v>
      </c>
      <c r="D944" s="65" t="s">
        <v>21</v>
      </c>
      <c r="E944" s="62" t="s">
        <v>48</v>
      </c>
      <c r="F944" s="6">
        <v>3700</v>
      </c>
      <c r="G944" s="6">
        <v>3660</v>
      </c>
      <c r="H944" s="6">
        <v>3725</v>
      </c>
      <c r="I944" s="6">
        <v>3750</v>
      </c>
      <c r="J944" s="6">
        <v>3775</v>
      </c>
      <c r="K944" s="6">
        <v>3725</v>
      </c>
      <c r="L944" s="5">
        <v>100</v>
      </c>
      <c r="M944" s="7">
        <f t="shared" si="125"/>
        <v>2500</v>
      </c>
      <c r="N944" s="8">
        <f t="shared" si="126"/>
        <v>0.6756756756756757</v>
      </c>
    </row>
    <row r="945" spans="1:14" ht="15.75">
      <c r="A945" s="63">
        <v>22</v>
      </c>
      <c r="B945" s="70">
        <v>43080</v>
      </c>
      <c r="C945" s="77" t="s">
        <v>20</v>
      </c>
      <c r="D945" s="65" t="s">
        <v>21</v>
      </c>
      <c r="E945" s="62" t="s">
        <v>47</v>
      </c>
      <c r="F945" s="6">
        <v>200.3</v>
      </c>
      <c r="G945" s="6">
        <v>199.3</v>
      </c>
      <c r="H945" s="6">
        <v>200.8</v>
      </c>
      <c r="I945" s="6">
        <v>201.3</v>
      </c>
      <c r="J945" s="6">
        <v>201.8</v>
      </c>
      <c r="K945" s="6">
        <v>201.8</v>
      </c>
      <c r="L945" s="5">
        <v>5000</v>
      </c>
      <c r="M945" s="7">
        <f t="shared" si="125"/>
        <v>7500</v>
      </c>
      <c r="N945" s="8">
        <f t="shared" si="126"/>
        <v>0.7488766849725411</v>
      </c>
    </row>
    <row r="946" spans="1:14" ht="15.75">
      <c r="A946" s="63">
        <v>23</v>
      </c>
      <c r="B946" s="70">
        <v>43080</v>
      </c>
      <c r="C946" s="77" t="s">
        <v>20</v>
      </c>
      <c r="D946" s="65" t="s">
        <v>21</v>
      </c>
      <c r="E946" s="62" t="s">
        <v>24</v>
      </c>
      <c r="F946" s="6">
        <v>158.2</v>
      </c>
      <c r="G946" s="6">
        <v>157.2</v>
      </c>
      <c r="H946" s="6">
        <v>158.7</v>
      </c>
      <c r="I946" s="6">
        <v>159.2</v>
      </c>
      <c r="J946" s="6">
        <v>159.7</v>
      </c>
      <c r="K946" s="6">
        <v>159.7</v>
      </c>
      <c r="L946" s="5">
        <v>5000</v>
      </c>
      <c r="M946" s="7">
        <f t="shared" si="125"/>
        <v>7500</v>
      </c>
      <c r="N946" s="8">
        <f t="shared" si="126"/>
        <v>0.9481668773704173</v>
      </c>
    </row>
    <row r="947" spans="1:14" ht="15.75">
      <c r="A947" s="63">
        <v>24</v>
      </c>
      <c r="B947" s="70">
        <v>43080</v>
      </c>
      <c r="C947" s="77" t="s">
        <v>20</v>
      </c>
      <c r="D947" s="65" t="s">
        <v>23</v>
      </c>
      <c r="E947" s="62" t="s">
        <v>44</v>
      </c>
      <c r="F947" s="6">
        <v>28480</v>
      </c>
      <c r="G947" s="6">
        <v>28560</v>
      </c>
      <c r="H947" s="6">
        <v>28440</v>
      </c>
      <c r="I947" s="6">
        <v>28400</v>
      </c>
      <c r="J947" s="6">
        <v>28380</v>
      </c>
      <c r="K947" s="6">
        <v>28440</v>
      </c>
      <c r="L947" s="5">
        <v>100</v>
      </c>
      <c r="M947" s="7">
        <f t="shared" si="125"/>
        <v>4000</v>
      </c>
      <c r="N947" s="8">
        <f t="shared" si="126"/>
        <v>0.14044943820224717</v>
      </c>
    </row>
    <row r="948" spans="1:14" ht="15.75">
      <c r="A948" s="63">
        <v>25</v>
      </c>
      <c r="B948" s="70">
        <v>43077</v>
      </c>
      <c r="C948" s="77" t="s">
        <v>20</v>
      </c>
      <c r="D948" s="65" t="s">
        <v>23</v>
      </c>
      <c r="E948" s="62" t="s">
        <v>44</v>
      </c>
      <c r="F948" s="6">
        <v>28565</v>
      </c>
      <c r="G948" s="6">
        <v>28630</v>
      </c>
      <c r="H948" s="6">
        <v>28520</v>
      </c>
      <c r="I948" s="6">
        <v>28480</v>
      </c>
      <c r="J948" s="6">
        <v>28440</v>
      </c>
      <c r="K948" s="6">
        <v>28520</v>
      </c>
      <c r="L948" s="5">
        <v>100</v>
      </c>
      <c r="M948" s="7">
        <f t="shared" si="125"/>
        <v>4500</v>
      </c>
      <c r="N948" s="8">
        <f t="shared" si="126"/>
        <v>0.15753544547523193</v>
      </c>
    </row>
    <row r="949" spans="1:14" ht="15.75">
      <c r="A949" s="63">
        <v>26</v>
      </c>
      <c r="B949" s="70">
        <v>43076</v>
      </c>
      <c r="C949" s="77" t="s">
        <v>20</v>
      </c>
      <c r="D949" s="65" t="s">
        <v>23</v>
      </c>
      <c r="E949" s="62" t="s">
        <v>61</v>
      </c>
      <c r="F949" s="6">
        <v>28770</v>
      </c>
      <c r="G949" s="6">
        <v>28900</v>
      </c>
      <c r="H949" s="6">
        <v>28680</v>
      </c>
      <c r="I949" s="6">
        <v>28600</v>
      </c>
      <c r="J949" s="6">
        <v>28520</v>
      </c>
      <c r="K949" s="6">
        <v>28520</v>
      </c>
      <c r="L949" s="5">
        <v>100</v>
      </c>
      <c r="M949" s="7">
        <f aca="true" t="shared" si="127" ref="M949:M954">IF(D949="BUY",(K949-F949)*(L949),(F949-K949)*(L949))</f>
        <v>25000</v>
      </c>
      <c r="N949" s="8">
        <f aca="true" t="shared" si="128" ref="N949:N954">M949/(L949)/F949%</f>
        <v>0.8689607229753216</v>
      </c>
    </row>
    <row r="950" spans="1:14" ht="15.75">
      <c r="A950" s="63">
        <v>27</v>
      </c>
      <c r="B950" s="70">
        <v>43076</v>
      </c>
      <c r="C950" s="77" t="s">
        <v>20</v>
      </c>
      <c r="D950" s="65" t="s">
        <v>21</v>
      </c>
      <c r="E950" s="62" t="s">
        <v>24</v>
      </c>
      <c r="F950" s="6">
        <v>162.5</v>
      </c>
      <c r="G950" s="6">
        <v>161.5</v>
      </c>
      <c r="H950" s="6">
        <v>163</v>
      </c>
      <c r="I950" s="6">
        <v>163.5</v>
      </c>
      <c r="J950" s="6">
        <v>164</v>
      </c>
      <c r="K950" s="6">
        <v>163</v>
      </c>
      <c r="L950" s="5">
        <v>5000</v>
      </c>
      <c r="M950" s="7">
        <f t="shared" si="127"/>
        <v>2500</v>
      </c>
      <c r="N950" s="8">
        <f t="shared" si="128"/>
        <v>0.3076923076923077</v>
      </c>
    </row>
    <row r="951" spans="1:14" ht="15.75">
      <c r="A951" s="63">
        <v>28</v>
      </c>
      <c r="B951" s="70">
        <v>43076</v>
      </c>
      <c r="C951" s="77" t="s">
        <v>20</v>
      </c>
      <c r="D951" s="65" t="s">
        <v>23</v>
      </c>
      <c r="E951" s="62" t="s">
        <v>43</v>
      </c>
      <c r="F951" s="6">
        <v>37330</v>
      </c>
      <c r="G951" s="6">
        <v>37510</v>
      </c>
      <c r="H951" s="6">
        <v>37210</v>
      </c>
      <c r="I951" s="6">
        <v>37100</v>
      </c>
      <c r="J951" s="6">
        <v>37000</v>
      </c>
      <c r="K951" s="6">
        <v>37210</v>
      </c>
      <c r="L951" s="5">
        <v>30</v>
      </c>
      <c r="M951" s="7">
        <f t="shared" si="127"/>
        <v>3600</v>
      </c>
      <c r="N951" s="8">
        <f t="shared" si="128"/>
        <v>0.32145727297080096</v>
      </c>
    </row>
    <row r="952" spans="1:14" ht="15.75">
      <c r="A952" s="63">
        <v>29</v>
      </c>
      <c r="B952" s="70">
        <v>43075</v>
      </c>
      <c r="C952" s="77" t="s">
        <v>20</v>
      </c>
      <c r="D952" s="65" t="s">
        <v>23</v>
      </c>
      <c r="E952" s="62" t="s">
        <v>48</v>
      </c>
      <c r="F952" s="6">
        <v>3660</v>
      </c>
      <c r="G952" s="6">
        <v>3705</v>
      </c>
      <c r="H952" s="6">
        <v>3635</v>
      </c>
      <c r="I952" s="6">
        <v>3610</v>
      </c>
      <c r="J952" s="6">
        <v>3585</v>
      </c>
      <c r="K952" s="6">
        <v>3610</v>
      </c>
      <c r="L952" s="5">
        <v>100</v>
      </c>
      <c r="M952" s="7">
        <f t="shared" si="127"/>
        <v>5000</v>
      </c>
      <c r="N952" s="8">
        <f t="shared" si="128"/>
        <v>1.366120218579235</v>
      </c>
    </row>
    <row r="953" spans="1:14" ht="15.75">
      <c r="A953" s="63">
        <v>30</v>
      </c>
      <c r="B953" s="70">
        <v>43073</v>
      </c>
      <c r="C953" s="77" t="s">
        <v>20</v>
      </c>
      <c r="D953" s="65" t="s">
        <v>21</v>
      </c>
      <c r="E953" s="62" t="s">
        <v>47</v>
      </c>
      <c r="F953" s="6">
        <v>208.5</v>
      </c>
      <c r="G953" s="6">
        <v>207.5</v>
      </c>
      <c r="H953" s="6">
        <v>209</v>
      </c>
      <c r="I953" s="6">
        <v>209.5</v>
      </c>
      <c r="J953" s="6">
        <v>210</v>
      </c>
      <c r="K953" s="6">
        <v>207.5</v>
      </c>
      <c r="L953" s="5">
        <v>5000</v>
      </c>
      <c r="M953" s="7">
        <f t="shared" si="127"/>
        <v>-5000</v>
      </c>
      <c r="N953" s="8">
        <f t="shared" si="128"/>
        <v>-0.47961630695443647</v>
      </c>
    </row>
    <row r="954" spans="1:14" ht="15.75">
      <c r="A954" s="63">
        <v>31</v>
      </c>
      <c r="B954" s="70">
        <v>43070</v>
      </c>
      <c r="C954" s="77" t="s">
        <v>20</v>
      </c>
      <c r="D954" s="65" t="s">
        <v>21</v>
      </c>
      <c r="E954" s="62" t="s">
        <v>47</v>
      </c>
      <c r="F954" s="6">
        <v>207</v>
      </c>
      <c r="G954" s="6">
        <v>206</v>
      </c>
      <c r="H954" s="6">
        <v>207.5</v>
      </c>
      <c r="I954" s="6">
        <v>208</v>
      </c>
      <c r="J954" s="6">
        <v>208.5</v>
      </c>
      <c r="K954" s="6">
        <v>208.5</v>
      </c>
      <c r="L954" s="5">
        <v>5000</v>
      </c>
      <c r="M954" s="7">
        <f t="shared" si="127"/>
        <v>7500</v>
      </c>
      <c r="N954" s="8">
        <f t="shared" si="128"/>
        <v>0.7246376811594204</v>
      </c>
    </row>
    <row r="956" spans="1:14" ht="15.75">
      <c r="A956" s="9" t="s">
        <v>25</v>
      </c>
      <c r="B956" s="10"/>
      <c r="C956" s="11"/>
      <c r="D956" s="12"/>
      <c r="E956" s="13"/>
      <c r="F956" s="13"/>
      <c r="G956" s="14"/>
      <c r="H956" s="15"/>
      <c r="I956" s="15"/>
      <c r="J956" s="15"/>
      <c r="K956" s="16"/>
      <c r="L956" s="17"/>
      <c r="N956" s="18"/>
    </row>
    <row r="957" spans="1:12" ht="15.75">
      <c r="A957" s="9" t="s">
        <v>26</v>
      </c>
      <c r="B957" s="19"/>
      <c r="C957" s="11"/>
      <c r="D957" s="12"/>
      <c r="E957" s="13"/>
      <c r="F957" s="13"/>
      <c r="G957" s="14"/>
      <c r="H957" s="13"/>
      <c r="I957" s="13"/>
      <c r="J957" s="13"/>
      <c r="K957" s="16"/>
      <c r="L957" s="17"/>
    </row>
    <row r="958" spans="1:14" ht="15.75">
      <c r="A958" s="9" t="s">
        <v>26</v>
      </c>
      <c r="B958" s="19"/>
      <c r="C958" s="20"/>
      <c r="D958" s="21"/>
      <c r="E958" s="22"/>
      <c r="F958" s="22"/>
      <c r="G958" s="23"/>
      <c r="H958" s="22"/>
      <c r="I958" s="22"/>
      <c r="J958" s="22"/>
      <c r="K958" s="22"/>
      <c r="L958" s="17"/>
      <c r="M958" s="17"/>
      <c r="N958" s="17"/>
    </row>
    <row r="959" spans="1:14" ht="16.5" thickBot="1">
      <c r="A959" s="24"/>
      <c r="B959" s="19"/>
      <c r="C959" s="22"/>
      <c r="D959" s="22"/>
      <c r="E959" s="22"/>
      <c r="F959" s="25"/>
      <c r="G959" s="26"/>
      <c r="H959" s="27" t="s">
        <v>27</v>
      </c>
      <c r="I959" s="27"/>
      <c r="J959" s="28"/>
      <c r="K959" s="28"/>
      <c r="L959" s="17"/>
      <c r="M959" s="17"/>
      <c r="N959" s="17"/>
    </row>
    <row r="960" spans="1:12" ht="15.75">
      <c r="A960" s="24"/>
      <c r="B960" s="19"/>
      <c r="C960" s="109" t="s">
        <v>28</v>
      </c>
      <c r="D960" s="109"/>
      <c r="E960" s="29">
        <v>31</v>
      </c>
      <c r="F960" s="30">
        <v>100</v>
      </c>
      <c r="G960" s="31">
        <v>31</v>
      </c>
      <c r="H960" s="32">
        <f>G961/G960%</f>
        <v>93.54838709677419</v>
      </c>
      <c r="I960" s="32"/>
      <c r="J960" s="32"/>
      <c r="L960" s="17"/>
    </row>
    <row r="961" spans="1:14" ht="15.75">
      <c r="A961" s="24"/>
      <c r="B961" s="19"/>
      <c r="C961" s="108" t="s">
        <v>29</v>
      </c>
      <c r="D961" s="108"/>
      <c r="E961" s="33">
        <v>29</v>
      </c>
      <c r="F961" s="34">
        <f>(E961/E960)*100</f>
        <v>93.54838709677419</v>
      </c>
      <c r="G961" s="31">
        <v>29</v>
      </c>
      <c r="H961" s="28"/>
      <c r="I961" s="28"/>
      <c r="J961" s="22"/>
      <c r="K961" s="28"/>
      <c r="M961" s="22" t="s">
        <v>30</v>
      </c>
      <c r="N961" s="22"/>
    </row>
    <row r="962" spans="1:14" ht="15.75">
      <c r="A962" s="35"/>
      <c r="B962" s="19"/>
      <c r="C962" s="108" t="s">
        <v>31</v>
      </c>
      <c r="D962" s="108"/>
      <c r="E962" s="33">
        <v>0</v>
      </c>
      <c r="F962" s="34">
        <f>(E962/E960)*100</f>
        <v>0</v>
      </c>
      <c r="G962" s="36"/>
      <c r="H962" s="31"/>
      <c r="I962" s="31"/>
      <c r="J962" s="22"/>
      <c r="K962" s="28"/>
      <c r="L962" s="17"/>
      <c r="M962" s="20"/>
      <c r="N962" s="20"/>
    </row>
    <row r="963" spans="1:14" ht="15.75">
      <c r="A963" s="35"/>
      <c r="B963" s="19"/>
      <c r="C963" s="108" t="s">
        <v>32</v>
      </c>
      <c r="D963" s="108"/>
      <c r="E963" s="33">
        <v>0</v>
      </c>
      <c r="F963" s="34">
        <f>(E963/E960)*100</f>
        <v>0</v>
      </c>
      <c r="G963" s="36"/>
      <c r="H963" s="31"/>
      <c r="I963" s="31"/>
      <c r="J963" s="22"/>
      <c r="K963" s="28"/>
      <c r="L963" s="17"/>
      <c r="M963" s="17"/>
      <c r="N963" s="17"/>
    </row>
    <row r="964" spans="1:14" ht="15.75">
      <c r="A964" s="35"/>
      <c r="B964" s="19"/>
      <c r="C964" s="108" t="s">
        <v>33</v>
      </c>
      <c r="D964" s="108"/>
      <c r="E964" s="33">
        <v>2</v>
      </c>
      <c r="F964" s="34">
        <f>(E964/E960)*100</f>
        <v>6.451612903225806</v>
      </c>
      <c r="G964" s="36"/>
      <c r="H964" s="22" t="s">
        <v>34</v>
      </c>
      <c r="I964" s="22"/>
      <c r="J964" s="37"/>
      <c r="K964" s="28"/>
      <c r="L964" s="17"/>
      <c r="M964" s="17"/>
      <c r="N964" s="17"/>
    </row>
    <row r="965" spans="1:14" ht="15.75">
      <c r="A965" s="35"/>
      <c r="B965" s="19"/>
      <c r="C965" s="108" t="s">
        <v>35</v>
      </c>
      <c r="D965" s="108"/>
      <c r="E965" s="33">
        <v>0</v>
      </c>
      <c r="F965" s="34">
        <f>(E965/E960)*100</f>
        <v>0</v>
      </c>
      <c r="G965" s="36"/>
      <c r="H965" s="22"/>
      <c r="I965" s="22"/>
      <c r="J965" s="37"/>
      <c r="K965" s="28"/>
      <c r="L965" s="17"/>
      <c r="M965" s="17"/>
      <c r="N965" s="17"/>
    </row>
    <row r="966" spans="1:14" ht="16.5" thickBot="1">
      <c r="A966" s="35"/>
      <c r="B966" s="19"/>
      <c r="C966" s="110" t="s">
        <v>36</v>
      </c>
      <c r="D966" s="110"/>
      <c r="E966" s="38"/>
      <c r="F966" s="39">
        <f>(E966/E960)*100</f>
        <v>0</v>
      </c>
      <c r="G966" s="36"/>
      <c r="H966" s="22"/>
      <c r="I966" s="22"/>
      <c r="M966" s="17"/>
      <c r="N966" s="17"/>
    </row>
    <row r="967" spans="1:14" ht="15.75">
      <c r="A967" s="41" t="s">
        <v>37</v>
      </c>
      <c r="B967" s="10"/>
      <c r="C967" s="11"/>
      <c r="D967" s="11"/>
      <c r="E967" s="13"/>
      <c r="F967" s="13"/>
      <c r="G967" s="42"/>
      <c r="H967" s="43"/>
      <c r="I967" s="43"/>
      <c r="J967" s="43"/>
      <c r="K967" s="13"/>
      <c r="L967" s="17"/>
      <c r="M967" s="40"/>
      <c r="N967" s="40"/>
    </row>
    <row r="968" spans="1:14" ht="15.75">
      <c r="A968" s="12" t="s">
        <v>38</v>
      </c>
      <c r="B968" s="10"/>
      <c r="C968" s="44"/>
      <c r="D968" s="45"/>
      <c r="E968" s="46"/>
      <c r="F968" s="43"/>
      <c r="G968" s="42"/>
      <c r="H968" s="43"/>
      <c r="I968" s="43"/>
      <c r="J968" s="43"/>
      <c r="K968" s="13"/>
      <c r="L968" s="17"/>
      <c r="M968" s="24"/>
      <c r="N968" s="24"/>
    </row>
    <row r="969" spans="1:14" ht="15.75">
      <c r="A969" s="12" t="s">
        <v>39</v>
      </c>
      <c r="B969" s="10"/>
      <c r="C969" s="11"/>
      <c r="D969" s="45"/>
      <c r="E969" s="46"/>
      <c r="F969" s="43"/>
      <c r="G969" s="42"/>
      <c r="H969" s="47"/>
      <c r="I969" s="47"/>
      <c r="J969" s="47"/>
      <c r="K969" s="13"/>
      <c r="L969" s="17"/>
      <c r="M969" s="17"/>
      <c r="N969" s="17"/>
    </row>
    <row r="970" spans="1:14" ht="15.75">
      <c r="A970" s="12" t="s">
        <v>40</v>
      </c>
      <c r="B970" s="44"/>
      <c r="C970" s="11"/>
      <c r="D970" s="45"/>
      <c r="E970" s="46"/>
      <c r="F970" s="43"/>
      <c r="G970" s="48"/>
      <c r="H970" s="47"/>
      <c r="I970" s="47"/>
      <c r="J970" s="47"/>
      <c r="K970" s="13"/>
      <c r="L970" s="17"/>
      <c r="M970" s="17"/>
      <c r="N970" s="17"/>
    </row>
    <row r="971" spans="1:14" ht="15.75">
      <c r="A971" s="12" t="s">
        <v>41</v>
      </c>
      <c r="B971" s="35"/>
      <c r="C971" s="11"/>
      <c r="D971" s="49"/>
      <c r="E971" s="43"/>
      <c r="F971" s="43"/>
      <c r="G971" s="48"/>
      <c r="H971" s="47"/>
      <c r="I971" s="47"/>
      <c r="J971" s="47"/>
      <c r="K971" s="43"/>
      <c r="L971" s="17"/>
      <c r="M971" s="17"/>
      <c r="N971" s="17"/>
    </row>
    <row r="972" spans="1:14" ht="15.75">
      <c r="A972" s="105" t="s">
        <v>0</v>
      </c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</row>
    <row r="973" spans="1:14" ht="15.7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</row>
    <row r="974" spans="1:14" ht="15.7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</row>
    <row r="975" spans="1:14" ht="15.75">
      <c r="A975" s="106" t="s">
        <v>1</v>
      </c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</row>
    <row r="976" spans="1:14" ht="15.75">
      <c r="A976" s="106" t="s">
        <v>2</v>
      </c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</row>
    <row r="977" spans="1:14" ht="16.5" thickBot="1">
      <c r="A977" s="107" t="s">
        <v>3</v>
      </c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</row>
    <row r="978" spans="1:14" ht="15.75">
      <c r="A978" s="104" t="s">
        <v>59</v>
      </c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</row>
    <row r="979" spans="1:14" ht="15.75">
      <c r="A979" s="104" t="s">
        <v>5</v>
      </c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</row>
    <row r="980" spans="1:14" ht="15.75">
      <c r="A980" s="90" t="s">
        <v>6</v>
      </c>
      <c r="B980" s="87" t="s">
        <v>7</v>
      </c>
      <c r="C980" s="87" t="s">
        <v>8</v>
      </c>
      <c r="D980" s="90" t="s">
        <v>9</v>
      </c>
      <c r="E980" s="90" t="s">
        <v>10</v>
      </c>
      <c r="F980" s="87" t="s">
        <v>11</v>
      </c>
      <c r="G980" s="87" t="s">
        <v>12</v>
      </c>
      <c r="H980" s="87" t="s">
        <v>13</v>
      </c>
      <c r="I980" s="87" t="s">
        <v>14</v>
      </c>
      <c r="J980" s="87" t="s">
        <v>15</v>
      </c>
      <c r="K980" s="89" t="s">
        <v>16</v>
      </c>
      <c r="L980" s="87" t="s">
        <v>17</v>
      </c>
      <c r="M980" s="87" t="s">
        <v>18</v>
      </c>
      <c r="N980" s="87" t="s">
        <v>19</v>
      </c>
    </row>
    <row r="981" spans="1:14" ht="15.75">
      <c r="A981" s="91"/>
      <c r="B981" s="87"/>
      <c r="C981" s="87"/>
      <c r="D981" s="90"/>
      <c r="E981" s="90"/>
      <c r="F981" s="87"/>
      <c r="G981" s="87"/>
      <c r="H981" s="87"/>
      <c r="I981" s="87"/>
      <c r="J981" s="87"/>
      <c r="K981" s="89"/>
      <c r="L981" s="87"/>
      <c r="M981" s="87"/>
      <c r="N981" s="87"/>
    </row>
    <row r="982" spans="1:14" ht="15.75">
      <c r="A982" s="74"/>
      <c r="B982" s="75"/>
      <c r="C982" s="71"/>
      <c r="D982" s="76"/>
      <c r="E982" s="73"/>
      <c r="F982" s="71"/>
      <c r="G982" s="71"/>
      <c r="H982" s="71"/>
      <c r="I982" s="71"/>
      <c r="J982" s="71"/>
      <c r="K982" s="72"/>
      <c r="L982" s="71"/>
      <c r="M982" s="71"/>
      <c r="N982" s="71"/>
    </row>
    <row r="983" spans="1:14" ht="15.75">
      <c r="A983" s="63">
        <v>1</v>
      </c>
      <c r="B983" s="70">
        <v>43068</v>
      </c>
      <c r="C983" s="77" t="s">
        <v>20</v>
      </c>
      <c r="D983" s="65" t="s">
        <v>21</v>
      </c>
      <c r="E983" s="62" t="s">
        <v>47</v>
      </c>
      <c r="F983" s="6">
        <v>205.5</v>
      </c>
      <c r="G983" s="6">
        <v>204.5</v>
      </c>
      <c r="H983" s="6">
        <v>206</v>
      </c>
      <c r="I983" s="6">
        <v>206.5</v>
      </c>
      <c r="J983" s="6">
        <v>207</v>
      </c>
      <c r="K983" s="6">
        <v>204.5</v>
      </c>
      <c r="L983" s="5">
        <v>5000</v>
      </c>
      <c r="M983" s="7">
        <f aca="true" t="shared" si="129" ref="M983:M988">IF(D983="BUY",(K983-F983)*(L983),(F983-K983)*(L983))</f>
        <v>-5000</v>
      </c>
      <c r="N983" s="8">
        <f aca="true" t="shared" si="130" ref="N983:N988">M983/(L983)/F983%</f>
        <v>-0.48661800486618</v>
      </c>
    </row>
    <row r="984" spans="1:14" ht="15.75">
      <c r="A984" s="63">
        <v>2</v>
      </c>
      <c r="B984" s="70">
        <v>43063</v>
      </c>
      <c r="C984" s="77" t="s">
        <v>20</v>
      </c>
      <c r="D984" s="65" t="s">
        <v>21</v>
      </c>
      <c r="E984" s="62" t="s">
        <v>24</v>
      </c>
      <c r="F984" s="6">
        <v>159</v>
      </c>
      <c r="G984" s="6">
        <v>158</v>
      </c>
      <c r="H984" s="6">
        <v>159.5</v>
      </c>
      <c r="I984" s="6">
        <v>160</v>
      </c>
      <c r="J984" s="6">
        <v>160.5</v>
      </c>
      <c r="K984" s="6">
        <v>159.5</v>
      </c>
      <c r="L984" s="5">
        <v>5000</v>
      </c>
      <c r="M984" s="7">
        <f t="shared" si="129"/>
        <v>2500</v>
      </c>
      <c r="N984" s="8">
        <f t="shared" si="130"/>
        <v>0.31446540880503143</v>
      </c>
    </row>
    <row r="985" spans="1:14" ht="15.75">
      <c r="A985" s="63">
        <v>3</v>
      </c>
      <c r="B985" s="70">
        <v>43062</v>
      </c>
      <c r="C985" s="77" t="s">
        <v>20</v>
      </c>
      <c r="D985" s="65" t="s">
        <v>21</v>
      </c>
      <c r="E985" s="62" t="s">
        <v>44</v>
      </c>
      <c r="F985" s="6">
        <v>29500</v>
      </c>
      <c r="G985" s="6">
        <v>29420</v>
      </c>
      <c r="H985" s="6">
        <v>29540</v>
      </c>
      <c r="I985" s="6">
        <v>29580</v>
      </c>
      <c r="J985" s="6">
        <v>29620</v>
      </c>
      <c r="K985" s="6">
        <v>29420</v>
      </c>
      <c r="L985" s="5">
        <v>100</v>
      </c>
      <c r="M985" s="7">
        <f t="shared" si="129"/>
        <v>-8000</v>
      </c>
      <c r="N985" s="8">
        <f t="shared" si="130"/>
        <v>-0.2711864406779661</v>
      </c>
    </row>
    <row r="986" spans="1:14" ht="15.75">
      <c r="A986" s="63">
        <v>4</v>
      </c>
      <c r="B986" s="70">
        <v>43061</v>
      </c>
      <c r="C986" s="77" t="s">
        <v>20</v>
      </c>
      <c r="D986" s="65" t="s">
        <v>21</v>
      </c>
      <c r="E986" s="62" t="s">
        <v>47</v>
      </c>
      <c r="F986" s="6">
        <v>211</v>
      </c>
      <c r="G986" s="6">
        <v>210</v>
      </c>
      <c r="H986" s="6">
        <v>211.5</v>
      </c>
      <c r="I986" s="6">
        <v>212</v>
      </c>
      <c r="J986" s="6">
        <v>212.5</v>
      </c>
      <c r="K986" s="6">
        <v>212</v>
      </c>
      <c r="L986" s="5">
        <v>5000</v>
      </c>
      <c r="M986" s="7">
        <f t="shared" si="129"/>
        <v>5000</v>
      </c>
      <c r="N986" s="8">
        <f t="shared" si="130"/>
        <v>0.47393364928909953</v>
      </c>
    </row>
    <row r="987" spans="1:14" ht="15.75">
      <c r="A987" s="63">
        <v>5</v>
      </c>
      <c r="B987" s="70">
        <v>43061</v>
      </c>
      <c r="C987" s="77" t="s">
        <v>20</v>
      </c>
      <c r="D987" s="65" t="s">
        <v>21</v>
      </c>
      <c r="E987" s="62" t="s">
        <v>44</v>
      </c>
      <c r="F987" s="6">
        <v>29400</v>
      </c>
      <c r="G987" s="6">
        <v>29320</v>
      </c>
      <c r="H987" s="6">
        <v>29440</v>
      </c>
      <c r="I987" s="6">
        <v>29480</v>
      </c>
      <c r="J987" s="6">
        <v>29520</v>
      </c>
      <c r="K987" s="6">
        <v>29440</v>
      </c>
      <c r="L987" s="5">
        <v>100</v>
      </c>
      <c r="M987" s="7">
        <f t="shared" si="129"/>
        <v>4000</v>
      </c>
      <c r="N987" s="8">
        <f t="shared" si="130"/>
        <v>0.1360544217687075</v>
      </c>
    </row>
    <row r="988" spans="1:14" ht="15.75">
      <c r="A988" s="63">
        <v>6</v>
      </c>
      <c r="B988" s="70">
        <v>43060</v>
      </c>
      <c r="C988" s="77" t="s">
        <v>20</v>
      </c>
      <c r="D988" s="65" t="s">
        <v>21</v>
      </c>
      <c r="E988" s="62" t="s">
        <v>47</v>
      </c>
      <c r="F988" s="6">
        <v>207.5</v>
      </c>
      <c r="G988" s="6">
        <v>206.5</v>
      </c>
      <c r="H988" s="6">
        <v>208</v>
      </c>
      <c r="I988" s="6">
        <v>208.5</v>
      </c>
      <c r="J988" s="6">
        <v>209</v>
      </c>
      <c r="K988" s="6">
        <v>209</v>
      </c>
      <c r="L988" s="5">
        <v>5000</v>
      </c>
      <c r="M988" s="7">
        <f t="shared" si="129"/>
        <v>7500</v>
      </c>
      <c r="N988" s="8">
        <f t="shared" si="130"/>
        <v>0.7228915662650601</v>
      </c>
    </row>
    <row r="989" spans="1:14" ht="15.75">
      <c r="A989" s="63">
        <v>7</v>
      </c>
      <c r="B989" s="70">
        <v>43059</v>
      </c>
      <c r="C989" s="77" t="s">
        <v>20</v>
      </c>
      <c r="D989" s="65" t="s">
        <v>21</v>
      </c>
      <c r="E989" s="62" t="s">
        <v>24</v>
      </c>
      <c r="F989" s="6">
        <v>159</v>
      </c>
      <c r="G989" s="6">
        <v>158</v>
      </c>
      <c r="H989" s="6">
        <v>159.5</v>
      </c>
      <c r="I989" s="6">
        <v>160</v>
      </c>
      <c r="J989" s="6">
        <v>160.5</v>
      </c>
      <c r="K989" s="6">
        <v>160.5</v>
      </c>
      <c r="L989" s="5">
        <v>5000</v>
      </c>
      <c r="M989" s="7">
        <f aca="true" t="shared" si="131" ref="M989:M995">IF(D989="BUY",(K989-F989)*(L989),(F989-K989)*(L989))</f>
        <v>7500</v>
      </c>
      <c r="N989" s="8">
        <f aca="true" t="shared" si="132" ref="N989:N995">M989/(L989)/F989%</f>
        <v>0.9433962264150942</v>
      </c>
    </row>
    <row r="990" spans="1:14" ht="15.75">
      <c r="A990" s="63">
        <v>8</v>
      </c>
      <c r="B990" s="70">
        <v>43059</v>
      </c>
      <c r="C990" s="77" t="s">
        <v>20</v>
      </c>
      <c r="D990" s="65" t="s">
        <v>21</v>
      </c>
      <c r="E990" s="62" t="s">
        <v>44</v>
      </c>
      <c r="F990" s="6">
        <v>29700</v>
      </c>
      <c r="G990" s="6">
        <v>29620</v>
      </c>
      <c r="H990" s="6">
        <v>29740</v>
      </c>
      <c r="I990" s="6">
        <v>29780</v>
      </c>
      <c r="J990" s="6">
        <v>29820</v>
      </c>
      <c r="K990" s="6">
        <v>29620</v>
      </c>
      <c r="L990" s="5">
        <v>100</v>
      </c>
      <c r="M990" s="7">
        <f t="shared" si="131"/>
        <v>-8000</v>
      </c>
      <c r="N990" s="8">
        <f t="shared" si="132"/>
        <v>-0.26936026936026936</v>
      </c>
    </row>
    <row r="991" spans="1:14" ht="15.75">
      <c r="A991" s="63">
        <v>9</v>
      </c>
      <c r="B991" s="70">
        <v>43056</v>
      </c>
      <c r="C991" s="77" t="s">
        <v>20</v>
      </c>
      <c r="D991" s="65" t="s">
        <v>21</v>
      </c>
      <c r="E991" s="62" t="s">
        <v>47</v>
      </c>
      <c r="F991" s="6">
        <v>207.5</v>
      </c>
      <c r="G991" s="6">
        <v>206.5</v>
      </c>
      <c r="H991" s="6">
        <v>208</v>
      </c>
      <c r="I991" s="6">
        <v>208.5</v>
      </c>
      <c r="J991" s="6">
        <v>209</v>
      </c>
      <c r="K991" s="6">
        <v>209</v>
      </c>
      <c r="L991" s="5">
        <v>5000</v>
      </c>
      <c r="M991" s="7">
        <f t="shared" si="131"/>
        <v>7500</v>
      </c>
      <c r="N991" s="8">
        <f t="shared" si="132"/>
        <v>0.7228915662650601</v>
      </c>
    </row>
    <row r="992" spans="1:14" ht="15.75">
      <c r="A992" s="63">
        <v>10</v>
      </c>
      <c r="B992" s="70">
        <v>43055</v>
      </c>
      <c r="C992" s="77" t="s">
        <v>20</v>
      </c>
      <c r="D992" s="65" t="s">
        <v>21</v>
      </c>
      <c r="E992" s="62" t="s">
        <v>47</v>
      </c>
      <c r="F992" s="6">
        <v>208.5</v>
      </c>
      <c r="G992" s="6">
        <v>207.5</v>
      </c>
      <c r="H992" s="6">
        <v>209</v>
      </c>
      <c r="I992" s="6">
        <v>209.5</v>
      </c>
      <c r="J992" s="6">
        <v>210</v>
      </c>
      <c r="K992" s="6">
        <v>207.5</v>
      </c>
      <c r="L992" s="5">
        <v>5000</v>
      </c>
      <c r="M992" s="7">
        <f t="shared" si="131"/>
        <v>-5000</v>
      </c>
      <c r="N992" s="8">
        <f t="shared" si="132"/>
        <v>-0.47961630695443647</v>
      </c>
    </row>
    <row r="993" spans="1:14" ht="15.75">
      <c r="A993" s="63">
        <v>11</v>
      </c>
      <c r="B993" s="70">
        <v>43054</v>
      </c>
      <c r="C993" s="77" t="s">
        <v>20</v>
      </c>
      <c r="D993" s="65" t="s">
        <v>21</v>
      </c>
      <c r="E993" s="62" t="s">
        <v>44</v>
      </c>
      <c r="F993" s="6">
        <v>29620</v>
      </c>
      <c r="G993" s="6">
        <v>29540</v>
      </c>
      <c r="H993" s="6">
        <v>29660</v>
      </c>
      <c r="I993" s="6">
        <v>29700</v>
      </c>
      <c r="J993" s="6">
        <v>29740</v>
      </c>
      <c r="K993" s="6">
        <v>29660</v>
      </c>
      <c r="L993" s="5">
        <v>100</v>
      </c>
      <c r="M993" s="7">
        <f t="shared" si="131"/>
        <v>4000</v>
      </c>
      <c r="N993" s="8">
        <f t="shared" si="132"/>
        <v>0.1350438892640108</v>
      </c>
    </row>
    <row r="994" spans="1:14" ht="15.75">
      <c r="A994" s="63">
        <v>12</v>
      </c>
      <c r="B994" s="70">
        <v>43054</v>
      </c>
      <c r="C994" s="77" t="s">
        <v>20</v>
      </c>
      <c r="D994" s="65" t="s">
        <v>23</v>
      </c>
      <c r="E994" s="62" t="s">
        <v>47</v>
      </c>
      <c r="F994" s="6">
        <v>205.6</v>
      </c>
      <c r="G994" s="6">
        <v>206.6</v>
      </c>
      <c r="H994" s="6">
        <v>205</v>
      </c>
      <c r="I994" s="6">
        <v>204.5</v>
      </c>
      <c r="J994" s="6">
        <v>204</v>
      </c>
      <c r="K994" s="6">
        <v>205</v>
      </c>
      <c r="L994" s="5">
        <v>5000</v>
      </c>
      <c r="M994" s="7">
        <f t="shared" si="131"/>
        <v>2999.999999999972</v>
      </c>
      <c r="N994" s="8">
        <f t="shared" si="132"/>
        <v>0.2918287937743163</v>
      </c>
    </row>
    <row r="995" spans="1:14" ht="15.75">
      <c r="A995" s="63">
        <v>13</v>
      </c>
      <c r="B995" s="70">
        <v>43053</v>
      </c>
      <c r="C995" s="77" t="s">
        <v>20</v>
      </c>
      <c r="D995" s="65" t="s">
        <v>21</v>
      </c>
      <c r="E995" s="62" t="s">
        <v>44</v>
      </c>
      <c r="F995" s="6">
        <v>29560</v>
      </c>
      <c r="G995" s="6">
        <v>29480</v>
      </c>
      <c r="H995" s="6">
        <v>29600</v>
      </c>
      <c r="I995" s="6">
        <v>29640</v>
      </c>
      <c r="J995" s="6">
        <v>29680</v>
      </c>
      <c r="K995" s="6">
        <v>29480</v>
      </c>
      <c r="L995" s="5">
        <v>100</v>
      </c>
      <c r="M995" s="7">
        <f t="shared" si="131"/>
        <v>-8000</v>
      </c>
      <c r="N995" s="8">
        <f t="shared" si="132"/>
        <v>-0.2706359945872801</v>
      </c>
    </row>
    <row r="996" spans="1:14" ht="15.75">
      <c r="A996" s="63">
        <v>14</v>
      </c>
      <c r="B996" s="70">
        <v>43052</v>
      </c>
      <c r="C996" s="77" t="s">
        <v>20</v>
      </c>
      <c r="D996" s="65" t="s">
        <v>21</v>
      </c>
      <c r="E996" s="62" t="s">
        <v>44</v>
      </c>
      <c r="F996" s="6">
        <v>29600</v>
      </c>
      <c r="G996" s="6">
        <v>29520</v>
      </c>
      <c r="H996" s="6">
        <v>29640</v>
      </c>
      <c r="I996" s="6">
        <v>29680</v>
      </c>
      <c r="J996" s="6">
        <v>29720</v>
      </c>
      <c r="K996" s="6">
        <v>29611</v>
      </c>
      <c r="L996" s="5">
        <v>100</v>
      </c>
      <c r="M996" s="7">
        <f aca="true" t="shared" si="133" ref="M996:M1003">IF(D996="BUY",(K996-F996)*(L996),(F996-K996)*(L996))</f>
        <v>1100</v>
      </c>
      <c r="N996" s="8">
        <f aca="true" t="shared" si="134" ref="N996:N1003">M996/(L996)/F996%</f>
        <v>0.037162162162162164</v>
      </c>
    </row>
    <row r="997" spans="1:14" ht="15.75">
      <c r="A997" s="63">
        <v>15</v>
      </c>
      <c r="B997" s="70">
        <v>43052</v>
      </c>
      <c r="C997" s="77" t="s">
        <v>20</v>
      </c>
      <c r="D997" s="65" t="s">
        <v>21</v>
      </c>
      <c r="E997" s="62" t="s">
        <v>48</v>
      </c>
      <c r="F997" s="6">
        <v>3720</v>
      </c>
      <c r="G997" s="6">
        <v>3680</v>
      </c>
      <c r="H997" s="6">
        <v>3745</v>
      </c>
      <c r="I997" s="6">
        <v>3745</v>
      </c>
      <c r="J997" s="6">
        <v>3770</v>
      </c>
      <c r="K997" s="6">
        <v>3745</v>
      </c>
      <c r="L997" s="5">
        <v>100</v>
      </c>
      <c r="M997" s="7">
        <f t="shared" si="133"/>
        <v>2500</v>
      </c>
      <c r="N997" s="8">
        <f t="shared" si="134"/>
        <v>0.6720430107526881</v>
      </c>
    </row>
    <row r="998" spans="1:14" ht="15.75">
      <c r="A998" s="63">
        <v>16</v>
      </c>
      <c r="B998" s="70">
        <v>43052</v>
      </c>
      <c r="C998" s="77" t="s">
        <v>20</v>
      </c>
      <c r="D998" s="65" t="s">
        <v>21</v>
      </c>
      <c r="E998" s="62" t="s">
        <v>46</v>
      </c>
      <c r="F998" s="6">
        <v>447</v>
      </c>
      <c r="G998" s="6">
        <v>443</v>
      </c>
      <c r="H998" s="6">
        <v>449</v>
      </c>
      <c r="I998" s="6">
        <v>451</v>
      </c>
      <c r="J998" s="6">
        <v>453</v>
      </c>
      <c r="K998" s="6">
        <v>553</v>
      </c>
      <c r="L998" s="5">
        <v>1000</v>
      </c>
      <c r="M998" s="7">
        <f t="shared" si="133"/>
        <v>106000</v>
      </c>
      <c r="N998" s="8">
        <f t="shared" si="134"/>
        <v>23.71364653243848</v>
      </c>
    </row>
    <row r="999" spans="1:14" ht="15.75">
      <c r="A999" s="63">
        <v>17</v>
      </c>
      <c r="B999" s="70">
        <v>43049</v>
      </c>
      <c r="C999" s="77" t="s">
        <v>20</v>
      </c>
      <c r="D999" s="65" t="s">
        <v>21</v>
      </c>
      <c r="E999" s="62" t="s">
        <v>44</v>
      </c>
      <c r="F999" s="6">
        <v>29620</v>
      </c>
      <c r="G999" s="6">
        <v>29540</v>
      </c>
      <c r="H999" s="6">
        <v>29660</v>
      </c>
      <c r="I999" s="6">
        <v>29400</v>
      </c>
      <c r="J999" s="6">
        <v>29440</v>
      </c>
      <c r="K999" s="6">
        <v>29660</v>
      </c>
      <c r="L999" s="5">
        <v>100</v>
      </c>
      <c r="M999" s="7">
        <f t="shared" si="133"/>
        <v>4000</v>
      </c>
      <c r="N999" s="8">
        <f t="shared" si="134"/>
        <v>0.1350438892640108</v>
      </c>
    </row>
    <row r="1000" spans="1:14" ht="15.75">
      <c r="A1000" s="63">
        <v>18</v>
      </c>
      <c r="B1000" s="70">
        <v>43049</v>
      </c>
      <c r="C1000" s="77" t="s">
        <v>20</v>
      </c>
      <c r="D1000" s="65" t="s">
        <v>21</v>
      </c>
      <c r="E1000" s="62" t="s">
        <v>24</v>
      </c>
      <c r="F1000" s="6">
        <v>165.2</v>
      </c>
      <c r="G1000" s="6">
        <v>164.2</v>
      </c>
      <c r="H1000" s="6">
        <v>165.7</v>
      </c>
      <c r="I1000" s="6">
        <v>166.2</v>
      </c>
      <c r="J1000" s="6">
        <v>166.7</v>
      </c>
      <c r="K1000" s="6">
        <v>167.3</v>
      </c>
      <c r="L1000" s="5">
        <v>5000</v>
      </c>
      <c r="M1000" s="7">
        <f t="shared" si="133"/>
        <v>10500.000000000113</v>
      </c>
      <c r="N1000" s="8">
        <f t="shared" si="134"/>
        <v>1.27118644067798</v>
      </c>
    </row>
    <row r="1001" spans="1:14" ht="15.75">
      <c r="A1001" s="63">
        <v>19</v>
      </c>
      <c r="B1001" s="70">
        <v>43048</v>
      </c>
      <c r="C1001" s="77" t="s">
        <v>20</v>
      </c>
      <c r="D1001" s="65" t="s">
        <v>21</v>
      </c>
      <c r="E1001" s="62" t="s">
        <v>44</v>
      </c>
      <c r="F1001" s="6">
        <v>29510</v>
      </c>
      <c r="G1001" s="6">
        <v>29440</v>
      </c>
      <c r="H1001" s="6">
        <v>29550</v>
      </c>
      <c r="I1001" s="6">
        <v>29590</v>
      </c>
      <c r="J1001" s="6">
        <v>29630</v>
      </c>
      <c r="K1001" s="6">
        <v>29590</v>
      </c>
      <c r="L1001" s="5">
        <v>100</v>
      </c>
      <c r="M1001" s="7">
        <f t="shared" si="133"/>
        <v>8000</v>
      </c>
      <c r="N1001" s="8">
        <f t="shared" si="134"/>
        <v>0.2710945442222975</v>
      </c>
    </row>
    <row r="1002" spans="1:14" ht="15.75">
      <c r="A1002" s="63">
        <v>20</v>
      </c>
      <c r="B1002" s="70">
        <v>43048</v>
      </c>
      <c r="C1002" s="77" t="s">
        <v>20</v>
      </c>
      <c r="D1002" s="65" t="s">
        <v>23</v>
      </c>
      <c r="E1002" s="62" t="s">
        <v>47</v>
      </c>
      <c r="F1002" s="6">
        <v>207</v>
      </c>
      <c r="G1002" s="6">
        <v>208</v>
      </c>
      <c r="H1002" s="6">
        <v>206.5</v>
      </c>
      <c r="I1002" s="6">
        <v>206</v>
      </c>
      <c r="J1002" s="6">
        <v>205.5</v>
      </c>
      <c r="K1002" s="6">
        <v>206.5</v>
      </c>
      <c r="L1002" s="5">
        <v>5000</v>
      </c>
      <c r="M1002" s="7">
        <f t="shared" si="133"/>
        <v>2500</v>
      </c>
      <c r="N1002" s="8">
        <f t="shared" si="134"/>
        <v>0.24154589371980678</v>
      </c>
    </row>
    <row r="1003" spans="1:14" ht="15.75">
      <c r="A1003" s="63">
        <v>21</v>
      </c>
      <c r="B1003" s="70">
        <v>43047</v>
      </c>
      <c r="C1003" s="77" t="s">
        <v>20</v>
      </c>
      <c r="D1003" s="65" t="s">
        <v>21</v>
      </c>
      <c r="E1003" s="62" t="s">
        <v>44</v>
      </c>
      <c r="F1003" s="6">
        <v>29460</v>
      </c>
      <c r="G1003" s="6">
        <v>29380</v>
      </c>
      <c r="H1003" s="6">
        <v>29500</v>
      </c>
      <c r="I1003" s="6">
        <v>29540</v>
      </c>
      <c r="J1003" s="6">
        <v>29580</v>
      </c>
      <c r="K1003" s="6">
        <v>29500</v>
      </c>
      <c r="L1003" s="5">
        <v>100</v>
      </c>
      <c r="M1003" s="7">
        <f t="shared" si="133"/>
        <v>4000</v>
      </c>
      <c r="N1003" s="8">
        <f t="shared" si="134"/>
        <v>0.1357773251866938</v>
      </c>
    </row>
    <row r="1004" spans="1:14" ht="15.75">
      <c r="A1004" s="63">
        <v>22</v>
      </c>
      <c r="B1004" s="70">
        <v>43047</v>
      </c>
      <c r="C1004" s="77" t="s">
        <v>20</v>
      </c>
      <c r="D1004" s="65" t="s">
        <v>21</v>
      </c>
      <c r="E1004" s="62" t="s">
        <v>24</v>
      </c>
      <c r="F1004" s="6">
        <v>162</v>
      </c>
      <c r="G1004" s="6">
        <v>161</v>
      </c>
      <c r="H1004" s="6">
        <v>162.5</v>
      </c>
      <c r="I1004" s="6">
        <v>163</v>
      </c>
      <c r="J1004" s="6">
        <v>163.5</v>
      </c>
      <c r="K1004" s="6">
        <v>162.5</v>
      </c>
      <c r="L1004" s="5">
        <v>5000</v>
      </c>
      <c r="M1004" s="7">
        <f aca="true" t="shared" si="135" ref="M1004:M1009">IF(D1004="BUY",(K1004-F1004)*(L1004),(F1004-K1004)*(L1004))</f>
        <v>2500</v>
      </c>
      <c r="N1004" s="8">
        <f aca="true" t="shared" si="136" ref="N1004:N1009">M1004/(L1004)/F1004%</f>
        <v>0.30864197530864196</v>
      </c>
    </row>
    <row r="1005" spans="1:14" ht="15.75">
      <c r="A1005" s="63">
        <v>23</v>
      </c>
      <c r="B1005" s="70">
        <v>43046</v>
      </c>
      <c r="C1005" s="77" t="s">
        <v>20</v>
      </c>
      <c r="D1005" s="65" t="s">
        <v>21</v>
      </c>
      <c r="E1005" s="62" t="s">
        <v>44</v>
      </c>
      <c r="F1005" s="6">
        <v>29400</v>
      </c>
      <c r="G1005" s="6">
        <v>29320</v>
      </c>
      <c r="H1005" s="6">
        <v>29440</v>
      </c>
      <c r="I1005" s="6">
        <v>29480</v>
      </c>
      <c r="J1005" s="6">
        <v>29520</v>
      </c>
      <c r="K1005" s="6">
        <v>29440</v>
      </c>
      <c r="L1005" s="5">
        <v>100</v>
      </c>
      <c r="M1005" s="7">
        <f t="shared" si="135"/>
        <v>4000</v>
      </c>
      <c r="N1005" s="8">
        <f t="shared" si="136"/>
        <v>0.1360544217687075</v>
      </c>
    </row>
    <row r="1006" spans="1:14" ht="15.75">
      <c r="A1006" s="63">
        <v>24</v>
      </c>
      <c r="B1006" s="70">
        <v>43045</v>
      </c>
      <c r="C1006" s="77" t="s">
        <v>20</v>
      </c>
      <c r="D1006" s="65" t="s">
        <v>21</v>
      </c>
      <c r="E1006" s="62" t="s">
        <v>24</v>
      </c>
      <c r="F1006" s="6">
        <v>160.8</v>
      </c>
      <c r="G1006" s="6">
        <v>159.7</v>
      </c>
      <c r="H1006" s="6">
        <v>161.4</v>
      </c>
      <c r="I1006" s="6">
        <v>161.9</v>
      </c>
      <c r="J1006" s="6">
        <v>162.5</v>
      </c>
      <c r="K1006" s="6">
        <v>161.4</v>
      </c>
      <c r="L1006" s="5">
        <v>5000</v>
      </c>
      <c r="M1006" s="7">
        <f t="shared" si="135"/>
        <v>2999.999999999972</v>
      </c>
      <c r="N1006" s="8">
        <f t="shared" si="136"/>
        <v>0.3731343283582054</v>
      </c>
    </row>
    <row r="1007" spans="1:14" ht="15.75">
      <c r="A1007" s="63">
        <v>25</v>
      </c>
      <c r="B1007" s="70">
        <v>43045</v>
      </c>
      <c r="C1007" s="77" t="s">
        <v>20</v>
      </c>
      <c r="D1007" s="65" t="s">
        <v>21</v>
      </c>
      <c r="E1007" s="62" t="s">
        <v>24</v>
      </c>
      <c r="F1007" s="6">
        <v>160.8</v>
      </c>
      <c r="G1007" s="6">
        <v>159.7</v>
      </c>
      <c r="H1007" s="6">
        <v>161.4</v>
      </c>
      <c r="I1007" s="6">
        <v>161.9</v>
      </c>
      <c r="J1007" s="6">
        <v>162.5</v>
      </c>
      <c r="K1007" s="6">
        <v>161.4</v>
      </c>
      <c r="L1007" s="5">
        <v>5000</v>
      </c>
      <c r="M1007" s="7">
        <f t="shared" si="135"/>
        <v>2999.999999999972</v>
      </c>
      <c r="N1007" s="8">
        <f t="shared" si="136"/>
        <v>0.3731343283582054</v>
      </c>
    </row>
    <row r="1008" spans="1:14" ht="15.75">
      <c r="A1008" s="63">
        <v>26</v>
      </c>
      <c r="B1008" s="70">
        <v>43042</v>
      </c>
      <c r="C1008" s="77" t="s">
        <v>20</v>
      </c>
      <c r="D1008" s="65" t="s">
        <v>23</v>
      </c>
      <c r="E1008" s="62" t="s">
        <v>44</v>
      </c>
      <c r="F1008" s="6">
        <v>29220</v>
      </c>
      <c r="G1008" s="6">
        <v>29300</v>
      </c>
      <c r="H1008" s="6">
        <v>29180</v>
      </c>
      <c r="I1008" s="6">
        <v>29140</v>
      </c>
      <c r="J1008" s="6">
        <v>29100</v>
      </c>
      <c r="K1008" s="6">
        <v>29100</v>
      </c>
      <c r="L1008" s="5">
        <v>100</v>
      </c>
      <c r="M1008" s="7">
        <f t="shared" si="135"/>
        <v>12000</v>
      </c>
      <c r="N1008" s="8">
        <f t="shared" si="136"/>
        <v>0.41067761806981523</v>
      </c>
    </row>
    <row r="1009" spans="1:14" ht="15.75">
      <c r="A1009" s="63">
        <v>27</v>
      </c>
      <c r="B1009" s="70">
        <v>43042</v>
      </c>
      <c r="C1009" s="77" t="s">
        <v>20</v>
      </c>
      <c r="D1009" s="65" t="s">
        <v>21</v>
      </c>
      <c r="E1009" s="62" t="s">
        <v>24</v>
      </c>
      <c r="F1009" s="6">
        <v>159.5</v>
      </c>
      <c r="G1009" s="6">
        <v>158.5</v>
      </c>
      <c r="H1009" s="6">
        <v>160</v>
      </c>
      <c r="I1009" s="6">
        <v>160.5</v>
      </c>
      <c r="J1009" s="6">
        <v>161</v>
      </c>
      <c r="K1009" s="6">
        <v>161</v>
      </c>
      <c r="L1009" s="5">
        <v>5000</v>
      </c>
      <c r="M1009" s="7">
        <f t="shared" si="135"/>
        <v>7500</v>
      </c>
      <c r="N1009" s="8">
        <f t="shared" si="136"/>
        <v>0.9404388714733543</v>
      </c>
    </row>
    <row r="1010" spans="1:14" ht="15.75">
      <c r="A1010" s="78"/>
      <c r="B1010" s="59"/>
      <c r="C1010" s="40"/>
      <c r="D1010" s="40"/>
      <c r="E1010" s="40"/>
      <c r="F1010" s="25"/>
      <c r="G1010" s="25"/>
      <c r="H1010" s="25"/>
      <c r="I1010" s="25"/>
      <c r="J1010" s="25"/>
      <c r="K1010" s="25"/>
      <c r="L1010" s="40"/>
      <c r="M1010" s="60"/>
      <c r="N1010" s="79"/>
    </row>
    <row r="1011" spans="1:14" ht="15.75">
      <c r="A1011" s="9" t="s">
        <v>25</v>
      </c>
      <c r="B1011" s="10"/>
      <c r="C1011" s="11"/>
      <c r="D1011" s="12"/>
      <c r="E1011" s="13"/>
      <c r="F1011" s="13"/>
      <c r="G1011" s="14"/>
      <c r="H1011" s="15"/>
      <c r="I1011" s="15"/>
      <c r="J1011" s="15"/>
      <c r="K1011" s="16"/>
      <c r="L1011" s="17"/>
      <c r="N1011" s="18"/>
    </row>
    <row r="1012" spans="1:12" ht="15.75">
      <c r="A1012" s="9" t="s">
        <v>26</v>
      </c>
      <c r="B1012" s="19"/>
      <c r="C1012" s="11"/>
      <c r="D1012" s="12"/>
      <c r="E1012" s="13"/>
      <c r="F1012" s="13"/>
      <c r="G1012" s="14"/>
      <c r="H1012" s="13"/>
      <c r="I1012" s="13"/>
      <c r="J1012" s="13"/>
      <c r="K1012" s="16"/>
      <c r="L1012" s="17"/>
    </row>
    <row r="1013" spans="1:14" ht="15.75">
      <c r="A1013" s="9" t="s">
        <v>26</v>
      </c>
      <c r="B1013" s="19"/>
      <c r="C1013" s="20"/>
      <c r="D1013" s="21"/>
      <c r="E1013" s="22"/>
      <c r="F1013" s="22"/>
      <c r="G1013" s="23"/>
      <c r="H1013" s="22"/>
      <c r="I1013" s="22"/>
      <c r="J1013" s="22"/>
      <c r="K1013" s="22"/>
      <c r="L1013" s="17"/>
      <c r="M1013" s="17"/>
      <c r="N1013" s="17"/>
    </row>
    <row r="1014" spans="1:14" ht="16.5" thickBot="1">
      <c r="A1014" s="24"/>
      <c r="B1014" s="19"/>
      <c r="C1014" s="22"/>
      <c r="D1014" s="22"/>
      <c r="E1014" s="22"/>
      <c r="F1014" s="25"/>
      <c r="G1014" s="26"/>
      <c r="H1014" s="27" t="s">
        <v>27</v>
      </c>
      <c r="I1014" s="27"/>
      <c r="J1014" s="28"/>
      <c r="K1014" s="28"/>
      <c r="L1014" s="17"/>
      <c r="M1014" s="17"/>
      <c r="N1014" s="17"/>
    </row>
    <row r="1015" spans="1:12" ht="15.75">
      <c r="A1015" s="24"/>
      <c r="B1015" s="19"/>
      <c r="C1015" s="109" t="s">
        <v>28</v>
      </c>
      <c r="D1015" s="109"/>
      <c r="E1015" s="29">
        <v>27</v>
      </c>
      <c r="F1015" s="30">
        <v>100</v>
      </c>
      <c r="G1015" s="31">
        <v>27</v>
      </c>
      <c r="H1015" s="32">
        <f>G1016/G1015%</f>
        <v>81.48148148148148</v>
      </c>
      <c r="I1015" s="32"/>
      <c r="J1015" s="32"/>
      <c r="L1015" s="17"/>
    </row>
    <row r="1016" spans="1:14" ht="15.75">
      <c r="A1016" s="24"/>
      <c r="B1016" s="19"/>
      <c r="C1016" s="108" t="s">
        <v>29</v>
      </c>
      <c r="D1016" s="108"/>
      <c r="E1016" s="33">
        <v>22</v>
      </c>
      <c r="F1016" s="34">
        <f>(E1016/E1015)*100</f>
        <v>81.48148148148148</v>
      </c>
      <c r="G1016" s="31">
        <v>22</v>
      </c>
      <c r="H1016" s="28"/>
      <c r="I1016" s="28"/>
      <c r="J1016" s="22"/>
      <c r="K1016" s="28"/>
      <c r="M1016" s="22" t="s">
        <v>30</v>
      </c>
      <c r="N1016" s="22"/>
    </row>
    <row r="1017" spans="1:14" ht="15.75">
      <c r="A1017" s="35"/>
      <c r="B1017" s="19"/>
      <c r="C1017" s="108" t="s">
        <v>31</v>
      </c>
      <c r="D1017" s="108"/>
      <c r="E1017" s="33">
        <v>0</v>
      </c>
      <c r="F1017" s="34">
        <f>(E1017/E1015)*100</f>
        <v>0</v>
      </c>
      <c r="G1017" s="36"/>
      <c r="H1017" s="31"/>
      <c r="I1017" s="31"/>
      <c r="J1017" s="22"/>
      <c r="K1017" s="28"/>
      <c r="L1017" s="17"/>
      <c r="M1017" s="20"/>
      <c r="N1017" s="20"/>
    </row>
    <row r="1018" spans="1:14" ht="15.75">
      <c r="A1018" s="35"/>
      <c r="B1018" s="19"/>
      <c r="C1018" s="108" t="s">
        <v>32</v>
      </c>
      <c r="D1018" s="108"/>
      <c r="E1018" s="33">
        <v>0</v>
      </c>
      <c r="F1018" s="34">
        <f>(E1018/E1015)*100</f>
        <v>0</v>
      </c>
      <c r="G1018" s="36"/>
      <c r="H1018" s="31"/>
      <c r="I1018" s="31"/>
      <c r="J1018" s="22"/>
      <c r="K1018" s="28"/>
      <c r="L1018" s="17"/>
      <c r="M1018" s="17"/>
      <c r="N1018" s="17"/>
    </row>
    <row r="1019" spans="1:14" ht="15.75">
      <c r="A1019" s="35"/>
      <c r="B1019" s="19"/>
      <c r="C1019" s="108" t="s">
        <v>33</v>
      </c>
      <c r="D1019" s="108"/>
      <c r="E1019" s="33">
        <v>5</v>
      </c>
      <c r="F1019" s="34">
        <f>(E1019/E1015)*100</f>
        <v>18.51851851851852</v>
      </c>
      <c r="G1019" s="36"/>
      <c r="H1019" s="22" t="s">
        <v>34</v>
      </c>
      <c r="I1019" s="22"/>
      <c r="J1019" s="37"/>
      <c r="K1019" s="28"/>
      <c r="L1019" s="17"/>
      <c r="M1019" s="17"/>
      <c r="N1019" s="17"/>
    </row>
    <row r="1020" spans="1:14" ht="15.75">
      <c r="A1020" s="35"/>
      <c r="B1020" s="19"/>
      <c r="C1020" s="108" t="s">
        <v>35</v>
      </c>
      <c r="D1020" s="108"/>
      <c r="E1020" s="33">
        <v>0</v>
      </c>
      <c r="F1020" s="34">
        <f>(E1020/E1015)*100</f>
        <v>0</v>
      </c>
      <c r="G1020" s="36"/>
      <c r="H1020" s="22"/>
      <c r="I1020" s="22"/>
      <c r="J1020" s="37"/>
      <c r="K1020" s="28"/>
      <c r="L1020" s="17"/>
      <c r="M1020" s="17"/>
      <c r="N1020" s="17"/>
    </row>
    <row r="1021" spans="1:14" ht="16.5" thickBot="1">
      <c r="A1021" s="35"/>
      <c r="B1021" s="19"/>
      <c r="C1021" s="110" t="s">
        <v>36</v>
      </c>
      <c r="D1021" s="110"/>
      <c r="E1021" s="38"/>
      <c r="F1021" s="39">
        <f>(E1021/E1015)*100</f>
        <v>0</v>
      </c>
      <c r="G1021" s="36"/>
      <c r="H1021" s="22"/>
      <c r="I1021" s="22"/>
      <c r="M1021" s="17"/>
      <c r="N1021" s="17"/>
    </row>
    <row r="1022" spans="1:14" ht="15.75">
      <c r="A1022" s="41" t="s">
        <v>37</v>
      </c>
      <c r="B1022" s="10"/>
      <c r="C1022" s="11"/>
      <c r="D1022" s="11"/>
      <c r="E1022" s="13"/>
      <c r="F1022" s="13"/>
      <c r="G1022" s="42"/>
      <c r="H1022" s="43"/>
      <c r="I1022" s="43"/>
      <c r="J1022" s="43"/>
      <c r="K1022" s="13"/>
      <c r="L1022" s="17"/>
      <c r="M1022" s="40"/>
      <c r="N1022" s="40"/>
    </row>
    <row r="1023" spans="1:14" ht="15.75">
      <c r="A1023" s="12" t="s">
        <v>38</v>
      </c>
      <c r="B1023" s="10"/>
      <c r="C1023" s="44"/>
      <c r="D1023" s="45"/>
      <c r="E1023" s="46"/>
      <c r="F1023" s="43"/>
      <c r="G1023" s="42"/>
      <c r="H1023" s="43"/>
      <c r="I1023" s="43"/>
      <c r="J1023" s="43"/>
      <c r="K1023" s="13"/>
      <c r="L1023" s="17"/>
      <c r="M1023" s="24"/>
      <c r="N1023" s="24"/>
    </row>
    <row r="1024" spans="1:14" ht="15.75">
      <c r="A1024" s="12" t="s">
        <v>39</v>
      </c>
      <c r="B1024" s="10"/>
      <c r="C1024" s="11"/>
      <c r="D1024" s="45"/>
      <c r="E1024" s="46"/>
      <c r="F1024" s="43"/>
      <c r="G1024" s="42"/>
      <c r="H1024" s="47"/>
      <c r="I1024" s="47"/>
      <c r="J1024" s="47"/>
      <c r="K1024" s="13"/>
      <c r="L1024" s="17"/>
      <c r="M1024" s="17"/>
      <c r="N1024" s="17"/>
    </row>
    <row r="1025" spans="1:14" ht="15.75">
      <c r="A1025" s="12" t="s">
        <v>40</v>
      </c>
      <c r="B1025" s="44"/>
      <c r="C1025" s="11"/>
      <c r="D1025" s="45"/>
      <c r="E1025" s="46"/>
      <c r="F1025" s="43"/>
      <c r="G1025" s="48"/>
      <c r="H1025" s="47"/>
      <c r="I1025" s="47"/>
      <c r="J1025" s="47"/>
      <c r="K1025" s="13"/>
      <c r="L1025" s="17"/>
      <c r="M1025" s="17"/>
      <c r="N1025" s="17"/>
    </row>
    <row r="1026" spans="1:14" ht="15.75">
      <c r="A1026" s="12" t="s">
        <v>41</v>
      </c>
      <c r="B1026" s="35"/>
      <c r="C1026" s="11"/>
      <c r="D1026" s="49"/>
      <c r="E1026" s="43"/>
      <c r="F1026" s="43"/>
      <c r="G1026" s="48"/>
      <c r="H1026" s="47"/>
      <c r="I1026" s="47"/>
      <c r="J1026" s="47"/>
      <c r="K1026" s="43"/>
      <c r="L1026" s="17"/>
      <c r="M1026" s="17"/>
      <c r="N1026" s="17"/>
    </row>
    <row r="1028" spans="1:14" ht="15.75">
      <c r="A1028" s="105" t="s">
        <v>0</v>
      </c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</row>
    <row r="1029" spans="1:14" ht="15.7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</row>
    <row r="1030" spans="1:14" ht="15.7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</row>
    <row r="1031" spans="1:14" ht="15.75">
      <c r="A1031" s="106" t="s">
        <v>1</v>
      </c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</row>
    <row r="1032" spans="1:14" ht="15.75">
      <c r="A1032" s="106" t="s">
        <v>2</v>
      </c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</row>
    <row r="1033" spans="1:14" ht="16.5" thickBot="1">
      <c r="A1033" s="107" t="s">
        <v>3</v>
      </c>
      <c r="B1033" s="107"/>
      <c r="C1033" s="107"/>
      <c r="D1033" s="107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</row>
    <row r="1034" spans="1:14" ht="15.75">
      <c r="A1034" s="104" t="s">
        <v>58</v>
      </c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</row>
    <row r="1035" spans="1:14" ht="15.75">
      <c r="A1035" s="104" t="s">
        <v>5</v>
      </c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</row>
    <row r="1036" spans="1:14" ht="15.75">
      <c r="A1036" s="90" t="s">
        <v>6</v>
      </c>
      <c r="B1036" s="87" t="s">
        <v>7</v>
      </c>
      <c r="C1036" s="87" t="s">
        <v>8</v>
      </c>
      <c r="D1036" s="90" t="s">
        <v>9</v>
      </c>
      <c r="E1036" s="90" t="s">
        <v>10</v>
      </c>
      <c r="F1036" s="87" t="s">
        <v>11</v>
      </c>
      <c r="G1036" s="87" t="s">
        <v>12</v>
      </c>
      <c r="H1036" s="87" t="s">
        <v>13</v>
      </c>
      <c r="I1036" s="87" t="s">
        <v>14</v>
      </c>
      <c r="J1036" s="87" t="s">
        <v>15</v>
      </c>
      <c r="K1036" s="89" t="s">
        <v>16</v>
      </c>
      <c r="L1036" s="87" t="s">
        <v>17</v>
      </c>
      <c r="M1036" s="87" t="s">
        <v>18</v>
      </c>
      <c r="N1036" s="87" t="s">
        <v>19</v>
      </c>
    </row>
    <row r="1037" spans="1:14" ht="15.75">
      <c r="A1037" s="91"/>
      <c r="B1037" s="87"/>
      <c r="C1037" s="87"/>
      <c r="D1037" s="90"/>
      <c r="E1037" s="90"/>
      <c r="F1037" s="87"/>
      <c r="G1037" s="87"/>
      <c r="H1037" s="87"/>
      <c r="I1037" s="87"/>
      <c r="J1037" s="87"/>
      <c r="K1037" s="89"/>
      <c r="L1037" s="87"/>
      <c r="M1037" s="87"/>
      <c r="N1037" s="87"/>
    </row>
    <row r="1038" spans="1:14" ht="15.75">
      <c r="A1038" s="74"/>
      <c r="B1038" s="75"/>
      <c r="C1038" s="71"/>
      <c r="D1038" s="76"/>
      <c r="E1038" s="73"/>
      <c r="F1038" s="71"/>
      <c r="G1038" s="71"/>
      <c r="H1038" s="71"/>
      <c r="I1038" s="71"/>
      <c r="J1038" s="71"/>
      <c r="K1038" s="72"/>
      <c r="L1038" s="71"/>
      <c r="M1038" s="71"/>
      <c r="N1038" s="71"/>
    </row>
    <row r="1039" spans="1:14" ht="15.75">
      <c r="A1039" s="63">
        <v>1</v>
      </c>
      <c r="B1039" s="70">
        <v>43039</v>
      </c>
      <c r="C1039" s="77" t="s">
        <v>20</v>
      </c>
      <c r="D1039" s="65" t="s">
        <v>21</v>
      </c>
      <c r="E1039" s="62" t="s">
        <v>48</v>
      </c>
      <c r="F1039" s="6">
        <v>3515</v>
      </c>
      <c r="G1039" s="6">
        <v>3470</v>
      </c>
      <c r="H1039" s="6">
        <v>3540</v>
      </c>
      <c r="I1039" s="6">
        <v>3565</v>
      </c>
      <c r="J1039" s="6">
        <v>3590</v>
      </c>
      <c r="K1039" s="6">
        <v>3540</v>
      </c>
      <c r="L1039" s="5">
        <v>3540</v>
      </c>
      <c r="M1039" s="7">
        <f aca="true" t="shared" si="137" ref="M1039:M1044">IF(D1039="BUY",(K1039-F1039)*(L1039),(F1039-K1039)*(L1039))</f>
        <v>88500</v>
      </c>
      <c r="N1039" s="8">
        <f aca="true" t="shared" si="138" ref="N1039:N1044">M1039/(L1039)/F1039%</f>
        <v>0.7112375533428166</v>
      </c>
    </row>
    <row r="1040" spans="1:14" ht="15.75">
      <c r="A1040" s="63">
        <v>2</v>
      </c>
      <c r="B1040" s="70">
        <v>43039</v>
      </c>
      <c r="C1040" s="77" t="s">
        <v>20</v>
      </c>
      <c r="D1040" s="65" t="s">
        <v>21</v>
      </c>
      <c r="E1040" s="62" t="s">
        <v>47</v>
      </c>
      <c r="F1040" s="6">
        <v>213.5</v>
      </c>
      <c r="G1040" s="6">
        <v>212.5</v>
      </c>
      <c r="H1040" s="6">
        <v>214</v>
      </c>
      <c r="I1040" s="6">
        <v>214.5</v>
      </c>
      <c r="J1040" s="6">
        <v>215</v>
      </c>
      <c r="K1040" s="6">
        <v>215</v>
      </c>
      <c r="L1040" s="5">
        <v>5000</v>
      </c>
      <c r="M1040" s="7">
        <f t="shared" si="137"/>
        <v>7500</v>
      </c>
      <c r="N1040" s="8">
        <f t="shared" si="138"/>
        <v>0.7025761124121781</v>
      </c>
    </row>
    <row r="1041" spans="1:14" ht="15.75">
      <c r="A1041" s="63">
        <v>3</v>
      </c>
      <c r="B1041" s="70">
        <v>43038</v>
      </c>
      <c r="C1041" s="77" t="s">
        <v>20</v>
      </c>
      <c r="D1041" s="65" t="s">
        <v>21</v>
      </c>
      <c r="E1041" s="62" t="s">
        <v>48</v>
      </c>
      <c r="F1041" s="6">
        <v>3515</v>
      </c>
      <c r="G1041" s="6">
        <v>3470</v>
      </c>
      <c r="H1041" s="6">
        <v>3540</v>
      </c>
      <c r="I1041" s="6">
        <v>3565</v>
      </c>
      <c r="J1041" s="6">
        <v>3590</v>
      </c>
      <c r="K1041" s="6">
        <v>3540</v>
      </c>
      <c r="L1041" s="5">
        <v>100</v>
      </c>
      <c r="M1041" s="7">
        <f t="shared" si="137"/>
        <v>2500</v>
      </c>
      <c r="N1041" s="8">
        <f t="shared" si="138"/>
        <v>0.7112375533428166</v>
      </c>
    </row>
    <row r="1042" spans="1:14" ht="15.75">
      <c r="A1042" s="63">
        <v>4</v>
      </c>
      <c r="B1042" s="70">
        <v>43035</v>
      </c>
      <c r="C1042" s="77" t="s">
        <v>20</v>
      </c>
      <c r="D1042" s="65" t="s">
        <v>21</v>
      </c>
      <c r="E1042" s="62" t="s">
        <v>48</v>
      </c>
      <c r="F1042" s="6">
        <v>3436</v>
      </c>
      <c r="G1042" s="6">
        <v>3390</v>
      </c>
      <c r="H1042" s="6">
        <v>3462</v>
      </c>
      <c r="I1042" s="6">
        <v>3485</v>
      </c>
      <c r="J1042" s="6">
        <v>3510</v>
      </c>
      <c r="K1042" s="6">
        <v>3510</v>
      </c>
      <c r="L1042" s="5">
        <v>100</v>
      </c>
      <c r="M1042" s="7">
        <f t="shared" si="137"/>
        <v>7400</v>
      </c>
      <c r="N1042" s="8">
        <f t="shared" si="138"/>
        <v>2.1536670547147847</v>
      </c>
    </row>
    <row r="1043" spans="1:14" ht="15.75">
      <c r="A1043" s="63">
        <v>5</v>
      </c>
      <c r="B1043" s="70">
        <v>43034</v>
      </c>
      <c r="C1043" s="77" t="s">
        <v>20</v>
      </c>
      <c r="D1043" s="65" t="s">
        <v>21</v>
      </c>
      <c r="E1043" s="62" t="s">
        <v>48</v>
      </c>
      <c r="F1043" s="6">
        <v>3400</v>
      </c>
      <c r="G1043" s="6">
        <v>3355</v>
      </c>
      <c r="H1043" s="6">
        <v>3425</v>
      </c>
      <c r="I1043" s="6">
        <v>3450</v>
      </c>
      <c r="J1043" s="6">
        <v>3475</v>
      </c>
      <c r="K1043" s="6">
        <v>3425</v>
      </c>
      <c r="L1043" s="5">
        <v>100</v>
      </c>
      <c r="M1043" s="7">
        <f t="shared" si="137"/>
        <v>2500</v>
      </c>
      <c r="N1043" s="8">
        <f t="shared" si="138"/>
        <v>0.7352941176470589</v>
      </c>
    </row>
    <row r="1044" spans="1:14" ht="15.75">
      <c r="A1044" s="63">
        <v>6</v>
      </c>
      <c r="B1044" s="70">
        <v>43033</v>
      </c>
      <c r="C1044" s="77" t="s">
        <v>20</v>
      </c>
      <c r="D1044" s="65" t="s">
        <v>21</v>
      </c>
      <c r="E1044" s="62" t="s">
        <v>47</v>
      </c>
      <c r="F1044" s="6">
        <v>210.5</v>
      </c>
      <c r="G1044" s="6">
        <v>209.5</v>
      </c>
      <c r="H1044" s="6">
        <v>211</v>
      </c>
      <c r="I1044" s="6">
        <v>211.5</v>
      </c>
      <c r="J1044" s="6">
        <v>212</v>
      </c>
      <c r="K1044" s="6">
        <v>212</v>
      </c>
      <c r="L1044" s="5">
        <v>5000</v>
      </c>
      <c r="M1044" s="7">
        <f t="shared" si="137"/>
        <v>7500</v>
      </c>
      <c r="N1044" s="8">
        <f t="shared" si="138"/>
        <v>0.7125890736342043</v>
      </c>
    </row>
    <row r="1045" spans="1:14" ht="15.75">
      <c r="A1045" s="63">
        <v>7</v>
      </c>
      <c r="B1045" s="70">
        <v>43033</v>
      </c>
      <c r="C1045" s="77" t="s">
        <v>20</v>
      </c>
      <c r="D1045" s="65" t="s">
        <v>23</v>
      </c>
      <c r="E1045" s="62" t="s">
        <v>44</v>
      </c>
      <c r="F1045" s="6">
        <v>29360</v>
      </c>
      <c r="G1045" s="6">
        <v>29430</v>
      </c>
      <c r="H1045" s="6">
        <v>29320</v>
      </c>
      <c r="I1045" s="6">
        <v>29280</v>
      </c>
      <c r="J1045" s="6">
        <v>292240</v>
      </c>
      <c r="K1045" s="6">
        <v>29320</v>
      </c>
      <c r="L1045" s="5">
        <v>100</v>
      </c>
      <c r="M1045" s="7">
        <f aca="true" t="shared" si="139" ref="M1045:M1054">IF(D1045="BUY",(K1045-F1045)*(L1045),(F1045-K1045)*(L1045))</f>
        <v>4000</v>
      </c>
      <c r="N1045" s="8">
        <f aca="true" t="shared" si="140" ref="N1045:N1054">M1045/(L1045)/F1045%</f>
        <v>0.13623978201634876</v>
      </c>
    </row>
    <row r="1046" spans="1:14" ht="15.75">
      <c r="A1046" s="63">
        <v>8</v>
      </c>
      <c r="B1046" s="70">
        <v>43032</v>
      </c>
      <c r="C1046" s="77" t="s">
        <v>20</v>
      </c>
      <c r="D1046" s="65" t="s">
        <v>21</v>
      </c>
      <c r="E1046" s="62" t="s">
        <v>24</v>
      </c>
      <c r="F1046" s="6">
        <v>163</v>
      </c>
      <c r="G1046" s="6">
        <v>162</v>
      </c>
      <c r="H1046" s="6">
        <v>163.5</v>
      </c>
      <c r="I1046" s="6">
        <v>164</v>
      </c>
      <c r="J1046" s="6">
        <v>164.5</v>
      </c>
      <c r="K1046" s="6">
        <v>162</v>
      </c>
      <c r="L1046" s="5">
        <v>5000</v>
      </c>
      <c r="M1046" s="7">
        <f t="shared" si="139"/>
        <v>-5000</v>
      </c>
      <c r="N1046" s="8">
        <f t="shared" si="140"/>
        <v>-0.6134969325153374</v>
      </c>
    </row>
    <row r="1047" spans="1:14" ht="15.75">
      <c r="A1047" s="63">
        <v>9</v>
      </c>
      <c r="B1047" s="70">
        <v>43031</v>
      </c>
      <c r="C1047" s="77" t="s">
        <v>20</v>
      </c>
      <c r="D1047" s="65" t="s">
        <v>23</v>
      </c>
      <c r="E1047" s="62" t="s">
        <v>44</v>
      </c>
      <c r="F1047" s="6">
        <v>29420</v>
      </c>
      <c r="G1047" s="6">
        <v>29500</v>
      </c>
      <c r="H1047" s="6">
        <v>29380</v>
      </c>
      <c r="I1047" s="6">
        <v>29340</v>
      </c>
      <c r="J1047" s="6">
        <v>29300</v>
      </c>
      <c r="K1047" s="6">
        <v>29380</v>
      </c>
      <c r="L1047" s="5">
        <v>100</v>
      </c>
      <c r="M1047" s="7">
        <f t="shared" si="139"/>
        <v>4000</v>
      </c>
      <c r="N1047" s="8">
        <f t="shared" si="140"/>
        <v>0.13596193065941536</v>
      </c>
    </row>
    <row r="1048" spans="1:14" ht="15.75">
      <c r="A1048" s="63">
        <v>10</v>
      </c>
      <c r="B1048" s="70">
        <v>43026</v>
      </c>
      <c r="C1048" s="77" t="s">
        <v>20</v>
      </c>
      <c r="D1048" s="65" t="s">
        <v>23</v>
      </c>
      <c r="E1048" s="62" t="s">
        <v>44</v>
      </c>
      <c r="F1048" s="6">
        <v>29600</v>
      </c>
      <c r="G1048" s="6">
        <v>29680</v>
      </c>
      <c r="H1048" s="6">
        <v>29560</v>
      </c>
      <c r="I1048" s="6">
        <v>29520</v>
      </c>
      <c r="J1048" s="6">
        <v>29480</v>
      </c>
      <c r="K1048" s="6">
        <v>29560</v>
      </c>
      <c r="L1048" s="5">
        <v>100</v>
      </c>
      <c r="M1048" s="7">
        <f t="shared" si="139"/>
        <v>4000</v>
      </c>
      <c r="N1048" s="8">
        <f t="shared" si="140"/>
        <v>0.13513513513513514</v>
      </c>
    </row>
    <row r="1049" spans="1:14" ht="15.75">
      <c r="A1049" s="63">
        <v>11</v>
      </c>
      <c r="B1049" s="70">
        <v>43025</v>
      </c>
      <c r="C1049" s="77" t="s">
        <v>20</v>
      </c>
      <c r="D1049" s="65" t="s">
        <v>23</v>
      </c>
      <c r="E1049" s="62" t="s">
        <v>47</v>
      </c>
      <c r="F1049" s="6">
        <v>203.5</v>
      </c>
      <c r="G1049" s="6">
        <v>204.5</v>
      </c>
      <c r="H1049" s="6">
        <v>203</v>
      </c>
      <c r="I1049" s="6">
        <v>202.5</v>
      </c>
      <c r="J1049" s="6">
        <v>202</v>
      </c>
      <c r="K1049" s="6">
        <v>203</v>
      </c>
      <c r="L1049" s="5">
        <v>5000</v>
      </c>
      <c r="M1049" s="7">
        <f t="shared" si="139"/>
        <v>2500</v>
      </c>
      <c r="N1049" s="8">
        <f t="shared" si="140"/>
        <v>0.24570024570024568</v>
      </c>
    </row>
    <row r="1050" spans="1:14" ht="15.75">
      <c r="A1050" s="63">
        <v>12</v>
      </c>
      <c r="B1050" s="70">
        <v>43024</v>
      </c>
      <c r="C1050" s="77" t="s">
        <v>20</v>
      </c>
      <c r="D1050" s="65" t="s">
        <v>21</v>
      </c>
      <c r="E1050" s="62" t="s">
        <v>44</v>
      </c>
      <c r="F1050" s="6">
        <v>29930</v>
      </c>
      <c r="G1050" s="6">
        <v>29860</v>
      </c>
      <c r="H1050" s="6">
        <v>29970</v>
      </c>
      <c r="I1050" s="6">
        <v>30010</v>
      </c>
      <c r="J1050" s="6">
        <v>30050</v>
      </c>
      <c r="K1050" s="6">
        <v>29860</v>
      </c>
      <c r="L1050" s="5">
        <v>100</v>
      </c>
      <c r="M1050" s="7">
        <f t="shared" si="139"/>
        <v>-7000</v>
      </c>
      <c r="N1050" s="8">
        <f t="shared" si="140"/>
        <v>-0.23387905111927831</v>
      </c>
    </row>
    <row r="1051" spans="1:14" ht="15.75">
      <c r="A1051" s="63">
        <v>13</v>
      </c>
      <c r="B1051" s="70">
        <v>43024</v>
      </c>
      <c r="C1051" s="77" t="s">
        <v>20</v>
      </c>
      <c r="D1051" s="65" t="s">
        <v>21</v>
      </c>
      <c r="E1051" s="62" t="s">
        <v>46</v>
      </c>
      <c r="F1051" s="6">
        <v>456</v>
      </c>
      <c r="G1051" s="6">
        <v>451</v>
      </c>
      <c r="H1051" s="6">
        <v>459</v>
      </c>
      <c r="I1051" s="6">
        <v>462</v>
      </c>
      <c r="J1051" s="6">
        <v>465</v>
      </c>
      <c r="K1051" s="6">
        <v>462</v>
      </c>
      <c r="L1051" s="5">
        <v>462</v>
      </c>
      <c r="M1051" s="7">
        <f t="shared" si="139"/>
        <v>2772</v>
      </c>
      <c r="N1051" s="8">
        <f t="shared" si="140"/>
        <v>1.3157894736842106</v>
      </c>
    </row>
    <row r="1052" spans="1:14" ht="15.75">
      <c r="A1052" s="63">
        <v>14</v>
      </c>
      <c r="B1052" s="70">
        <v>43021</v>
      </c>
      <c r="C1052" s="77" t="s">
        <v>20</v>
      </c>
      <c r="D1052" s="65" t="s">
        <v>21</v>
      </c>
      <c r="E1052" s="62" t="s">
        <v>43</v>
      </c>
      <c r="F1052" s="6">
        <v>40400</v>
      </c>
      <c r="G1052" s="6">
        <v>40200</v>
      </c>
      <c r="H1052" s="6">
        <v>40320</v>
      </c>
      <c r="I1052" s="6">
        <v>40440</v>
      </c>
      <c r="J1052" s="6">
        <v>40560</v>
      </c>
      <c r="K1052" s="6">
        <v>40400</v>
      </c>
      <c r="L1052" s="5">
        <v>30</v>
      </c>
      <c r="M1052" s="7">
        <f t="shared" si="139"/>
        <v>0</v>
      </c>
      <c r="N1052" s="8">
        <f t="shared" si="140"/>
        <v>0</v>
      </c>
    </row>
    <row r="1053" spans="1:14" ht="15.75">
      <c r="A1053" s="63">
        <v>15</v>
      </c>
      <c r="B1053" s="70">
        <v>43020</v>
      </c>
      <c r="C1053" s="77" t="s">
        <v>20</v>
      </c>
      <c r="D1053" s="65" t="s">
        <v>21</v>
      </c>
      <c r="E1053" s="62" t="s">
        <v>47</v>
      </c>
      <c r="F1053" s="6">
        <v>214.2</v>
      </c>
      <c r="G1053" s="6">
        <v>213.2</v>
      </c>
      <c r="H1053" s="6">
        <v>214.7</v>
      </c>
      <c r="I1053" s="6">
        <v>215.2</v>
      </c>
      <c r="J1053" s="6">
        <v>215.7</v>
      </c>
      <c r="K1053" s="6">
        <v>214.7</v>
      </c>
      <c r="L1053" s="5">
        <v>5000</v>
      </c>
      <c r="M1053" s="7">
        <f t="shared" si="139"/>
        <v>2500</v>
      </c>
      <c r="N1053" s="8">
        <f t="shared" si="140"/>
        <v>0.2334267040149393</v>
      </c>
    </row>
    <row r="1054" spans="1:14" ht="15.75">
      <c r="A1054" s="63">
        <v>16</v>
      </c>
      <c r="B1054" s="70">
        <v>43020</v>
      </c>
      <c r="C1054" s="77" t="s">
        <v>20</v>
      </c>
      <c r="D1054" s="65" t="s">
        <v>21</v>
      </c>
      <c r="E1054" s="62" t="s">
        <v>24</v>
      </c>
      <c r="F1054" s="6">
        <v>167</v>
      </c>
      <c r="G1054" s="6">
        <v>166</v>
      </c>
      <c r="H1054" s="6">
        <v>167.5</v>
      </c>
      <c r="I1054" s="6">
        <v>168</v>
      </c>
      <c r="J1054" s="6">
        <v>168.5</v>
      </c>
      <c r="K1054" s="6">
        <v>167.5</v>
      </c>
      <c r="L1054" s="5">
        <v>5000</v>
      </c>
      <c r="M1054" s="7">
        <f t="shared" si="139"/>
        <v>2500</v>
      </c>
      <c r="N1054" s="8">
        <f t="shared" si="140"/>
        <v>0.29940119760479045</v>
      </c>
    </row>
    <row r="1055" spans="1:14" ht="15.75">
      <c r="A1055" s="63">
        <v>17</v>
      </c>
      <c r="B1055" s="70">
        <v>43018</v>
      </c>
      <c r="C1055" s="77" t="s">
        <v>20</v>
      </c>
      <c r="D1055" s="65" t="s">
        <v>21</v>
      </c>
      <c r="E1055" s="62" t="s">
        <v>48</v>
      </c>
      <c r="F1055" s="6">
        <v>3280</v>
      </c>
      <c r="G1055" s="6">
        <v>3235</v>
      </c>
      <c r="H1055" s="6">
        <v>3305</v>
      </c>
      <c r="I1055" s="6">
        <v>3330</v>
      </c>
      <c r="J1055" s="6">
        <v>3355</v>
      </c>
      <c r="K1055" s="6">
        <v>3330</v>
      </c>
      <c r="L1055" s="5">
        <v>100</v>
      </c>
      <c r="M1055" s="7">
        <f aca="true" t="shared" si="141" ref="M1055:M1060">IF(D1055="BUY",(K1055-F1055)*(L1055),(F1055-K1055)*(L1055))</f>
        <v>5000</v>
      </c>
      <c r="N1055" s="8">
        <f aca="true" t="shared" si="142" ref="N1055:N1060">M1055/(L1055)/F1055%</f>
        <v>1.524390243902439</v>
      </c>
    </row>
    <row r="1056" spans="1:14" ht="15.75">
      <c r="A1056" s="63">
        <v>18</v>
      </c>
      <c r="B1056" s="70">
        <v>43014</v>
      </c>
      <c r="C1056" s="77" t="s">
        <v>20</v>
      </c>
      <c r="D1056" s="65" t="s">
        <v>21</v>
      </c>
      <c r="E1056" s="62" t="s">
        <v>43</v>
      </c>
      <c r="F1056" s="6">
        <v>39200</v>
      </c>
      <c r="G1056" s="6">
        <v>39000</v>
      </c>
      <c r="H1056" s="6">
        <v>39320</v>
      </c>
      <c r="I1056" s="6">
        <v>39440</v>
      </c>
      <c r="J1056" s="6">
        <v>39560</v>
      </c>
      <c r="K1056" s="6">
        <v>39320</v>
      </c>
      <c r="L1056" s="5">
        <v>30</v>
      </c>
      <c r="M1056" s="7">
        <f t="shared" si="141"/>
        <v>3600</v>
      </c>
      <c r="N1056" s="8">
        <f t="shared" si="142"/>
        <v>0.30612244897959184</v>
      </c>
    </row>
    <row r="1057" spans="1:14" ht="15.75">
      <c r="A1057" s="63">
        <v>19</v>
      </c>
      <c r="B1057" s="70">
        <v>43013</v>
      </c>
      <c r="C1057" s="77" t="s">
        <v>20</v>
      </c>
      <c r="D1057" s="65" t="s">
        <v>21</v>
      </c>
      <c r="E1057" s="62" t="s">
        <v>24</v>
      </c>
      <c r="F1057" s="6">
        <v>167</v>
      </c>
      <c r="G1057" s="6">
        <v>166</v>
      </c>
      <c r="H1057" s="6">
        <v>167.5</v>
      </c>
      <c r="I1057" s="6">
        <v>168</v>
      </c>
      <c r="J1057" s="6">
        <v>168.5</v>
      </c>
      <c r="K1057" s="6">
        <v>168</v>
      </c>
      <c r="L1057" s="5">
        <v>5000</v>
      </c>
      <c r="M1057" s="7">
        <f t="shared" si="141"/>
        <v>5000</v>
      </c>
      <c r="N1057" s="8">
        <f t="shared" si="142"/>
        <v>0.5988023952095809</v>
      </c>
    </row>
    <row r="1058" spans="1:14" ht="15.75">
      <c r="A1058" s="63">
        <v>20</v>
      </c>
      <c r="B1058" s="70">
        <v>43012</v>
      </c>
      <c r="C1058" s="77" t="s">
        <v>20</v>
      </c>
      <c r="D1058" s="65" t="s">
        <v>23</v>
      </c>
      <c r="E1058" s="62" t="s">
        <v>43</v>
      </c>
      <c r="F1058" s="6">
        <v>39300</v>
      </c>
      <c r="G1058" s="6">
        <v>39500</v>
      </c>
      <c r="H1058" s="6">
        <v>39180</v>
      </c>
      <c r="I1058" s="6">
        <v>39060</v>
      </c>
      <c r="J1058" s="6">
        <v>38940</v>
      </c>
      <c r="K1058" s="6">
        <v>39060</v>
      </c>
      <c r="L1058" s="5">
        <v>30</v>
      </c>
      <c r="M1058" s="7">
        <f t="shared" si="141"/>
        <v>7200</v>
      </c>
      <c r="N1058" s="8">
        <f t="shared" si="142"/>
        <v>0.6106870229007634</v>
      </c>
    </row>
    <row r="1059" spans="1:14" ht="15.75">
      <c r="A1059" s="63">
        <v>21</v>
      </c>
      <c r="B1059" s="70">
        <v>43011</v>
      </c>
      <c r="C1059" s="77" t="s">
        <v>20</v>
      </c>
      <c r="D1059" s="65" t="s">
        <v>23</v>
      </c>
      <c r="E1059" s="62" t="s">
        <v>48</v>
      </c>
      <c r="F1059" s="6">
        <v>3310</v>
      </c>
      <c r="G1059" s="6">
        <v>3350</v>
      </c>
      <c r="H1059" s="6">
        <v>3285</v>
      </c>
      <c r="I1059" s="6">
        <v>3260</v>
      </c>
      <c r="J1059" s="6">
        <v>3235</v>
      </c>
      <c r="K1059" s="6">
        <v>3285</v>
      </c>
      <c r="L1059" s="5">
        <v>100</v>
      </c>
      <c r="M1059" s="7">
        <f t="shared" si="141"/>
        <v>2500</v>
      </c>
      <c r="N1059" s="8">
        <f t="shared" si="142"/>
        <v>0.755287009063444</v>
      </c>
    </row>
    <row r="1060" spans="1:14" ht="15.75">
      <c r="A1060" s="63">
        <v>22</v>
      </c>
      <c r="B1060" s="70">
        <v>43011</v>
      </c>
      <c r="C1060" s="77" t="s">
        <v>20</v>
      </c>
      <c r="D1060" s="65" t="s">
        <v>21</v>
      </c>
      <c r="E1060" s="62" t="s">
        <v>47</v>
      </c>
      <c r="F1060" s="6">
        <v>213</v>
      </c>
      <c r="G1060" s="6">
        <v>212</v>
      </c>
      <c r="H1060" s="6">
        <v>213.5</v>
      </c>
      <c r="I1060" s="6">
        <v>214</v>
      </c>
      <c r="J1060" s="6">
        <v>214.5</v>
      </c>
      <c r="K1060" s="6">
        <v>214.5</v>
      </c>
      <c r="L1060" s="5">
        <v>5000</v>
      </c>
      <c r="M1060" s="7">
        <f t="shared" si="141"/>
        <v>7500</v>
      </c>
      <c r="N1060" s="8">
        <f t="shared" si="142"/>
        <v>0.7042253521126761</v>
      </c>
    </row>
    <row r="1061" spans="1:14" ht="15.75">
      <c r="A1061" s="9" t="s">
        <v>25</v>
      </c>
      <c r="B1061" s="10"/>
      <c r="C1061" s="11"/>
      <c r="D1061" s="12"/>
      <c r="E1061" s="13"/>
      <c r="F1061" s="13"/>
      <c r="G1061" s="14"/>
      <c r="H1061" s="15"/>
      <c r="I1061" s="15"/>
      <c r="J1061" s="15"/>
      <c r="K1061" s="16"/>
      <c r="L1061" s="17"/>
      <c r="N1061" s="18"/>
    </row>
    <row r="1062" spans="1:12" ht="15.75">
      <c r="A1062" s="9" t="s">
        <v>26</v>
      </c>
      <c r="B1062" s="19"/>
      <c r="C1062" s="11"/>
      <c r="D1062" s="12"/>
      <c r="E1062" s="13"/>
      <c r="F1062" s="13"/>
      <c r="G1062" s="14"/>
      <c r="H1062" s="13"/>
      <c r="I1062" s="13"/>
      <c r="J1062" s="13"/>
      <c r="K1062" s="16"/>
      <c r="L1062" s="17"/>
    </row>
    <row r="1063" spans="1:14" ht="15.75">
      <c r="A1063" s="9" t="s">
        <v>26</v>
      </c>
      <c r="B1063" s="19"/>
      <c r="C1063" s="20"/>
      <c r="D1063" s="21"/>
      <c r="E1063" s="22"/>
      <c r="F1063" s="22"/>
      <c r="G1063" s="23"/>
      <c r="H1063" s="22"/>
      <c r="I1063" s="22"/>
      <c r="J1063" s="22"/>
      <c r="K1063" s="22"/>
      <c r="L1063" s="17"/>
      <c r="M1063" s="17"/>
      <c r="N1063" s="17"/>
    </row>
    <row r="1064" spans="1:14" ht="16.5" thickBot="1">
      <c r="A1064" s="24"/>
      <c r="B1064" s="19"/>
      <c r="C1064" s="22"/>
      <c r="D1064" s="22"/>
      <c r="E1064" s="22"/>
      <c r="F1064" s="25"/>
      <c r="G1064" s="26"/>
      <c r="H1064" s="27" t="s">
        <v>27</v>
      </c>
      <c r="I1064" s="27"/>
      <c r="J1064" s="28"/>
      <c r="K1064" s="28"/>
      <c r="L1064" s="17"/>
      <c r="M1064" s="17"/>
      <c r="N1064" s="17"/>
    </row>
    <row r="1065" spans="1:12" ht="15.75">
      <c r="A1065" s="24"/>
      <c r="B1065" s="19"/>
      <c r="C1065" s="109" t="s">
        <v>28</v>
      </c>
      <c r="D1065" s="109"/>
      <c r="E1065" s="29">
        <v>22</v>
      </c>
      <c r="F1065" s="30">
        <v>100</v>
      </c>
      <c r="G1065" s="31">
        <v>22</v>
      </c>
      <c r="H1065" s="32">
        <f>G1066/G1065%</f>
        <v>86.36363636363636</v>
      </c>
      <c r="I1065" s="32"/>
      <c r="J1065" s="32"/>
      <c r="L1065" s="17"/>
    </row>
    <row r="1066" spans="1:14" ht="15.75">
      <c r="A1066" s="24"/>
      <c r="B1066" s="19"/>
      <c r="C1066" s="108" t="s">
        <v>29</v>
      </c>
      <c r="D1066" s="108"/>
      <c r="E1066" s="33">
        <v>19</v>
      </c>
      <c r="F1066" s="34">
        <f>(E1066/E1065)*100</f>
        <v>86.36363636363636</v>
      </c>
      <c r="G1066" s="31">
        <v>19</v>
      </c>
      <c r="H1066" s="28"/>
      <c r="I1066" s="28"/>
      <c r="J1066" s="22"/>
      <c r="K1066" s="28"/>
      <c r="M1066" s="22" t="s">
        <v>30</v>
      </c>
      <c r="N1066" s="22"/>
    </row>
    <row r="1067" spans="1:14" ht="15.75">
      <c r="A1067" s="35"/>
      <c r="B1067" s="19"/>
      <c r="C1067" s="108" t="s">
        <v>31</v>
      </c>
      <c r="D1067" s="108"/>
      <c r="E1067" s="33">
        <v>0</v>
      </c>
      <c r="F1067" s="34">
        <f>(E1067/E1065)*100</f>
        <v>0</v>
      </c>
      <c r="G1067" s="36"/>
      <c r="H1067" s="31"/>
      <c r="I1067" s="31"/>
      <c r="J1067" s="22"/>
      <c r="K1067" s="28"/>
      <c r="L1067" s="17"/>
      <c r="M1067" s="20"/>
      <c r="N1067" s="20"/>
    </row>
    <row r="1068" spans="1:14" ht="15.75">
      <c r="A1068" s="35"/>
      <c r="B1068" s="19"/>
      <c r="C1068" s="108" t="s">
        <v>32</v>
      </c>
      <c r="D1068" s="108"/>
      <c r="E1068" s="33">
        <v>0</v>
      </c>
      <c r="F1068" s="34">
        <f>(E1068/E1065)*100</f>
        <v>0</v>
      </c>
      <c r="G1068" s="36"/>
      <c r="H1068" s="31"/>
      <c r="I1068" s="31"/>
      <c r="J1068" s="22"/>
      <c r="K1068" s="28"/>
      <c r="L1068" s="17"/>
      <c r="M1068" s="17"/>
      <c r="N1068" s="17"/>
    </row>
    <row r="1069" spans="1:14" ht="15.75">
      <c r="A1069" s="35"/>
      <c r="B1069" s="19"/>
      <c r="C1069" s="108" t="s">
        <v>33</v>
      </c>
      <c r="D1069" s="108"/>
      <c r="E1069" s="33">
        <v>2</v>
      </c>
      <c r="F1069" s="34">
        <f>(E1069/E1065)*100</f>
        <v>9.090909090909092</v>
      </c>
      <c r="G1069" s="36"/>
      <c r="H1069" s="22" t="s">
        <v>34</v>
      </c>
      <c r="I1069" s="22"/>
      <c r="J1069" s="37"/>
      <c r="K1069" s="28"/>
      <c r="L1069" s="17"/>
      <c r="M1069" s="17"/>
      <c r="N1069" s="17"/>
    </row>
    <row r="1070" spans="1:14" ht="15.75">
      <c r="A1070" s="35"/>
      <c r="B1070" s="19"/>
      <c r="C1070" s="108" t="s">
        <v>35</v>
      </c>
      <c r="D1070" s="108"/>
      <c r="E1070" s="33">
        <v>1</v>
      </c>
      <c r="F1070" s="34">
        <f>(E1070/E1065)*100</f>
        <v>4.545454545454546</v>
      </c>
      <c r="G1070" s="36"/>
      <c r="H1070" s="22"/>
      <c r="I1070" s="22"/>
      <c r="J1070" s="37"/>
      <c r="K1070" s="28"/>
      <c r="L1070" s="17"/>
      <c r="M1070" s="17"/>
      <c r="N1070" s="17"/>
    </row>
    <row r="1071" spans="1:14" ht="16.5" thickBot="1">
      <c r="A1071" s="35"/>
      <c r="B1071" s="19"/>
      <c r="C1071" s="110" t="s">
        <v>36</v>
      </c>
      <c r="D1071" s="110"/>
      <c r="E1071" s="38"/>
      <c r="F1071" s="39">
        <f>(E1071/E1065)*100</f>
        <v>0</v>
      </c>
      <c r="G1071" s="36"/>
      <c r="H1071" s="22"/>
      <c r="I1071" s="22"/>
      <c r="M1071" s="17"/>
      <c r="N1071" s="17"/>
    </row>
    <row r="1072" spans="1:14" ht="15.75">
      <c r="A1072" s="41" t="s">
        <v>37</v>
      </c>
      <c r="B1072" s="10"/>
      <c r="C1072" s="11"/>
      <c r="D1072" s="11"/>
      <c r="E1072" s="13"/>
      <c r="F1072" s="13"/>
      <c r="G1072" s="42"/>
      <c r="H1072" s="43"/>
      <c r="I1072" s="43"/>
      <c r="J1072" s="43"/>
      <c r="K1072" s="13"/>
      <c r="L1072" s="17"/>
      <c r="M1072" s="40"/>
      <c r="N1072" s="40"/>
    </row>
    <row r="1073" spans="1:14" ht="15.75">
      <c r="A1073" s="12" t="s">
        <v>38</v>
      </c>
      <c r="B1073" s="10"/>
      <c r="C1073" s="44"/>
      <c r="D1073" s="45"/>
      <c r="E1073" s="46"/>
      <c r="F1073" s="43"/>
      <c r="G1073" s="42"/>
      <c r="H1073" s="43"/>
      <c r="I1073" s="43"/>
      <c r="J1073" s="43"/>
      <c r="K1073" s="13"/>
      <c r="L1073" s="17"/>
      <c r="M1073" s="24"/>
      <c r="N1073" s="24"/>
    </row>
    <row r="1074" spans="1:14" ht="15.75">
      <c r="A1074" s="12" t="s">
        <v>39</v>
      </c>
      <c r="B1074" s="10"/>
      <c r="C1074" s="11"/>
      <c r="D1074" s="45"/>
      <c r="E1074" s="46"/>
      <c r="F1074" s="43"/>
      <c r="G1074" s="42"/>
      <c r="H1074" s="47"/>
      <c r="I1074" s="47"/>
      <c r="J1074" s="47"/>
      <c r="K1074" s="13"/>
      <c r="L1074" s="17"/>
      <c r="M1074" s="17"/>
      <c r="N1074" s="17"/>
    </row>
    <row r="1075" spans="1:14" ht="15.75">
      <c r="A1075" s="12" t="s">
        <v>40</v>
      </c>
      <c r="B1075" s="44"/>
      <c r="C1075" s="11"/>
      <c r="D1075" s="45"/>
      <c r="E1075" s="46"/>
      <c r="F1075" s="43"/>
      <c r="G1075" s="48"/>
      <c r="H1075" s="47"/>
      <c r="I1075" s="47"/>
      <c r="J1075" s="47"/>
      <c r="K1075" s="13"/>
      <c r="L1075" s="17"/>
      <c r="M1075" s="17"/>
      <c r="N1075" s="17"/>
    </row>
    <row r="1076" spans="1:14" ht="15.75">
      <c r="A1076" s="12" t="s">
        <v>41</v>
      </c>
      <c r="B1076" s="35"/>
      <c r="C1076" s="11"/>
      <c r="D1076" s="49"/>
      <c r="E1076" s="43"/>
      <c r="F1076" s="43"/>
      <c r="G1076" s="48"/>
      <c r="H1076" s="47"/>
      <c r="I1076" s="47"/>
      <c r="J1076" s="47"/>
      <c r="K1076" s="43"/>
      <c r="L1076" s="17"/>
      <c r="M1076" s="17"/>
      <c r="N1076" s="17"/>
    </row>
    <row r="1078" spans="1:14" ht="15.75">
      <c r="A1078" s="105" t="s">
        <v>0</v>
      </c>
      <c r="B1078" s="105"/>
      <c r="C1078" s="105"/>
      <c r="D1078" s="105"/>
      <c r="E1078" s="105"/>
      <c r="F1078" s="105"/>
      <c r="G1078" s="105"/>
      <c r="H1078" s="105"/>
      <c r="I1078" s="105"/>
      <c r="J1078" s="105"/>
      <c r="K1078" s="105"/>
      <c r="L1078" s="105"/>
      <c r="M1078" s="105"/>
      <c r="N1078" s="105"/>
    </row>
    <row r="1079" spans="1:14" ht="15.75">
      <c r="A1079" s="105"/>
      <c r="B1079" s="105"/>
      <c r="C1079" s="105"/>
      <c r="D1079" s="105"/>
      <c r="E1079" s="105"/>
      <c r="F1079" s="105"/>
      <c r="G1079" s="105"/>
      <c r="H1079" s="105"/>
      <c r="I1079" s="105"/>
      <c r="J1079" s="105"/>
      <c r="K1079" s="105"/>
      <c r="L1079" s="105"/>
      <c r="M1079" s="105"/>
      <c r="N1079" s="105"/>
    </row>
    <row r="1080" spans="1:14" ht="15.75">
      <c r="A1080" s="105"/>
      <c r="B1080" s="105"/>
      <c r="C1080" s="105"/>
      <c r="D1080" s="105"/>
      <c r="E1080" s="105"/>
      <c r="F1080" s="105"/>
      <c r="G1080" s="105"/>
      <c r="H1080" s="105"/>
      <c r="I1080" s="105"/>
      <c r="J1080" s="105"/>
      <c r="K1080" s="105"/>
      <c r="L1080" s="105"/>
      <c r="M1080" s="105"/>
      <c r="N1080" s="105"/>
    </row>
    <row r="1081" spans="1:14" ht="15.75">
      <c r="A1081" s="106" t="s">
        <v>1</v>
      </c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</row>
    <row r="1082" spans="1:14" ht="15.75">
      <c r="A1082" s="106" t="s">
        <v>2</v>
      </c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</row>
    <row r="1083" spans="1:14" ht="16.5" thickBot="1">
      <c r="A1083" s="107" t="s">
        <v>3</v>
      </c>
      <c r="B1083" s="107"/>
      <c r="C1083" s="107"/>
      <c r="D1083" s="107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</row>
    <row r="1084" spans="1:14" ht="15.75">
      <c r="A1084" s="104" t="s">
        <v>57</v>
      </c>
      <c r="B1084" s="104"/>
      <c r="C1084" s="104"/>
      <c r="D1084" s="104"/>
      <c r="E1084" s="104"/>
      <c r="F1084" s="104"/>
      <c r="G1084" s="104"/>
      <c r="H1084" s="104"/>
      <c r="I1084" s="104"/>
      <c r="J1084" s="104"/>
      <c r="K1084" s="104"/>
      <c r="L1084" s="104"/>
      <c r="M1084" s="104"/>
      <c r="N1084" s="104"/>
    </row>
    <row r="1085" spans="1:14" ht="15.75">
      <c r="A1085" s="104" t="s">
        <v>5</v>
      </c>
      <c r="B1085" s="104"/>
      <c r="C1085" s="104"/>
      <c r="D1085" s="104"/>
      <c r="E1085" s="104"/>
      <c r="F1085" s="104"/>
      <c r="G1085" s="104"/>
      <c r="H1085" s="104"/>
      <c r="I1085" s="104"/>
      <c r="J1085" s="104"/>
      <c r="K1085" s="104"/>
      <c r="L1085" s="104"/>
      <c r="M1085" s="104"/>
      <c r="N1085" s="104"/>
    </row>
    <row r="1086" spans="1:14" ht="15.75">
      <c r="A1086" s="90" t="s">
        <v>6</v>
      </c>
      <c r="B1086" s="87" t="s">
        <v>7</v>
      </c>
      <c r="C1086" s="87" t="s">
        <v>8</v>
      </c>
      <c r="D1086" s="90" t="s">
        <v>9</v>
      </c>
      <c r="E1086" s="90" t="s">
        <v>10</v>
      </c>
      <c r="F1086" s="87" t="s">
        <v>11</v>
      </c>
      <c r="G1086" s="87" t="s">
        <v>12</v>
      </c>
      <c r="H1086" s="87" t="s">
        <v>13</v>
      </c>
      <c r="I1086" s="87" t="s">
        <v>14</v>
      </c>
      <c r="J1086" s="87" t="s">
        <v>15</v>
      </c>
      <c r="K1086" s="89" t="s">
        <v>16</v>
      </c>
      <c r="L1086" s="87" t="s">
        <v>17</v>
      </c>
      <c r="M1086" s="87" t="s">
        <v>18</v>
      </c>
      <c r="N1086" s="87" t="s">
        <v>19</v>
      </c>
    </row>
    <row r="1087" spans="1:14" ht="15.75">
      <c r="A1087" s="91"/>
      <c r="B1087" s="87"/>
      <c r="C1087" s="87"/>
      <c r="D1087" s="90"/>
      <c r="E1087" s="90"/>
      <c r="F1087" s="87"/>
      <c r="G1087" s="87"/>
      <c r="H1087" s="87"/>
      <c r="I1087" s="87"/>
      <c r="J1087" s="87"/>
      <c r="K1087" s="89"/>
      <c r="L1087" s="87"/>
      <c r="M1087" s="87"/>
      <c r="N1087" s="87"/>
    </row>
    <row r="1088" spans="1:14" ht="15.75">
      <c r="A1088" s="74"/>
      <c r="B1088" s="75"/>
      <c r="C1088" s="71"/>
      <c r="D1088" s="73"/>
      <c r="E1088" s="73"/>
      <c r="F1088" s="71"/>
      <c r="G1088" s="71"/>
      <c r="H1088" s="71"/>
      <c r="I1088" s="71"/>
      <c r="J1088" s="71"/>
      <c r="K1088" s="72"/>
      <c r="L1088" s="71"/>
      <c r="M1088" s="71"/>
      <c r="N1088" s="71"/>
    </row>
    <row r="1089" spans="1:14" ht="15.75">
      <c r="A1089" s="63">
        <v>1</v>
      </c>
      <c r="B1089" s="70">
        <v>43006</v>
      </c>
      <c r="C1089" s="5" t="s">
        <v>20</v>
      </c>
      <c r="D1089" s="5" t="s">
        <v>21</v>
      </c>
      <c r="E1089" s="5" t="s">
        <v>24</v>
      </c>
      <c r="F1089" s="6">
        <v>207</v>
      </c>
      <c r="G1089" s="6">
        <v>206</v>
      </c>
      <c r="H1089" s="6">
        <v>207.5</v>
      </c>
      <c r="I1089" s="6">
        <v>208</v>
      </c>
      <c r="J1089" s="6">
        <v>208.5</v>
      </c>
      <c r="K1089" s="6">
        <v>207.5</v>
      </c>
      <c r="L1089" s="5">
        <v>5000</v>
      </c>
      <c r="M1089" s="7">
        <f>IF(D1089="BUY",(K1089-F1089)*(L1089),(F1089-K1089)*(L1089))</f>
        <v>2500</v>
      </c>
      <c r="N1089" s="8">
        <f>M1089/(L1089)/F1089%</f>
        <v>0.24154589371980678</v>
      </c>
    </row>
    <row r="1090" spans="1:14" ht="15.75">
      <c r="A1090" s="63">
        <v>2</v>
      </c>
      <c r="B1090" s="70">
        <v>43004</v>
      </c>
      <c r="C1090" s="5" t="s">
        <v>20</v>
      </c>
      <c r="D1090" s="5" t="s">
        <v>21</v>
      </c>
      <c r="E1090" s="5" t="s">
        <v>48</v>
      </c>
      <c r="F1090" s="6">
        <v>3420</v>
      </c>
      <c r="G1090" s="6">
        <v>3385</v>
      </c>
      <c r="H1090" s="6">
        <v>3445</v>
      </c>
      <c r="I1090" s="6">
        <v>3470</v>
      </c>
      <c r="J1090" s="6">
        <v>3495</v>
      </c>
      <c r="K1090" s="6">
        <v>3445</v>
      </c>
      <c r="L1090" s="5">
        <v>100</v>
      </c>
      <c r="M1090" s="7">
        <f>IF(D1090="BUY",(K1090-F1090)*(L1090),(F1090-K1090)*(L1090))</f>
        <v>2500</v>
      </c>
      <c r="N1090" s="8">
        <f>M1090/(L1090)/F1090%</f>
        <v>0.7309941520467835</v>
      </c>
    </row>
    <row r="1091" spans="1:14" ht="15.75">
      <c r="A1091" s="63">
        <v>3</v>
      </c>
      <c r="B1091" s="70">
        <v>43004</v>
      </c>
      <c r="C1091" s="5" t="s">
        <v>20</v>
      </c>
      <c r="D1091" s="5" t="s">
        <v>21</v>
      </c>
      <c r="E1091" s="5" t="s">
        <v>24</v>
      </c>
      <c r="F1091" s="6">
        <v>162.5</v>
      </c>
      <c r="G1091" s="6">
        <v>161.5</v>
      </c>
      <c r="H1091" s="6">
        <v>163</v>
      </c>
      <c r="I1091" s="6">
        <v>163.5</v>
      </c>
      <c r="J1091" s="6">
        <v>164</v>
      </c>
      <c r="K1091" s="6">
        <v>164</v>
      </c>
      <c r="L1091" s="5">
        <v>5000</v>
      </c>
      <c r="M1091" s="7">
        <f>IF(D1091="BUY",(K1091-F1091)*(L1091),(F1091-K1091)*(L1091))</f>
        <v>7500</v>
      </c>
      <c r="N1091" s="8">
        <f>M1091/(L1091)/F1091%</f>
        <v>0.9230769230769231</v>
      </c>
    </row>
    <row r="1092" spans="1:14" ht="15.75">
      <c r="A1092" s="63">
        <v>4</v>
      </c>
      <c r="B1092" s="70">
        <v>43003</v>
      </c>
      <c r="C1092" s="5" t="s">
        <v>20</v>
      </c>
      <c r="D1092" s="5" t="s">
        <v>21</v>
      </c>
      <c r="E1092" s="5" t="s">
        <v>48</v>
      </c>
      <c r="F1092" s="6">
        <v>3330</v>
      </c>
      <c r="G1092" s="6">
        <v>3290</v>
      </c>
      <c r="H1092" s="6">
        <v>3355</v>
      </c>
      <c r="I1092" s="6">
        <v>3380</v>
      </c>
      <c r="J1092" s="6">
        <v>3405</v>
      </c>
      <c r="K1092" s="6">
        <v>3355</v>
      </c>
      <c r="L1092" s="5">
        <v>100</v>
      </c>
      <c r="M1092" s="7">
        <f>IF(D1092="BUY",(K1092-F1092)*(L1092),(F1092-K1092)*(L1092))</f>
        <v>2500</v>
      </c>
      <c r="N1092" s="8">
        <f>M1092/(L1092)/F1092%</f>
        <v>0.7507507507507508</v>
      </c>
    </row>
    <row r="1093" spans="1:14" ht="15.75">
      <c r="A1093" s="63">
        <v>5</v>
      </c>
      <c r="B1093" s="70">
        <v>43003</v>
      </c>
      <c r="C1093" s="5" t="s">
        <v>20</v>
      </c>
      <c r="D1093" s="5" t="s">
        <v>21</v>
      </c>
      <c r="E1093" s="5" t="s">
        <v>44</v>
      </c>
      <c r="F1093" s="6">
        <v>29650</v>
      </c>
      <c r="G1093" s="6">
        <v>29580</v>
      </c>
      <c r="H1093" s="6">
        <v>29690</v>
      </c>
      <c r="I1093" s="6">
        <v>29730</v>
      </c>
      <c r="J1093" s="6">
        <v>29770</v>
      </c>
      <c r="K1093" s="6">
        <v>29690</v>
      </c>
      <c r="L1093" s="5">
        <v>100</v>
      </c>
      <c r="M1093" s="7">
        <f aca="true" t="shared" si="143" ref="M1093:M1098">IF(D1093="BUY",(K1093-F1093)*(L1093),(F1093-K1093)*(L1093))</f>
        <v>4000</v>
      </c>
      <c r="N1093" s="8">
        <f aca="true" t="shared" si="144" ref="N1093:N1098">M1093/(L1093)/F1093%</f>
        <v>0.13490725126475547</v>
      </c>
    </row>
    <row r="1094" spans="1:14" ht="15.75">
      <c r="A1094" s="63">
        <v>6</v>
      </c>
      <c r="B1094" s="70">
        <v>43003</v>
      </c>
      <c r="C1094" s="5" t="s">
        <v>20</v>
      </c>
      <c r="D1094" s="5" t="s">
        <v>21</v>
      </c>
      <c r="E1094" s="5" t="s">
        <v>24</v>
      </c>
      <c r="F1094" s="6">
        <v>162</v>
      </c>
      <c r="G1094" s="6">
        <v>161</v>
      </c>
      <c r="H1094" s="6">
        <v>162.5</v>
      </c>
      <c r="I1094" s="6">
        <v>163</v>
      </c>
      <c r="J1094" s="6">
        <v>163.5</v>
      </c>
      <c r="K1094" s="6">
        <v>163.5</v>
      </c>
      <c r="L1094" s="5">
        <v>5000</v>
      </c>
      <c r="M1094" s="7">
        <f t="shared" si="143"/>
        <v>7500</v>
      </c>
      <c r="N1094" s="8">
        <f t="shared" si="144"/>
        <v>0.9259259259259258</v>
      </c>
    </row>
    <row r="1095" spans="1:14" ht="15.75">
      <c r="A1095" s="63">
        <v>7</v>
      </c>
      <c r="B1095" s="70">
        <v>42999</v>
      </c>
      <c r="C1095" s="5" t="s">
        <v>20</v>
      </c>
      <c r="D1095" s="5" t="s">
        <v>21</v>
      </c>
      <c r="E1095" s="5" t="s">
        <v>50</v>
      </c>
      <c r="F1095" s="6">
        <v>141</v>
      </c>
      <c r="G1095" s="6">
        <v>140</v>
      </c>
      <c r="H1095" s="6">
        <v>141.5</v>
      </c>
      <c r="I1095" s="6">
        <v>142</v>
      </c>
      <c r="J1095" s="6">
        <v>142.5</v>
      </c>
      <c r="K1095" s="6">
        <v>140</v>
      </c>
      <c r="L1095" s="5">
        <v>5000</v>
      </c>
      <c r="M1095" s="7">
        <f t="shared" si="143"/>
        <v>-5000</v>
      </c>
      <c r="N1095" s="8">
        <f t="shared" si="144"/>
        <v>-0.7092198581560284</v>
      </c>
    </row>
    <row r="1096" spans="1:14" ht="15.75">
      <c r="A1096" s="63">
        <v>8</v>
      </c>
      <c r="B1096" s="70">
        <v>42999</v>
      </c>
      <c r="C1096" s="5" t="s">
        <v>20</v>
      </c>
      <c r="D1096" s="5" t="s">
        <v>21</v>
      </c>
      <c r="E1096" s="5" t="s">
        <v>24</v>
      </c>
      <c r="F1096" s="6">
        <v>160</v>
      </c>
      <c r="G1096" s="6">
        <v>159</v>
      </c>
      <c r="H1096" s="6">
        <v>160.5</v>
      </c>
      <c r="I1096" s="6">
        <v>161</v>
      </c>
      <c r="J1096" s="6">
        <v>161.5</v>
      </c>
      <c r="K1096" s="6">
        <v>161</v>
      </c>
      <c r="L1096" s="5">
        <v>5000</v>
      </c>
      <c r="M1096" s="7">
        <f t="shared" si="143"/>
        <v>5000</v>
      </c>
      <c r="N1096" s="8">
        <f t="shared" si="144"/>
        <v>0.625</v>
      </c>
    </row>
    <row r="1097" spans="1:14" ht="15.75">
      <c r="A1097" s="63">
        <v>9</v>
      </c>
      <c r="B1097" s="70">
        <v>42999</v>
      </c>
      <c r="C1097" s="5" t="s">
        <v>20</v>
      </c>
      <c r="D1097" s="5" t="s">
        <v>21</v>
      </c>
      <c r="E1097" s="5" t="s">
        <v>24</v>
      </c>
      <c r="F1097" s="6">
        <v>157</v>
      </c>
      <c r="G1097" s="6">
        <v>156</v>
      </c>
      <c r="H1097" s="6">
        <v>157.5</v>
      </c>
      <c r="I1097" s="6">
        <v>158</v>
      </c>
      <c r="J1097" s="6">
        <v>158.5</v>
      </c>
      <c r="K1097" s="6">
        <v>158.5</v>
      </c>
      <c r="L1097" s="5">
        <v>5000</v>
      </c>
      <c r="M1097" s="7">
        <f t="shared" si="143"/>
        <v>7500</v>
      </c>
      <c r="N1097" s="8">
        <f t="shared" si="144"/>
        <v>0.9554140127388535</v>
      </c>
    </row>
    <row r="1098" spans="1:14" ht="15.75">
      <c r="A1098" s="63">
        <v>10</v>
      </c>
      <c r="B1098" s="70">
        <v>42998</v>
      </c>
      <c r="C1098" s="5" t="s">
        <v>20</v>
      </c>
      <c r="D1098" s="5" t="s">
        <v>21</v>
      </c>
      <c r="E1098" s="5" t="s">
        <v>47</v>
      </c>
      <c r="F1098" s="6">
        <v>202</v>
      </c>
      <c r="G1098" s="6">
        <v>201</v>
      </c>
      <c r="H1098" s="6">
        <v>202.5</v>
      </c>
      <c r="I1098" s="6">
        <v>203</v>
      </c>
      <c r="J1098" s="6">
        <v>203.5</v>
      </c>
      <c r="K1098" s="6">
        <v>203</v>
      </c>
      <c r="L1098" s="5">
        <v>5000</v>
      </c>
      <c r="M1098" s="7">
        <f t="shared" si="143"/>
        <v>5000</v>
      </c>
      <c r="N1098" s="8">
        <f t="shared" si="144"/>
        <v>0.49504950495049505</v>
      </c>
    </row>
    <row r="1099" spans="1:14" ht="15.75">
      <c r="A1099" s="63">
        <v>11</v>
      </c>
      <c r="B1099" s="70">
        <v>42998</v>
      </c>
      <c r="C1099" s="5" t="s">
        <v>20</v>
      </c>
      <c r="D1099" s="5" t="s">
        <v>21</v>
      </c>
      <c r="E1099" s="5" t="s">
        <v>24</v>
      </c>
      <c r="F1099" s="6">
        <v>156.5</v>
      </c>
      <c r="G1099" s="6">
        <v>155.5</v>
      </c>
      <c r="H1099" s="6">
        <v>157</v>
      </c>
      <c r="I1099" s="6">
        <v>157.5</v>
      </c>
      <c r="J1099" s="6">
        <v>158</v>
      </c>
      <c r="K1099" s="6">
        <v>157.5</v>
      </c>
      <c r="L1099" s="5">
        <v>5000</v>
      </c>
      <c r="M1099" s="7">
        <f aca="true" t="shared" si="145" ref="M1099:M1107">IF(D1099="BUY",(K1099-F1099)*(L1099),(F1099-K1099)*(L1099))</f>
        <v>5000</v>
      </c>
      <c r="N1099" s="8">
        <f aca="true" t="shared" si="146" ref="N1099:N1107">M1099/(L1099)/F1099%</f>
        <v>0.6389776357827476</v>
      </c>
    </row>
    <row r="1100" spans="1:14" ht="15.75">
      <c r="A1100" s="63">
        <v>12</v>
      </c>
      <c r="B1100" s="70">
        <v>42997</v>
      </c>
      <c r="C1100" s="5" t="s">
        <v>20</v>
      </c>
      <c r="D1100" s="5" t="s">
        <v>21</v>
      </c>
      <c r="E1100" s="5" t="s">
        <v>47</v>
      </c>
      <c r="F1100" s="6">
        <v>200</v>
      </c>
      <c r="G1100" s="6">
        <v>199</v>
      </c>
      <c r="H1100" s="6">
        <v>200.5</v>
      </c>
      <c r="I1100" s="6">
        <v>201</v>
      </c>
      <c r="J1100" s="6">
        <v>201.5</v>
      </c>
      <c r="K1100" s="6">
        <v>200.5</v>
      </c>
      <c r="L1100" s="5">
        <v>5000</v>
      </c>
      <c r="M1100" s="7">
        <f t="shared" si="145"/>
        <v>2500</v>
      </c>
      <c r="N1100" s="8">
        <f t="shared" si="146"/>
        <v>0.25</v>
      </c>
    </row>
    <row r="1101" spans="1:14" ht="15.75">
      <c r="A1101" s="63">
        <v>13</v>
      </c>
      <c r="B1101" s="70">
        <v>42997</v>
      </c>
      <c r="C1101" s="5" t="s">
        <v>20</v>
      </c>
      <c r="D1101" s="5" t="s">
        <v>21</v>
      </c>
      <c r="E1101" s="5" t="s">
        <v>24</v>
      </c>
      <c r="F1101" s="6">
        <v>152.5</v>
      </c>
      <c r="G1101" s="6">
        <v>151.5</v>
      </c>
      <c r="H1101" s="6">
        <v>153</v>
      </c>
      <c r="I1101" s="6">
        <v>153.5</v>
      </c>
      <c r="J1101" s="6">
        <v>154</v>
      </c>
      <c r="K1101" s="6">
        <v>153</v>
      </c>
      <c r="L1101" s="5">
        <v>5000</v>
      </c>
      <c r="M1101" s="7">
        <f t="shared" si="145"/>
        <v>2500</v>
      </c>
      <c r="N1101" s="8">
        <f t="shared" si="146"/>
        <v>0.3278688524590164</v>
      </c>
    </row>
    <row r="1102" spans="1:14" ht="15.75">
      <c r="A1102" s="63">
        <v>14</v>
      </c>
      <c r="B1102" s="70">
        <v>42997</v>
      </c>
      <c r="C1102" s="5" t="s">
        <v>20</v>
      </c>
      <c r="D1102" s="5" t="s">
        <v>21</v>
      </c>
      <c r="E1102" s="5" t="s">
        <v>48</v>
      </c>
      <c r="F1102" s="6">
        <v>3225</v>
      </c>
      <c r="G1102" s="6">
        <v>3185</v>
      </c>
      <c r="H1102" s="6">
        <v>3250</v>
      </c>
      <c r="I1102" s="6">
        <v>3275</v>
      </c>
      <c r="J1102" s="6">
        <v>3300</v>
      </c>
      <c r="K1102" s="6">
        <v>3250</v>
      </c>
      <c r="L1102" s="5">
        <v>100</v>
      </c>
      <c r="M1102" s="7">
        <f t="shared" si="145"/>
        <v>2500</v>
      </c>
      <c r="N1102" s="8">
        <f t="shared" si="146"/>
        <v>0.7751937984496124</v>
      </c>
    </row>
    <row r="1103" spans="1:14" ht="15.75">
      <c r="A1103" s="63">
        <v>15</v>
      </c>
      <c r="B1103" s="70">
        <v>42996</v>
      </c>
      <c r="C1103" s="5" t="s">
        <v>20</v>
      </c>
      <c r="D1103" s="5" t="s">
        <v>21</v>
      </c>
      <c r="E1103" s="5" t="s">
        <v>48</v>
      </c>
      <c r="F1103" s="6">
        <v>3200</v>
      </c>
      <c r="G1103" s="6">
        <v>3160</v>
      </c>
      <c r="H1103" s="6">
        <v>3225</v>
      </c>
      <c r="I1103" s="6">
        <v>3250</v>
      </c>
      <c r="J1103" s="6">
        <v>3275</v>
      </c>
      <c r="K1103" s="6">
        <v>3225</v>
      </c>
      <c r="L1103" s="5">
        <v>100</v>
      </c>
      <c r="M1103" s="7">
        <f t="shared" si="145"/>
        <v>2500</v>
      </c>
      <c r="N1103" s="8">
        <f t="shared" si="146"/>
        <v>0.78125</v>
      </c>
    </row>
    <row r="1104" spans="1:14" ht="15.75">
      <c r="A1104" s="63">
        <v>16</v>
      </c>
      <c r="B1104" s="70">
        <v>42996</v>
      </c>
      <c r="C1104" s="5" t="s">
        <v>20</v>
      </c>
      <c r="D1104" s="5" t="s">
        <v>21</v>
      </c>
      <c r="E1104" s="5" t="s">
        <v>24</v>
      </c>
      <c r="F1104" s="6">
        <v>151.7</v>
      </c>
      <c r="G1104" s="6">
        <v>150.7</v>
      </c>
      <c r="H1104" s="6">
        <v>152.2</v>
      </c>
      <c r="I1104" s="6">
        <v>152.7</v>
      </c>
      <c r="J1104" s="6">
        <v>153.2</v>
      </c>
      <c r="K1104" s="6">
        <v>152.2</v>
      </c>
      <c r="L1104" s="5">
        <v>5000</v>
      </c>
      <c r="M1104" s="7">
        <f t="shared" si="145"/>
        <v>2500</v>
      </c>
      <c r="N1104" s="8">
        <f t="shared" si="146"/>
        <v>0.32959789057350036</v>
      </c>
    </row>
    <row r="1105" spans="1:14" ht="15.75">
      <c r="A1105" s="63">
        <v>17</v>
      </c>
      <c r="B1105" s="70">
        <v>42996</v>
      </c>
      <c r="C1105" s="5" t="s">
        <v>20</v>
      </c>
      <c r="D1105" s="5" t="s">
        <v>23</v>
      </c>
      <c r="E1105" s="5" t="s">
        <v>44</v>
      </c>
      <c r="F1105" s="6">
        <v>29730</v>
      </c>
      <c r="G1105" s="6">
        <v>29800</v>
      </c>
      <c r="H1105" s="6">
        <v>29680</v>
      </c>
      <c r="I1105" s="6">
        <v>29640</v>
      </c>
      <c r="J1105" s="6">
        <v>29600</v>
      </c>
      <c r="K1105" s="6">
        <v>29640</v>
      </c>
      <c r="L1105" s="5">
        <v>100</v>
      </c>
      <c r="M1105" s="7">
        <f t="shared" si="145"/>
        <v>9000</v>
      </c>
      <c r="N1105" s="8">
        <f t="shared" si="146"/>
        <v>0.30272452068617556</v>
      </c>
    </row>
    <row r="1106" spans="1:14" ht="15.75">
      <c r="A1106" s="63">
        <v>18</v>
      </c>
      <c r="B1106" s="70">
        <v>42993</v>
      </c>
      <c r="C1106" s="5" t="s">
        <v>20</v>
      </c>
      <c r="D1106" s="5" t="s">
        <v>21</v>
      </c>
      <c r="E1106" s="5" t="s">
        <v>24</v>
      </c>
      <c r="F1106" s="6">
        <v>148</v>
      </c>
      <c r="G1106" s="6">
        <v>147</v>
      </c>
      <c r="H1106" s="6">
        <v>148.5</v>
      </c>
      <c r="I1106" s="6">
        <v>149</v>
      </c>
      <c r="J1106" s="6">
        <v>149.5</v>
      </c>
      <c r="K1106" s="6">
        <v>149.5</v>
      </c>
      <c r="L1106" s="5">
        <v>5000</v>
      </c>
      <c r="M1106" s="7">
        <f t="shared" si="145"/>
        <v>7500</v>
      </c>
      <c r="N1106" s="8">
        <f t="shared" si="146"/>
        <v>1.0135135135135136</v>
      </c>
    </row>
    <row r="1107" spans="1:14" ht="15.75">
      <c r="A1107" s="63">
        <v>19</v>
      </c>
      <c r="B1107" s="70">
        <v>42992</v>
      </c>
      <c r="C1107" s="5" t="s">
        <v>20</v>
      </c>
      <c r="D1107" s="5" t="s">
        <v>21</v>
      </c>
      <c r="E1107" s="5" t="s">
        <v>48</v>
      </c>
      <c r="F1107" s="6">
        <v>3160</v>
      </c>
      <c r="G1107" s="6">
        <v>3120</v>
      </c>
      <c r="H1107" s="6">
        <v>3185</v>
      </c>
      <c r="I1107" s="6">
        <v>3220</v>
      </c>
      <c r="J1107" s="6">
        <v>3245</v>
      </c>
      <c r="K1107" s="6">
        <v>3185</v>
      </c>
      <c r="L1107" s="5">
        <v>100</v>
      </c>
      <c r="M1107" s="7">
        <f t="shared" si="145"/>
        <v>2500</v>
      </c>
      <c r="N1107" s="8">
        <f t="shared" si="146"/>
        <v>0.7911392405063291</v>
      </c>
    </row>
    <row r="1108" spans="1:14" ht="15.75">
      <c r="A1108" s="63">
        <v>20</v>
      </c>
      <c r="B1108" s="70">
        <v>42991</v>
      </c>
      <c r="C1108" s="5" t="s">
        <v>20</v>
      </c>
      <c r="D1108" s="5" t="s">
        <v>21</v>
      </c>
      <c r="E1108" s="5" t="s">
        <v>48</v>
      </c>
      <c r="F1108" s="6">
        <v>3120</v>
      </c>
      <c r="G1108" s="6">
        <v>3080</v>
      </c>
      <c r="H1108" s="6">
        <v>3145</v>
      </c>
      <c r="I1108" s="6">
        <v>3170</v>
      </c>
      <c r="J1108" s="6">
        <v>3195</v>
      </c>
      <c r="K1108" s="6">
        <v>3170</v>
      </c>
      <c r="L1108" s="5">
        <v>100</v>
      </c>
      <c r="M1108" s="7">
        <f aca="true" t="shared" si="147" ref="M1108:M1115">IF(D1108="BUY",(K1108-F1108)*(L1108),(F1108-K1108)*(L1108))</f>
        <v>5000</v>
      </c>
      <c r="N1108" s="8">
        <f aca="true" t="shared" si="148" ref="N1108:N1115">M1108/(L1108)/F1108%</f>
        <v>1.6025641025641026</v>
      </c>
    </row>
    <row r="1109" spans="1:14" ht="15.75">
      <c r="A1109" s="63">
        <v>21</v>
      </c>
      <c r="B1109" s="70">
        <v>42990</v>
      </c>
      <c r="C1109" s="5" t="s">
        <v>20</v>
      </c>
      <c r="D1109" s="5" t="s">
        <v>23</v>
      </c>
      <c r="E1109" s="5" t="s">
        <v>24</v>
      </c>
      <c r="F1109" s="6">
        <v>144</v>
      </c>
      <c r="G1109" s="6">
        <v>145</v>
      </c>
      <c r="H1109" s="6">
        <v>143.5</v>
      </c>
      <c r="I1109" s="6">
        <v>143</v>
      </c>
      <c r="J1109" s="6">
        <v>142.5</v>
      </c>
      <c r="K1109" s="6">
        <v>143.5</v>
      </c>
      <c r="L1109" s="5">
        <v>5000</v>
      </c>
      <c r="M1109" s="7">
        <f t="shared" si="147"/>
        <v>2500</v>
      </c>
      <c r="N1109" s="8">
        <f t="shared" si="148"/>
        <v>0.3472222222222222</v>
      </c>
    </row>
    <row r="1110" spans="1:14" ht="15.75">
      <c r="A1110" s="63">
        <v>22</v>
      </c>
      <c r="B1110" s="70">
        <v>42989</v>
      </c>
      <c r="C1110" s="5" t="s">
        <v>20</v>
      </c>
      <c r="D1110" s="5" t="s">
        <v>21</v>
      </c>
      <c r="E1110" s="5" t="s">
        <v>47</v>
      </c>
      <c r="F1110" s="6">
        <v>197.5</v>
      </c>
      <c r="G1110" s="6">
        <v>196.5</v>
      </c>
      <c r="H1110" s="6">
        <v>198</v>
      </c>
      <c r="I1110" s="6">
        <v>198.5</v>
      </c>
      <c r="J1110" s="6">
        <v>199</v>
      </c>
      <c r="K1110" s="6">
        <v>198</v>
      </c>
      <c r="L1110" s="5">
        <v>5000</v>
      </c>
      <c r="M1110" s="7">
        <f t="shared" si="147"/>
        <v>2500</v>
      </c>
      <c r="N1110" s="8">
        <f t="shared" si="148"/>
        <v>0.2531645569620253</v>
      </c>
    </row>
    <row r="1111" spans="1:14" ht="15.75">
      <c r="A1111" s="63">
        <v>23</v>
      </c>
      <c r="B1111" s="70">
        <v>42986</v>
      </c>
      <c r="C1111" s="5" t="s">
        <v>20</v>
      </c>
      <c r="D1111" s="5" t="s">
        <v>21</v>
      </c>
      <c r="E1111" s="5" t="s">
        <v>44</v>
      </c>
      <c r="F1111" s="6">
        <v>30450</v>
      </c>
      <c r="G1111" s="6">
        <v>30380</v>
      </c>
      <c r="H1111" s="6">
        <v>30490</v>
      </c>
      <c r="I1111" s="6">
        <v>30530</v>
      </c>
      <c r="J1111" s="6">
        <v>30570</v>
      </c>
      <c r="K1111" s="6">
        <v>30380</v>
      </c>
      <c r="L1111" s="5">
        <v>100</v>
      </c>
      <c r="M1111" s="7">
        <f t="shared" si="147"/>
        <v>-7000</v>
      </c>
      <c r="N1111" s="8">
        <f t="shared" si="148"/>
        <v>-0.22988505747126436</v>
      </c>
    </row>
    <row r="1112" spans="1:14" ht="15.75">
      <c r="A1112" s="63">
        <v>24</v>
      </c>
      <c r="B1112" s="70">
        <v>42985</v>
      </c>
      <c r="C1112" s="5" t="s">
        <v>20</v>
      </c>
      <c r="D1112" s="5" t="s">
        <v>21</v>
      </c>
      <c r="E1112" s="5" t="s">
        <v>44</v>
      </c>
      <c r="F1112" s="6">
        <v>30140</v>
      </c>
      <c r="G1112" s="6">
        <v>30070</v>
      </c>
      <c r="H1112" s="6">
        <v>30180</v>
      </c>
      <c r="I1112" s="6">
        <v>30220</v>
      </c>
      <c r="J1112" s="6">
        <v>30260</v>
      </c>
      <c r="K1112" s="6">
        <v>30260</v>
      </c>
      <c r="L1112" s="5">
        <v>100</v>
      </c>
      <c r="M1112" s="7">
        <f t="shared" si="147"/>
        <v>12000</v>
      </c>
      <c r="N1112" s="8">
        <f t="shared" si="148"/>
        <v>0.3981420039814201</v>
      </c>
    </row>
    <row r="1113" spans="1:14" ht="15.75">
      <c r="A1113" s="63">
        <v>25</v>
      </c>
      <c r="B1113" s="70">
        <v>42984</v>
      </c>
      <c r="C1113" s="5" t="s">
        <v>20</v>
      </c>
      <c r="D1113" s="5" t="s">
        <v>21</v>
      </c>
      <c r="E1113" s="5" t="s">
        <v>44</v>
      </c>
      <c r="F1113" s="6">
        <v>30250</v>
      </c>
      <c r="G1113" s="6">
        <v>30180</v>
      </c>
      <c r="H1113" s="6">
        <v>30290</v>
      </c>
      <c r="I1113" s="6">
        <v>30330</v>
      </c>
      <c r="J1113" s="6">
        <v>30370</v>
      </c>
      <c r="K1113" s="6">
        <v>30180</v>
      </c>
      <c r="L1113" s="5">
        <v>100</v>
      </c>
      <c r="M1113" s="7">
        <f t="shared" si="147"/>
        <v>-7000</v>
      </c>
      <c r="N1113" s="8">
        <f t="shared" si="148"/>
        <v>-0.23140495867768596</v>
      </c>
    </row>
    <row r="1114" spans="1:14" ht="15.75">
      <c r="A1114" s="63">
        <v>26</v>
      </c>
      <c r="B1114" s="70">
        <v>42984</v>
      </c>
      <c r="C1114" s="5" t="s">
        <v>20</v>
      </c>
      <c r="D1114" s="5" t="s">
        <v>21</v>
      </c>
      <c r="E1114" s="5" t="s">
        <v>48</v>
      </c>
      <c r="F1114" s="6">
        <v>3155</v>
      </c>
      <c r="G1114" s="6">
        <v>3115</v>
      </c>
      <c r="H1114" s="6">
        <v>3180</v>
      </c>
      <c r="I1114" s="6">
        <v>3205</v>
      </c>
      <c r="J1114" s="6">
        <v>3220</v>
      </c>
      <c r="K1114" s="6">
        <v>3174</v>
      </c>
      <c r="L1114" s="5">
        <v>100</v>
      </c>
      <c r="M1114" s="7">
        <f t="shared" si="147"/>
        <v>1900</v>
      </c>
      <c r="N1114" s="8">
        <f t="shared" si="148"/>
        <v>0.6022187004754358</v>
      </c>
    </row>
    <row r="1115" spans="1:14" ht="15.75">
      <c r="A1115" s="63">
        <v>27</v>
      </c>
      <c r="B1115" s="70">
        <v>42984</v>
      </c>
      <c r="C1115" s="5" t="s">
        <v>20</v>
      </c>
      <c r="D1115" s="5" t="s">
        <v>21</v>
      </c>
      <c r="E1115" s="5" t="s">
        <v>24</v>
      </c>
      <c r="F1115" s="6">
        <v>150.3</v>
      </c>
      <c r="G1115" s="6">
        <v>149.3</v>
      </c>
      <c r="H1115" s="6">
        <v>150.8</v>
      </c>
      <c r="I1115" s="6">
        <v>151.3</v>
      </c>
      <c r="J1115" s="6">
        <v>151.8</v>
      </c>
      <c r="K1115" s="6">
        <v>150.8</v>
      </c>
      <c r="L1115" s="5">
        <v>5000</v>
      </c>
      <c r="M1115" s="7">
        <f t="shared" si="147"/>
        <v>2500</v>
      </c>
      <c r="N1115" s="8">
        <f t="shared" si="148"/>
        <v>0.332667997338656</v>
      </c>
    </row>
    <row r="1116" spans="1:14" ht="15.75">
      <c r="A1116" s="63">
        <v>28</v>
      </c>
      <c r="B1116" s="70">
        <v>42984</v>
      </c>
      <c r="C1116" s="5" t="s">
        <v>20</v>
      </c>
      <c r="D1116" s="5" t="s">
        <v>21</v>
      </c>
      <c r="E1116" s="5" t="s">
        <v>46</v>
      </c>
      <c r="F1116" s="6">
        <v>448</v>
      </c>
      <c r="G1116" s="6">
        <v>444.5</v>
      </c>
      <c r="H1116" s="6">
        <v>450</v>
      </c>
      <c r="I1116" s="6">
        <v>452</v>
      </c>
      <c r="J1116" s="6">
        <v>454</v>
      </c>
      <c r="K1116" s="6">
        <v>448</v>
      </c>
      <c r="L1116" s="5">
        <v>1000</v>
      </c>
      <c r="M1116" s="7">
        <v>0</v>
      </c>
      <c r="N1116" s="8">
        <v>0</v>
      </c>
    </row>
    <row r="1117" spans="1:14" ht="15.75">
      <c r="A1117" s="63">
        <v>29</v>
      </c>
      <c r="B1117" s="70">
        <v>42983</v>
      </c>
      <c r="C1117" s="5" t="s">
        <v>20</v>
      </c>
      <c r="D1117" s="5" t="s">
        <v>23</v>
      </c>
      <c r="E1117" s="5" t="s">
        <v>24</v>
      </c>
      <c r="F1117" s="6">
        <v>152.5</v>
      </c>
      <c r="G1117" s="6">
        <v>153.5</v>
      </c>
      <c r="H1117" s="6">
        <v>152</v>
      </c>
      <c r="I1117" s="6">
        <v>151.5</v>
      </c>
      <c r="J1117" s="6">
        <v>151</v>
      </c>
      <c r="K1117" s="6">
        <v>151.5</v>
      </c>
      <c r="L1117" s="5">
        <v>5000</v>
      </c>
      <c r="M1117" s="7">
        <f>IF(D1117="BUY",(K1117-F1117)*(L1117),(F1117-K1117)*(L1117))</f>
        <v>5000</v>
      </c>
      <c r="N1117" s="8">
        <f>M1117/(L1117)/F1117%</f>
        <v>0.6557377049180328</v>
      </c>
    </row>
    <row r="1118" spans="1:14" ht="15.75">
      <c r="A1118" s="63">
        <v>30</v>
      </c>
      <c r="B1118" s="70">
        <v>42983</v>
      </c>
      <c r="C1118" s="5" t="s">
        <v>20</v>
      </c>
      <c r="D1118" s="5" t="s">
        <v>21</v>
      </c>
      <c r="E1118" s="5" t="s">
        <v>48</v>
      </c>
      <c r="F1118" s="6">
        <v>3090</v>
      </c>
      <c r="G1118" s="6">
        <v>3050</v>
      </c>
      <c r="H1118" s="6">
        <v>3115</v>
      </c>
      <c r="I1118" s="6">
        <v>3140</v>
      </c>
      <c r="J1118" s="6">
        <v>3165</v>
      </c>
      <c r="K1118" s="6">
        <v>3115</v>
      </c>
      <c r="L1118" s="5">
        <v>100</v>
      </c>
      <c r="M1118" s="7">
        <f>IF(D1118="BUY",(K1118-F1118)*(L1118),(F1118-K1118)*(L1118))</f>
        <v>2500</v>
      </c>
      <c r="N1118" s="8">
        <f>M1118/(L1118)/F1118%</f>
        <v>0.8090614886731392</v>
      </c>
    </row>
    <row r="1119" spans="1:14" ht="15.75">
      <c r="A1119" s="63">
        <v>31</v>
      </c>
      <c r="B1119" s="70">
        <v>42982</v>
      </c>
      <c r="C1119" s="5" t="s">
        <v>20</v>
      </c>
      <c r="D1119" s="5" t="s">
        <v>23</v>
      </c>
      <c r="E1119" s="5" t="s">
        <v>24</v>
      </c>
      <c r="F1119" s="6">
        <v>152</v>
      </c>
      <c r="G1119" s="6">
        <v>153</v>
      </c>
      <c r="H1119" s="6">
        <v>151.5</v>
      </c>
      <c r="I1119" s="6">
        <v>151</v>
      </c>
      <c r="J1119" s="6">
        <v>150.5</v>
      </c>
      <c r="K1119" s="6">
        <v>150.5</v>
      </c>
      <c r="L1119" s="5">
        <v>5000</v>
      </c>
      <c r="M1119" s="7">
        <f>IF(D1119="BUY",(K1119-F1119)*(L1119),(F1119-K1119)*(L1119))</f>
        <v>7500</v>
      </c>
      <c r="N1119" s="8">
        <f>M1119/(L1119)/F1119%</f>
        <v>0.9868421052631579</v>
      </c>
    </row>
    <row r="1120" spans="1:14" ht="15.75">
      <c r="A1120" s="63">
        <v>32</v>
      </c>
      <c r="B1120" s="70">
        <v>42982</v>
      </c>
      <c r="C1120" s="5" t="s">
        <v>20</v>
      </c>
      <c r="D1120" s="5" t="s">
        <v>21</v>
      </c>
      <c r="E1120" s="5" t="s">
        <v>44</v>
      </c>
      <c r="F1120" s="6">
        <v>30200</v>
      </c>
      <c r="G1120" s="6">
        <v>30130</v>
      </c>
      <c r="H1120" s="6">
        <v>30240</v>
      </c>
      <c r="I1120" s="6">
        <v>30280</v>
      </c>
      <c r="J1120" s="6">
        <v>30320</v>
      </c>
      <c r="K1120" s="6">
        <v>30240</v>
      </c>
      <c r="L1120" s="5">
        <v>100</v>
      </c>
      <c r="M1120" s="7">
        <f>IF(D1120="BUY",(K1120-F1120)*(L1120),(F1120-K1120)*(L1120))</f>
        <v>4000</v>
      </c>
      <c r="N1120" s="8">
        <f>M1120/(L1120)/F1120%</f>
        <v>0.13245033112582782</v>
      </c>
    </row>
    <row r="1121" spans="1:14" ht="15.75">
      <c r="A1121" s="63">
        <v>33</v>
      </c>
      <c r="B1121" s="70">
        <v>42979</v>
      </c>
      <c r="C1121" s="5" t="s">
        <v>20</v>
      </c>
      <c r="D1121" s="5" t="s">
        <v>21</v>
      </c>
      <c r="E1121" s="5" t="s">
        <v>45</v>
      </c>
      <c r="F1121" s="6">
        <v>766</v>
      </c>
      <c r="G1121" s="6">
        <v>754</v>
      </c>
      <c r="H1121" s="6">
        <v>774</v>
      </c>
      <c r="I1121" s="6">
        <v>780</v>
      </c>
      <c r="J1121" s="6">
        <v>788</v>
      </c>
      <c r="K1121" s="6">
        <v>774</v>
      </c>
      <c r="L1121" s="5">
        <v>250</v>
      </c>
      <c r="M1121" s="7">
        <f>IF(D1121="BUY",(K1121-F1121)*(L1121),(F1121-K1121)*(L1121))</f>
        <v>2000</v>
      </c>
      <c r="N1121" s="8">
        <f>M1121/(L1121)/F1121%</f>
        <v>1.0443864229765012</v>
      </c>
    </row>
    <row r="1122" spans="1:14" ht="15.75">
      <c r="A1122" s="9" t="s">
        <v>25</v>
      </c>
      <c r="B1122" s="10"/>
      <c r="C1122" s="11"/>
      <c r="D1122" s="12"/>
      <c r="E1122" s="13"/>
      <c r="F1122" s="13"/>
      <c r="G1122" s="14"/>
      <c r="H1122" s="15"/>
      <c r="I1122" s="15"/>
      <c r="J1122" s="15"/>
      <c r="K1122" s="16"/>
      <c r="L1122" s="17"/>
      <c r="N1122" s="18"/>
    </row>
    <row r="1123" spans="1:12" ht="15.75">
      <c r="A1123" s="9" t="s">
        <v>26</v>
      </c>
      <c r="B1123" s="19"/>
      <c r="C1123" s="11"/>
      <c r="D1123" s="12"/>
      <c r="E1123" s="13"/>
      <c r="F1123" s="13"/>
      <c r="G1123" s="14"/>
      <c r="H1123" s="13"/>
      <c r="I1123" s="13"/>
      <c r="J1123" s="13"/>
      <c r="K1123" s="16"/>
      <c r="L1123" s="17"/>
    </row>
    <row r="1124" spans="1:14" ht="15.75">
      <c r="A1124" s="9" t="s">
        <v>26</v>
      </c>
      <c r="B1124" s="19"/>
      <c r="C1124" s="20"/>
      <c r="D1124" s="21"/>
      <c r="E1124" s="22"/>
      <c r="F1124" s="22"/>
      <c r="G1124" s="23"/>
      <c r="H1124" s="22"/>
      <c r="I1124" s="22"/>
      <c r="J1124" s="22"/>
      <c r="K1124" s="22"/>
      <c r="L1124" s="17"/>
      <c r="M1124" s="17"/>
      <c r="N1124" s="17"/>
    </row>
    <row r="1125" spans="1:14" ht="16.5" thickBot="1">
      <c r="A1125" s="24"/>
      <c r="B1125" s="19"/>
      <c r="C1125" s="22"/>
      <c r="D1125" s="22"/>
      <c r="E1125" s="22"/>
      <c r="F1125" s="25"/>
      <c r="G1125" s="26"/>
      <c r="H1125" s="27" t="s">
        <v>27</v>
      </c>
      <c r="I1125" s="27"/>
      <c r="J1125" s="28"/>
      <c r="K1125" s="28"/>
      <c r="L1125" s="17"/>
      <c r="M1125" s="17"/>
      <c r="N1125" s="17"/>
    </row>
    <row r="1126" spans="1:12" ht="15.75">
      <c r="A1126" s="24"/>
      <c r="B1126" s="19"/>
      <c r="C1126" s="109" t="s">
        <v>28</v>
      </c>
      <c r="D1126" s="109"/>
      <c r="E1126" s="29">
        <v>33</v>
      </c>
      <c r="F1126" s="30">
        <v>100</v>
      </c>
      <c r="G1126" s="31">
        <v>33</v>
      </c>
      <c r="H1126" s="32">
        <f>G1127/G1126%</f>
        <v>84.84848484848484</v>
      </c>
      <c r="I1126" s="32"/>
      <c r="J1126" s="32"/>
      <c r="L1126" s="17"/>
    </row>
    <row r="1127" spans="1:14" ht="15.75">
      <c r="A1127" s="24"/>
      <c r="B1127" s="19"/>
      <c r="C1127" s="108" t="s">
        <v>29</v>
      </c>
      <c r="D1127" s="108"/>
      <c r="E1127" s="33">
        <v>28</v>
      </c>
      <c r="F1127" s="34">
        <f>(E1127/E1126)*100</f>
        <v>84.84848484848484</v>
      </c>
      <c r="G1127" s="31">
        <v>28</v>
      </c>
      <c r="H1127" s="28"/>
      <c r="I1127" s="28"/>
      <c r="J1127" s="22"/>
      <c r="K1127" s="28"/>
      <c r="M1127" s="22" t="s">
        <v>30</v>
      </c>
      <c r="N1127" s="22"/>
    </row>
    <row r="1128" spans="1:14" ht="15.75">
      <c r="A1128" s="35"/>
      <c r="B1128" s="19"/>
      <c r="C1128" s="108" t="s">
        <v>31</v>
      </c>
      <c r="D1128" s="108"/>
      <c r="E1128" s="33">
        <v>0</v>
      </c>
      <c r="F1128" s="34">
        <f>(E1128/E1126)*100</f>
        <v>0</v>
      </c>
      <c r="G1128" s="36"/>
      <c r="H1128" s="31"/>
      <c r="I1128" s="31"/>
      <c r="J1128" s="22"/>
      <c r="K1128" s="28"/>
      <c r="L1128" s="17"/>
      <c r="M1128" s="20"/>
      <c r="N1128" s="20"/>
    </row>
    <row r="1129" spans="1:14" ht="15.75">
      <c r="A1129" s="35"/>
      <c r="B1129" s="19"/>
      <c r="C1129" s="108" t="s">
        <v>32</v>
      </c>
      <c r="D1129" s="108"/>
      <c r="E1129" s="33">
        <v>0</v>
      </c>
      <c r="F1129" s="34">
        <f>(E1129/E1126)*100</f>
        <v>0</v>
      </c>
      <c r="G1129" s="36"/>
      <c r="H1129" s="31"/>
      <c r="I1129" s="31"/>
      <c r="J1129" s="22"/>
      <c r="K1129" s="28"/>
      <c r="L1129" s="17"/>
      <c r="M1129" s="17"/>
      <c r="N1129" s="17"/>
    </row>
    <row r="1130" spans="1:14" ht="15.75">
      <c r="A1130" s="35"/>
      <c r="B1130" s="19"/>
      <c r="C1130" s="108" t="s">
        <v>33</v>
      </c>
      <c r="D1130" s="108"/>
      <c r="E1130" s="33">
        <v>3</v>
      </c>
      <c r="F1130" s="34">
        <f>(E1130/E1126)*100</f>
        <v>9.090909090909092</v>
      </c>
      <c r="G1130" s="36"/>
      <c r="H1130" s="22" t="s">
        <v>34</v>
      </c>
      <c r="I1130" s="22"/>
      <c r="J1130" s="37"/>
      <c r="K1130" s="28"/>
      <c r="L1130" s="17"/>
      <c r="M1130" s="17"/>
      <c r="N1130" s="17"/>
    </row>
    <row r="1131" spans="1:14" ht="15.75">
      <c r="A1131" s="35"/>
      <c r="B1131" s="19"/>
      <c r="C1131" s="108" t="s">
        <v>35</v>
      </c>
      <c r="D1131" s="108"/>
      <c r="E1131" s="33">
        <v>1</v>
      </c>
      <c r="F1131" s="34">
        <f>(E1131/E1126)*100</f>
        <v>3.0303030303030303</v>
      </c>
      <c r="G1131" s="36"/>
      <c r="H1131" s="22"/>
      <c r="I1131" s="22"/>
      <c r="J1131" s="37"/>
      <c r="K1131" s="28"/>
      <c r="L1131" s="17"/>
      <c r="M1131" s="17"/>
      <c r="N1131" s="17"/>
    </row>
    <row r="1132" spans="1:14" ht="16.5" thickBot="1">
      <c r="A1132" s="35"/>
      <c r="B1132" s="19"/>
      <c r="C1132" s="110" t="s">
        <v>36</v>
      </c>
      <c r="D1132" s="110"/>
      <c r="E1132" s="38"/>
      <c r="F1132" s="39">
        <f>(E1132/E1126)*100</f>
        <v>0</v>
      </c>
      <c r="G1132" s="36"/>
      <c r="H1132" s="22"/>
      <c r="I1132" s="22"/>
      <c r="M1132" s="17"/>
      <c r="N1132" s="17"/>
    </row>
    <row r="1133" spans="1:14" ht="15.75">
      <c r="A1133" s="35"/>
      <c r="B1133" s="19"/>
      <c r="C1133" s="17"/>
      <c r="D1133" s="17"/>
      <c r="E1133" s="17"/>
      <c r="F1133" s="28"/>
      <c r="G1133" s="36"/>
      <c r="H1133" s="32"/>
      <c r="I1133" s="32"/>
      <c r="J1133" s="28"/>
      <c r="K1133" s="32"/>
      <c r="L1133" s="17"/>
      <c r="M1133" s="17"/>
      <c r="N1133" s="17"/>
    </row>
    <row r="1134" spans="1:14" ht="15.75">
      <c r="A1134" s="41" t="s">
        <v>37</v>
      </c>
      <c r="B1134" s="10"/>
      <c r="C1134" s="11"/>
      <c r="D1134" s="11"/>
      <c r="E1134" s="13"/>
      <c r="F1134" s="13"/>
      <c r="G1134" s="42"/>
      <c r="H1134" s="43"/>
      <c r="I1134" s="43"/>
      <c r="J1134" s="43"/>
      <c r="K1134" s="13"/>
      <c r="L1134" s="17"/>
      <c r="M1134" s="40"/>
      <c r="N1134" s="40"/>
    </row>
    <row r="1135" spans="1:14" ht="15.75">
      <c r="A1135" s="12" t="s">
        <v>38</v>
      </c>
      <c r="B1135" s="10"/>
      <c r="C1135" s="44"/>
      <c r="D1135" s="45"/>
      <c r="E1135" s="46"/>
      <c r="F1135" s="43"/>
      <c r="G1135" s="42"/>
      <c r="H1135" s="43"/>
      <c r="I1135" s="43"/>
      <c r="J1135" s="43"/>
      <c r="K1135" s="13"/>
      <c r="L1135" s="17"/>
      <c r="M1135" s="24"/>
      <c r="N1135" s="24"/>
    </row>
    <row r="1136" spans="1:14" ht="15.75">
      <c r="A1136" s="12" t="s">
        <v>39</v>
      </c>
      <c r="B1136" s="10"/>
      <c r="C1136" s="11"/>
      <c r="D1136" s="45"/>
      <c r="E1136" s="46"/>
      <c r="F1136" s="43"/>
      <c r="G1136" s="42"/>
      <c r="H1136" s="47"/>
      <c r="I1136" s="47"/>
      <c r="J1136" s="47"/>
      <c r="K1136" s="13"/>
      <c r="L1136" s="17"/>
      <c r="M1136" s="17"/>
      <c r="N1136" s="17"/>
    </row>
    <row r="1137" spans="1:14" ht="15.75">
      <c r="A1137" s="12" t="s">
        <v>40</v>
      </c>
      <c r="B1137" s="44"/>
      <c r="C1137" s="11"/>
      <c r="D1137" s="45"/>
      <c r="E1137" s="46"/>
      <c r="F1137" s="43"/>
      <c r="G1137" s="48"/>
      <c r="H1137" s="47"/>
      <c r="I1137" s="47"/>
      <c r="J1137" s="47"/>
      <c r="K1137" s="13"/>
      <c r="L1137" s="17"/>
      <c r="M1137" s="17"/>
      <c r="N1137" s="17"/>
    </row>
    <row r="1138" spans="1:14" ht="15.75">
      <c r="A1138" s="12" t="s">
        <v>41</v>
      </c>
      <c r="B1138" s="35"/>
      <c r="C1138" s="11"/>
      <c r="D1138" s="49"/>
      <c r="E1138" s="43"/>
      <c r="F1138" s="43"/>
      <c r="G1138" s="48"/>
      <c r="H1138" s="47"/>
      <c r="I1138" s="47"/>
      <c r="J1138" s="47"/>
      <c r="K1138" s="43"/>
      <c r="L1138" s="17"/>
      <c r="M1138" s="17"/>
      <c r="N1138" s="17"/>
    </row>
    <row r="1140" spans="1:14" ht="15.75">
      <c r="A1140" s="105" t="s">
        <v>0</v>
      </c>
      <c r="B1140" s="105"/>
      <c r="C1140" s="105"/>
      <c r="D1140" s="105"/>
      <c r="E1140" s="105"/>
      <c r="F1140" s="105"/>
      <c r="G1140" s="105"/>
      <c r="H1140" s="105"/>
      <c r="I1140" s="105"/>
      <c r="J1140" s="105"/>
      <c r="K1140" s="105"/>
      <c r="L1140" s="105"/>
      <c r="M1140" s="105"/>
      <c r="N1140" s="105"/>
    </row>
    <row r="1141" spans="1:14" ht="15.75">
      <c r="A1141" s="105"/>
      <c r="B1141" s="105"/>
      <c r="C1141" s="105"/>
      <c r="D1141" s="105"/>
      <c r="E1141" s="105"/>
      <c r="F1141" s="105"/>
      <c r="G1141" s="105"/>
      <c r="H1141" s="105"/>
      <c r="I1141" s="105"/>
      <c r="J1141" s="105"/>
      <c r="K1141" s="105"/>
      <c r="L1141" s="105"/>
      <c r="M1141" s="105"/>
      <c r="N1141" s="105"/>
    </row>
    <row r="1142" spans="1:14" ht="15.75">
      <c r="A1142" s="105"/>
      <c r="B1142" s="105"/>
      <c r="C1142" s="105"/>
      <c r="D1142" s="105"/>
      <c r="E1142" s="105"/>
      <c r="F1142" s="105"/>
      <c r="G1142" s="105"/>
      <c r="H1142" s="105"/>
      <c r="I1142" s="105"/>
      <c r="J1142" s="105"/>
      <c r="K1142" s="105"/>
      <c r="L1142" s="105"/>
      <c r="M1142" s="105"/>
      <c r="N1142" s="105"/>
    </row>
    <row r="1143" spans="1:14" ht="15.75">
      <c r="A1143" s="106" t="s">
        <v>1</v>
      </c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</row>
    <row r="1144" spans="1:14" ht="15.75">
      <c r="A1144" s="106" t="s">
        <v>2</v>
      </c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</row>
    <row r="1145" spans="1:14" ht="15.75">
      <c r="A1145" s="107" t="s">
        <v>3</v>
      </c>
      <c r="B1145" s="107"/>
      <c r="C1145" s="107"/>
      <c r="D1145" s="107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</row>
    <row r="1146" spans="1:14" ht="15.75">
      <c r="A1146" s="104" t="s">
        <v>4</v>
      </c>
      <c r="B1146" s="104"/>
      <c r="C1146" s="104"/>
      <c r="D1146" s="104"/>
      <c r="E1146" s="104"/>
      <c r="F1146" s="104"/>
      <c r="G1146" s="104"/>
      <c r="H1146" s="104"/>
      <c r="I1146" s="104"/>
      <c r="J1146" s="104"/>
      <c r="K1146" s="104"/>
      <c r="L1146" s="104"/>
      <c r="M1146" s="104"/>
      <c r="N1146" s="104"/>
    </row>
    <row r="1147" spans="1:14" ht="15.75">
      <c r="A1147" s="104" t="s">
        <v>5</v>
      </c>
      <c r="B1147" s="104"/>
      <c r="C1147" s="104"/>
      <c r="D1147" s="104"/>
      <c r="E1147" s="104"/>
      <c r="F1147" s="104"/>
      <c r="G1147" s="104"/>
      <c r="H1147" s="104"/>
      <c r="I1147" s="104"/>
      <c r="J1147" s="104"/>
      <c r="K1147" s="104"/>
      <c r="L1147" s="104"/>
      <c r="M1147" s="104"/>
      <c r="N1147" s="104"/>
    </row>
    <row r="1148" spans="1:14" ht="16.5" customHeight="1">
      <c r="A1148" s="90" t="s">
        <v>6</v>
      </c>
      <c r="B1148" s="87" t="s">
        <v>7</v>
      </c>
      <c r="C1148" s="87" t="s">
        <v>8</v>
      </c>
      <c r="D1148" s="90" t="s">
        <v>9</v>
      </c>
      <c r="E1148" s="90" t="s">
        <v>10</v>
      </c>
      <c r="F1148" s="87" t="s">
        <v>11</v>
      </c>
      <c r="G1148" s="87" t="s">
        <v>12</v>
      </c>
      <c r="H1148" s="87" t="s">
        <v>13</v>
      </c>
      <c r="I1148" s="87" t="s">
        <v>14</v>
      </c>
      <c r="J1148" s="87" t="s">
        <v>15</v>
      </c>
      <c r="K1148" s="89" t="s">
        <v>16</v>
      </c>
      <c r="L1148" s="87" t="s">
        <v>17</v>
      </c>
      <c r="M1148" s="87" t="s">
        <v>18</v>
      </c>
      <c r="N1148" s="87" t="s">
        <v>19</v>
      </c>
    </row>
    <row r="1149" spans="1:14" ht="15.75">
      <c r="A1149" s="91"/>
      <c r="B1149" s="87"/>
      <c r="C1149" s="87"/>
      <c r="D1149" s="90"/>
      <c r="E1149" s="90"/>
      <c r="F1149" s="87"/>
      <c r="G1149" s="87"/>
      <c r="H1149" s="87"/>
      <c r="I1149" s="87"/>
      <c r="J1149" s="87"/>
      <c r="K1149" s="89"/>
      <c r="L1149" s="87"/>
      <c r="M1149" s="87"/>
      <c r="N1149" s="87"/>
    </row>
    <row r="1150" spans="1:14" ht="15.75">
      <c r="A1150" s="63">
        <v>1</v>
      </c>
      <c r="B1150" s="70">
        <v>42978</v>
      </c>
      <c r="C1150" s="5" t="s">
        <v>20</v>
      </c>
      <c r="D1150" s="5" t="s">
        <v>21</v>
      </c>
      <c r="E1150" s="5" t="s">
        <v>47</v>
      </c>
      <c r="F1150" s="6">
        <v>199.5</v>
      </c>
      <c r="G1150" s="6">
        <v>198.5</v>
      </c>
      <c r="H1150" s="6">
        <v>200</v>
      </c>
      <c r="I1150" s="6">
        <v>200.5</v>
      </c>
      <c r="J1150" s="6">
        <v>201</v>
      </c>
      <c r="K1150" s="6">
        <v>201</v>
      </c>
      <c r="L1150" s="5">
        <v>5000</v>
      </c>
      <c r="M1150" s="7">
        <f>IF(D1150="BUY",(K1150-F1150)*(L1150),(F1150-K1150)*(L1150))</f>
        <v>7500</v>
      </c>
      <c r="N1150" s="8">
        <f>M1150/(L1150)/F1150%</f>
        <v>0.7518796992481203</v>
      </c>
    </row>
    <row r="1151" spans="1:14" ht="15.75">
      <c r="A1151" s="63">
        <v>2</v>
      </c>
      <c r="B1151" s="70">
        <v>42977</v>
      </c>
      <c r="C1151" s="5" t="s">
        <v>20</v>
      </c>
      <c r="D1151" s="5" t="s">
        <v>21</v>
      </c>
      <c r="E1151" s="5" t="s">
        <v>47</v>
      </c>
      <c r="F1151" s="6">
        <v>200</v>
      </c>
      <c r="G1151" s="6">
        <v>199</v>
      </c>
      <c r="H1151" s="6">
        <v>200.5</v>
      </c>
      <c r="I1151" s="6">
        <v>201</v>
      </c>
      <c r="J1151" s="6">
        <v>201.5</v>
      </c>
      <c r="K1151" s="6">
        <v>201.5</v>
      </c>
      <c r="L1151" s="5">
        <v>5000</v>
      </c>
      <c r="M1151" s="7">
        <f>IF(D1151="BUY",(K1151-F1151)*(L1151),(F1151-K1151)*(L1151))</f>
        <v>7500</v>
      </c>
      <c r="N1151" s="8">
        <f>M1151/(L1151)/F1151%</f>
        <v>0.75</v>
      </c>
    </row>
    <row r="1152" spans="1:14" ht="15.75">
      <c r="A1152" s="63">
        <v>3</v>
      </c>
      <c r="B1152" s="70">
        <v>42977</v>
      </c>
      <c r="C1152" s="5" t="s">
        <v>20</v>
      </c>
      <c r="D1152" s="5" t="s">
        <v>23</v>
      </c>
      <c r="E1152" s="5" t="s">
        <v>44</v>
      </c>
      <c r="F1152" s="6">
        <v>29560</v>
      </c>
      <c r="G1152" s="6">
        <v>29630</v>
      </c>
      <c r="H1152" s="6">
        <v>29520</v>
      </c>
      <c r="I1152" s="6">
        <v>29480</v>
      </c>
      <c r="J1152" s="6">
        <v>29440</v>
      </c>
      <c r="K1152" s="6">
        <v>29480</v>
      </c>
      <c r="L1152" s="5">
        <v>100</v>
      </c>
      <c r="M1152" s="7">
        <f>IF(D1152="BUY",(K1152-F1152)*(L1152),(F1152-K1152)*(L1152))</f>
        <v>8000</v>
      </c>
      <c r="N1152" s="8">
        <f aca="true" t="shared" si="149" ref="N1152:N1169">M1152/(L1152)/F1152%</f>
        <v>0.2706359945872801</v>
      </c>
    </row>
    <row r="1153" spans="1:14" ht="15.75">
      <c r="A1153" s="63">
        <v>4</v>
      </c>
      <c r="B1153" s="70">
        <v>42976</v>
      </c>
      <c r="C1153" s="5" t="s">
        <v>20</v>
      </c>
      <c r="D1153" s="5" t="s">
        <v>21</v>
      </c>
      <c r="E1153" s="5" t="s">
        <v>24</v>
      </c>
      <c r="F1153" s="6">
        <v>150</v>
      </c>
      <c r="G1153" s="6">
        <v>149</v>
      </c>
      <c r="H1153" s="6">
        <v>150.5</v>
      </c>
      <c r="I1153" s="6">
        <v>151</v>
      </c>
      <c r="J1153" s="6">
        <v>151.5</v>
      </c>
      <c r="K1153" s="6">
        <v>151.5</v>
      </c>
      <c r="L1153" s="5">
        <v>5000</v>
      </c>
      <c r="M1153" s="7">
        <f aca="true" t="shared" si="150" ref="M1153:M1160">IF(D1153="BUY",(K1153-F1153)*(L1153),(F1153-K1153)*(L1153))</f>
        <v>7500</v>
      </c>
      <c r="N1153" s="8">
        <f t="shared" si="149"/>
        <v>1</v>
      </c>
    </row>
    <row r="1154" spans="1:14" ht="15.75">
      <c r="A1154" s="63">
        <v>5</v>
      </c>
      <c r="B1154" s="70">
        <v>42976</v>
      </c>
      <c r="C1154" s="5" t="s">
        <v>20</v>
      </c>
      <c r="D1154" s="5" t="s">
        <v>23</v>
      </c>
      <c r="E1154" s="5" t="s">
        <v>47</v>
      </c>
      <c r="F1154" s="6">
        <v>197.5</v>
      </c>
      <c r="G1154" s="6">
        <v>198.5</v>
      </c>
      <c r="H1154" s="6">
        <v>197</v>
      </c>
      <c r="I1154" s="6">
        <v>196.5</v>
      </c>
      <c r="J1154" s="6">
        <v>196</v>
      </c>
      <c r="K1154" s="6">
        <v>198.5</v>
      </c>
      <c r="L1154" s="5">
        <v>5000</v>
      </c>
      <c r="M1154" s="7">
        <f t="shared" si="150"/>
        <v>-5000</v>
      </c>
      <c r="N1154" s="8">
        <f t="shared" si="149"/>
        <v>-0.5063291139240506</v>
      </c>
    </row>
    <row r="1155" spans="1:14" ht="15.75">
      <c r="A1155" s="63">
        <v>6</v>
      </c>
      <c r="B1155" s="70">
        <v>42976</v>
      </c>
      <c r="C1155" s="5" t="s">
        <v>20</v>
      </c>
      <c r="D1155" s="5" t="s">
        <v>21</v>
      </c>
      <c r="E1155" s="5" t="s">
        <v>44</v>
      </c>
      <c r="F1155" s="6">
        <v>29760</v>
      </c>
      <c r="G1155" s="6">
        <v>29690</v>
      </c>
      <c r="H1155" s="6">
        <v>29800</v>
      </c>
      <c r="I1155" s="6">
        <v>29840</v>
      </c>
      <c r="J1155" s="6">
        <v>29880</v>
      </c>
      <c r="K1155" s="6">
        <v>29800</v>
      </c>
      <c r="L1155" s="5">
        <v>100</v>
      </c>
      <c r="M1155" s="7">
        <f t="shared" si="150"/>
        <v>4000</v>
      </c>
      <c r="N1155" s="8">
        <f t="shared" si="149"/>
        <v>0.13440860215053763</v>
      </c>
    </row>
    <row r="1156" spans="1:14" ht="15.75">
      <c r="A1156" s="63">
        <v>7</v>
      </c>
      <c r="B1156" s="70">
        <v>42975</v>
      </c>
      <c r="C1156" s="5" t="s">
        <v>20</v>
      </c>
      <c r="D1156" s="5" t="s">
        <v>23</v>
      </c>
      <c r="E1156" s="5" t="s">
        <v>24</v>
      </c>
      <c r="F1156" s="6">
        <v>147.2</v>
      </c>
      <c r="G1156" s="6">
        <v>148.2</v>
      </c>
      <c r="H1156" s="6">
        <v>146.7</v>
      </c>
      <c r="I1156" s="6">
        <v>146.2</v>
      </c>
      <c r="J1156" s="6">
        <v>145.7</v>
      </c>
      <c r="K1156" s="6">
        <v>148.2</v>
      </c>
      <c r="L1156" s="5">
        <v>5000</v>
      </c>
      <c r="M1156" s="7">
        <f t="shared" si="150"/>
        <v>-5000</v>
      </c>
      <c r="N1156" s="8">
        <f t="shared" si="149"/>
        <v>-0.6793478260869565</v>
      </c>
    </row>
    <row r="1157" spans="1:14" ht="15.75">
      <c r="A1157" s="63">
        <v>8</v>
      </c>
      <c r="B1157" s="70">
        <v>42975</v>
      </c>
      <c r="C1157" s="5" t="s">
        <v>20</v>
      </c>
      <c r="D1157" s="5" t="s">
        <v>21</v>
      </c>
      <c r="E1157" s="5" t="s">
        <v>44</v>
      </c>
      <c r="F1157" s="6">
        <v>29240</v>
      </c>
      <c r="G1157" s="6">
        <v>29170</v>
      </c>
      <c r="H1157" s="6">
        <v>29280</v>
      </c>
      <c r="I1157" s="6">
        <v>29320</v>
      </c>
      <c r="J1157" s="6">
        <v>29360</v>
      </c>
      <c r="K1157" s="6">
        <v>29360</v>
      </c>
      <c r="L1157" s="5">
        <v>100</v>
      </c>
      <c r="M1157" s="7">
        <f t="shared" si="150"/>
        <v>12000</v>
      </c>
      <c r="N1157" s="8">
        <f t="shared" si="149"/>
        <v>0.41039671682626544</v>
      </c>
    </row>
    <row r="1158" spans="1:14" ht="15.75">
      <c r="A1158" s="63">
        <v>9</v>
      </c>
      <c r="B1158" s="70">
        <v>42971</v>
      </c>
      <c r="C1158" s="5" t="s">
        <v>20</v>
      </c>
      <c r="D1158" s="5" t="s">
        <v>23</v>
      </c>
      <c r="E1158" s="5" t="s">
        <v>24</v>
      </c>
      <c r="F1158" s="6">
        <v>151</v>
      </c>
      <c r="G1158" s="6">
        <v>152</v>
      </c>
      <c r="H1158" s="6">
        <v>150.5</v>
      </c>
      <c r="I1158" s="6">
        <v>150</v>
      </c>
      <c r="J1158" s="6">
        <v>149.5</v>
      </c>
      <c r="K1158" s="6">
        <v>149.5</v>
      </c>
      <c r="L1158" s="5">
        <v>5000</v>
      </c>
      <c r="M1158" s="7">
        <f t="shared" si="150"/>
        <v>7500</v>
      </c>
      <c r="N1158" s="8">
        <f t="shared" si="149"/>
        <v>0.9933774834437086</v>
      </c>
    </row>
    <row r="1159" spans="1:14" ht="15.75">
      <c r="A1159" s="63">
        <v>10</v>
      </c>
      <c r="B1159" s="70">
        <v>42971</v>
      </c>
      <c r="C1159" s="5" t="s">
        <v>20</v>
      </c>
      <c r="D1159" s="5" t="s">
        <v>23</v>
      </c>
      <c r="E1159" s="5" t="s">
        <v>22</v>
      </c>
      <c r="F1159" s="6">
        <v>3100</v>
      </c>
      <c r="G1159" s="6">
        <v>3140</v>
      </c>
      <c r="H1159" s="6">
        <v>3075</v>
      </c>
      <c r="I1159" s="6">
        <v>3050</v>
      </c>
      <c r="J1159" s="6">
        <v>3025</v>
      </c>
      <c r="K1159" s="6">
        <v>3050</v>
      </c>
      <c r="L1159" s="5">
        <v>100</v>
      </c>
      <c r="M1159" s="7">
        <f t="shared" si="150"/>
        <v>5000</v>
      </c>
      <c r="N1159" s="8">
        <f t="shared" si="149"/>
        <v>1.6129032258064515</v>
      </c>
    </row>
    <row r="1160" spans="1:14" ht="15.75">
      <c r="A1160" s="63">
        <v>11</v>
      </c>
      <c r="B1160" s="70">
        <v>42970</v>
      </c>
      <c r="C1160" s="5" t="s">
        <v>20</v>
      </c>
      <c r="D1160" s="5" t="s">
        <v>21</v>
      </c>
      <c r="E1160" s="5" t="s">
        <v>43</v>
      </c>
      <c r="F1160" s="6">
        <v>39050</v>
      </c>
      <c r="G1160" s="6">
        <v>38880</v>
      </c>
      <c r="H1160" s="6">
        <v>39170</v>
      </c>
      <c r="I1160" s="6">
        <v>39290</v>
      </c>
      <c r="J1160" s="6">
        <v>39400</v>
      </c>
      <c r="K1160" s="6">
        <v>39170</v>
      </c>
      <c r="L1160" s="5">
        <v>30</v>
      </c>
      <c r="M1160" s="7">
        <f t="shared" si="150"/>
        <v>3600</v>
      </c>
      <c r="N1160" s="8">
        <f t="shared" si="149"/>
        <v>0.3072983354673495</v>
      </c>
    </row>
    <row r="1161" spans="1:14" ht="15.75">
      <c r="A1161" s="63">
        <v>12</v>
      </c>
      <c r="B1161" s="70">
        <v>42970</v>
      </c>
      <c r="C1161" s="5" t="s">
        <v>20</v>
      </c>
      <c r="D1161" s="5" t="s">
        <v>21</v>
      </c>
      <c r="E1161" s="5" t="s">
        <v>47</v>
      </c>
      <c r="F1161" s="6">
        <v>200</v>
      </c>
      <c r="G1161" s="6">
        <v>199</v>
      </c>
      <c r="H1161" s="6">
        <v>200.5</v>
      </c>
      <c r="I1161" s="6">
        <v>201</v>
      </c>
      <c r="J1161" s="6">
        <v>201.5</v>
      </c>
      <c r="K1161" s="6">
        <v>201</v>
      </c>
      <c r="L1161" s="5">
        <v>5000</v>
      </c>
      <c r="M1161" s="7">
        <f aca="true" t="shared" si="151" ref="M1161:M1172">IF(D1161="BUY",(K1161-F1161)*(L1161),(F1161-K1161)*(L1161))</f>
        <v>5000</v>
      </c>
      <c r="N1161" s="8">
        <f t="shared" si="149"/>
        <v>0.5</v>
      </c>
    </row>
    <row r="1162" spans="1:14" ht="15.75">
      <c r="A1162" s="63">
        <v>13</v>
      </c>
      <c r="B1162" s="70">
        <v>42969</v>
      </c>
      <c r="C1162" s="5" t="s">
        <v>20</v>
      </c>
      <c r="D1162" s="5" t="s">
        <v>23</v>
      </c>
      <c r="E1162" s="5" t="s">
        <v>43</v>
      </c>
      <c r="F1162" s="6">
        <v>38850</v>
      </c>
      <c r="G1162" s="6">
        <v>39050</v>
      </c>
      <c r="H1162" s="6">
        <v>38730</v>
      </c>
      <c r="I1162" s="6">
        <v>38610</v>
      </c>
      <c r="J1162" s="6">
        <v>38500</v>
      </c>
      <c r="K1162" s="6">
        <v>39050</v>
      </c>
      <c r="L1162" s="5">
        <v>30</v>
      </c>
      <c r="M1162" s="7">
        <f t="shared" si="151"/>
        <v>-6000</v>
      </c>
      <c r="N1162" s="8">
        <f t="shared" si="149"/>
        <v>-0.5148005148005148</v>
      </c>
    </row>
    <row r="1163" spans="1:14" ht="15.75">
      <c r="A1163" s="63">
        <v>14</v>
      </c>
      <c r="B1163" s="70">
        <v>42969</v>
      </c>
      <c r="C1163" s="5" t="s">
        <v>20</v>
      </c>
      <c r="D1163" s="5" t="s">
        <v>23</v>
      </c>
      <c r="E1163" s="5" t="s">
        <v>44</v>
      </c>
      <c r="F1163" s="6">
        <v>29140</v>
      </c>
      <c r="G1163" s="6">
        <v>29210</v>
      </c>
      <c r="H1163" s="6">
        <v>29100</v>
      </c>
      <c r="I1163" s="6">
        <v>29060</v>
      </c>
      <c r="J1163" s="6">
        <v>29020</v>
      </c>
      <c r="K1163" s="6">
        <v>29060</v>
      </c>
      <c r="L1163" s="5">
        <v>100</v>
      </c>
      <c r="M1163" s="7">
        <f t="shared" si="151"/>
        <v>8000</v>
      </c>
      <c r="N1163" s="8">
        <f t="shared" si="149"/>
        <v>0.27453671928620454</v>
      </c>
    </row>
    <row r="1164" spans="1:14" ht="15.75">
      <c r="A1164" s="63">
        <v>15</v>
      </c>
      <c r="B1164" s="70">
        <v>42969</v>
      </c>
      <c r="C1164" s="5" t="s">
        <v>20</v>
      </c>
      <c r="D1164" s="5" t="s">
        <v>21</v>
      </c>
      <c r="E1164" s="5" t="s">
        <v>47</v>
      </c>
      <c r="F1164" s="6">
        <v>201</v>
      </c>
      <c r="G1164" s="6">
        <v>200</v>
      </c>
      <c r="H1164" s="6">
        <v>201.5</v>
      </c>
      <c r="I1164" s="6">
        <v>202</v>
      </c>
      <c r="J1164" s="6">
        <v>202.5</v>
      </c>
      <c r="K1164" s="6">
        <v>202.5</v>
      </c>
      <c r="L1164" s="5">
        <v>5000</v>
      </c>
      <c r="M1164" s="7">
        <f t="shared" si="151"/>
        <v>7500</v>
      </c>
      <c r="N1164" s="8">
        <f t="shared" si="149"/>
        <v>0.746268656716418</v>
      </c>
    </row>
    <row r="1165" spans="1:14" ht="15.75">
      <c r="A1165" s="63">
        <v>16</v>
      </c>
      <c r="B1165" s="70">
        <v>42968</v>
      </c>
      <c r="C1165" s="5" t="s">
        <v>20</v>
      </c>
      <c r="D1165" s="5" t="s">
        <v>21</v>
      </c>
      <c r="E1165" s="5" t="s">
        <v>46</v>
      </c>
      <c r="F1165" s="6">
        <v>420.5</v>
      </c>
      <c r="G1165" s="6">
        <v>417</v>
      </c>
      <c r="H1165" s="6">
        <v>423</v>
      </c>
      <c r="I1165" s="6">
        <v>425</v>
      </c>
      <c r="J1165" s="6">
        <v>427</v>
      </c>
      <c r="K1165" s="6">
        <v>423</v>
      </c>
      <c r="L1165" s="5">
        <v>1000</v>
      </c>
      <c r="M1165" s="7">
        <f t="shared" si="151"/>
        <v>2500</v>
      </c>
      <c r="N1165" s="8">
        <f t="shared" si="149"/>
        <v>0.5945303210463734</v>
      </c>
    </row>
    <row r="1166" spans="1:14" ht="15.75">
      <c r="A1166" s="63">
        <v>17</v>
      </c>
      <c r="B1166" s="70">
        <v>42968</v>
      </c>
      <c r="C1166" s="5" t="s">
        <v>20</v>
      </c>
      <c r="D1166" s="5" t="s">
        <v>21</v>
      </c>
      <c r="E1166" s="5" t="s">
        <v>44</v>
      </c>
      <c r="F1166" s="6">
        <v>29160</v>
      </c>
      <c r="G1166" s="6">
        <v>29090</v>
      </c>
      <c r="H1166" s="6">
        <v>29200</v>
      </c>
      <c r="I1166" s="6">
        <v>29240</v>
      </c>
      <c r="J1166" s="6">
        <v>29280</v>
      </c>
      <c r="K1166" s="6">
        <v>29240</v>
      </c>
      <c r="L1166" s="5">
        <v>100</v>
      </c>
      <c r="M1166" s="7">
        <f t="shared" si="151"/>
        <v>8000</v>
      </c>
      <c r="N1166" s="8">
        <f t="shared" si="149"/>
        <v>0.2743484224965706</v>
      </c>
    </row>
    <row r="1167" spans="1:14" ht="15.75">
      <c r="A1167" s="63">
        <v>18</v>
      </c>
      <c r="B1167" s="70">
        <v>42968</v>
      </c>
      <c r="C1167" s="5" t="s">
        <v>20</v>
      </c>
      <c r="D1167" s="5" t="s">
        <v>21</v>
      </c>
      <c r="E1167" s="5" t="s">
        <v>22</v>
      </c>
      <c r="F1167" s="6">
        <v>3112</v>
      </c>
      <c r="G1167" s="6">
        <v>3070</v>
      </c>
      <c r="H1167" s="6">
        <v>3140</v>
      </c>
      <c r="I1167" s="6">
        <v>3165</v>
      </c>
      <c r="J1167" s="6">
        <v>3190</v>
      </c>
      <c r="K1167" s="6">
        <v>3070</v>
      </c>
      <c r="L1167" s="5">
        <v>100</v>
      </c>
      <c r="M1167" s="7">
        <f t="shared" si="151"/>
        <v>-4200</v>
      </c>
      <c r="N1167" s="8">
        <f t="shared" si="149"/>
        <v>-1.3496143958868894</v>
      </c>
    </row>
    <row r="1168" spans="1:14" ht="15.75">
      <c r="A1168" s="63">
        <v>19</v>
      </c>
      <c r="B1168" s="70">
        <v>42968</v>
      </c>
      <c r="C1168" s="5" t="s">
        <v>20</v>
      </c>
      <c r="D1168" s="5" t="s">
        <v>23</v>
      </c>
      <c r="E1168" s="5" t="s">
        <v>24</v>
      </c>
      <c r="F1168" s="6">
        <v>151.5</v>
      </c>
      <c r="G1168" s="6">
        <v>152.5</v>
      </c>
      <c r="H1168" s="6">
        <v>151</v>
      </c>
      <c r="I1168" s="6">
        <v>150.5</v>
      </c>
      <c r="J1168" s="6">
        <v>150</v>
      </c>
      <c r="K1168" s="6">
        <v>150</v>
      </c>
      <c r="L1168" s="5">
        <v>5000</v>
      </c>
      <c r="M1168" s="7">
        <f t="shared" si="151"/>
        <v>7500</v>
      </c>
      <c r="N1168" s="8">
        <f t="shared" si="149"/>
        <v>0.9900990099009902</v>
      </c>
    </row>
    <row r="1169" spans="1:14" ht="15.75">
      <c r="A1169" s="63">
        <v>20</v>
      </c>
      <c r="B1169" s="70">
        <v>42965</v>
      </c>
      <c r="C1169" s="5" t="s">
        <v>20</v>
      </c>
      <c r="D1169" s="5" t="s">
        <v>21</v>
      </c>
      <c r="E1169" s="5" t="s">
        <v>22</v>
      </c>
      <c r="F1169" s="6">
        <v>3035</v>
      </c>
      <c r="G1169" s="6">
        <v>2995</v>
      </c>
      <c r="H1169" s="6">
        <v>3060</v>
      </c>
      <c r="I1169" s="6">
        <v>3085</v>
      </c>
      <c r="J1169" s="6">
        <v>3110</v>
      </c>
      <c r="K1169" s="6">
        <v>3110</v>
      </c>
      <c r="L1169" s="5">
        <v>100</v>
      </c>
      <c r="M1169" s="7">
        <f t="shared" si="151"/>
        <v>7500</v>
      </c>
      <c r="N1169" s="8">
        <f t="shared" si="149"/>
        <v>2.471169686985173</v>
      </c>
    </row>
    <row r="1170" spans="1:14" ht="15.75">
      <c r="A1170" s="63">
        <v>21</v>
      </c>
      <c r="B1170" s="70">
        <v>42965</v>
      </c>
      <c r="C1170" s="5" t="s">
        <v>20</v>
      </c>
      <c r="D1170" s="5" t="s">
        <v>21</v>
      </c>
      <c r="E1170" s="5" t="s">
        <v>46</v>
      </c>
      <c r="F1170" s="6">
        <v>417.5</v>
      </c>
      <c r="G1170" s="6">
        <v>413</v>
      </c>
      <c r="H1170" s="6">
        <v>420</v>
      </c>
      <c r="I1170" s="6">
        <v>422.5</v>
      </c>
      <c r="J1170" s="6">
        <v>425</v>
      </c>
      <c r="K1170" s="6">
        <v>420</v>
      </c>
      <c r="L1170" s="5">
        <v>1000</v>
      </c>
      <c r="M1170" s="7">
        <f t="shared" si="151"/>
        <v>2500</v>
      </c>
      <c r="N1170" s="8">
        <f aca="true" t="shared" si="152" ref="N1170:N1193">M1170/(L1170)/F1170%</f>
        <v>0.5988023952095809</v>
      </c>
    </row>
    <row r="1171" spans="1:14" ht="15.75">
      <c r="A1171" s="63">
        <v>22</v>
      </c>
      <c r="B1171" s="70">
        <v>42965</v>
      </c>
      <c r="C1171" s="5" t="s">
        <v>20</v>
      </c>
      <c r="D1171" s="5" t="s">
        <v>21</v>
      </c>
      <c r="E1171" s="5" t="s">
        <v>44</v>
      </c>
      <c r="F1171" s="6">
        <v>29260</v>
      </c>
      <c r="G1171" s="6">
        <v>29180</v>
      </c>
      <c r="H1171" s="6">
        <v>29300</v>
      </c>
      <c r="I1171" s="6">
        <v>29340</v>
      </c>
      <c r="J1171" s="6">
        <v>29380</v>
      </c>
      <c r="K1171" s="6">
        <v>29300</v>
      </c>
      <c r="L1171" s="5">
        <v>100</v>
      </c>
      <c r="M1171" s="7">
        <f t="shared" si="151"/>
        <v>4000</v>
      </c>
      <c r="N1171" s="8">
        <f t="shared" si="152"/>
        <v>0.13670539986329458</v>
      </c>
    </row>
    <row r="1172" spans="1:14" ht="15.75">
      <c r="A1172" s="63">
        <v>23</v>
      </c>
      <c r="B1172" s="70">
        <v>42965</v>
      </c>
      <c r="C1172" s="5" t="s">
        <v>20</v>
      </c>
      <c r="D1172" s="5" t="s">
        <v>21</v>
      </c>
      <c r="E1172" s="5" t="s">
        <v>47</v>
      </c>
      <c r="F1172" s="6">
        <v>199.1</v>
      </c>
      <c r="G1172" s="6">
        <v>198.2</v>
      </c>
      <c r="H1172" s="6">
        <v>199.7</v>
      </c>
      <c r="I1172" s="6">
        <v>200.2</v>
      </c>
      <c r="J1172" s="6">
        <v>200.7</v>
      </c>
      <c r="K1172" s="6">
        <v>200.7</v>
      </c>
      <c r="L1172" s="5">
        <v>5000</v>
      </c>
      <c r="M1172" s="7">
        <f t="shared" si="151"/>
        <v>7999.999999999972</v>
      </c>
      <c r="N1172" s="8">
        <f t="shared" si="152"/>
        <v>0.8036162732295301</v>
      </c>
    </row>
    <row r="1173" spans="1:14" ht="15.75">
      <c r="A1173" s="63">
        <v>24</v>
      </c>
      <c r="B1173" s="70">
        <v>42964</v>
      </c>
      <c r="C1173" s="5" t="s">
        <v>20</v>
      </c>
      <c r="D1173" s="5" t="s">
        <v>23</v>
      </c>
      <c r="E1173" s="5" t="s">
        <v>47</v>
      </c>
      <c r="F1173" s="6">
        <v>198.5</v>
      </c>
      <c r="G1173" s="6">
        <v>199.5</v>
      </c>
      <c r="H1173" s="6">
        <v>198</v>
      </c>
      <c r="I1173" s="6">
        <v>197.5</v>
      </c>
      <c r="J1173" s="6">
        <v>197</v>
      </c>
      <c r="K1173" s="6">
        <v>198</v>
      </c>
      <c r="L1173" s="5">
        <v>5000</v>
      </c>
      <c r="M1173" s="7">
        <f aca="true" t="shared" si="153" ref="M1173:M1178">IF(D1173="BUY",(K1173-F1173)*(L1173),(F1173-K1173)*(L1173))</f>
        <v>2500</v>
      </c>
      <c r="N1173" s="8">
        <f t="shared" si="152"/>
        <v>0.2518891687657431</v>
      </c>
    </row>
    <row r="1174" spans="1:14" ht="15.75">
      <c r="A1174" s="63">
        <v>25</v>
      </c>
      <c r="B1174" s="70">
        <v>42964</v>
      </c>
      <c r="C1174" s="5" t="s">
        <v>20</v>
      </c>
      <c r="D1174" s="5" t="s">
        <v>21</v>
      </c>
      <c r="E1174" s="5" t="s">
        <v>43</v>
      </c>
      <c r="F1174" s="6">
        <v>39260</v>
      </c>
      <c r="G1174" s="6">
        <v>39050</v>
      </c>
      <c r="H1174" s="6">
        <v>39380</v>
      </c>
      <c r="I1174" s="6">
        <v>39500</v>
      </c>
      <c r="J1174" s="6">
        <v>39620</v>
      </c>
      <c r="K1174" s="6">
        <v>39050</v>
      </c>
      <c r="L1174" s="5">
        <v>30</v>
      </c>
      <c r="M1174" s="7">
        <f t="shared" si="153"/>
        <v>-6300</v>
      </c>
      <c r="N1174" s="8">
        <f t="shared" si="152"/>
        <v>-0.5348955680081507</v>
      </c>
    </row>
    <row r="1175" spans="1:14" ht="15.75">
      <c r="A1175" s="63">
        <v>26</v>
      </c>
      <c r="B1175" s="70">
        <v>42963</v>
      </c>
      <c r="C1175" s="5" t="s">
        <v>20</v>
      </c>
      <c r="D1175" s="5" t="s">
        <v>23</v>
      </c>
      <c r="E1175" s="5" t="s">
        <v>22</v>
      </c>
      <c r="F1175" s="6">
        <v>3065</v>
      </c>
      <c r="G1175" s="6">
        <v>3105</v>
      </c>
      <c r="H1175" s="6">
        <v>3040</v>
      </c>
      <c r="I1175" s="6">
        <v>3015</v>
      </c>
      <c r="J1175" s="6">
        <v>2990</v>
      </c>
      <c r="K1175" s="6">
        <v>3015</v>
      </c>
      <c r="L1175" s="5">
        <v>100</v>
      </c>
      <c r="M1175" s="7">
        <f t="shared" si="153"/>
        <v>5000</v>
      </c>
      <c r="N1175" s="8">
        <f t="shared" si="152"/>
        <v>1.6313213703099512</v>
      </c>
    </row>
    <row r="1176" spans="1:14" ht="15.75">
      <c r="A1176" s="63">
        <v>27</v>
      </c>
      <c r="B1176" s="70">
        <v>42963</v>
      </c>
      <c r="C1176" s="5" t="s">
        <v>20</v>
      </c>
      <c r="D1176" s="5" t="s">
        <v>21</v>
      </c>
      <c r="E1176" s="5" t="s">
        <v>47</v>
      </c>
      <c r="F1176" s="6">
        <v>191.5</v>
      </c>
      <c r="G1176" s="6">
        <v>190.5</v>
      </c>
      <c r="H1176" s="6">
        <v>192</v>
      </c>
      <c r="I1176" s="6">
        <v>192.5</v>
      </c>
      <c r="J1176" s="6">
        <v>193</v>
      </c>
      <c r="K1176" s="6">
        <v>193</v>
      </c>
      <c r="L1176" s="5">
        <v>5000</v>
      </c>
      <c r="M1176" s="7">
        <f t="shared" si="153"/>
        <v>7500</v>
      </c>
      <c r="N1176" s="8">
        <f t="shared" si="152"/>
        <v>0.783289817232376</v>
      </c>
    </row>
    <row r="1177" spans="1:14" ht="15.75">
      <c r="A1177" s="63">
        <v>28</v>
      </c>
      <c r="B1177" s="70">
        <v>42961</v>
      </c>
      <c r="C1177" s="5" t="s">
        <v>20</v>
      </c>
      <c r="D1177" s="5" t="s">
        <v>23</v>
      </c>
      <c r="E1177" s="5" t="s">
        <v>44</v>
      </c>
      <c r="F1177" s="6">
        <v>29060</v>
      </c>
      <c r="G1177" s="6">
        <v>29170</v>
      </c>
      <c r="H1177" s="6">
        <v>29020</v>
      </c>
      <c r="I1177" s="6">
        <v>28980</v>
      </c>
      <c r="J1177" s="6">
        <v>28940</v>
      </c>
      <c r="K1177" s="6">
        <v>29020</v>
      </c>
      <c r="L1177" s="5">
        <v>100</v>
      </c>
      <c r="M1177" s="7">
        <f t="shared" si="153"/>
        <v>4000</v>
      </c>
      <c r="N1177" s="8">
        <f t="shared" si="152"/>
        <v>0.13764624913971094</v>
      </c>
    </row>
    <row r="1178" spans="1:14" ht="15.75">
      <c r="A1178" s="63">
        <v>29</v>
      </c>
      <c r="B1178" s="70">
        <v>42961</v>
      </c>
      <c r="C1178" s="5" t="s">
        <v>20</v>
      </c>
      <c r="D1178" s="5" t="s">
        <v>23</v>
      </c>
      <c r="E1178" s="5" t="s">
        <v>47</v>
      </c>
      <c r="F1178" s="6">
        <v>185.7</v>
      </c>
      <c r="G1178" s="6">
        <v>186.7</v>
      </c>
      <c r="H1178" s="6">
        <v>185.2</v>
      </c>
      <c r="I1178" s="6">
        <v>184.7</v>
      </c>
      <c r="J1178" s="6">
        <v>184.2</v>
      </c>
      <c r="K1178" s="6">
        <v>186.7</v>
      </c>
      <c r="L1178" s="5">
        <v>5000</v>
      </c>
      <c r="M1178" s="7">
        <f t="shared" si="153"/>
        <v>-5000</v>
      </c>
      <c r="N1178" s="8">
        <f t="shared" si="152"/>
        <v>-0.5385029617662898</v>
      </c>
    </row>
    <row r="1179" spans="1:14" ht="15.75">
      <c r="A1179" s="63">
        <v>30</v>
      </c>
      <c r="B1179" s="70">
        <v>42961</v>
      </c>
      <c r="C1179" s="5" t="s">
        <v>20</v>
      </c>
      <c r="D1179" s="5" t="s">
        <v>21</v>
      </c>
      <c r="E1179" s="5" t="s">
        <v>56</v>
      </c>
      <c r="F1179" s="6">
        <v>1143</v>
      </c>
      <c r="G1179" s="6">
        <v>1127</v>
      </c>
      <c r="H1179" s="6">
        <v>1151</v>
      </c>
      <c r="I1179" s="6">
        <v>1159</v>
      </c>
      <c r="J1179" s="6">
        <v>1167</v>
      </c>
      <c r="K1179" s="6">
        <v>1151</v>
      </c>
      <c r="L1179" s="5">
        <v>360</v>
      </c>
      <c r="M1179" s="7">
        <f aca="true" t="shared" si="154" ref="M1179:M1186">IF(D1179="BUY",(K1179-F1179)*(L1179),(F1179-K1179)*(L1179))</f>
        <v>2880</v>
      </c>
      <c r="N1179" s="8">
        <f t="shared" si="152"/>
        <v>0.699912510936133</v>
      </c>
    </row>
    <row r="1180" spans="1:14" ht="15.75">
      <c r="A1180" s="63">
        <v>31</v>
      </c>
      <c r="B1180" s="70">
        <v>42958</v>
      </c>
      <c r="C1180" s="5" t="s">
        <v>20</v>
      </c>
      <c r="D1180" s="5" t="s">
        <v>21</v>
      </c>
      <c r="E1180" s="5" t="s">
        <v>44</v>
      </c>
      <c r="F1180" s="6">
        <v>29250</v>
      </c>
      <c r="G1180" s="6">
        <v>29180</v>
      </c>
      <c r="H1180" s="6">
        <v>29290</v>
      </c>
      <c r="I1180" s="6">
        <v>29330</v>
      </c>
      <c r="J1180" s="6">
        <v>29370</v>
      </c>
      <c r="K1180" s="6">
        <v>29180</v>
      </c>
      <c r="L1180" s="5">
        <v>100</v>
      </c>
      <c r="M1180" s="7">
        <f t="shared" si="154"/>
        <v>-7000</v>
      </c>
      <c r="N1180" s="8">
        <f t="shared" si="152"/>
        <v>-0.23931623931623933</v>
      </c>
    </row>
    <row r="1181" spans="1:14" ht="15.75">
      <c r="A1181" s="63">
        <v>32</v>
      </c>
      <c r="B1181" s="70">
        <v>42957</v>
      </c>
      <c r="C1181" s="5" t="s">
        <v>20</v>
      </c>
      <c r="D1181" s="5" t="s">
        <v>21</v>
      </c>
      <c r="E1181" s="5" t="s">
        <v>55</v>
      </c>
      <c r="F1181" s="6">
        <v>187</v>
      </c>
      <c r="G1181" s="6">
        <v>184</v>
      </c>
      <c r="H1181" s="6">
        <v>189</v>
      </c>
      <c r="I1181" s="6">
        <v>191</v>
      </c>
      <c r="J1181" s="6">
        <v>193</v>
      </c>
      <c r="K1181" s="6">
        <v>191</v>
      </c>
      <c r="L1181" s="5">
        <v>1250</v>
      </c>
      <c r="M1181" s="7">
        <f t="shared" si="154"/>
        <v>5000</v>
      </c>
      <c r="N1181" s="8">
        <f t="shared" si="152"/>
        <v>2.13903743315508</v>
      </c>
    </row>
    <row r="1182" spans="1:14" ht="15.75">
      <c r="A1182" s="63">
        <v>33</v>
      </c>
      <c r="B1182" s="70">
        <v>42957</v>
      </c>
      <c r="C1182" s="5" t="s">
        <v>20</v>
      </c>
      <c r="D1182" s="5" t="s">
        <v>21</v>
      </c>
      <c r="E1182" s="5" t="s">
        <v>44</v>
      </c>
      <c r="F1182" s="6">
        <v>29030</v>
      </c>
      <c r="G1182" s="6">
        <v>28960</v>
      </c>
      <c r="H1182" s="6">
        <v>29070</v>
      </c>
      <c r="I1182" s="6">
        <v>29110</v>
      </c>
      <c r="J1182" s="6">
        <v>29150</v>
      </c>
      <c r="K1182" s="6">
        <v>29110</v>
      </c>
      <c r="L1182" s="5">
        <v>100</v>
      </c>
      <c r="M1182" s="7">
        <f t="shared" si="154"/>
        <v>8000</v>
      </c>
      <c r="N1182" s="8">
        <f t="shared" si="152"/>
        <v>0.27557698932139163</v>
      </c>
    </row>
    <row r="1183" spans="1:14" ht="15.75">
      <c r="A1183" s="63">
        <v>34</v>
      </c>
      <c r="B1183" s="70">
        <v>42957</v>
      </c>
      <c r="C1183" s="5" t="s">
        <v>20</v>
      </c>
      <c r="D1183" s="5" t="s">
        <v>21</v>
      </c>
      <c r="E1183" s="5" t="s">
        <v>22</v>
      </c>
      <c r="F1183" s="6">
        <v>3190</v>
      </c>
      <c r="G1183" s="6">
        <v>3145</v>
      </c>
      <c r="H1183" s="6">
        <v>3215</v>
      </c>
      <c r="I1183" s="6">
        <v>3240</v>
      </c>
      <c r="J1183" s="6">
        <v>3265</v>
      </c>
      <c r="K1183" s="6">
        <v>3215</v>
      </c>
      <c r="L1183" s="5">
        <v>100</v>
      </c>
      <c r="M1183" s="7">
        <f t="shared" si="154"/>
        <v>2500</v>
      </c>
      <c r="N1183" s="8">
        <f t="shared" si="152"/>
        <v>0.7836990595611285</v>
      </c>
    </row>
    <row r="1184" spans="1:14" ht="15.75">
      <c r="A1184" s="63">
        <v>35</v>
      </c>
      <c r="B1184" s="70">
        <v>42956</v>
      </c>
      <c r="C1184" s="5" t="s">
        <v>20</v>
      </c>
      <c r="D1184" s="5" t="s">
        <v>21</v>
      </c>
      <c r="E1184" s="5" t="s">
        <v>43</v>
      </c>
      <c r="F1184" s="6">
        <v>37800</v>
      </c>
      <c r="G1184" s="6">
        <v>37660</v>
      </c>
      <c r="H1184" s="6">
        <v>37920</v>
      </c>
      <c r="I1184" s="6">
        <v>38040</v>
      </c>
      <c r="J1184" s="6">
        <v>38160</v>
      </c>
      <c r="K1184" s="6">
        <v>38040</v>
      </c>
      <c r="L1184" s="5">
        <v>30</v>
      </c>
      <c r="M1184" s="7">
        <f t="shared" si="154"/>
        <v>7200</v>
      </c>
      <c r="N1184" s="8">
        <f t="shared" si="152"/>
        <v>0.6349206349206349</v>
      </c>
    </row>
    <row r="1185" spans="1:14" ht="15.75">
      <c r="A1185" s="63">
        <v>36</v>
      </c>
      <c r="B1185" s="70">
        <v>42956</v>
      </c>
      <c r="C1185" s="5" t="s">
        <v>20</v>
      </c>
      <c r="D1185" s="5" t="s">
        <v>21</v>
      </c>
      <c r="E1185" s="5" t="s">
        <v>47</v>
      </c>
      <c r="F1185" s="6">
        <v>187.7</v>
      </c>
      <c r="G1185" s="6">
        <v>186.7</v>
      </c>
      <c r="H1185" s="6">
        <v>188.2</v>
      </c>
      <c r="I1185" s="6">
        <v>188.7</v>
      </c>
      <c r="J1185" s="6">
        <v>189.2</v>
      </c>
      <c r="K1185" s="6">
        <v>189.2</v>
      </c>
      <c r="L1185" s="5">
        <v>5000</v>
      </c>
      <c r="M1185" s="7">
        <f t="shared" si="154"/>
        <v>7500</v>
      </c>
      <c r="N1185" s="8">
        <f t="shared" si="152"/>
        <v>0.7991475759190199</v>
      </c>
    </row>
    <row r="1186" spans="1:14" ht="15.75">
      <c r="A1186" s="63">
        <v>37</v>
      </c>
      <c r="B1186" s="70">
        <v>42955</v>
      </c>
      <c r="C1186" s="5" t="s">
        <v>20</v>
      </c>
      <c r="D1186" s="5" t="s">
        <v>21</v>
      </c>
      <c r="E1186" s="5" t="s">
        <v>43</v>
      </c>
      <c r="F1186" s="6">
        <v>37450</v>
      </c>
      <c r="G1186" s="6">
        <v>37320</v>
      </c>
      <c r="H1186" s="6">
        <v>37570</v>
      </c>
      <c r="I1186" s="6">
        <v>37690</v>
      </c>
      <c r="J1186" s="6">
        <v>37810</v>
      </c>
      <c r="K1186" s="6">
        <v>37570</v>
      </c>
      <c r="L1186" s="5">
        <v>30</v>
      </c>
      <c r="M1186" s="7">
        <f t="shared" si="154"/>
        <v>3600</v>
      </c>
      <c r="N1186" s="8">
        <f t="shared" si="152"/>
        <v>0.3204272363150868</v>
      </c>
    </row>
    <row r="1187" spans="1:14" ht="15.75">
      <c r="A1187" s="63">
        <v>38</v>
      </c>
      <c r="B1187" s="70">
        <v>42955</v>
      </c>
      <c r="C1187" s="5" t="s">
        <v>20</v>
      </c>
      <c r="D1187" s="5" t="s">
        <v>21</v>
      </c>
      <c r="E1187" s="5" t="s">
        <v>22</v>
      </c>
      <c r="F1187" s="6">
        <v>3150</v>
      </c>
      <c r="G1187" s="6">
        <v>3110</v>
      </c>
      <c r="H1187" s="6">
        <v>3175</v>
      </c>
      <c r="I1187" s="6">
        <v>3200</v>
      </c>
      <c r="J1187" s="6">
        <v>3225</v>
      </c>
      <c r="K1187" s="6">
        <v>3175</v>
      </c>
      <c r="L1187" s="5">
        <v>100</v>
      </c>
      <c r="M1187" s="7">
        <f aca="true" t="shared" si="155" ref="M1187:M1193">IF(D1187="BUY",(K1187-F1187)*(L1187),(F1187-K1187)*(L1187))</f>
        <v>2500</v>
      </c>
      <c r="N1187" s="8">
        <f t="shared" si="152"/>
        <v>0.7936507936507936</v>
      </c>
    </row>
    <row r="1188" spans="1:14" ht="15.75">
      <c r="A1188" s="63">
        <v>39</v>
      </c>
      <c r="B1188" s="70">
        <v>42954</v>
      </c>
      <c r="C1188" s="5" t="s">
        <v>20</v>
      </c>
      <c r="D1188" s="5" t="s">
        <v>21</v>
      </c>
      <c r="E1188" s="5" t="s">
        <v>47</v>
      </c>
      <c r="F1188" s="6">
        <v>179.6</v>
      </c>
      <c r="G1188" s="6">
        <v>178.6</v>
      </c>
      <c r="H1188" s="6">
        <v>180.1</v>
      </c>
      <c r="I1188" s="6">
        <v>180.6</v>
      </c>
      <c r="J1188" s="6">
        <v>181.1</v>
      </c>
      <c r="K1188" s="6">
        <v>181.1</v>
      </c>
      <c r="L1188" s="5">
        <v>5000</v>
      </c>
      <c r="M1188" s="7">
        <f t="shared" si="155"/>
        <v>7500</v>
      </c>
      <c r="N1188" s="8">
        <f t="shared" si="152"/>
        <v>0.8351893095768373</v>
      </c>
    </row>
    <row r="1189" spans="1:14" ht="15.75">
      <c r="A1189" s="63">
        <v>40</v>
      </c>
      <c r="B1189" s="70">
        <v>42954</v>
      </c>
      <c r="C1189" s="5" t="s">
        <v>20</v>
      </c>
      <c r="D1189" s="5" t="s">
        <v>23</v>
      </c>
      <c r="E1189" s="5" t="s">
        <v>22</v>
      </c>
      <c r="F1189" s="6">
        <v>3150</v>
      </c>
      <c r="G1189" s="6">
        <v>3190</v>
      </c>
      <c r="H1189" s="6">
        <v>3125</v>
      </c>
      <c r="I1189" s="6">
        <v>3100</v>
      </c>
      <c r="J1189" s="6">
        <v>3075</v>
      </c>
      <c r="K1189" s="6">
        <v>3125</v>
      </c>
      <c r="L1189" s="5">
        <v>100</v>
      </c>
      <c r="M1189" s="7">
        <f>IF(D1189="BUY",(K1189-F1189)*(L1189),(F1189-K1189)*(L1189))</f>
        <v>2500</v>
      </c>
      <c r="N1189" s="8">
        <f t="shared" si="152"/>
        <v>0.7936507936507936</v>
      </c>
    </row>
    <row r="1190" spans="1:14" ht="15.75">
      <c r="A1190" s="63">
        <v>41</v>
      </c>
      <c r="B1190" s="70">
        <v>42951</v>
      </c>
      <c r="C1190" s="5" t="s">
        <v>20</v>
      </c>
      <c r="D1190" s="5" t="s">
        <v>21</v>
      </c>
      <c r="E1190" s="5" t="s">
        <v>43</v>
      </c>
      <c r="F1190" s="6">
        <v>38200</v>
      </c>
      <c r="G1190" s="6">
        <v>37970</v>
      </c>
      <c r="H1190" s="6">
        <v>38320</v>
      </c>
      <c r="I1190" s="6">
        <v>38440</v>
      </c>
      <c r="J1190" s="6">
        <v>38560</v>
      </c>
      <c r="K1190" s="6">
        <v>37970</v>
      </c>
      <c r="L1190" s="5">
        <v>30</v>
      </c>
      <c r="M1190" s="7">
        <f t="shared" si="155"/>
        <v>-6900</v>
      </c>
      <c r="N1190" s="8">
        <f t="shared" si="152"/>
        <v>-0.6020942408376964</v>
      </c>
    </row>
    <row r="1191" spans="1:14" ht="15.75">
      <c r="A1191" s="63">
        <v>42</v>
      </c>
      <c r="B1191" s="70">
        <v>42951</v>
      </c>
      <c r="C1191" s="5" t="s">
        <v>20</v>
      </c>
      <c r="D1191" s="5" t="s">
        <v>21</v>
      </c>
      <c r="E1191" s="5" t="s">
        <v>24</v>
      </c>
      <c r="F1191" s="6">
        <v>150.3</v>
      </c>
      <c r="G1191" s="6">
        <v>149.3</v>
      </c>
      <c r="H1191" s="6">
        <v>150.8</v>
      </c>
      <c r="I1191" s="6">
        <v>151.2</v>
      </c>
      <c r="J1191" s="6">
        <v>151.8</v>
      </c>
      <c r="K1191" s="6">
        <v>149.3</v>
      </c>
      <c r="L1191" s="5">
        <v>5000</v>
      </c>
      <c r="M1191" s="7">
        <f t="shared" si="155"/>
        <v>-5000</v>
      </c>
      <c r="N1191" s="8">
        <f t="shared" si="152"/>
        <v>-0.665335994677312</v>
      </c>
    </row>
    <row r="1192" spans="1:14" ht="15.75">
      <c r="A1192" s="63">
        <v>43</v>
      </c>
      <c r="B1192" s="70">
        <v>42950</v>
      </c>
      <c r="C1192" s="5" t="s">
        <v>20</v>
      </c>
      <c r="D1192" s="5" t="s">
        <v>21</v>
      </c>
      <c r="E1192" s="5" t="s">
        <v>22</v>
      </c>
      <c r="F1192" s="6">
        <v>3170</v>
      </c>
      <c r="G1192" s="6">
        <v>3130</v>
      </c>
      <c r="H1192" s="6">
        <v>3195</v>
      </c>
      <c r="I1192" s="6">
        <v>3220</v>
      </c>
      <c r="J1192" s="6">
        <v>3245</v>
      </c>
      <c r="K1192" s="6">
        <v>3130</v>
      </c>
      <c r="L1192" s="5">
        <v>100</v>
      </c>
      <c r="M1192" s="7">
        <f t="shared" si="155"/>
        <v>-4000</v>
      </c>
      <c r="N1192" s="8">
        <f t="shared" si="152"/>
        <v>-1.2618296529968454</v>
      </c>
    </row>
    <row r="1193" spans="1:14" ht="15.75">
      <c r="A1193" s="63">
        <v>44</v>
      </c>
      <c r="B1193" s="70">
        <v>42948</v>
      </c>
      <c r="C1193" s="5" t="s">
        <v>20</v>
      </c>
      <c r="D1193" s="5" t="s">
        <v>21</v>
      </c>
      <c r="E1193" s="5" t="s">
        <v>22</v>
      </c>
      <c r="F1193" s="6">
        <v>3230</v>
      </c>
      <c r="G1193" s="6">
        <v>3188</v>
      </c>
      <c r="H1193" s="6">
        <v>3255</v>
      </c>
      <c r="I1193" s="6">
        <v>3280</v>
      </c>
      <c r="J1193" s="6">
        <v>3305</v>
      </c>
      <c r="K1193" s="6">
        <v>3188</v>
      </c>
      <c r="L1193" s="5">
        <v>100</v>
      </c>
      <c r="M1193" s="7">
        <f t="shared" si="155"/>
        <v>-4200</v>
      </c>
      <c r="N1193" s="8">
        <f t="shared" si="152"/>
        <v>-1.30030959752322</v>
      </c>
    </row>
    <row r="1194" spans="1:14" ht="15.75">
      <c r="A1194" s="9" t="s">
        <v>25</v>
      </c>
      <c r="B1194" s="10"/>
      <c r="C1194" s="11"/>
      <c r="D1194" s="12"/>
      <c r="E1194" s="13"/>
      <c r="F1194" s="13"/>
      <c r="G1194" s="14"/>
      <c r="H1194" s="15"/>
      <c r="I1194" s="15"/>
      <c r="J1194" s="15"/>
      <c r="K1194" s="16"/>
      <c r="L1194" s="17"/>
      <c r="N1194" s="18"/>
    </row>
    <row r="1195" spans="1:12" ht="15.75">
      <c r="A1195" s="9" t="s">
        <v>26</v>
      </c>
      <c r="B1195" s="19"/>
      <c r="C1195" s="11"/>
      <c r="D1195" s="12"/>
      <c r="E1195" s="13"/>
      <c r="F1195" s="13"/>
      <c r="G1195" s="14"/>
      <c r="H1195" s="13"/>
      <c r="I1195" s="13"/>
      <c r="J1195" s="13"/>
      <c r="K1195" s="16"/>
      <c r="L1195" s="17"/>
    </row>
    <row r="1196" spans="1:14" ht="15.75">
      <c r="A1196" s="9" t="s">
        <v>26</v>
      </c>
      <c r="B1196" s="19"/>
      <c r="C1196" s="20"/>
      <c r="D1196" s="21"/>
      <c r="E1196" s="22"/>
      <c r="F1196" s="22"/>
      <c r="G1196" s="23"/>
      <c r="H1196" s="22"/>
      <c r="I1196" s="22"/>
      <c r="J1196" s="22"/>
      <c r="K1196" s="22"/>
      <c r="L1196" s="17"/>
      <c r="M1196" s="17"/>
      <c r="N1196" s="17"/>
    </row>
    <row r="1197" spans="1:14" ht="15.75">
      <c r="A1197" s="24"/>
      <c r="B1197" s="19"/>
      <c r="C1197" s="22"/>
      <c r="D1197" s="22"/>
      <c r="E1197" s="22"/>
      <c r="F1197" s="25"/>
      <c r="G1197" s="26"/>
      <c r="H1197" s="27" t="s">
        <v>27</v>
      </c>
      <c r="I1197" s="27"/>
      <c r="J1197" s="28"/>
      <c r="K1197" s="28"/>
      <c r="L1197" s="17"/>
      <c r="M1197" s="17"/>
      <c r="N1197" s="17"/>
    </row>
    <row r="1198" spans="1:12" ht="15.75">
      <c r="A1198" s="24"/>
      <c r="B1198" s="19"/>
      <c r="C1198" s="109" t="s">
        <v>28</v>
      </c>
      <c r="D1198" s="109"/>
      <c r="E1198" s="29">
        <v>44</v>
      </c>
      <c r="F1198" s="30">
        <v>100</v>
      </c>
      <c r="G1198" s="31">
        <v>44</v>
      </c>
      <c r="H1198" s="32">
        <f>G1199/G1198%</f>
        <v>75</v>
      </c>
      <c r="I1198" s="32"/>
      <c r="J1198" s="32"/>
      <c r="L1198" s="17"/>
    </row>
    <row r="1199" spans="1:14" ht="15.75">
      <c r="A1199" s="24"/>
      <c r="B1199" s="19"/>
      <c r="C1199" s="108" t="s">
        <v>29</v>
      </c>
      <c r="D1199" s="108"/>
      <c r="E1199" s="33">
        <v>33</v>
      </c>
      <c r="F1199" s="34">
        <f>(E1199/E1198)*100</f>
        <v>75</v>
      </c>
      <c r="G1199" s="31">
        <v>33</v>
      </c>
      <c r="H1199" s="28"/>
      <c r="I1199" s="28"/>
      <c r="J1199" s="22"/>
      <c r="K1199" s="28"/>
      <c r="M1199" s="22" t="s">
        <v>30</v>
      </c>
      <c r="N1199" s="22"/>
    </row>
    <row r="1200" spans="1:14" ht="15.75">
      <c r="A1200" s="35"/>
      <c r="B1200" s="19"/>
      <c r="C1200" s="108" t="s">
        <v>31</v>
      </c>
      <c r="D1200" s="108"/>
      <c r="E1200" s="33">
        <v>0</v>
      </c>
      <c r="F1200" s="34">
        <f>(E1200/E1198)*100</f>
        <v>0</v>
      </c>
      <c r="G1200" s="36"/>
      <c r="H1200" s="31"/>
      <c r="I1200" s="31"/>
      <c r="J1200" s="22"/>
      <c r="K1200" s="28"/>
      <c r="L1200" s="17"/>
      <c r="M1200" s="20"/>
      <c r="N1200" s="20"/>
    </row>
    <row r="1201" spans="1:14" ht="15.75">
      <c r="A1201" s="35"/>
      <c r="B1201" s="19"/>
      <c r="C1201" s="108" t="s">
        <v>32</v>
      </c>
      <c r="D1201" s="108"/>
      <c r="E1201" s="33">
        <v>0</v>
      </c>
      <c r="F1201" s="34">
        <f>(E1201/E1198)*100</f>
        <v>0</v>
      </c>
      <c r="G1201" s="36"/>
      <c r="H1201" s="31"/>
      <c r="I1201" s="31"/>
      <c r="J1201" s="22"/>
      <c r="K1201" s="28"/>
      <c r="L1201" s="17"/>
      <c r="M1201" s="17"/>
      <c r="N1201" s="17"/>
    </row>
    <row r="1202" spans="1:14" ht="15.75">
      <c r="A1202" s="35"/>
      <c r="B1202" s="19"/>
      <c r="C1202" s="108" t="s">
        <v>33</v>
      </c>
      <c r="D1202" s="108"/>
      <c r="E1202" s="33">
        <v>11</v>
      </c>
      <c r="F1202" s="34">
        <f>(E1202/E1198)*100</f>
        <v>25</v>
      </c>
      <c r="G1202" s="36"/>
      <c r="H1202" s="22" t="s">
        <v>34</v>
      </c>
      <c r="I1202" s="22"/>
      <c r="J1202" s="37"/>
      <c r="K1202" s="28"/>
      <c r="L1202" s="17"/>
      <c r="M1202" s="17"/>
      <c r="N1202" s="17"/>
    </row>
    <row r="1203" spans="1:14" ht="15.75">
      <c r="A1203" s="35"/>
      <c r="B1203" s="19"/>
      <c r="C1203" s="108" t="s">
        <v>35</v>
      </c>
      <c r="D1203" s="108"/>
      <c r="E1203" s="33">
        <v>0</v>
      </c>
      <c r="F1203" s="34">
        <f>(E1203/E1198)*100</f>
        <v>0</v>
      </c>
      <c r="G1203" s="36"/>
      <c r="H1203" s="22"/>
      <c r="I1203" s="22"/>
      <c r="J1203" s="37"/>
      <c r="K1203" s="28"/>
      <c r="L1203" s="17"/>
      <c r="M1203" s="17"/>
      <c r="N1203" s="17"/>
    </row>
    <row r="1204" spans="1:14" ht="15.75">
      <c r="A1204" s="35"/>
      <c r="B1204" s="19"/>
      <c r="C1204" s="110" t="s">
        <v>36</v>
      </c>
      <c r="D1204" s="110"/>
      <c r="E1204" s="38"/>
      <c r="F1204" s="39">
        <f>(E1204/E1198)*100</f>
        <v>0</v>
      </c>
      <c r="G1204" s="36"/>
      <c r="H1204" s="22"/>
      <c r="I1204" s="22"/>
      <c r="M1204" s="17"/>
      <c r="N1204" s="17"/>
    </row>
    <row r="1205" spans="1:14" ht="15.75">
      <c r="A1205" s="35"/>
      <c r="B1205" s="19"/>
      <c r="C1205" s="17"/>
      <c r="D1205" s="17"/>
      <c r="E1205" s="17"/>
      <c r="F1205" s="28"/>
      <c r="G1205" s="36"/>
      <c r="H1205" s="32"/>
      <c r="I1205" s="32"/>
      <c r="J1205" s="28"/>
      <c r="K1205" s="32"/>
      <c r="L1205" s="17"/>
      <c r="M1205" s="17"/>
      <c r="N1205" s="17"/>
    </row>
    <row r="1206" spans="1:12" ht="15.75">
      <c r="A1206" s="35"/>
      <c r="B1206" s="10"/>
      <c r="C1206" s="20"/>
      <c r="D1206" s="40"/>
      <c r="E1206" s="22"/>
      <c r="F1206" s="22"/>
      <c r="G1206" s="23"/>
      <c r="H1206" s="28"/>
      <c r="I1206" s="28"/>
      <c r="J1206" s="28"/>
      <c r="K1206" s="25"/>
      <c r="L1206" s="17"/>
    </row>
    <row r="1207" spans="1:14" ht="15.75">
      <c r="A1207" s="41" t="s">
        <v>37</v>
      </c>
      <c r="B1207" s="10"/>
      <c r="C1207" s="11"/>
      <c r="D1207" s="11"/>
      <c r="E1207" s="13"/>
      <c r="F1207" s="13"/>
      <c r="G1207" s="42"/>
      <c r="H1207" s="43"/>
      <c r="I1207" s="43"/>
      <c r="J1207" s="43"/>
      <c r="K1207" s="13"/>
      <c r="L1207" s="17"/>
      <c r="M1207" s="40"/>
      <c r="N1207" s="40"/>
    </row>
    <row r="1208" spans="1:14" ht="15.75">
      <c r="A1208" s="12" t="s">
        <v>38</v>
      </c>
      <c r="B1208" s="10"/>
      <c r="C1208" s="44"/>
      <c r="D1208" s="45"/>
      <c r="E1208" s="46"/>
      <c r="F1208" s="43"/>
      <c r="G1208" s="42"/>
      <c r="H1208" s="43"/>
      <c r="I1208" s="43"/>
      <c r="J1208" s="43"/>
      <c r="K1208" s="13"/>
      <c r="L1208" s="17"/>
      <c r="M1208" s="24"/>
      <c r="N1208" s="24"/>
    </row>
    <row r="1209" spans="1:14" ht="15.75">
      <c r="A1209" s="12" t="s">
        <v>39</v>
      </c>
      <c r="B1209" s="10"/>
      <c r="C1209" s="11"/>
      <c r="D1209" s="45"/>
      <c r="E1209" s="46"/>
      <c r="F1209" s="43"/>
      <c r="G1209" s="42"/>
      <c r="H1209" s="47"/>
      <c r="I1209" s="47"/>
      <c r="J1209" s="47"/>
      <c r="K1209" s="13"/>
      <c r="L1209" s="17"/>
      <c r="M1209" s="17"/>
      <c r="N1209" s="17"/>
    </row>
    <row r="1210" spans="1:14" ht="15.75">
      <c r="A1210" s="12" t="s">
        <v>40</v>
      </c>
      <c r="B1210" s="44"/>
      <c r="C1210" s="11"/>
      <c r="D1210" s="45"/>
      <c r="E1210" s="46"/>
      <c r="F1210" s="43"/>
      <c r="G1210" s="48"/>
      <c r="H1210" s="47"/>
      <c r="I1210" s="47"/>
      <c r="J1210" s="47"/>
      <c r="K1210" s="13"/>
      <c r="L1210" s="17"/>
      <c r="M1210" s="17"/>
      <c r="N1210" s="17"/>
    </row>
    <row r="1211" spans="1:14" ht="15.75">
      <c r="A1211" s="12" t="s">
        <v>41</v>
      </c>
      <c r="B1211" s="35"/>
      <c r="C1211" s="11"/>
      <c r="D1211" s="49"/>
      <c r="E1211" s="43"/>
      <c r="F1211" s="43"/>
      <c r="G1211" s="48"/>
      <c r="H1211" s="47"/>
      <c r="I1211" s="47"/>
      <c r="J1211" s="47"/>
      <c r="K1211" s="43"/>
      <c r="L1211" s="17"/>
      <c r="M1211" s="17"/>
      <c r="N1211" s="17"/>
    </row>
    <row r="1213" spans="1:14" ht="15.75">
      <c r="A1213" s="105" t="s">
        <v>0</v>
      </c>
      <c r="B1213" s="105"/>
      <c r="C1213" s="105"/>
      <c r="D1213" s="105"/>
      <c r="E1213" s="105"/>
      <c r="F1213" s="105"/>
      <c r="G1213" s="105"/>
      <c r="H1213" s="105"/>
      <c r="I1213" s="105"/>
      <c r="J1213" s="105"/>
      <c r="K1213" s="105"/>
      <c r="L1213" s="105"/>
      <c r="M1213" s="105"/>
      <c r="N1213" s="105"/>
    </row>
    <row r="1214" spans="1:14" ht="15.75">
      <c r="A1214" s="105"/>
      <c r="B1214" s="105"/>
      <c r="C1214" s="105"/>
      <c r="D1214" s="105"/>
      <c r="E1214" s="105"/>
      <c r="F1214" s="105"/>
      <c r="G1214" s="105"/>
      <c r="H1214" s="105"/>
      <c r="I1214" s="105"/>
      <c r="J1214" s="105"/>
      <c r="K1214" s="105"/>
      <c r="L1214" s="105"/>
      <c r="M1214" s="105"/>
      <c r="N1214" s="105"/>
    </row>
    <row r="1215" spans="1:14" s="50" customFormat="1" ht="15.75">
      <c r="A1215" s="105"/>
      <c r="B1215" s="105"/>
      <c r="C1215" s="105"/>
      <c r="D1215" s="105"/>
      <c r="E1215" s="105"/>
      <c r="F1215" s="105"/>
      <c r="G1215" s="105"/>
      <c r="H1215" s="105"/>
      <c r="I1215" s="105"/>
      <c r="J1215" s="105"/>
      <c r="K1215" s="105"/>
      <c r="L1215" s="105"/>
      <c r="M1215" s="105"/>
      <c r="N1215" s="105"/>
    </row>
    <row r="1216" spans="1:14" s="51" customFormat="1" ht="15.75">
      <c r="A1216" s="106" t="s">
        <v>1</v>
      </c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</row>
    <row r="1217" spans="1:14" s="51" customFormat="1" ht="17.25" customHeight="1">
      <c r="A1217" s="106" t="s">
        <v>2</v>
      </c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</row>
    <row r="1218" spans="1:14" s="51" customFormat="1" ht="15.75" customHeight="1">
      <c r="A1218" s="107" t="s">
        <v>3</v>
      </c>
      <c r="B1218" s="107"/>
      <c r="C1218" s="107"/>
      <c r="D1218" s="107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</row>
    <row r="1219" spans="1:14" s="5" customFormat="1" ht="15.75">
      <c r="A1219" s="52"/>
      <c r="B1219" s="53"/>
      <c r="C1219" s="53"/>
      <c r="D1219" s="53"/>
      <c r="E1219" s="54"/>
      <c r="F1219" s="55"/>
      <c r="G1219" s="56"/>
      <c r="H1219" s="55"/>
      <c r="I1219" s="55"/>
      <c r="J1219" s="55"/>
      <c r="K1219" s="55"/>
      <c r="L1219" s="54"/>
      <c r="M1219" s="54"/>
      <c r="N1219" s="57"/>
    </row>
    <row r="1220" spans="1:14" s="5" customFormat="1" ht="15.75">
      <c r="A1220" s="104" t="s">
        <v>42</v>
      </c>
      <c r="B1220" s="104"/>
      <c r="C1220" s="104"/>
      <c r="D1220" s="104"/>
      <c r="E1220" s="104"/>
      <c r="F1220" s="104"/>
      <c r="G1220" s="104"/>
      <c r="H1220" s="104"/>
      <c r="I1220" s="104"/>
      <c r="J1220" s="104"/>
      <c r="K1220" s="104"/>
      <c r="L1220" s="104"/>
      <c r="M1220" s="104"/>
      <c r="N1220" s="104"/>
    </row>
    <row r="1221" spans="1:14" s="5" customFormat="1" ht="15.75">
      <c r="A1221" s="104" t="s">
        <v>5</v>
      </c>
      <c r="B1221" s="104"/>
      <c r="C1221" s="104"/>
      <c r="D1221" s="104"/>
      <c r="E1221" s="104"/>
      <c r="F1221" s="104"/>
      <c r="G1221" s="104"/>
      <c r="H1221" s="104"/>
      <c r="I1221" s="104"/>
      <c r="J1221" s="104"/>
      <c r="K1221" s="104"/>
      <c r="L1221" s="104"/>
      <c r="M1221" s="104"/>
      <c r="N1221" s="104"/>
    </row>
    <row r="1222" spans="1:14" s="5" customFormat="1" ht="16.5" customHeight="1">
      <c r="A1222" s="90" t="s">
        <v>6</v>
      </c>
      <c r="B1222" s="87" t="s">
        <v>7</v>
      </c>
      <c r="C1222" s="87" t="s">
        <v>8</v>
      </c>
      <c r="D1222" s="90" t="s">
        <v>9</v>
      </c>
      <c r="E1222" s="90" t="s">
        <v>10</v>
      </c>
      <c r="F1222" s="87" t="s">
        <v>11</v>
      </c>
      <c r="G1222" s="87" t="s">
        <v>12</v>
      </c>
      <c r="H1222" s="87" t="s">
        <v>13</v>
      </c>
      <c r="I1222" s="87" t="s">
        <v>14</v>
      </c>
      <c r="J1222" s="87" t="s">
        <v>15</v>
      </c>
      <c r="K1222" s="89" t="s">
        <v>16</v>
      </c>
      <c r="L1222" s="87" t="s">
        <v>17</v>
      </c>
      <c r="M1222" s="87" t="s">
        <v>18</v>
      </c>
      <c r="N1222" s="87" t="s">
        <v>19</v>
      </c>
    </row>
    <row r="1223" spans="1:14" s="5" customFormat="1" ht="15.75">
      <c r="A1223" s="91"/>
      <c r="B1223" s="111"/>
      <c r="C1223" s="111"/>
      <c r="D1223" s="91"/>
      <c r="E1223" s="91"/>
      <c r="F1223" s="111"/>
      <c r="G1223" s="111"/>
      <c r="H1223" s="111"/>
      <c r="I1223" s="111"/>
      <c r="J1223" s="111"/>
      <c r="K1223" s="112"/>
      <c r="L1223" s="111"/>
      <c r="M1223" s="111"/>
      <c r="N1223" s="111"/>
    </row>
    <row r="1224" spans="1:15" s="5" customFormat="1" ht="15.75">
      <c r="A1224" s="63">
        <v>1</v>
      </c>
      <c r="B1224" s="64">
        <v>42947</v>
      </c>
      <c r="C1224" s="65" t="s">
        <v>20</v>
      </c>
      <c r="D1224" s="65" t="s">
        <v>21</v>
      </c>
      <c r="E1224" s="65" t="s">
        <v>43</v>
      </c>
      <c r="F1224" s="66">
        <v>38550</v>
      </c>
      <c r="G1224" s="66">
        <v>38350</v>
      </c>
      <c r="H1224" s="66">
        <v>38650</v>
      </c>
      <c r="I1224" s="66">
        <v>38750</v>
      </c>
      <c r="J1224" s="66">
        <v>38850</v>
      </c>
      <c r="K1224" s="66">
        <v>38750</v>
      </c>
      <c r="L1224" s="65">
        <v>30</v>
      </c>
      <c r="M1224" s="67">
        <f aca="true" t="shared" si="156" ref="M1224:M1265">IF(D1224="BUY",(K1224-F1224)*(L1224),(F1224-K1224)*(L1224))</f>
        <v>6000</v>
      </c>
      <c r="N1224" s="68">
        <f>M1224/(L1224)/F1224%</f>
        <v>0.5188067444876784</v>
      </c>
      <c r="O1224" s="62"/>
    </row>
    <row r="1225" spans="1:15" s="5" customFormat="1" ht="15.75" customHeight="1">
      <c r="A1225" s="63">
        <v>2</v>
      </c>
      <c r="B1225" s="64">
        <v>42947</v>
      </c>
      <c r="C1225" s="65" t="s">
        <v>20</v>
      </c>
      <c r="D1225" s="65" t="s">
        <v>23</v>
      </c>
      <c r="E1225" s="65" t="s">
        <v>44</v>
      </c>
      <c r="F1225" s="66">
        <v>28500</v>
      </c>
      <c r="G1225" s="66">
        <v>28570</v>
      </c>
      <c r="H1225" s="66">
        <v>28460</v>
      </c>
      <c r="I1225" s="66">
        <v>28420</v>
      </c>
      <c r="J1225" s="66">
        <v>28380</v>
      </c>
      <c r="K1225" s="66">
        <v>28570</v>
      </c>
      <c r="L1225" s="65">
        <v>100</v>
      </c>
      <c r="M1225" s="67">
        <f t="shared" si="156"/>
        <v>-7000</v>
      </c>
      <c r="N1225" s="68">
        <f aca="true" t="shared" si="157" ref="N1225:N1265">M1225/(L1225)/F1225%</f>
        <v>-0.24561403508771928</v>
      </c>
      <c r="O1225" s="62"/>
    </row>
    <row r="1226" spans="1:15" s="5" customFormat="1" ht="15.75">
      <c r="A1226" s="63">
        <v>3</v>
      </c>
      <c r="B1226" s="64">
        <v>42947</v>
      </c>
      <c r="C1226" s="65" t="s">
        <v>20</v>
      </c>
      <c r="D1226" s="65" t="s">
        <v>21</v>
      </c>
      <c r="E1226" s="65" t="s">
        <v>22</v>
      </c>
      <c r="F1226" s="66">
        <v>3200</v>
      </c>
      <c r="G1226" s="66">
        <v>3160</v>
      </c>
      <c r="H1226" s="66">
        <v>3225</v>
      </c>
      <c r="I1226" s="66">
        <v>3250</v>
      </c>
      <c r="J1226" s="66">
        <v>3275</v>
      </c>
      <c r="K1226" s="66">
        <v>3225</v>
      </c>
      <c r="L1226" s="65">
        <v>100</v>
      </c>
      <c r="M1226" s="67">
        <f t="shared" si="156"/>
        <v>2500</v>
      </c>
      <c r="N1226" s="68">
        <f t="shared" si="157"/>
        <v>0.78125</v>
      </c>
      <c r="O1226" s="62"/>
    </row>
    <row r="1227" spans="1:15" s="5" customFormat="1" ht="15.75">
      <c r="A1227" s="63">
        <v>4</v>
      </c>
      <c r="B1227" s="64">
        <v>42944</v>
      </c>
      <c r="C1227" s="65" t="s">
        <v>20</v>
      </c>
      <c r="D1227" s="65" t="s">
        <v>21</v>
      </c>
      <c r="E1227" s="65" t="s">
        <v>22</v>
      </c>
      <c r="F1227" s="66">
        <v>3150</v>
      </c>
      <c r="G1227" s="66">
        <v>3100</v>
      </c>
      <c r="H1227" s="66">
        <v>3180</v>
      </c>
      <c r="I1227" s="66">
        <v>3205</v>
      </c>
      <c r="J1227" s="66">
        <v>3230</v>
      </c>
      <c r="K1227" s="66">
        <v>3205</v>
      </c>
      <c r="L1227" s="65">
        <v>100</v>
      </c>
      <c r="M1227" s="67">
        <f t="shared" si="156"/>
        <v>5500</v>
      </c>
      <c r="N1227" s="68">
        <f t="shared" si="157"/>
        <v>1.746031746031746</v>
      </c>
      <c r="O1227" s="62"/>
    </row>
    <row r="1228" spans="1:15" s="5" customFormat="1" ht="15.75">
      <c r="A1228" s="63">
        <v>5</v>
      </c>
      <c r="B1228" s="64">
        <v>42943</v>
      </c>
      <c r="C1228" s="65" t="s">
        <v>20</v>
      </c>
      <c r="D1228" s="65" t="s">
        <v>21</v>
      </c>
      <c r="E1228" s="65" t="s">
        <v>44</v>
      </c>
      <c r="F1228" s="66">
        <v>28560</v>
      </c>
      <c r="G1228" s="66">
        <v>28480</v>
      </c>
      <c r="H1228" s="66">
        <v>28600</v>
      </c>
      <c r="I1228" s="66">
        <v>28640</v>
      </c>
      <c r="J1228" s="66">
        <v>28680</v>
      </c>
      <c r="K1228" s="66">
        <v>28480</v>
      </c>
      <c r="L1228" s="65">
        <v>100</v>
      </c>
      <c r="M1228" s="67">
        <f t="shared" si="156"/>
        <v>-8000</v>
      </c>
      <c r="N1228" s="68">
        <f t="shared" si="157"/>
        <v>-0.2801120448179272</v>
      </c>
      <c r="O1228" s="62"/>
    </row>
    <row r="1229" spans="1:15" s="5" customFormat="1" ht="15.75">
      <c r="A1229" s="63">
        <v>6</v>
      </c>
      <c r="B1229" s="64">
        <v>42943</v>
      </c>
      <c r="C1229" s="65" t="s">
        <v>20</v>
      </c>
      <c r="D1229" s="65" t="s">
        <v>21</v>
      </c>
      <c r="E1229" s="65" t="s">
        <v>45</v>
      </c>
      <c r="F1229" s="66">
        <v>650</v>
      </c>
      <c r="G1229" s="66">
        <v>635</v>
      </c>
      <c r="H1229" s="66">
        <v>658</v>
      </c>
      <c r="I1229" s="66">
        <v>666</v>
      </c>
      <c r="J1229" s="66">
        <v>674</v>
      </c>
      <c r="K1229" s="66">
        <v>658</v>
      </c>
      <c r="L1229" s="65">
        <v>250</v>
      </c>
      <c r="M1229" s="67">
        <f t="shared" si="156"/>
        <v>2000</v>
      </c>
      <c r="N1229" s="68">
        <f t="shared" si="157"/>
        <v>1.2307692307692308</v>
      </c>
      <c r="O1229" s="62"/>
    </row>
    <row r="1230" spans="1:15" s="5" customFormat="1" ht="15.75">
      <c r="A1230" s="63">
        <v>7</v>
      </c>
      <c r="B1230" s="64">
        <v>42943</v>
      </c>
      <c r="C1230" s="65" t="s">
        <v>20</v>
      </c>
      <c r="D1230" s="65" t="s">
        <v>21</v>
      </c>
      <c r="E1230" s="65" t="s">
        <v>22</v>
      </c>
      <c r="F1230" s="66">
        <v>3140</v>
      </c>
      <c r="G1230" s="66">
        <v>3095</v>
      </c>
      <c r="H1230" s="66">
        <v>3165</v>
      </c>
      <c r="I1230" s="66">
        <v>3190</v>
      </c>
      <c r="J1230" s="66">
        <v>3215</v>
      </c>
      <c r="K1230" s="66">
        <v>3165</v>
      </c>
      <c r="L1230" s="65">
        <v>100</v>
      </c>
      <c r="M1230" s="67">
        <f t="shared" si="156"/>
        <v>2500</v>
      </c>
      <c r="N1230" s="68">
        <f t="shared" si="157"/>
        <v>0.7961783439490446</v>
      </c>
      <c r="O1230" s="62"/>
    </row>
    <row r="1231" spans="1:15" s="5" customFormat="1" ht="15.75">
      <c r="A1231" s="63">
        <v>8</v>
      </c>
      <c r="B1231" s="64">
        <v>42942</v>
      </c>
      <c r="C1231" s="65" t="s">
        <v>20</v>
      </c>
      <c r="D1231" s="65" t="s">
        <v>23</v>
      </c>
      <c r="E1231" s="65" t="s">
        <v>44</v>
      </c>
      <c r="F1231" s="66">
        <v>28350</v>
      </c>
      <c r="G1231" s="66">
        <v>28420</v>
      </c>
      <c r="H1231" s="66">
        <v>28310</v>
      </c>
      <c r="I1231" s="66">
        <v>28270</v>
      </c>
      <c r="J1231" s="66">
        <v>28230</v>
      </c>
      <c r="K1231" s="66">
        <v>28310</v>
      </c>
      <c r="L1231" s="65">
        <v>100</v>
      </c>
      <c r="M1231" s="67">
        <f t="shared" si="156"/>
        <v>4000</v>
      </c>
      <c r="N1231" s="68">
        <f t="shared" si="157"/>
        <v>0.14109347442680775</v>
      </c>
      <c r="O1231" s="62"/>
    </row>
    <row r="1232" spans="1:15" s="5" customFormat="1" ht="15.75">
      <c r="A1232" s="63">
        <v>9</v>
      </c>
      <c r="B1232" s="64">
        <v>42942</v>
      </c>
      <c r="C1232" s="65" t="s">
        <v>20</v>
      </c>
      <c r="D1232" s="65" t="s">
        <v>21</v>
      </c>
      <c r="E1232" s="65" t="s">
        <v>46</v>
      </c>
      <c r="F1232" s="66">
        <v>411.6</v>
      </c>
      <c r="G1232" s="66">
        <v>407</v>
      </c>
      <c r="H1232" s="66">
        <v>414</v>
      </c>
      <c r="I1232" s="66">
        <v>416.5</v>
      </c>
      <c r="J1232" s="66">
        <v>419</v>
      </c>
      <c r="K1232" s="66">
        <v>414</v>
      </c>
      <c r="L1232" s="65">
        <v>1000</v>
      </c>
      <c r="M1232" s="67">
        <f t="shared" si="156"/>
        <v>2399.9999999999773</v>
      </c>
      <c r="N1232" s="68">
        <f t="shared" si="157"/>
        <v>0.5830903790087407</v>
      </c>
      <c r="O1232" s="62"/>
    </row>
    <row r="1233" spans="1:15" s="5" customFormat="1" ht="15.75">
      <c r="A1233" s="63">
        <v>10</v>
      </c>
      <c r="B1233" s="64">
        <v>42941</v>
      </c>
      <c r="C1233" s="65" t="s">
        <v>20</v>
      </c>
      <c r="D1233" s="65" t="s">
        <v>23</v>
      </c>
      <c r="E1233" s="65" t="s">
        <v>44</v>
      </c>
      <c r="F1233" s="66">
        <v>28500</v>
      </c>
      <c r="G1233" s="66">
        <v>28570</v>
      </c>
      <c r="H1233" s="66">
        <v>28460</v>
      </c>
      <c r="I1233" s="66">
        <v>28420</v>
      </c>
      <c r="J1233" s="66">
        <v>28380</v>
      </c>
      <c r="K1233" s="66">
        <v>28420</v>
      </c>
      <c r="L1233" s="65">
        <v>100</v>
      </c>
      <c r="M1233" s="67">
        <f t="shared" si="156"/>
        <v>8000</v>
      </c>
      <c r="N1233" s="68">
        <f t="shared" si="157"/>
        <v>0.2807017543859649</v>
      </c>
      <c r="O1233" s="62"/>
    </row>
    <row r="1234" spans="1:15" s="5" customFormat="1" ht="15.75">
      <c r="A1234" s="63">
        <v>11</v>
      </c>
      <c r="B1234" s="64">
        <v>42941</v>
      </c>
      <c r="C1234" s="65" t="s">
        <v>20</v>
      </c>
      <c r="D1234" s="65" t="s">
        <v>21</v>
      </c>
      <c r="E1234" s="65" t="s">
        <v>47</v>
      </c>
      <c r="F1234" s="66">
        <v>181.5</v>
      </c>
      <c r="G1234" s="66">
        <v>180.5</v>
      </c>
      <c r="H1234" s="66">
        <v>182</v>
      </c>
      <c r="I1234" s="66">
        <v>182.5</v>
      </c>
      <c r="J1234" s="66">
        <v>183</v>
      </c>
      <c r="K1234" s="66">
        <v>182.5</v>
      </c>
      <c r="L1234" s="65">
        <v>5000</v>
      </c>
      <c r="M1234" s="67">
        <f t="shared" si="156"/>
        <v>5000</v>
      </c>
      <c r="N1234" s="68">
        <f t="shared" si="157"/>
        <v>0.5509641873278237</v>
      </c>
      <c r="O1234" s="62"/>
    </row>
    <row r="1235" spans="1:15" s="5" customFormat="1" ht="15.75">
      <c r="A1235" s="63">
        <v>12</v>
      </c>
      <c r="B1235" s="64">
        <v>42940</v>
      </c>
      <c r="C1235" s="65" t="s">
        <v>20</v>
      </c>
      <c r="D1235" s="65" t="s">
        <v>21</v>
      </c>
      <c r="E1235" s="65" t="s">
        <v>22</v>
      </c>
      <c r="F1235" s="66">
        <v>2980</v>
      </c>
      <c r="G1235" s="66">
        <v>2935</v>
      </c>
      <c r="H1235" s="66">
        <v>3005</v>
      </c>
      <c r="I1235" s="66">
        <v>3030</v>
      </c>
      <c r="J1235" s="66">
        <v>3055</v>
      </c>
      <c r="K1235" s="66">
        <v>3030</v>
      </c>
      <c r="L1235" s="65">
        <v>100</v>
      </c>
      <c r="M1235" s="67">
        <f t="shared" si="156"/>
        <v>5000</v>
      </c>
      <c r="N1235" s="68">
        <f t="shared" si="157"/>
        <v>1.6778523489932886</v>
      </c>
      <c r="O1235" s="62"/>
    </row>
    <row r="1236" spans="1:15" s="5" customFormat="1" ht="15.75">
      <c r="A1236" s="63">
        <v>13</v>
      </c>
      <c r="B1236" s="64">
        <v>42940</v>
      </c>
      <c r="C1236" s="65" t="s">
        <v>20</v>
      </c>
      <c r="D1236" s="65" t="s">
        <v>21</v>
      </c>
      <c r="E1236" s="65" t="s">
        <v>44</v>
      </c>
      <c r="F1236" s="66">
        <v>28600</v>
      </c>
      <c r="G1236" s="66">
        <v>28530</v>
      </c>
      <c r="H1236" s="66">
        <v>28640</v>
      </c>
      <c r="I1236" s="66">
        <v>28680</v>
      </c>
      <c r="J1236" s="66">
        <v>28720</v>
      </c>
      <c r="K1236" s="66">
        <v>28530</v>
      </c>
      <c r="L1236" s="65">
        <v>100</v>
      </c>
      <c r="M1236" s="67">
        <f t="shared" si="156"/>
        <v>-7000</v>
      </c>
      <c r="N1236" s="68">
        <f t="shared" si="157"/>
        <v>-0.24475524475524477</v>
      </c>
      <c r="O1236" s="62"/>
    </row>
    <row r="1237" spans="1:15" s="5" customFormat="1" ht="15.75">
      <c r="A1237" s="63">
        <v>14</v>
      </c>
      <c r="B1237" s="64">
        <v>42940</v>
      </c>
      <c r="C1237" s="65" t="s">
        <v>20</v>
      </c>
      <c r="D1237" s="65" t="s">
        <v>21</v>
      </c>
      <c r="E1237" s="65" t="s">
        <v>43</v>
      </c>
      <c r="F1237" s="66">
        <v>38200</v>
      </c>
      <c r="G1237" s="66">
        <v>38000</v>
      </c>
      <c r="H1237" s="66">
        <v>38300</v>
      </c>
      <c r="I1237" s="66">
        <v>38400</v>
      </c>
      <c r="J1237" s="66">
        <v>38500</v>
      </c>
      <c r="K1237" s="66">
        <v>38300</v>
      </c>
      <c r="L1237" s="65">
        <v>30</v>
      </c>
      <c r="M1237" s="67">
        <f t="shared" si="156"/>
        <v>3000</v>
      </c>
      <c r="N1237" s="68">
        <f t="shared" si="157"/>
        <v>0.2617801047120419</v>
      </c>
      <c r="O1237" s="62"/>
    </row>
    <row r="1238" spans="1:15" s="5" customFormat="1" ht="15.75">
      <c r="A1238" s="63">
        <v>15</v>
      </c>
      <c r="B1238" s="64">
        <v>42937</v>
      </c>
      <c r="C1238" s="65" t="s">
        <v>20</v>
      </c>
      <c r="D1238" s="65" t="s">
        <v>21</v>
      </c>
      <c r="E1238" s="65" t="s">
        <v>47</v>
      </c>
      <c r="F1238" s="66">
        <v>176.8</v>
      </c>
      <c r="G1238" s="66">
        <v>175.8</v>
      </c>
      <c r="H1238" s="66">
        <v>177.3</v>
      </c>
      <c r="I1238" s="66">
        <v>177.8</v>
      </c>
      <c r="J1238" s="66">
        <v>178.3</v>
      </c>
      <c r="K1238" s="66">
        <v>177.8</v>
      </c>
      <c r="L1238" s="65">
        <v>5000</v>
      </c>
      <c r="M1238" s="67">
        <f t="shared" si="156"/>
        <v>5000</v>
      </c>
      <c r="N1238" s="68">
        <f t="shared" si="157"/>
        <v>0.5656108597285068</v>
      </c>
      <c r="O1238" s="62"/>
    </row>
    <row r="1239" spans="1:15" s="5" customFormat="1" ht="15.75">
      <c r="A1239" s="63">
        <v>16</v>
      </c>
      <c r="B1239" s="64">
        <v>42937</v>
      </c>
      <c r="C1239" s="65" t="s">
        <v>20</v>
      </c>
      <c r="D1239" s="65" t="s">
        <v>21</v>
      </c>
      <c r="E1239" s="65" t="s">
        <v>44</v>
      </c>
      <c r="F1239" s="66">
        <v>28316</v>
      </c>
      <c r="G1239" s="66">
        <v>28255</v>
      </c>
      <c r="H1239" s="66">
        <v>28355</v>
      </c>
      <c r="I1239" s="66">
        <v>28395</v>
      </c>
      <c r="J1239" s="66">
        <v>28435</v>
      </c>
      <c r="K1239" s="66">
        <v>28395</v>
      </c>
      <c r="L1239" s="65">
        <v>100</v>
      </c>
      <c r="M1239" s="67">
        <f t="shared" si="156"/>
        <v>7900</v>
      </c>
      <c r="N1239" s="68">
        <f t="shared" si="157"/>
        <v>0.2789942082215002</v>
      </c>
      <c r="O1239" s="62"/>
    </row>
    <row r="1240" spans="1:15" s="5" customFormat="1" ht="15.75">
      <c r="A1240" s="63">
        <v>17</v>
      </c>
      <c r="B1240" s="64">
        <v>42936</v>
      </c>
      <c r="C1240" s="65" t="s">
        <v>20</v>
      </c>
      <c r="D1240" s="65" t="s">
        <v>21</v>
      </c>
      <c r="E1240" s="65" t="s">
        <v>22</v>
      </c>
      <c r="F1240" s="66">
        <v>3060</v>
      </c>
      <c r="G1240" s="66">
        <v>3020</v>
      </c>
      <c r="H1240" s="66">
        <v>3085</v>
      </c>
      <c r="I1240" s="66">
        <v>3110</v>
      </c>
      <c r="J1240" s="66">
        <v>3135</v>
      </c>
      <c r="K1240" s="66">
        <v>3020</v>
      </c>
      <c r="L1240" s="65">
        <v>100</v>
      </c>
      <c r="M1240" s="67">
        <f t="shared" si="156"/>
        <v>-4000</v>
      </c>
      <c r="N1240" s="68">
        <f t="shared" si="157"/>
        <v>-1.3071895424836601</v>
      </c>
      <c r="O1240" s="62"/>
    </row>
    <row r="1241" spans="1:15" s="5" customFormat="1" ht="15.75">
      <c r="A1241" s="63">
        <v>18</v>
      </c>
      <c r="B1241" s="64">
        <v>42935</v>
      </c>
      <c r="C1241" s="65" t="s">
        <v>20</v>
      </c>
      <c r="D1241" s="65" t="s">
        <v>23</v>
      </c>
      <c r="E1241" s="65" t="s">
        <v>24</v>
      </c>
      <c r="F1241" s="66">
        <v>143.85</v>
      </c>
      <c r="G1241" s="66">
        <v>144.8</v>
      </c>
      <c r="H1241" s="66">
        <v>143.3</v>
      </c>
      <c r="I1241" s="66">
        <v>142.8</v>
      </c>
      <c r="J1241" s="66">
        <v>142.3</v>
      </c>
      <c r="K1241" s="66">
        <v>142.8</v>
      </c>
      <c r="L1241" s="65">
        <v>5000</v>
      </c>
      <c r="M1241" s="67">
        <f t="shared" si="156"/>
        <v>5249.9999999999145</v>
      </c>
      <c r="N1241" s="68">
        <f t="shared" si="157"/>
        <v>0.7299270072992583</v>
      </c>
      <c r="O1241" s="62"/>
    </row>
    <row r="1242" spans="1:15" s="5" customFormat="1" ht="15.75">
      <c r="A1242" s="63">
        <v>19</v>
      </c>
      <c r="B1242" s="64">
        <v>42934</v>
      </c>
      <c r="C1242" s="65" t="s">
        <v>20</v>
      </c>
      <c r="D1242" s="65" t="s">
        <v>23</v>
      </c>
      <c r="E1242" s="65" t="s">
        <v>47</v>
      </c>
      <c r="F1242" s="66">
        <v>178.9</v>
      </c>
      <c r="G1242" s="66">
        <v>179.8</v>
      </c>
      <c r="H1242" s="66">
        <v>178.3</v>
      </c>
      <c r="I1242" s="66">
        <v>177.8</v>
      </c>
      <c r="J1242" s="66">
        <v>177.3</v>
      </c>
      <c r="K1242" s="66">
        <v>178.3</v>
      </c>
      <c r="L1242" s="65">
        <v>5000</v>
      </c>
      <c r="M1242" s="67">
        <f t="shared" si="156"/>
        <v>2999.999999999972</v>
      </c>
      <c r="N1242" s="68">
        <f t="shared" si="157"/>
        <v>0.3353828954723277</v>
      </c>
      <c r="O1242" s="62"/>
    </row>
    <row r="1243" spans="1:15" s="5" customFormat="1" ht="15.75">
      <c r="A1243" s="63">
        <v>20</v>
      </c>
      <c r="B1243" s="64">
        <v>42934</v>
      </c>
      <c r="C1243" s="65" t="s">
        <v>20</v>
      </c>
      <c r="D1243" s="65" t="s">
        <v>21</v>
      </c>
      <c r="E1243" s="65" t="s">
        <v>44</v>
      </c>
      <c r="F1243" s="66">
        <v>28200</v>
      </c>
      <c r="G1243" s="66">
        <v>28130</v>
      </c>
      <c r="H1243" s="66">
        <v>28250</v>
      </c>
      <c r="I1243" s="66">
        <v>28290</v>
      </c>
      <c r="J1243" s="66">
        <v>28330</v>
      </c>
      <c r="K1243" s="66">
        <v>28290</v>
      </c>
      <c r="L1243" s="65">
        <v>100</v>
      </c>
      <c r="M1243" s="67">
        <f t="shared" si="156"/>
        <v>9000</v>
      </c>
      <c r="N1243" s="68">
        <f t="shared" si="157"/>
        <v>0.3191489361702128</v>
      </c>
      <c r="O1243" s="62"/>
    </row>
    <row r="1244" spans="1:15" s="5" customFormat="1" ht="15.75">
      <c r="A1244" s="63">
        <v>21</v>
      </c>
      <c r="B1244" s="64">
        <v>42934</v>
      </c>
      <c r="C1244" s="65" t="s">
        <v>20</v>
      </c>
      <c r="D1244" s="65" t="s">
        <v>21</v>
      </c>
      <c r="E1244" s="65" t="s">
        <v>22</v>
      </c>
      <c r="F1244" s="66">
        <v>3000</v>
      </c>
      <c r="G1244" s="66">
        <v>2960</v>
      </c>
      <c r="H1244" s="66">
        <v>3025</v>
      </c>
      <c r="I1244" s="66">
        <v>3050</v>
      </c>
      <c r="J1244" s="66">
        <v>3075</v>
      </c>
      <c r="K1244" s="66">
        <v>3050</v>
      </c>
      <c r="L1244" s="65">
        <v>100</v>
      </c>
      <c r="M1244" s="67">
        <f t="shared" si="156"/>
        <v>5000</v>
      </c>
      <c r="N1244" s="68">
        <f t="shared" si="157"/>
        <v>1.6666666666666667</v>
      </c>
      <c r="O1244" s="62"/>
    </row>
    <row r="1245" spans="1:15" s="5" customFormat="1" ht="15.75">
      <c r="A1245" s="63">
        <v>22</v>
      </c>
      <c r="B1245" s="64">
        <v>42933</v>
      </c>
      <c r="C1245" s="65" t="s">
        <v>20</v>
      </c>
      <c r="D1245" s="65" t="s">
        <v>21</v>
      </c>
      <c r="E1245" s="65" t="s">
        <v>44</v>
      </c>
      <c r="F1245" s="66">
        <v>28080</v>
      </c>
      <c r="G1245" s="66">
        <v>28000</v>
      </c>
      <c r="H1245" s="66">
        <v>28120</v>
      </c>
      <c r="I1245" s="66">
        <v>28160</v>
      </c>
      <c r="J1245" s="66">
        <v>28200</v>
      </c>
      <c r="K1245" s="66">
        <v>28160</v>
      </c>
      <c r="L1245" s="65">
        <v>100</v>
      </c>
      <c r="M1245" s="67">
        <f t="shared" si="156"/>
        <v>8000</v>
      </c>
      <c r="N1245" s="68">
        <f t="shared" si="157"/>
        <v>0.2849002849002849</v>
      </c>
      <c r="O1245" s="62"/>
    </row>
    <row r="1246" spans="1:15" s="5" customFormat="1" ht="15.75">
      <c r="A1246" s="63">
        <v>23</v>
      </c>
      <c r="B1246" s="64">
        <v>42930</v>
      </c>
      <c r="C1246" s="65" t="s">
        <v>20</v>
      </c>
      <c r="D1246" s="65" t="s">
        <v>23</v>
      </c>
      <c r="E1246" s="65" t="s">
        <v>47</v>
      </c>
      <c r="F1246" s="66">
        <v>178.7</v>
      </c>
      <c r="G1246" s="66">
        <v>179.7</v>
      </c>
      <c r="H1246" s="66">
        <v>178.2</v>
      </c>
      <c r="I1246" s="66">
        <v>177.7</v>
      </c>
      <c r="J1246" s="66">
        <v>177.2</v>
      </c>
      <c r="K1246" s="66">
        <v>177.7</v>
      </c>
      <c r="L1246" s="65">
        <v>5000</v>
      </c>
      <c r="M1246" s="67">
        <f t="shared" si="156"/>
        <v>5000</v>
      </c>
      <c r="N1246" s="68">
        <f t="shared" si="157"/>
        <v>0.5595970900951315</v>
      </c>
      <c r="O1246" s="62"/>
    </row>
    <row r="1247" spans="1:15" s="5" customFormat="1" ht="15.75">
      <c r="A1247" s="63">
        <v>24</v>
      </c>
      <c r="B1247" s="64">
        <v>42930</v>
      </c>
      <c r="C1247" s="65" t="s">
        <v>20</v>
      </c>
      <c r="D1247" s="65" t="s">
        <v>23</v>
      </c>
      <c r="E1247" s="65" t="s">
        <v>24</v>
      </c>
      <c r="F1247" s="66">
        <v>146</v>
      </c>
      <c r="G1247" s="66">
        <v>147</v>
      </c>
      <c r="H1247" s="66">
        <v>145.5</v>
      </c>
      <c r="I1247" s="66">
        <v>145</v>
      </c>
      <c r="J1247" s="66">
        <v>144.5</v>
      </c>
      <c r="K1247" s="66">
        <v>147</v>
      </c>
      <c r="L1247" s="65">
        <v>5000</v>
      </c>
      <c r="M1247" s="67">
        <f t="shared" si="156"/>
        <v>-5000</v>
      </c>
      <c r="N1247" s="68">
        <f t="shared" si="157"/>
        <v>-0.684931506849315</v>
      </c>
      <c r="O1247" s="62"/>
    </row>
    <row r="1248" spans="1:15" s="5" customFormat="1" ht="15.75">
      <c r="A1248" s="63">
        <v>25</v>
      </c>
      <c r="B1248" s="64">
        <v>42929</v>
      </c>
      <c r="C1248" s="65" t="s">
        <v>20</v>
      </c>
      <c r="D1248" s="65" t="s">
        <v>21</v>
      </c>
      <c r="E1248" s="65" t="s">
        <v>44</v>
      </c>
      <c r="F1248" s="66">
        <v>27940</v>
      </c>
      <c r="G1248" s="66">
        <v>27880</v>
      </c>
      <c r="H1248" s="66">
        <v>27990</v>
      </c>
      <c r="I1248" s="66">
        <v>28030</v>
      </c>
      <c r="J1248" s="66">
        <v>28070</v>
      </c>
      <c r="K1248" s="66">
        <v>27880</v>
      </c>
      <c r="L1248" s="65">
        <v>100</v>
      </c>
      <c r="M1248" s="67">
        <f t="shared" si="156"/>
        <v>-6000</v>
      </c>
      <c r="N1248" s="68">
        <f t="shared" si="157"/>
        <v>-0.21474588403722264</v>
      </c>
      <c r="O1248" s="62"/>
    </row>
    <row r="1249" spans="1:15" s="5" customFormat="1" ht="15.75">
      <c r="A1249" s="63">
        <v>26</v>
      </c>
      <c r="B1249" s="64">
        <v>42929</v>
      </c>
      <c r="C1249" s="65" t="s">
        <v>20</v>
      </c>
      <c r="D1249" s="65" t="s">
        <v>23</v>
      </c>
      <c r="E1249" s="65" t="s">
        <v>24</v>
      </c>
      <c r="F1249" s="66">
        <v>148.5</v>
      </c>
      <c r="G1249" s="66">
        <v>149.5</v>
      </c>
      <c r="H1249" s="66">
        <v>148</v>
      </c>
      <c r="I1249" s="66">
        <v>147.5</v>
      </c>
      <c r="J1249" s="66">
        <v>147</v>
      </c>
      <c r="K1249" s="66">
        <v>147</v>
      </c>
      <c r="L1249" s="65">
        <v>5000</v>
      </c>
      <c r="M1249" s="67">
        <f t="shared" si="156"/>
        <v>7500</v>
      </c>
      <c r="N1249" s="68">
        <f t="shared" si="157"/>
        <v>1.01010101010101</v>
      </c>
      <c r="O1249" s="62"/>
    </row>
    <row r="1250" spans="1:14" ht="15.75">
      <c r="A1250" s="63">
        <v>27</v>
      </c>
      <c r="B1250" s="64">
        <v>42928</v>
      </c>
      <c r="C1250" s="65" t="s">
        <v>20</v>
      </c>
      <c r="D1250" s="65" t="s">
        <v>21</v>
      </c>
      <c r="E1250" s="65" t="s">
        <v>47</v>
      </c>
      <c r="F1250" s="66">
        <v>183.5</v>
      </c>
      <c r="G1250" s="66">
        <v>182.5</v>
      </c>
      <c r="H1250" s="66">
        <v>184</v>
      </c>
      <c r="I1250" s="66">
        <v>184.5</v>
      </c>
      <c r="J1250" s="66">
        <v>185</v>
      </c>
      <c r="K1250" s="66">
        <v>185</v>
      </c>
      <c r="L1250" s="65">
        <v>5000</v>
      </c>
      <c r="M1250" s="67">
        <f t="shared" si="156"/>
        <v>7500</v>
      </c>
      <c r="N1250" s="68">
        <f t="shared" si="157"/>
        <v>0.8174386920980926</v>
      </c>
    </row>
    <row r="1251" spans="1:14" ht="15.75">
      <c r="A1251" s="63">
        <v>28</v>
      </c>
      <c r="B1251" s="64">
        <v>42928</v>
      </c>
      <c r="C1251" s="65" t="s">
        <v>20</v>
      </c>
      <c r="D1251" s="65" t="s">
        <v>21</v>
      </c>
      <c r="E1251" s="65" t="s">
        <v>24</v>
      </c>
      <c r="F1251" s="66">
        <v>149.5</v>
      </c>
      <c r="G1251" s="66">
        <v>148.5</v>
      </c>
      <c r="H1251" s="66">
        <v>150</v>
      </c>
      <c r="I1251" s="66">
        <v>150.5</v>
      </c>
      <c r="J1251" s="66">
        <v>151</v>
      </c>
      <c r="K1251" s="66">
        <v>150.5</v>
      </c>
      <c r="L1251" s="65">
        <v>5000</v>
      </c>
      <c r="M1251" s="67">
        <f t="shared" si="156"/>
        <v>5000</v>
      </c>
      <c r="N1251" s="68">
        <f t="shared" si="157"/>
        <v>0.6688963210702341</v>
      </c>
    </row>
    <row r="1252" spans="1:14" ht="15.75">
      <c r="A1252" s="63">
        <v>29</v>
      </c>
      <c r="B1252" s="64">
        <v>42927</v>
      </c>
      <c r="C1252" s="65" t="s">
        <v>20</v>
      </c>
      <c r="D1252" s="65" t="s">
        <v>23</v>
      </c>
      <c r="E1252" s="65" t="s">
        <v>48</v>
      </c>
      <c r="F1252" s="66">
        <v>2855</v>
      </c>
      <c r="G1252" s="66">
        <v>2900</v>
      </c>
      <c r="H1252" s="66">
        <v>2830</v>
      </c>
      <c r="I1252" s="66">
        <v>2805</v>
      </c>
      <c r="J1252" s="66">
        <v>2780</v>
      </c>
      <c r="K1252" s="66">
        <v>2900</v>
      </c>
      <c r="L1252" s="65">
        <v>100</v>
      </c>
      <c r="M1252" s="67">
        <f t="shared" si="156"/>
        <v>-4500</v>
      </c>
      <c r="N1252" s="68">
        <f t="shared" si="157"/>
        <v>-1.5761821366024518</v>
      </c>
    </row>
    <row r="1253" spans="1:14" ht="15.75">
      <c r="A1253" s="63">
        <v>30</v>
      </c>
      <c r="B1253" s="64">
        <v>42926</v>
      </c>
      <c r="C1253" s="65" t="s">
        <v>20</v>
      </c>
      <c r="D1253" s="65" t="s">
        <v>23</v>
      </c>
      <c r="E1253" s="65" t="s">
        <v>48</v>
      </c>
      <c r="F1253" s="66">
        <v>2855</v>
      </c>
      <c r="G1253" s="66">
        <v>2900</v>
      </c>
      <c r="H1253" s="66">
        <v>2830</v>
      </c>
      <c r="I1253" s="66">
        <v>2805</v>
      </c>
      <c r="J1253" s="66">
        <v>2780</v>
      </c>
      <c r="K1253" s="66">
        <v>2830</v>
      </c>
      <c r="L1253" s="65">
        <v>100</v>
      </c>
      <c r="M1253" s="67">
        <f t="shared" si="156"/>
        <v>2500</v>
      </c>
      <c r="N1253" s="68">
        <f t="shared" si="157"/>
        <v>0.8756567425569176</v>
      </c>
    </row>
    <row r="1254" spans="1:14" ht="15.75">
      <c r="A1254" s="63">
        <v>31</v>
      </c>
      <c r="B1254" s="64">
        <v>42926</v>
      </c>
      <c r="C1254" s="65" t="s">
        <v>20</v>
      </c>
      <c r="D1254" s="65" t="s">
        <v>23</v>
      </c>
      <c r="E1254" s="65" t="s">
        <v>44</v>
      </c>
      <c r="F1254" s="66">
        <v>27670</v>
      </c>
      <c r="G1254" s="66">
        <v>27740</v>
      </c>
      <c r="H1254" s="66">
        <v>27630</v>
      </c>
      <c r="I1254" s="66">
        <v>27590</v>
      </c>
      <c r="J1254" s="66">
        <v>27550</v>
      </c>
      <c r="K1254" s="66">
        <v>27630</v>
      </c>
      <c r="L1254" s="65">
        <v>100</v>
      </c>
      <c r="M1254" s="67">
        <f t="shared" si="156"/>
        <v>4000</v>
      </c>
      <c r="N1254" s="68">
        <f t="shared" si="157"/>
        <v>0.14456089627755692</v>
      </c>
    </row>
    <row r="1255" spans="1:14" ht="15.75">
      <c r="A1255" s="63">
        <v>32</v>
      </c>
      <c r="B1255" s="64">
        <v>42923</v>
      </c>
      <c r="C1255" s="65" t="s">
        <v>20</v>
      </c>
      <c r="D1255" s="65" t="s">
        <v>21</v>
      </c>
      <c r="E1255" s="65" t="s">
        <v>47</v>
      </c>
      <c r="F1255" s="66">
        <v>181.4</v>
      </c>
      <c r="G1255" s="66">
        <v>180.4</v>
      </c>
      <c r="H1255" s="66">
        <v>182</v>
      </c>
      <c r="I1255" s="66">
        <v>182.5</v>
      </c>
      <c r="J1255" s="66">
        <v>183</v>
      </c>
      <c r="K1255" s="66">
        <v>180.4</v>
      </c>
      <c r="L1255" s="65">
        <v>5000</v>
      </c>
      <c r="M1255" s="67">
        <f t="shared" si="156"/>
        <v>-5000</v>
      </c>
      <c r="N1255" s="68">
        <f t="shared" si="157"/>
        <v>-0.5512679162072767</v>
      </c>
    </row>
    <row r="1256" spans="1:14" ht="15.75">
      <c r="A1256" s="63">
        <v>33</v>
      </c>
      <c r="B1256" s="64">
        <v>42923</v>
      </c>
      <c r="C1256" s="65" t="s">
        <v>20</v>
      </c>
      <c r="D1256" s="65" t="s">
        <v>23</v>
      </c>
      <c r="E1256" s="65" t="s">
        <v>48</v>
      </c>
      <c r="F1256" s="66">
        <v>2900</v>
      </c>
      <c r="G1256" s="66">
        <v>2940</v>
      </c>
      <c r="H1256" s="66">
        <v>2875</v>
      </c>
      <c r="I1256" s="66">
        <v>2850</v>
      </c>
      <c r="J1256" s="66">
        <v>2825</v>
      </c>
      <c r="K1256" s="66">
        <v>2875</v>
      </c>
      <c r="L1256" s="65">
        <v>100</v>
      </c>
      <c r="M1256" s="67">
        <f t="shared" si="156"/>
        <v>2500</v>
      </c>
      <c r="N1256" s="68">
        <f t="shared" si="157"/>
        <v>0.8620689655172413</v>
      </c>
    </row>
    <row r="1257" spans="1:14" ht="15.75">
      <c r="A1257" s="63">
        <v>34</v>
      </c>
      <c r="B1257" s="64">
        <v>42923</v>
      </c>
      <c r="C1257" s="65" t="s">
        <v>20</v>
      </c>
      <c r="D1257" s="65" t="s">
        <v>23</v>
      </c>
      <c r="E1257" s="65" t="s">
        <v>44</v>
      </c>
      <c r="F1257" s="66">
        <v>28000</v>
      </c>
      <c r="G1257" s="66">
        <v>28070</v>
      </c>
      <c r="H1257" s="66">
        <v>27960</v>
      </c>
      <c r="I1257" s="66">
        <v>27920</v>
      </c>
      <c r="J1257" s="66">
        <v>27880</v>
      </c>
      <c r="K1257" s="66">
        <v>27880</v>
      </c>
      <c r="L1257" s="65">
        <v>100</v>
      </c>
      <c r="M1257" s="67">
        <f t="shared" si="156"/>
        <v>12000</v>
      </c>
      <c r="N1257" s="68">
        <f t="shared" si="157"/>
        <v>0.42857142857142855</v>
      </c>
    </row>
    <row r="1258" spans="1:14" ht="15.75">
      <c r="A1258" s="63">
        <v>35</v>
      </c>
      <c r="B1258" s="64">
        <v>42922</v>
      </c>
      <c r="C1258" s="65" t="s">
        <v>20</v>
      </c>
      <c r="D1258" s="65" t="s">
        <v>21</v>
      </c>
      <c r="E1258" s="65" t="s">
        <v>24</v>
      </c>
      <c r="F1258" s="66">
        <v>147.8</v>
      </c>
      <c r="G1258" s="66">
        <v>146.8</v>
      </c>
      <c r="H1258" s="66">
        <v>148.3</v>
      </c>
      <c r="I1258" s="66">
        <v>148.8</v>
      </c>
      <c r="J1258" s="66">
        <v>149.3</v>
      </c>
      <c r="K1258" s="66">
        <v>147.8</v>
      </c>
      <c r="L1258" s="65">
        <v>5000</v>
      </c>
      <c r="M1258" s="67">
        <f t="shared" si="156"/>
        <v>0</v>
      </c>
      <c r="N1258" s="68">
        <f t="shared" si="157"/>
        <v>0</v>
      </c>
    </row>
    <row r="1259" spans="1:14" ht="15.75">
      <c r="A1259" s="63">
        <v>36</v>
      </c>
      <c r="B1259" s="64">
        <v>42922</v>
      </c>
      <c r="C1259" s="65" t="s">
        <v>20</v>
      </c>
      <c r="D1259" s="65" t="s">
        <v>23</v>
      </c>
      <c r="E1259" s="65" t="s">
        <v>44</v>
      </c>
      <c r="F1259" s="66">
        <v>28100</v>
      </c>
      <c r="G1259" s="66">
        <v>28170</v>
      </c>
      <c r="H1259" s="66">
        <v>28060</v>
      </c>
      <c r="I1259" s="66">
        <v>28020</v>
      </c>
      <c r="J1259" s="66">
        <v>27980</v>
      </c>
      <c r="K1259" s="66">
        <v>28020</v>
      </c>
      <c r="L1259" s="65">
        <v>100</v>
      </c>
      <c r="M1259" s="67">
        <f t="shared" si="156"/>
        <v>8000</v>
      </c>
      <c r="N1259" s="68">
        <f t="shared" si="157"/>
        <v>0.2846975088967972</v>
      </c>
    </row>
    <row r="1260" spans="1:14" ht="15.75">
      <c r="A1260" s="63">
        <v>37</v>
      </c>
      <c r="B1260" s="64">
        <v>42921</v>
      </c>
      <c r="C1260" s="65" t="s">
        <v>20</v>
      </c>
      <c r="D1260" s="65" t="s">
        <v>23</v>
      </c>
      <c r="E1260" s="65" t="s">
        <v>47</v>
      </c>
      <c r="F1260" s="66">
        <v>179.8</v>
      </c>
      <c r="G1260" s="66">
        <v>181</v>
      </c>
      <c r="H1260" s="66">
        <v>179.2</v>
      </c>
      <c r="I1260" s="66">
        <v>178.5</v>
      </c>
      <c r="J1260" s="66">
        <v>178</v>
      </c>
      <c r="K1260" s="66">
        <v>179.2</v>
      </c>
      <c r="L1260" s="65">
        <v>5000</v>
      </c>
      <c r="M1260" s="67">
        <f t="shared" si="156"/>
        <v>3000.0000000001137</v>
      </c>
      <c r="N1260" s="68">
        <f t="shared" si="157"/>
        <v>0.3337041156841061</v>
      </c>
    </row>
    <row r="1261" spans="1:14" ht="15.75">
      <c r="A1261" s="63">
        <v>38</v>
      </c>
      <c r="B1261" s="64">
        <v>42921</v>
      </c>
      <c r="C1261" s="65" t="s">
        <v>20</v>
      </c>
      <c r="D1261" s="65" t="s">
        <v>23</v>
      </c>
      <c r="E1261" s="65" t="s">
        <v>48</v>
      </c>
      <c r="F1261" s="66">
        <v>3040</v>
      </c>
      <c r="G1261" s="66">
        <v>3085</v>
      </c>
      <c r="H1261" s="66">
        <v>3015</v>
      </c>
      <c r="I1261" s="66">
        <v>2990</v>
      </c>
      <c r="J1261" s="66">
        <v>2965</v>
      </c>
      <c r="K1261" s="66">
        <v>2965</v>
      </c>
      <c r="L1261" s="65">
        <v>100</v>
      </c>
      <c r="M1261" s="67">
        <f t="shared" si="156"/>
        <v>7500</v>
      </c>
      <c r="N1261" s="68">
        <f t="shared" si="157"/>
        <v>2.4671052631578947</v>
      </c>
    </row>
    <row r="1262" spans="1:14" ht="15.75">
      <c r="A1262" s="63">
        <v>39</v>
      </c>
      <c r="B1262" s="64">
        <v>42920</v>
      </c>
      <c r="C1262" s="65" t="s">
        <v>20</v>
      </c>
      <c r="D1262" s="65" t="s">
        <v>23</v>
      </c>
      <c r="E1262" s="65" t="s">
        <v>24</v>
      </c>
      <c r="F1262" s="66">
        <v>148.5</v>
      </c>
      <c r="G1262" s="66">
        <v>149.5</v>
      </c>
      <c r="H1262" s="66">
        <v>148</v>
      </c>
      <c r="I1262" s="66">
        <v>147.5</v>
      </c>
      <c r="J1262" s="66">
        <v>147</v>
      </c>
      <c r="K1262" s="66">
        <v>148</v>
      </c>
      <c r="L1262" s="65">
        <v>5000</v>
      </c>
      <c r="M1262" s="67">
        <f t="shared" si="156"/>
        <v>2500</v>
      </c>
      <c r="N1262" s="68">
        <f t="shared" si="157"/>
        <v>0.33670033670033667</v>
      </c>
    </row>
    <row r="1263" spans="1:14" ht="15.75">
      <c r="A1263" s="63">
        <v>40</v>
      </c>
      <c r="B1263" s="64">
        <v>42919</v>
      </c>
      <c r="C1263" s="65" t="s">
        <v>20</v>
      </c>
      <c r="D1263" s="65" t="s">
        <v>21</v>
      </c>
      <c r="E1263" s="65" t="s">
        <v>24</v>
      </c>
      <c r="F1263" s="66">
        <v>149.8</v>
      </c>
      <c r="G1263" s="66">
        <v>148.8</v>
      </c>
      <c r="H1263" s="66">
        <v>150.3</v>
      </c>
      <c r="I1263" s="66">
        <v>150.8</v>
      </c>
      <c r="J1263" s="66">
        <v>151.3</v>
      </c>
      <c r="K1263" s="66">
        <v>150.3</v>
      </c>
      <c r="L1263" s="65">
        <v>5000</v>
      </c>
      <c r="M1263" s="67">
        <f t="shared" si="156"/>
        <v>2500</v>
      </c>
      <c r="N1263" s="68">
        <f t="shared" si="157"/>
        <v>0.3337783711615487</v>
      </c>
    </row>
    <row r="1264" spans="1:14" ht="15.75">
      <c r="A1264" s="63">
        <v>41</v>
      </c>
      <c r="B1264" s="64">
        <v>42919</v>
      </c>
      <c r="C1264" s="65" t="s">
        <v>20</v>
      </c>
      <c r="D1264" s="65" t="s">
        <v>21</v>
      </c>
      <c r="E1264" s="65" t="s">
        <v>47</v>
      </c>
      <c r="F1264" s="66">
        <v>180.5</v>
      </c>
      <c r="G1264" s="66">
        <v>179.5</v>
      </c>
      <c r="H1264" s="66">
        <v>181</v>
      </c>
      <c r="I1264" s="66">
        <v>181.5</v>
      </c>
      <c r="J1264" s="66">
        <v>182</v>
      </c>
      <c r="K1264" s="66">
        <v>181</v>
      </c>
      <c r="L1264" s="65">
        <v>5000</v>
      </c>
      <c r="M1264" s="67">
        <f t="shared" si="156"/>
        <v>2500</v>
      </c>
      <c r="N1264" s="68">
        <f t="shared" si="157"/>
        <v>0.2770083102493075</v>
      </c>
    </row>
    <row r="1265" spans="1:14" ht="15.75">
      <c r="A1265" s="63">
        <v>42</v>
      </c>
      <c r="B1265" s="64">
        <v>42919</v>
      </c>
      <c r="C1265" s="65" t="s">
        <v>20</v>
      </c>
      <c r="D1265" s="65" t="s">
        <v>23</v>
      </c>
      <c r="E1265" s="65" t="s">
        <v>44</v>
      </c>
      <c r="F1265" s="66">
        <v>28340</v>
      </c>
      <c r="G1265" s="66">
        <v>28420</v>
      </c>
      <c r="H1265" s="66">
        <v>28300</v>
      </c>
      <c r="I1265" s="66">
        <v>28260</v>
      </c>
      <c r="J1265" s="66">
        <v>28240</v>
      </c>
      <c r="K1265" s="66">
        <v>28240</v>
      </c>
      <c r="L1265" s="65">
        <v>100</v>
      </c>
      <c r="M1265" s="67">
        <f t="shared" si="156"/>
        <v>10000</v>
      </c>
      <c r="N1265" s="68">
        <f t="shared" si="157"/>
        <v>0.35285815102328866</v>
      </c>
    </row>
    <row r="1266" spans="1:14" ht="15.75">
      <c r="A1266" s="69"/>
      <c r="B1266" s="64"/>
      <c r="C1266" s="65"/>
      <c r="D1266" s="65"/>
      <c r="E1266" s="65"/>
      <c r="F1266" s="66"/>
      <c r="G1266" s="66"/>
      <c r="H1266" s="66"/>
      <c r="I1266" s="66"/>
      <c r="J1266" s="66"/>
      <c r="K1266" s="66"/>
      <c r="L1266" s="65"/>
      <c r="M1266" s="67"/>
      <c r="N1266" s="68"/>
    </row>
    <row r="1267" spans="1:14" ht="15.75">
      <c r="A1267" s="9" t="s">
        <v>25</v>
      </c>
      <c r="B1267" s="10"/>
      <c r="C1267" s="11"/>
      <c r="D1267" s="12"/>
      <c r="E1267" s="13"/>
      <c r="F1267" s="13"/>
      <c r="G1267" s="14"/>
      <c r="H1267" s="15"/>
      <c r="I1267" s="15"/>
      <c r="J1267" s="15"/>
      <c r="K1267" s="16"/>
      <c r="L1267" s="17"/>
      <c r="N1267" s="18"/>
    </row>
    <row r="1268" spans="1:12" ht="15.75">
      <c r="A1268" s="9" t="s">
        <v>26</v>
      </c>
      <c r="B1268" s="19"/>
      <c r="C1268" s="11"/>
      <c r="D1268" s="12"/>
      <c r="E1268" s="13"/>
      <c r="F1268" s="13"/>
      <c r="G1268" s="14"/>
      <c r="H1268" s="13"/>
      <c r="I1268" s="13"/>
      <c r="J1268" s="13"/>
      <c r="K1268" s="16"/>
      <c r="L1268" s="17"/>
    </row>
    <row r="1269" spans="1:14" ht="15.75">
      <c r="A1269" s="9" t="s">
        <v>26</v>
      </c>
      <c r="B1269" s="19"/>
      <c r="C1269" s="20"/>
      <c r="D1269" s="21"/>
      <c r="E1269" s="22"/>
      <c r="F1269" s="22"/>
      <c r="G1269" s="23"/>
      <c r="H1269" s="22"/>
      <c r="I1269" s="22"/>
      <c r="J1269" s="22"/>
      <c r="K1269" s="22"/>
      <c r="L1269" s="17"/>
      <c r="M1269" s="17"/>
      <c r="N1269" s="17"/>
    </row>
    <row r="1270" spans="1:14" ht="15.75">
      <c r="A1270" s="24"/>
      <c r="B1270" s="19"/>
      <c r="C1270" s="22"/>
      <c r="D1270" s="22"/>
      <c r="E1270" s="22"/>
      <c r="F1270" s="25"/>
      <c r="G1270" s="26"/>
      <c r="H1270" s="27" t="s">
        <v>27</v>
      </c>
      <c r="I1270" s="27"/>
      <c r="J1270" s="28"/>
      <c r="K1270" s="28"/>
      <c r="L1270" s="17"/>
      <c r="M1270" s="17"/>
      <c r="N1270" s="17"/>
    </row>
    <row r="1271" spans="1:12" ht="15.75">
      <c r="A1271" s="24"/>
      <c r="B1271" s="19"/>
      <c r="C1271" s="109" t="s">
        <v>28</v>
      </c>
      <c r="D1271" s="109"/>
      <c r="E1271" s="29">
        <v>42</v>
      </c>
      <c r="F1271" s="30">
        <v>100</v>
      </c>
      <c r="G1271" s="31">
        <v>42</v>
      </c>
      <c r="H1271" s="32">
        <f>G1272/G1271%</f>
        <v>78.57142857142857</v>
      </c>
      <c r="I1271" s="32"/>
      <c r="J1271" s="32"/>
      <c r="L1271" s="17"/>
    </row>
    <row r="1272" spans="1:14" ht="15.75" customHeight="1">
      <c r="A1272" s="24"/>
      <c r="B1272" s="19"/>
      <c r="C1272" s="108" t="s">
        <v>29</v>
      </c>
      <c r="D1272" s="108"/>
      <c r="E1272" s="33">
        <v>33</v>
      </c>
      <c r="F1272" s="34">
        <f>(E1272/E1271)*100</f>
        <v>78.57142857142857</v>
      </c>
      <c r="G1272" s="31">
        <v>33</v>
      </c>
      <c r="H1272" s="28"/>
      <c r="I1272" s="28"/>
      <c r="J1272" s="22"/>
      <c r="K1272" s="28"/>
      <c r="M1272" s="22" t="s">
        <v>30</v>
      </c>
      <c r="N1272" s="22"/>
    </row>
    <row r="1273" spans="1:14" ht="15.75" customHeight="1">
      <c r="A1273" s="35"/>
      <c r="B1273" s="19"/>
      <c r="C1273" s="108" t="s">
        <v>31</v>
      </c>
      <c r="D1273" s="108"/>
      <c r="E1273" s="33">
        <v>0</v>
      </c>
      <c r="F1273" s="34">
        <f>(E1273/E1271)*100</f>
        <v>0</v>
      </c>
      <c r="G1273" s="36"/>
      <c r="H1273" s="31"/>
      <c r="I1273" s="31"/>
      <c r="J1273" s="22"/>
      <c r="K1273" s="28"/>
      <c r="L1273" s="17"/>
      <c r="M1273" s="20"/>
      <c r="N1273" s="20"/>
    </row>
    <row r="1274" spans="1:14" ht="15.75" customHeight="1">
      <c r="A1274" s="35"/>
      <c r="B1274" s="19"/>
      <c r="C1274" s="108" t="s">
        <v>32</v>
      </c>
      <c r="D1274" s="108"/>
      <c r="E1274" s="33">
        <v>0</v>
      </c>
      <c r="F1274" s="34">
        <f>(E1274/E1271)*100</f>
        <v>0</v>
      </c>
      <c r="G1274" s="36"/>
      <c r="H1274" s="31"/>
      <c r="I1274" s="31"/>
      <c r="J1274" s="22"/>
      <c r="K1274" s="28"/>
      <c r="L1274" s="17"/>
      <c r="M1274" s="17"/>
      <c r="N1274" s="17"/>
    </row>
    <row r="1275" spans="1:14" ht="15.75">
      <c r="A1275" s="35"/>
      <c r="B1275" s="19"/>
      <c r="C1275" s="108" t="s">
        <v>33</v>
      </c>
      <c r="D1275" s="108"/>
      <c r="E1275" s="33">
        <v>8</v>
      </c>
      <c r="F1275" s="34">
        <f>(E1275/E1271)*100</f>
        <v>19.047619047619047</v>
      </c>
      <c r="G1275" s="36"/>
      <c r="H1275" s="22" t="s">
        <v>34</v>
      </c>
      <c r="I1275" s="22"/>
      <c r="J1275" s="37"/>
      <c r="K1275" s="28"/>
      <c r="L1275" s="17"/>
      <c r="M1275" s="17"/>
      <c r="N1275" s="17"/>
    </row>
    <row r="1276" spans="1:14" ht="15.75">
      <c r="A1276" s="35"/>
      <c r="B1276" s="19"/>
      <c r="C1276" s="108" t="s">
        <v>35</v>
      </c>
      <c r="D1276" s="108"/>
      <c r="E1276" s="33">
        <v>1</v>
      </c>
      <c r="F1276" s="34">
        <f>(E1276/E1271)*100</f>
        <v>2.380952380952381</v>
      </c>
      <c r="G1276" s="36"/>
      <c r="H1276" s="22"/>
      <c r="I1276" s="22"/>
      <c r="J1276" s="37"/>
      <c r="K1276" s="28"/>
      <c r="L1276" s="17"/>
      <c r="M1276" s="17"/>
      <c r="N1276" s="17"/>
    </row>
    <row r="1277" spans="1:14" ht="19.5" customHeight="1">
      <c r="A1277" s="35"/>
      <c r="B1277" s="19"/>
      <c r="C1277" s="110" t="s">
        <v>36</v>
      </c>
      <c r="D1277" s="110"/>
      <c r="E1277" s="38"/>
      <c r="F1277" s="39">
        <f>(E1277/E1271)*100</f>
        <v>0</v>
      </c>
      <c r="G1277" s="36"/>
      <c r="H1277" s="22"/>
      <c r="I1277" s="22"/>
      <c r="M1277" s="17"/>
      <c r="N1277" s="17"/>
    </row>
    <row r="1278" spans="1:14" ht="19.5" customHeight="1">
      <c r="A1278" s="35"/>
      <c r="B1278" s="19"/>
      <c r="C1278" s="17"/>
      <c r="D1278" s="17"/>
      <c r="E1278" s="17"/>
      <c r="F1278" s="28"/>
      <c r="G1278" s="36"/>
      <c r="H1278" s="32"/>
      <c r="I1278" s="32"/>
      <c r="J1278" s="28"/>
      <c r="K1278" s="32"/>
      <c r="L1278" s="17"/>
      <c r="M1278" s="17"/>
      <c r="N1278" s="17"/>
    </row>
    <row r="1279" spans="1:12" ht="19.5" customHeight="1">
      <c r="A1279" s="35"/>
      <c r="B1279" s="10"/>
      <c r="C1279" s="20"/>
      <c r="D1279" s="40"/>
      <c r="E1279" s="22"/>
      <c r="F1279" s="22"/>
      <c r="G1279" s="23"/>
      <c r="H1279" s="28"/>
      <c r="I1279" s="28"/>
      <c r="J1279" s="28"/>
      <c r="K1279" s="25"/>
      <c r="L1279" s="17"/>
    </row>
    <row r="1280" spans="1:14" ht="15.75">
      <c r="A1280" s="41" t="s">
        <v>37</v>
      </c>
      <c r="B1280" s="10"/>
      <c r="C1280" s="11"/>
      <c r="D1280" s="11"/>
      <c r="E1280" s="13"/>
      <c r="F1280" s="13"/>
      <c r="G1280" s="42"/>
      <c r="H1280" s="43"/>
      <c r="I1280" s="43"/>
      <c r="J1280" s="43"/>
      <c r="K1280" s="13"/>
      <c r="L1280" s="17"/>
      <c r="M1280" s="40"/>
      <c r="N1280" s="40"/>
    </row>
    <row r="1281" spans="1:14" ht="15.75" customHeight="1">
      <c r="A1281" s="12" t="s">
        <v>38</v>
      </c>
      <c r="B1281" s="10"/>
      <c r="C1281" s="44"/>
      <c r="D1281" s="45"/>
      <c r="E1281" s="46"/>
      <c r="F1281" s="43"/>
      <c r="G1281" s="42"/>
      <c r="H1281" s="43"/>
      <c r="I1281" s="43"/>
      <c r="J1281" s="43"/>
      <c r="K1281" s="13"/>
      <c r="L1281" s="17"/>
      <c r="M1281" s="24"/>
      <c r="N1281" s="24"/>
    </row>
    <row r="1282" spans="1:14" ht="15.75">
      <c r="A1282" s="12" t="s">
        <v>39</v>
      </c>
      <c r="B1282" s="10"/>
      <c r="C1282" s="11"/>
      <c r="D1282" s="45"/>
      <c r="E1282" s="46"/>
      <c r="F1282" s="43"/>
      <c r="G1282" s="42"/>
      <c r="H1282" s="47"/>
      <c r="I1282" s="47"/>
      <c r="J1282" s="47"/>
      <c r="K1282" s="13"/>
      <c r="L1282" s="17"/>
      <c r="M1282" s="17"/>
      <c r="N1282" s="17"/>
    </row>
    <row r="1283" spans="1:14" ht="15.75">
      <c r="A1283" s="12" t="s">
        <v>40</v>
      </c>
      <c r="B1283" s="44"/>
      <c r="C1283" s="11"/>
      <c r="D1283" s="45"/>
      <c r="E1283" s="46"/>
      <c r="F1283" s="43"/>
      <c r="G1283" s="48"/>
      <c r="H1283" s="47"/>
      <c r="I1283" s="47"/>
      <c r="J1283" s="47"/>
      <c r="K1283" s="13"/>
      <c r="L1283" s="17"/>
      <c r="M1283" s="17"/>
      <c r="N1283" s="17"/>
    </row>
    <row r="1284" spans="1:14" ht="15.75">
      <c r="A1284" s="12" t="s">
        <v>41</v>
      </c>
      <c r="B1284" s="35"/>
      <c r="C1284" s="11"/>
      <c r="D1284" s="49"/>
      <c r="E1284" s="43"/>
      <c r="F1284" s="43"/>
      <c r="G1284" s="48"/>
      <c r="H1284" s="47"/>
      <c r="I1284" s="47"/>
      <c r="J1284" s="47"/>
      <c r="K1284" s="43"/>
      <c r="L1284" s="17"/>
      <c r="M1284" s="17"/>
      <c r="N1284" s="17"/>
    </row>
    <row r="1288" spans="1:14" ht="15.75">
      <c r="A1288" s="105" t="s">
        <v>0</v>
      </c>
      <c r="B1288" s="105"/>
      <c r="C1288" s="105"/>
      <c r="D1288" s="105"/>
      <c r="E1288" s="105"/>
      <c r="F1288" s="105"/>
      <c r="G1288" s="105"/>
      <c r="H1288" s="105"/>
      <c r="I1288" s="105"/>
      <c r="J1288" s="105"/>
      <c r="K1288" s="105"/>
      <c r="L1288" s="105"/>
      <c r="M1288" s="105"/>
      <c r="N1288" s="105"/>
    </row>
    <row r="1289" spans="1:14" ht="15.75">
      <c r="A1289" s="105"/>
      <c r="B1289" s="105"/>
      <c r="C1289" s="105"/>
      <c r="D1289" s="105"/>
      <c r="E1289" s="105"/>
      <c r="F1289" s="105"/>
      <c r="G1289" s="105"/>
      <c r="H1289" s="105"/>
      <c r="I1289" s="105"/>
      <c r="J1289" s="105"/>
      <c r="K1289" s="105"/>
      <c r="L1289" s="105"/>
      <c r="M1289" s="105"/>
      <c r="N1289" s="105"/>
    </row>
    <row r="1290" spans="1:14" ht="15.75">
      <c r="A1290" s="105"/>
      <c r="B1290" s="105"/>
      <c r="C1290" s="105"/>
      <c r="D1290" s="105"/>
      <c r="E1290" s="105"/>
      <c r="F1290" s="105"/>
      <c r="G1290" s="105"/>
      <c r="H1290" s="105"/>
      <c r="I1290" s="105"/>
      <c r="J1290" s="105"/>
      <c r="K1290" s="105"/>
      <c r="L1290" s="105"/>
      <c r="M1290" s="105"/>
      <c r="N1290" s="105"/>
    </row>
    <row r="1291" spans="1:14" ht="15.75">
      <c r="A1291" s="106" t="s">
        <v>1</v>
      </c>
      <c r="B1291" s="106"/>
      <c r="C1291" s="106"/>
      <c r="D1291" s="106"/>
      <c r="E1291" s="106"/>
      <c r="F1291" s="106"/>
      <c r="G1291" s="106"/>
      <c r="H1291" s="106"/>
      <c r="I1291" s="106"/>
      <c r="J1291" s="106"/>
      <c r="K1291" s="106"/>
      <c r="L1291" s="106"/>
      <c r="M1291" s="106"/>
      <c r="N1291" s="106"/>
    </row>
    <row r="1292" spans="1:14" ht="15.75">
      <c r="A1292" s="106" t="s">
        <v>2</v>
      </c>
      <c r="B1292" s="106"/>
      <c r="C1292" s="106"/>
      <c r="D1292" s="106"/>
      <c r="E1292" s="106"/>
      <c r="F1292" s="106"/>
      <c r="G1292" s="106"/>
      <c r="H1292" s="106"/>
      <c r="I1292" s="106"/>
      <c r="J1292" s="106"/>
      <c r="K1292" s="106"/>
      <c r="L1292" s="106"/>
      <c r="M1292" s="106"/>
      <c r="N1292" s="106"/>
    </row>
    <row r="1293" spans="1:14" ht="15.75">
      <c r="A1293" s="107" t="s">
        <v>3</v>
      </c>
      <c r="B1293" s="107"/>
      <c r="C1293" s="107"/>
      <c r="D1293" s="107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</row>
    <row r="1294" spans="1:14" ht="15.75">
      <c r="A1294" s="52"/>
      <c r="B1294" s="53"/>
      <c r="C1294" s="53"/>
      <c r="D1294" s="53"/>
      <c r="E1294" s="54"/>
      <c r="F1294" s="55"/>
      <c r="G1294" s="56"/>
      <c r="H1294" s="55"/>
      <c r="I1294" s="55"/>
      <c r="J1294" s="55"/>
      <c r="K1294" s="55"/>
      <c r="L1294" s="54"/>
      <c r="M1294" s="54"/>
      <c r="N1294" s="57"/>
    </row>
    <row r="1295" spans="1:14" ht="15.75">
      <c r="A1295" s="104" t="s">
        <v>49</v>
      </c>
      <c r="B1295" s="104"/>
      <c r="C1295" s="104"/>
      <c r="D1295" s="104"/>
      <c r="E1295" s="104"/>
      <c r="F1295" s="104"/>
      <c r="G1295" s="104"/>
      <c r="H1295" s="104"/>
      <c r="I1295" s="104"/>
      <c r="J1295" s="104"/>
      <c r="K1295" s="104"/>
      <c r="L1295" s="104"/>
      <c r="M1295" s="104"/>
      <c r="N1295" s="104"/>
    </row>
    <row r="1296" spans="1:14" ht="15.75">
      <c r="A1296" s="104" t="s">
        <v>5</v>
      </c>
      <c r="B1296" s="104"/>
      <c r="C1296" s="104"/>
      <c r="D1296" s="104"/>
      <c r="E1296" s="104"/>
      <c r="F1296" s="104"/>
      <c r="G1296" s="104"/>
      <c r="H1296" s="104"/>
      <c r="I1296" s="104"/>
      <c r="J1296" s="104"/>
      <c r="K1296" s="104"/>
      <c r="L1296" s="104"/>
      <c r="M1296" s="104"/>
      <c r="N1296" s="104"/>
    </row>
    <row r="1297" spans="1:14" ht="16.5" customHeight="1">
      <c r="A1297" s="90" t="s">
        <v>6</v>
      </c>
      <c r="B1297" s="87" t="s">
        <v>7</v>
      </c>
      <c r="C1297" s="87" t="s">
        <v>8</v>
      </c>
      <c r="D1297" s="90" t="s">
        <v>9</v>
      </c>
      <c r="E1297" s="90" t="s">
        <v>10</v>
      </c>
      <c r="F1297" s="87" t="s">
        <v>11</v>
      </c>
      <c r="G1297" s="87" t="s">
        <v>12</v>
      </c>
      <c r="H1297" s="87" t="s">
        <v>13</v>
      </c>
      <c r="I1297" s="87" t="s">
        <v>14</v>
      </c>
      <c r="J1297" s="87" t="s">
        <v>15</v>
      </c>
      <c r="K1297" s="113" t="s">
        <v>16</v>
      </c>
      <c r="L1297" s="87" t="s">
        <v>17</v>
      </c>
      <c r="M1297" s="87" t="s">
        <v>18</v>
      </c>
      <c r="N1297" s="87" t="s">
        <v>19</v>
      </c>
    </row>
    <row r="1298" spans="1:14" ht="15.75" customHeight="1">
      <c r="A1298" s="90"/>
      <c r="B1298" s="87"/>
      <c r="C1298" s="87"/>
      <c r="D1298" s="90"/>
      <c r="E1298" s="90"/>
      <c r="F1298" s="87"/>
      <c r="G1298" s="87"/>
      <c r="H1298" s="87"/>
      <c r="I1298" s="87"/>
      <c r="J1298" s="87"/>
      <c r="K1298" s="113"/>
      <c r="L1298" s="87"/>
      <c r="M1298" s="87"/>
      <c r="N1298" s="87"/>
    </row>
    <row r="1299" spans="1:14" ht="15.75">
      <c r="A1299" s="61">
        <v>1</v>
      </c>
      <c r="B1299" s="4">
        <v>42916</v>
      </c>
      <c r="C1299" s="5" t="s">
        <v>20</v>
      </c>
      <c r="D1299" s="5" t="s">
        <v>23</v>
      </c>
      <c r="E1299" s="5" t="s">
        <v>44</v>
      </c>
      <c r="F1299" s="6">
        <v>28500</v>
      </c>
      <c r="G1299" s="6">
        <v>28570</v>
      </c>
      <c r="H1299" s="6">
        <v>28460</v>
      </c>
      <c r="I1299" s="6">
        <v>28420</v>
      </c>
      <c r="J1299" s="6">
        <v>28380</v>
      </c>
      <c r="K1299" s="6">
        <v>28460</v>
      </c>
      <c r="L1299" s="5">
        <v>100</v>
      </c>
      <c r="M1299" s="7">
        <f aca="true" t="shared" si="158" ref="M1299:M1337">IF(D1299="BUY",(K1299-F1299)*(L1299),(F1299-K1299)*(L1299))</f>
        <v>4000</v>
      </c>
      <c r="N1299" s="8">
        <f aca="true" t="shared" si="159" ref="N1299:N1337">M1299/(L1299)/F1299%</f>
        <v>0.14035087719298245</v>
      </c>
    </row>
    <row r="1300" spans="1:14" ht="15.75">
      <c r="A1300" s="61">
        <v>2</v>
      </c>
      <c r="B1300" s="4">
        <v>42916</v>
      </c>
      <c r="C1300" s="5" t="s">
        <v>20</v>
      </c>
      <c r="D1300" s="5" t="s">
        <v>21</v>
      </c>
      <c r="E1300" s="5" t="s">
        <v>47</v>
      </c>
      <c r="F1300" s="6">
        <v>177.3</v>
      </c>
      <c r="G1300" s="6">
        <v>176.3</v>
      </c>
      <c r="H1300" s="6">
        <v>177.9</v>
      </c>
      <c r="I1300" s="6">
        <v>178.5</v>
      </c>
      <c r="J1300" s="6">
        <v>179</v>
      </c>
      <c r="K1300" s="6">
        <v>177.9</v>
      </c>
      <c r="L1300" s="5">
        <v>5000</v>
      </c>
      <c r="M1300" s="7">
        <f t="shared" si="158"/>
        <v>2999.999999999972</v>
      </c>
      <c r="N1300" s="8">
        <f t="shared" si="159"/>
        <v>0.3384094754653098</v>
      </c>
    </row>
    <row r="1301" spans="1:14" ht="15.75">
      <c r="A1301" s="61">
        <v>3</v>
      </c>
      <c r="B1301" s="4">
        <v>42915</v>
      </c>
      <c r="C1301" s="5" t="s">
        <v>20</v>
      </c>
      <c r="D1301" s="5" t="s">
        <v>23</v>
      </c>
      <c r="E1301" s="5" t="s">
        <v>44</v>
      </c>
      <c r="F1301" s="6">
        <v>28500</v>
      </c>
      <c r="G1301" s="6">
        <v>28570</v>
      </c>
      <c r="H1301" s="6">
        <v>28460</v>
      </c>
      <c r="I1301" s="6">
        <v>28420</v>
      </c>
      <c r="J1301" s="6">
        <v>28380</v>
      </c>
      <c r="K1301" s="6">
        <v>28420</v>
      </c>
      <c r="L1301" s="5">
        <v>100</v>
      </c>
      <c r="M1301" s="7">
        <f t="shared" si="158"/>
        <v>8000</v>
      </c>
      <c r="N1301" s="8">
        <f t="shared" si="159"/>
        <v>0.2807017543859649</v>
      </c>
    </row>
    <row r="1302" spans="1:14" ht="15.75">
      <c r="A1302" s="61">
        <v>4</v>
      </c>
      <c r="B1302" s="4">
        <v>42915</v>
      </c>
      <c r="C1302" s="5" t="s">
        <v>20</v>
      </c>
      <c r="D1302" s="5" t="s">
        <v>21</v>
      </c>
      <c r="E1302" s="5" t="s">
        <v>24</v>
      </c>
      <c r="F1302" s="6">
        <v>148.2</v>
      </c>
      <c r="G1302" s="6">
        <v>147.2</v>
      </c>
      <c r="H1302" s="6">
        <v>148.8</v>
      </c>
      <c r="I1302" s="6">
        <v>149.4</v>
      </c>
      <c r="J1302" s="6">
        <v>150</v>
      </c>
      <c r="K1302" s="6">
        <v>148.8</v>
      </c>
      <c r="L1302" s="5">
        <v>5000</v>
      </c>
      <c r="M1302" s="7">
        <f t="shared" si="158"/>
        <v>3000.0000000001137</v>
      </c>
      <c r="N1302" s="8">
        <f t="shared" si="159"/>
        <v>0.40485829959515707</v>
      </c>
    </row>
    <row r="1303" spans="1:14" ht="15.75">
      <c r="A1303" s="61">
        <v>5</v>
      </c>
      <c r="B1303" s="4">
        <v>42914</v>
      </c>
      <c r="C1303" s="5" t="s">
        <v>20</v>
      </c>
      <c r="D1303" s="5" t="s">
        <v>21</v>
      </c>
      <c r="E1303" s="5" t="s">
        <v>44</v>
      </c>
      <c r="F1303" s="6">
        <v>28710</v>
      </c>
      <c r="G1303" s="6">
        <v>28640</v>
      </c>
      <c r="H1303" s="6">
        <v>28750</v>
      </c>
      <c r="I1303" s="6">
        <v>28790</v>
      </c>
      <c r="J1303" s="6">
        <v>28830</v>
      </c>
      <c r="K1303" s="6">
        <v>28710</v>
      </c>
      <c r="L1303" s="5">
        <v>100</v>
      </c>
      <c r="M1303" s="7">
        <f t="shared" si="158"/>
        <v>0</v>
      </c>
      <c r="N1303" s="8">
        <f t="shared" si="159"/>
        <v>0</v>
      </c>
    </row>
    <row r="1304" spans="1:14" ht="15.75">
      <c r="A1304" s="61">
        <v>6</v>
      </c>
      <c r="B1304" s="4">
        <v>42914</v>
      </c>
      <c r="C1304" s="5" t="s">
        <v>20</v>
      </c>
      <c r="D1304" s="5" t="s">
        <v>21</v>
      </c>
      <c r="E1304" s="5" t="s">
        <v>24</v>
      </c>
      <c r="F1304" s="6">
        <v>146.7</v>
      </c>
      <c r="G1304" s="6">
        <v>145.7</v>
      </c>
      <c r="H1304" s="6">
        <v>147.2</v>
      </c>
      <c r="I1304" s="6">
        <v>147.7</v>
      </c>
      <c r="J1304" s="6">
        <v>148.2</v>
      </c>
      <c r="K1304" s="6">
        <v>147.2</v>
      </c>
      <c r="L1304" s="5">
        <v>5000</v>
      </c>
      <c r="M1304" s="7">
        <f t="shared" si="158"/>
        <v>2500</v>
      </c>
      <c r="N1304" s="8">
        <f t="shared" si="159"/>
        <v>0.3408316291751875</v>
      </c>
    </row>
    <row r="1305" spans="1:14" ht="15.75">
      <c r="A1305" s="61">
        <v>7</v>
      </c>
      <c r="B1305" s="4">
        <v>42913</v>
      </c>
      <c r="C1305" s="5" t="s">
        <v>20</v>
      </c>
      <c r="D1305" s="5" t="s">
        <v>21</v>
      </c>
      <c r="E1305" s="5" t="s">
        <v>24</v>
      </c>
      <c r="F1305" s="6">
        <v>145.5</v>
      </c>
      <c r="G1305" s="6">
        <v>144.5</v>
      </c>
      <c r="H1305" s="6">
        <v>146.2</v>
      </c>
      <c r="I1305" s="6">
        <v>146.7</v>
      </c>
      <c r="J1305" s="6">
        <v>147.2</v>
      </c>
      <c r="K1305" s="6">
        <v>147.2</v>
      </c>
      <c r="L1305" s="5">
        <v>5000</v>
      </c>
      <c r="M1305" s="7">
        <f t="shared" si="158"/>
        <v>8499.999999999944</v>
      </c>
      <c r="N1305" s="8">
        <f t="shared" si="159"/>
        <v>1.168384879725078</v>
      </c>
    </row>
    <row r="1306" spans="1:14" ht="15.75">
      <c r="A1306" s="61">
        <v>8</v>
      </c>
      <c r="B1306" s="4">
        <v>42913</v>
      </c>
      <c r="C1306" s="5" t="s">
        <v>20</v>
      </c>
      <c r="D1306" s="5" t="s">
        <v>21</v>
      </c>
      <c r="E1306" s="5" t="s">
        <v>48</v>
      </c>
      <c r="F1306" s="6">
        <v>2840</v>
      </c>
      <c r="G1306" s="6">
        <v>2797</v>
      </c>
      <c r="H1306" s="6">
        <v>2865</v>
      </c>
      <c r="I1306" s="6">
        <v>2890</v>
      </c>
      <c r="J1306" s="6">
        <v>2915</v>
      </c>
      <c r="K1306" s="6">
        <v>2890</v>
      </c>
      <c r="L1306" s="5">
        <v>100</v>
      </c>
      <c r="M1306" s="7">
        <f t="shared" si="158"/>
        <v>5000</v>
      </c>
      <c r="N1306" s="8">
        <f t="shared" si="159"/>
        <v>1.7605633802816902</v>
      </c>
    </row>
    <row r="1307" spans="1:14" ht="15.75">
      <c r="A1307" s="61">
        <v>9</v>
      </c>
      <c r="B1307" s="4">
        <v>42909</v>
      </c>
      <c r="C1307" s="5" t="s">
        <v>20</v>
      </c>
      <c r="D1307" s="5" t="s">
        <v>21</v>
      </c>
      <c r="E1307" s="5" t="s">
        <v>44</v>
      </c>
      <c r="F1307" s="6">
        <v>28720</v>
      </c>
      <c r="G1307" s="6">
        <v>28650</v>
      </c>
      <c r="H1307" s="6">
        <v>28760</v>
      </c>
      <c r="I1307" s="6">
        <v>28800</v>
      </c>
      <c r="J1307" s="6">
        <v>28840</v>
      </c>
      <c r="K1307" s="6">
        <v>28800</v>
      </c>
      <c r="L1307" s="5">
        <v>100</v>
      </c>
      <c r="M1307" s="7">
        <f t="shared" si="158"/>
        <v>8000</v>
      </c>
      <c r="N1307" s="8">
        <f t="shared" si="159"/>
        <v>0.2785515320334262</v>
      </c>
    </row>
    <row r="1308" spans="1:14" ht="15.75">
      <c r="A1308" s="61">
        <v>10</v>
      </c>
      <c r="B1308" s="4">
        <v>42909</v>
      </c>
      <c r="C1308" s="5" t="s">
        <v>20</v>
      </c>
      <c r="D1308" s="5" t="s">
        <v>21</v>
      </c>
      <c r="E1308" s="5" t="s">
        <v>24</v>
      </c>
      <c r="F1308" s="6">
        <v>142.2</v>
      </c>
      <c r="G1308" s="6">
        <v>141.2</v>
      </c>
      <c r="H1308" s="6">
        <v>142.7</v>
      </c>
      <c r="I1308" s="6">
        <v>143.2</v>
      </c>
      <c r="J1308" s="6">
        <v>143.7</v>
      </c>
      <c r="K1308" s="6">
        <v>143.2</v>
      </c>
      <c r="L1308" s="5">
        <v>5000</v>
      </c>
      <c r="M1308" s="7">
        <f t="shared" si="158"/>
        <v>5000</v>
      </c>
      <c r="N1308" s="8">
        <f t="shared" si="159"/>
        <v>0.7032348804500703</v>
      </c>
    </row>
    <row r="1309" spans="1:14" ht="15.75">
      <c r="A1309" s="61">
        <v>11</v>
      </c>
      <c r="B1309" s="4">
        <v>42909</v>
      </c>
      <c r="C1309" s="5" t="s">
        <v>20</v>
      </c>
      <c r="D1309" s="5" t="s">
        <v>21</v>
      </c>
      <c r="E1309" s="5" t="s">
        <v>47</v>
      </c>
      <c r="F1309" s="6">
        <v>176</v>
      </c>
      <c r="G1309" s="6">
        <v>174.5</v>
      </c>
      <c r="H1309" s="6">
        <v>177</v>
      </c>
      <c r="I1309" s="6">
        <v>178</v>
      </c>
      <c r="J1309" s="6">
        <v>179</v>
      </c>
      <c r="K1309" s="6">
        <v>176.9</v>
      </c>
      <c r="L1309" s="5">
        <v>5000</v>
      </c>
      <c r="M1309" s="7">
        <f t="shared" si="158"/>
        <v>4500.000000000028</v>
      </c>
      <c r="N1309" s="8">
        <f t="shared" si="159"/>
        <v>0.5113636363636396</v>
      </c>
    </row>
    <row r="1310" spans="1:14" ht="15.75">
      <c r="A1310" s="61">
        <v>12</v>
      </c>
      <c r="B1310" s="4">
        <v>42908</v>
      </c>
      <c r="C1310" s="5" t="s">
        <v>20</v>
      </c>
      <c r="D1310" s="5" t="s">
        <v>21</v>
      </c>
      <c r="E1310" s="5" t="s">
        <v>24</v>
      </c>
      <c r="F1310" s="6">
        <v>140.5</v>
      </c>
      <c r="G1310" s="6">
        <v>139.5</v>
      </c>
      <c r="H1310" s="6">
        <v>141.2</v>
      </c>
      <c r="I1310" s="6">
        <v>141.7</v>
      </c>
      <c r="J1310" s="6">
        <v>142.2</v>
      </c>
      <c r="K1310" s="6">
        <v>142.2</v>
      </c>
      <c r="L1310" s="5">
        <v>5000</v>
      </c>
      <c r="M1310" s="7">
        <f t="shared" si="158"/>
        <v>8499.999999999944</v>
      </c>
      <c r="N1310" s="8">
        <f t="shared" si="159"/>
        <v>1.2099644128113798</v>
      </c>
    </row>
    <row r="1311" spans="1:14" ht="15.75">
      <c r="A1311" s="61">
        <v>13</v>
      </c>
      <c r="B1311" s="4">
        <v>42908</v>
      </c>
      <c r="C1311" s="5" t="s">
        <v>20</v>
      </c>
      <c r="D1311" s="5" t="s">
        <v>21</v>
      </c>
      <c r="E1311" s="5" t="s">
        <v>47</v>
      </c>
      <c r="F1311" s="6">
        <v>171.5</v>
      </c>
      <c r="G1311" s="6">
        <v>170.5</v>
      </c>
      <c r="H1311" s="6">
        <v>172</v>
      </c>
      <c r="I1311" s="6">
        <v>172.5</v>
      </c>
      <c r="J1311" s="6">
        <v>173</v>
      </c>
      <c r="K1311" s="6">
        <v>173</v>
      </c>
      <c r="L1311" s="5">
        <v>5000</v>
      </c>
      <c r="M1311" s="7">
        <f t="shared" si="158"/>
        <v>7500</v>
      </c>
      <c r="N1311" s="8">
        <f t="shared" si="159"/>
        <v>0.8746355685131195</v>
      </c>
    </row>
    <row r="1312" spans="1:14" ht="15.75">
      <c r="A1312" s="61">
        <v>14</v>
      </c>
      <c r="B1312" s="4">
        <v>42907</v>
      </c>
      <c r="C1312" s="5" t="s">
        <v>20</v>
      </c>
      <c r="D1312" s="5" t="s">
        <v>21</v>
      </c>
      <c r="E1312" s="5" t="s">
        <v>47</v>
      </c>
      <c r="F1312" s="6">
        <v>166.5</v>
      </c>
      <c r="G1312" s="6">
        <v>165.5</v>
      </c>
      <c r="H1312" s="6">
        <v>167</v>
      </c>
      <c r="I1312" s="6">
        <v>167.5</v>
      </c>
      <c r="J1312" s="6">
        <v>168</v>
      </c>
      <c r="K1312" s="6">
        <v>167.5</v>
      </c>
      <c r="L1312" s="5">
        <v>5000</v>
      </c>
      <c r="M1312" s="7">
        <f t="shared" si="158"/>
        <v>5000</v>
      </c>
      <c r="N1312" s="8">
        <f t="shared" si="159"/>
        <v>0.6006006006006006</v>
      </c>
    </row>
    <row r="1313" spans="1:14" ht="15.75">
      <c r="A1313" s="61">
        <v>15</v>
      </c>
      <c r="B1313" s="4">
        <v>42907</v>
      </c>
      <c r="C1313" s="5" t="s">
        <v>20</v>
      </c>
      <c r="D1313" s="5" t="s">
        <v>21</v>
      </c>
      <c r="E1313" s="5" t="s">
        <v>24</v>
      </c>
      <c r="F1313" s="6">
        <v>137</v>
      </c>
      <c r="G1313" s="6">
        <v>136</v>
      </c>
      <c r="H1313" s="6">
        <v>137.5</v>
      </c>
      <c r="I1313" s="6">
        <v>138</v>
      </c>
      <c r="J1313" s="6">
        <v>138.5</v>
      </c>
      <c r="K1313" s="6">
        <v>138</v>
      </c>
      <c r="L1313" s="5">
        <v>5000</v>
      </c>
      <c r="M1313" s="7">
        <f t="shared" si="158"/>
        <v>5000</v>
      </c>
      <c r="N1313" s="8">
        <f t="shared" si="159"/>
        <v>0.7299270072992701</v>
      </c>
    </row>
    <row r="1314" spans="1:14" ht="15.75">
      <c r="A1314" s="61">
        <v>16</v>
      </c>
      <c r="B1314" s="4">
        <v>42906</v>
      </c>
      <c r="C1314" s="5" t="s">
        <v>20</v>
      </c>
      <c r="D1314" s="5" t="s">
        <v>21</v>
      </c>
      <c r="E1314" s="5" t="s">
        <v>47</v>
      </c>
      <c r="F1314" s="6">
        <v>165.5</v>
      </c>
      <c r="G1314" s="6">
        <v>164.5</v>
      </c>
      <c r="H1314" s="6">
        <v>166</v>
      </c>
      <c r="I1314" s="6">
        <v>166.5</v>
      </c>
      <c r="J1314" s="6">
        <v>167</v>
      </c>
      <c r="K1314" s="6">
        <v>164.5</v>
      </c>
      <c r="L1314" s="5">
        <v>5000</v>
      </c>
      <c r="M1314" s="7">
        <f t="shared" si="158"/>
        <v>-5000</v>
      </c>
      <c r="N1314" s="8">
        <f t="shared" si="159"/>
        <v>-0.6042296072507553</v>
      </c>
    </row>
    <row r="1315" spans="1:14" ht="15.75">
      <c r="A1315" s="61">
        <v>17</v>
      </c>
      <c r="B1315" s="4">
        <v>42906</v>
      </c>
      <c r="C1315" s="5" t="s">
        <v>20</v>
      </c>
      <c r="D1315" s="5" t="s">
        <v>23</v>
      </c>
      <c r="E1315" s="5" t="s">
        <v>44</v>
      </c>
      <c r="F1315" s="6">
        <v>28500</v>
      </c>
      <c r="G1315" s="6">
        <v>28570</v>
      </c>
      <c r="H1315" s="6">
        <v>28460</v>
      </c>
      <c r="I1315" s="6">
        <v>28420</v>
      </c>
      <c r="J1315" s="6">
        <v>28380</v>
      </c>
      <c r="K1315" s="6">
        <v>28500</v>
      </c>
      <c r="L1315" s="5">
        <v>100</v>
      </c>
      <c r="M1315" s="7">
        <f t="shared" si="158"/>
        <v>0</v>
      </c>
      <c r="N1315" s="8">
        <f t="shared" si="159"/>
        <v>0</v>
      </c>
    </row>
    <row r="1316" spans="1:14" ht="15.75">
      <c r="A1316" s="61">
        <v>18</v>
      </c>
      <c r="B1316" s="4">
        <v>42906</v>
      </c>
      <c r="C1316" s="5" t="s">
        <v>20</v>
      </c>
      <c r="D1316" s="5" t="s">
        <v>23</v>
      </c>
      <c r="E1316" s="5" t="s">
        <v>48</v>
      </c>
      <c r="F1316" s="6">
        <v>2870</v>
      </c>
      <c r="G1316" s="6">
        <v>2910</v>
      </c>
      <c r="H1316" s="6">
        <v>2845</v>
      </c>
      <c r="I1316" s="6">
        <v>2820</v>
      </c>
      <c r="J1316" s="6">
        <v>2800</v>
      </c>
      <c r="K1316" s="6">
        <v>2820</v>
      </c>
      <c r="L1316" s="5">
        <v>100</v>
      </c>
      <c r="M1316" s="7">
        <f t="shared" si="158"/>
        <v>5000</v>
      </c>
      <c r="N1316" s="8">
        <f t="shared" si="159"/>
        <v>1.7421602787456447</v>
      </c>
    </row>
    <row r="1317" spans="1:14" ht="15.75">
      <c r="A1317" s="61">
        <v>19</v>
      </c>
      <c r="B1317" s="4">
        <v>42905</v>
      </c>
      <c r="C1317" s="5" t="s">
        <v>20</v>
      </c>
      <c r="D1317" s="5" t="s">
        <v>21</v>
      </c>
      <c r="E1317" s="5" t="s">
        <v>47</v>
      </c>
      <c r="F1317" s="6">
        <v>164.25</v>
      </c>
      <c r="G1317" s="6">
        <v>163.25</v>
      </c>
      <c r="H1317" s="6">
        <v>164.8</v>
      </c>
      <c r="I1317" s="6">
        <v>165.3</v>
      </c>
      <c r="J1317" s="6">
        <v>166.8</v>
      </c>
      <c r="K1317" s="6">
        <v>164.8</v>
      </c>
      <c r="L1317" s="5">
        <v>5000</v>
      </c>
      <c r="M1317" s="7">
        <f t="shared" si="158"/>
        <v>2750.000000000057</v>
      </c>
      <c r="N1317" s="8">
        <f t="shared" si="159"/>
        <v>0.33485540334856095</v>
      </c>
    </row>
    <row r="1318" spans="1:14" ht="15.75">
      <c r="A1318" s="61">
        <v>20</v>
      </c>
      <c r="B1318" s="4">
        <v>42905</v>
      </c>
      <c r="C1318" s="5" t="s">
        <v>20</v>
      </c>
      <c r="D1318" s="5" t="s">
        <v>23</v>
      </c>
      <c r="E1318" s="5" t="s">
        <v>44</v>
      </c>
      <c r="F1318" s="6">
        <v>28570</v>
      </c>
      <c r="G1318" s="6">
        <v>28650</v>
      </c>
      <c r="H1318" s="6">
        <v>28530</v>
      </c>
      <c r="I1318" s="6">
        <v>28490</v>
      </c>
      <c r="J1318" s="6">
        <v>28450</v>
      </c>
      <c r="K1318" s="6">
        <v>28530</v>
      </c>
      <c r="L1318" s="5">
        <v>100</v>
      </c>
      <c r="M1318" s="7">
        <f t="shared" si="158"/>
        <v>4000</v>
      </c>
      <c r="N1318" s="8">
        <f t="shared" si="159"/>
        <v>0.1400070003500175</v>
      </c>
    </row>
    <row r="1319" spans="1:14" ht="15.75">
      <c r="A1319" s="61">
        <v>21</v>
      </c>
      <c r="B1319" s="4">
        <v>42902</v>
      </c>
      <c r="C1319" s="5" t="s">
        <v>20</v>
      </c>
      <c r="D1319" s="5" t="s">
        <v>23</v>
      </c>
      <c r="E1319" s="5" t="s">
        <v>24</v>
      </c>
      <c r="F1319" s="6">
        <v>135</v>
      </c>
      <c r="G1319" s="6">
        <v>136</v>
      </c>
      <c r="H1319" s="6">
        <v>134.5</v>
      </c>
      <c r="I1319" s="6">
        <v>134</v>
      </c>
      <c r="J1319" s="6">
        <v>133.5</v>
      </c>
      <c r="K1319" s="6">
        <v>136</v>
      </c>
      <c r="L1319" s="5">
        <v>5000</v>
      </c>
      <c r="M1319" s="7">
        <f t="shared" si="158"/>
        <v>-5000</v>
      </c>
      <c r="N1319" s="8">
        <f t="shared" si="159"/>
        <v>-0.7407407407407407</v>
      </c>
    </row>
    <row r="1320" spans="1:14" ht="15.75">
      <c r="A1320" s="61">
        <v>22</v>
      </c>
      <c r="B1320" s="4">
        <v>42901</v>
      </c>
      <c r="C1320" s="5" t="s">
        <v>20</v>
      </c>
      <c r="D1320" s="5" t="s">
        <v>21</v>
      </c>
      <c r="E1320" s="5" t="s">
        <v>24</v>
      </c>
      <c r="F1320" s="6">
        <v>134.75</v>
      </c>
      <c r="G1320" s="6">
        <v>133.75</v>
      </c>
      <c r="H1320" s="6">
        <v>135.25</v>
      </c>
      <c r="I1320" s="6">
        <v>135.75</v>
      </c>
      <c r="J1320" s="6">
        <v>136.25</v>
      </c>
      <c r="K1320" s="6">
        <v>136.25</v>
      </c>
      <c r="L1320" s="5">
        <v>5000</v>
      </c>
      <c r="M1320" s="7">
        <f t="shared" si="158"/>
        <v>7500</v>
      </c>
      <c r="N1320" s="8">
        <f t="shared" si="159"/>
        <v>1.1131725417439704</v>
      </c>
    </row>
    <row r="1321" spans="1:14" ht="15.75">
      <c r="A1321" s="61">
        <v>23</v>
      </c>
      <c r="B1321" s="4">
        <v>42901</v>
      </c>
      <c r="C1321" s="5" t="s">
        <v>20</v>
      </c>
      <c r="D1321" s="5" t="s">
        <v>23</v>
      </c>
      <c r="E1321" s="5" t="s">
        <v>48</v>
      </c>
      <c r="F1321" s="6">
        <v>2865</v>
      </c>
      <c r="G1321" s="6">
        <v>2910</v>
      </c>
      <c r="H1321" s="6">
        <v>2840</v>
      </c>
      <c r="I1321" s="6">
        <v>2815</v>
      </c>
      <c r="J1321" s="6">
        <v>2790</v>
      </c>
      <c r="K1321" s="6">
        <v>2815</v>
      </c>
      <c r="L1321" s="5">
        <v>100</v>
      </c>
      <c r="M1321" s="7">
        <f t="shared" si="158"/>
        <v>5000</v>
      </c>
      <c r="N1321" s="8">
        <f t="shared" si="159"/>
        <v>1.7452006980802792</v>
      </c>
    </row>
    <row r="1322" spans="1:14" ht="15.75">
      <c r="A1322" s="61">
        <v>24</v>
      </c>
      <c r="B1322" s="4">
        <v>42900</v>
      </c>
      <c r="C1322" s="5" t="s">
        <v>20</v>
      </c>
      <c r="D1322" s="5" t="s">
        <v>23</v>
      </c>
      <c r="E1322" s="5" t="s">
        <v>44</v>
      </c>
      <c r="F1322" s="6">
        <v>28900</v>
      </c>
      <c r="G1322" s="6">
        <v>28970</v>
      </c>
      <c r="H1322" s="6">
        <v>28850</v>
      </c>
      <c r="I1322" s="6">
        <v>28810</v>
      </c>
      <c r="J1322" s="6">
        <v>28770</v>
      </c>
      <c r="K1322" s="6">
        <v>28970</v>
      </c>
      <c r="L1322" s="5">
        <v>100</v>
      </c>
      <c r="M1322" s="7">
        <f t="shared" si="158"/>
        <v>-7000</v>
      </c>
      <c r="N1322" s="8">
        <f t="shared" si="159"/>
        <v>-0.2422145328719723</v>
      </c>
    </row>
    <row r="1323" spans="1:14" ht="15.75">
      <c r="A1323" s="61">
        <v>25</v>
      </c>
      <c r="B1323" s="4">
        <v>42900</v>
      </c>
      <c r="C1323" s="5" t="s">
        <v>20</v>
      </c>
      <c r="D1323" s="5" t="s">
        <v>23</v>
      </c>
      <c r="E1323" s="5" t="s">
        <v>48</v>
      </c>
      <c r="F1323" s="6">
        <v>2945</v>
      </c>
      <c r="G1323" s="6">
        <v>2990</v>
      </c>
      <c r="H1323" s="6">
        <v>2920</v>
      </c>
      <c r="I1323" s="6">
        <v>2895</v>
      </c>
      <c r="J1323" s="6">
        <v>2870</v>
      </c>
      <c r="K1323" s="6">
        <v>2895</v>
      </c>
      <c r="L1323" s="5">
        <v>100</v>
      </c>
      <c r="M1323" s="7">
        <f t="shared" si="158"/>
        <v>5000</v>
      </c>
      <c r="N1323" s="8">
        <f t="shared" si="159"/>
        <v>1.697792869269949</v>
      </c>
    </row>
    <row r="1324" spans="1:14" ht="15.75">
      <c r="A1324" s="61">
        <v>26</v>
      </c>
      <c r="B1324" s="4">
        <v>42899</v>
      </c>
      <c r="C1324" s="5" t="s">
        <v>20</v>
      </c>
      <c r="D1324" s="5" t="s">
        <v>23</v>
      </c>
      <c r="E1324" s="5" t="s">
        <v>48</v>
      </c>
      <c r="F1324" s="6">
        <v>2970</v>
      </c>
      <c r="G1324" s="6">
        <v>3010</v>
      </c>
      <c r="H1324" s="6">
        <v>2940</v>
      </c>
      <c r="I1324" s="6">
        <v>2915</v>
      </c>
      <c r="J1324" s="6">
        <v>2890</v>
      </c>
      <c r="K1324" s="6">
        <v>2915</v>
      </c>
      <c r="L1324" s="5">
        <v>100</v>
      </c>
      <c r="M1324" s="7">
        <f t="shared" si="158"/>
        <v>5500</v>
      </c>
      <c r="N1324" s="8">
        <f t="shared" si="159"/>
        <v>1.8518518518518519</v>
      </c>
    </row>
    <row r="1325" spans="1:14" ht="15.75">
      <c r="A1325" s="61">
        <v>27</v>
      </c>
      <c r="B1325" s="4">
        <v>42899</v>
      </c>
      <c r="C1325" s="5" t="s">
        <v>20</v>
      </c>
      <c r="D1325" s="5" t="s">
        <v>23</v>
      </c>
      <c r="E1325" s="5" t="s">
        <v>44</v>
      </c>
      <c r="F1325" s="6">
        <v>28930</v>
      </c>
      <c r="G1325" s="6">
        <v>29000</v>
      </c>
      <c r="H1325" s="6">
        <v>28890</v>
      </c>
      <c r="I1325" s="6">
        <v>28850</v>
      </c>
      <c r="J1325" s="6">
        <v>28810</v>
      </c>
      <c r="K1325" s="6">
        <v>29000</v>
      </c>
      <c r="L1325" s="5">
        <v>100</v>
      </c>
      <c r="M1325" s="7">
        <f t="shared" si="158"/>
        <v>-7000</v>
      </c>
      <c r="N1325" s="8">
        <f t="shared" si="159"/>
        <v>-0.24196335983408226</v>
      </c>
    </row>
    <row r="1326" spans="1:14" ht="15.75">
      <c r="A1326" s="61">
        <v>28</v>
      </c>
      <c r="B1326" s="4">
        <v>42898</v>
      </c>
      <c r="C1326" s="5" t="s">
        <v>20</v>
      </c>
      <c r="D1326" s="5" t="s">
        <v>21</v>
      </c>
      <c r="E1326" s="5" t="s">
        <v>48</v>
      </c>
      <c r="F1326" s="6">
        <v>2995</v>
      </c>
      <c r="G1326" s="6">
        <v>2960</v>
      </c>
      <c r="H1326" s="6">
        <v>3025</v>
      </c>
      <c r="I1326" s="6">
        <v>3050</v>
      </c>
      <c r="J1326" s="6">
        <v>3075</v>
      </c>
      <c r="K1326" s="6">
        <v>2995</v>
      </c>
      <c r="L1326" s="5">
        <v>100</v>
      </c>
      <c r="M1326" s="7">
        <f t="shared" si="158"/>
        <v>0</v>
      </c>
      <c r="N1326" s="8">
        <f t="shared" si="159"/>
        <v>0</v>
      </c>
    </row>
    <row r="1327" spans="1:14" ht="15.75">
      <c r="A1327" s="61">
        <v>29</v>
      </c>
      <c r="B1327" s="4">
        <v>42895</v>
      </c>
      <c r="C1327" s="5" t="s">
        <v>20</v>
      </c>
      <c r="D1327" s="5" t="s">
        <v>21</v>
      </c>
      <c r="E1327" s="5" t="s">
        <v>47</v>
      </c>
      <c r="F1327" s="6">
        <v>160.3</v>
      </c>
      <c r="G1327" s="6">
        <v>159.4</v>
      </c>
      <c r="H1327" s="6">
        <v>161</v>
      </c>
      <c r="I1327" s="6">
        <v>161.5</v>
      </c>
      <c r="J1327" s="6">
        <v>162</v>
      </c>
      <c r="K1327" s="6">
        <v>161</v>
      </c>
      <c r="L1327" s="5">
        <v>5000</v>
      </c>
      <c r="M1327" s="7">
        <f t="shared" si="158"/>
        <v>3499.999999999943</v>
      </c>
      <c r="N1327" s="8">
        <f t="shared" si="159"/>
        <v>0.43668122270741644</v>
      </c>
    </row>
    <row r="1328" spans="1:14" ht="15.75">
      <c r="A1328" s="61">
        <v>30</v>
      </c>
      <c r="B1328" s="4">
        <v>42895</v>
      </c>
      <c r="C1328" s="5" t="s">
        <v>20</v>
      </c>
      <c r="D1328" s="5" t="s">
        <v>23</v>
      </c>
      <c r="E1328" s="5" t="s">
        <v>44</v>
      </c>
      <c r="F1328" s="6">
        <v>29000</v>
      </c>
      <c r="G1328" s="6">
        <v>29080</v>
      </c>
      <c r="H1328" s="6">
        <v>28950</v>
      </c>
      <c r="I1328" s="6">
        <v>28900</v>
      </c>
      <c r="J1328" s="6">
        <v>28850</v>
      </c>
      <c r="K1328" s="6">
        <v>28850</v>
      </c>
      <c r="L1328" s="5">
        <v>100</v>
      </c>
      <c r="M1328" s="7">
        <f t="shared" si="158"/>
        <v>15000</v>
      </c>
      <c r="N1328" s="8">
        <f t="shared" si="159"/>
        <v>0.5172413793103449</v>
      </c>
    </row>
    <row r="1329" spans="1:14" ht="15.75">
      <c r="A1329" s="61">
        <v>31</v>
      </c>
      <c r="B1329" s="4">
        <v>42894</v>
      </c>
      <c r="C1329" s="5" t="s">
        <v>20</v>
      </c>
      <c r="D1329" s="5" t="s">
        <v>23</v>
      </c>
      <c r="E1329" s="5" t="s">
        <v>44</v>
      </c>
      <c r="F1329" s="6">
        <v>29275</v>
      </c>
      <c r="G1329" s="6">
        <v>29350</v>
      </c>
      <c r="H1329" s="6">
        <v>29225</v>
      </c>
      <c r="I1329" s="6">
        <v>29175</v>
      </c>
      <c r="J1329" s="6">
        <v>29125</v>
      </c>
      <c r="K1329" s="6">
        <v>29125</v>
      </c>
      <c r="L1329" s="5">
        <v>100</v>
      </c>
      <c r="M1329" s="7">
        <f t="shared" si="158"/>
        <v>15000</v>
      </c>
      <c r="N1329" s="8">
        <f t="shared" si="159"/>
        <v>0.5123825789923142</v>
      </c>
    </row>
    <row r="1330" spans="1:14" ht="15.75">
      <c r="A1330" s="61">
        <v>32</v>
      </c>
      <c r="B1330" s="4">
        <v>42894</v>
      </c>
      <c r="C1330" s="5" t="s">
        <v>20</v>
      </c>
      <c r="D1330" s="5" t="s">
        <v>23</v>
      </c>
      <c r="E1330" s="5" t="s">
        <v>48</v>
      </c>
      <c r="F1330" s="6">
        <v>2955</v>
      </c>
      <c r="G1330" s="6">
        <v>3000</v>
      </c>
      <c r="H1330" s="6">
        <v>2930</v>
      </c>
      <c r="I1330" s="6">
        <v>2905</v>
      </c>
      <c r="J1330" s="6">
        <v>2880</v>
      </c>
      <c r="K1330" s="6">
        <v>2880</v>
      </c>
      <c r="L1330" s="5">
        <v>100</v>
      </c>
      <c r="M1330" s="7">
        <f t="shared" si="158"/>
        <v>7500</v>
      </c>
      <c r="N1330" s="8">
        <f t="shared" si="159"/>
        <v>2.5380710659898478</v>
      </c>
    </row>
    <row r="1331" spans="1:14" ht="15.75">
      <c r="A1331" s="61">
        <v>33</v>
      </c>
      <c r="B1331" s="4">
        <v>42893</v>
      </c>
      <c r="C1331" s="5" t="s">
        <v>20</v>
      </c>
      <c r="D1331" s="5" t="s">
        <v>23</v>
      </c>
      <c r="E1331" s="5" t="s">
        <v>48</v>
      </c>
      <c r="F1331" s="6">
        <v>3100</v>
      </c>
      <c r="G1331" s="6">
        <v>3145</v>
      </c>
      <c r="H1331" s="6">
        <v>3075</v>
      </c>
      <c r="I1331" s="6">
        <v>3050</v>
      </c>
      <c r="J1331" s="6">
        <v>3025</v>
      </c>
      <c r="K1331" s="6">
        <v>3025</v>
      </c>
      <c r="L1331" s="5">
        <v>100</v>
      </c>
      <c r="M1331" s="7">
        <f t="shared" si="158"/>
        <v>7500</v>
      </c>
      <c r="N1331" s="8">
        <f t="shared" si="159"/>
        <v>2.4193548387096775</v>
      </c>
    </row>
    <row r="1332" spans="1:14" ht="15.75">
      <c r="A1332" s="61">
        <v>34</v>
      </c>
      <c r="B1332" s="4">
        <v>42892</v>
      </c>
      <c r="C1332" s="5" t="s">
        <v>20</v>
      </c>
      <c r="D1332" s="5" t="s">
        <v>21</v>
      </c>
      <c r="E1332" s="5" t="s">
        <v>44</v>
      </c>
      <c r="F1332" s="6">
        <v>29440</v>
      </c>
      <c r="G1332" s="6">
        <v>29370</v>
      </c>
      <c r="H1332" s="6">
        <v>29480</v>
      </c>
      <c r="I1332" s="6">
        <v>29520</v>
      </c>
      <c r="J1332" s="6">
        <v>29560</v>
      </c>
      <c r="K1332" s="6">
        <v>29520</v>
      </c>
      <c r="L1332" s="5">
        <v>100</v>
      </c>
      <c r="M1332" s="7">
        <f t="shared" si="158"/>
        <v>8000</v>
      </c>
      <c r="N1332" s="8">
        <f t="shared" si="159"/>
        <v>0.27173913043478265</v>
      </c>
    </row>
    <row r="1333" spans="1:14" ht="15.75">
      <c r="A1333" s="61">
        <v>35</v>
      </c>
      <c r="B1333" s="4">
        <v>42891</v>
      </c>
      <c r="C1333" s="5" t="s">
        <v>20</v>
      </c>
      <c r="D1333" s="5" t="s">
        <v>21</v>
      </c>
      <c r="E1333" s="5" t="s">
        <v>44</v>
      </c>
      <c r="F1333" s="6">
        <v>29276</v>
      </c>
      <c r="G1333" s="6">
        <v>29200</v>
      </c>
      <c r="H1333" s="6">
        <v>29310</v>
      </c>
      <c r="I1333" s="6">
        <v>29350</v>
      </c>
      <c r="J1333" s="6">
        <v>29390</v>
      </c>
      <c r="K1333" s="6">
        <v>29350</v>
      </c>
      <c r="L1333" s="5">
        <v>100</v>
      </c>
      <c r="M1333" s="7">
        <f t="shared" si="158"/>
        <v>7400</v>
      </c>
      <c r="N1333" s="8">
        <f t="shared" si="159"/>
        <v>0.2527667714168602</v>
      </c>
    </row>
    <row r="1334" spans="1:14" ht="15.75">
      <c r="A1334" s="61">
        <v>36</v>
      </c>
      <c r="B1334" s="4">
        <v>42888</v>
      </c>
      <c r="C1334" s="5" t="s">
        <v>20</v>
      </c>
      <c r="D1334" s="5" t="s">
        <v>21</v>
      </c>
      <c r="E1334" s="5" t="s">
        <v>44</v>
      </c>
      <c r="F1334" s="6">
        <v>29060</v>
      </c>
      <c r="G1334" s="6">
        <v>28980</v>
      </c>
      <c r="H1334" s="6">
        <v>29100</v>
      </c>
      <c r="I1334" s="6">
        <v>29140</v>
      </c>
      <c r="J1334" s="6">
        <v>29180</v>
      </c>
      <c r="K1334" s="6">
        <v>29140</v>
      </c>
      <c r="L1334" s="5">
        <v>100</v>
      </c>
      <c r="M1334" s="7">
        <f t="shared" si="158"/>
        <v>8000</v>
      </c>
      <c r="N1334" s="8">
        <f t="shared" si="159"/>
        <v>0.27529249827942187</v>
      </c>
    </row>
    <row r="1335" spans="1:14" ht="15.75" customHeight="1">
      <c r="A1335" s="61">
        <v>37</v>
      </c>
      <c r="B1335" s="4">
        <v>42888</v>
      </c>
      <c r="C1335" s="5" t="s">
        <v>20</v>
      </c>
      <c r="D1335" s="5" t="s">
        <v>23</v>
      </c>
      <c r="E1335" s="5" t="s">
        <v>48</v>
      </c>
      <c r="F1335" s="6">
        <v>3030</v>
      </c>
      <c r="G1335" s="6">
        <v>3075</v>
      </c>
      <c r="H1335" s="6">
        <v>3005</v>
      </c>
      <c r="I1335" s="6">
        <v>2980</v>
      </c>
      <c r="J1335" s="6">
        <v>2955</v>
      </c>
      <c r="K1335" s="6">
        <v>3075</v>
      </c>
      <c r="L1335" s="5">
        <v>100</v>
      </c>
      <c r="M1335" s="7">
        <f t="shared" si="158"/>
        <v>-4500</v>
      </c>
      <c r="N1335" s="8">
        <f t="shared" si="159"/>
        <v>-1.4851485148514851</v>
      </c>
    </row>
    <row r="1336" spans="1:14" ht="15.75" customHeight="1">
      <c r="A1336" s="61">
        <v>38</v>
      </c>
      <c r="B1336" s="4">
        <v>42887</v>
      </c>
      <c r="C1336" s="5" t="s">
        <v>20</v>
      </c>
      <c r="D1336" s="5" t="s">
        <v>21</v>
      </c>
      <c r="E1336" s="5" t="s">
        <v>50</v>
      </c>
      <c r="F1336" s="6">
        <v>124.8</v>
      </c>
      <c r="G1336" s="6">
        <v>123.8</v>
      </c>
      <c r="H1336" s="6">
        <v>125.3</v>
      </c>
      <c r="I1336" s="6">
        <v>125.8</v>
      </c>
      <c r="J1336" s="6">
        <v>126.3</v>
      </c>
      <c r="K1336" s="6">
        <v>124.4</v>
      </c>
      <c r="L1336" s="5">
        <v>5000</v>
      </c>
      <c r="M1336" s="7">
        <f t="shared" si="158"/>
        <v>-1999.9999999999573</v>
      </c>
      <c r="N1336" s="8">
        <f t="shared" si="159"/>
        <v>-0.32051282051281366</v>
      </c>
    </row>
    <row r="1337" spans="1:14" ht="15.75">
      <c r="A1337" s="61">
        <v>39</v>
      </c>
      <c r="B1337" s="4">
        <v>42887</v>
      </c>
      <c r="C1337" s="5" t="s">
        <v>20</v>
      </c>
      <c r="D1337" s="5" t="s">
        <v>23</v>
      </c>
      <c r="E1337" s="5" t="s">
        <v>48</v>
      </c>
      <c r="F1337" s="6">
        <v>3135</v>
      </c>
      <c r="G1337" s="6">
        <v>3175</v>
      </c>
      <c r="H1337" s="6">
        <v>3110</v>
      </c>
      <c r="I1337" s="6">
        <v>3085</v>
      </c>
      <c r="J1337" s="6">
        <v>3060</v>
      </c>
      <c r="K1337" s="6">
        <v>3060</v>
      </c>
      <c r="L1337" s="5">
        <v>100</v>
      </c>
      <c r="M1337" s="7">
        <f t="shared" si="158"/>
        <v>7500</v>
      </c>
      <c r="N1337" s="8">
        <f t="shared" si="159"/>
        <v>2.3923444976076556</v>
      </c>
    </row>
    <row r="1338" spans="1:14" ht="19.5" customHeight="1">
      <c r="A1338" s="9" t="s">
        <v>25</v>
      </c>
      <c r="B1338" s="10"/>
      <c r="C1338" s="11"/>
      <c r="D1338" s="12"/>
      <c r="E1338" s="13"/>
      <c r="F1338" s="13"/>
      <c r="G1338" s="14"/>
      <c r="H1338" s="15"/>
      <c r="I1338" s="15"/>
      <c r="J1338" s="15"/>
      <c r="K1338" s="16"/>
      <c r="L1338" s="17"/>
      <c r="N1338" s="18"/>
    </row>
    <row r="1339" spans="1:12" ht="15.75">
      <c r="A1339" s="9" t="s">
        <v>26</v>
      </c>
      <c r="B1339" s="19"/>
      <c r="C1339" s="11"/>
      <c r="D1339" s="12"/>
      <c r="E1339" s="13"/>
      <c r="F1339" s="13"/>
      <c r="G1339" s="14"/>
      <c r="H1339" s="13"/>
      <c r="I1339" s="13"/>
      <c r="J1339" s="13"/>
      <c r="K1339" s="16"/>
      <c r="L1339" s="17"/>
    </row>
    <row r="1340" spans="1:14" ht="15.75">
      <c r="A1340" s="9" t="s">
        <v>26</v>
      </c>
      <c r="B1340" s="19"/>
      <c r="C1340" s="20"/>
      <c r="D1340" s="21"/>
      <c r="E1340" s="22"/>
      <c r="F1340" s="22"/>
      <c r="G1340" s="23"/>
      <c r="H1340" s="22"/>
      <c r="I1340" s="22"/>
      <c r="J1340" s="22"/>
      <c r="K1340" s="22"/>
      <c r="L1340" s="17"/>
      <c r="M1340" s="17"/>
      <c r="N1340" s="17"/>
    </row>
    <row r="1341" spans="1:14" ht="15.75" customHeight="1">
      <c r="A1341" s="24"/>
      <c r="B1341" s="19"/>
      <c r="C1341" s="22"/>
      <c r="D1341" s="22"/>
      <c r="E1341" s="22"/>
      <c r="F1341" s="25"/>
      <c r="G1341" s="26"/>
      <c r="H1341" s="27" t="s">
        <v>27</v>
      </c>
      <c r="I1341" s="27"/>
      <c r="J1341" s="28"/>
      <c r="K1341" s="28"/>
      <c r="L1341" s="17"/>
      <c r="M1341" s="17"/>
      <c r="N1341" s="17"/>
    </row>
    <row r="1342" spans="1:12" ht="15.75">
      <c r="A1342" s="24"/>
      <c r="B1342" s="19"/>
      <c r="C1342" s="109" t="s">
        <v>28</v>
      </c>
      <c r="D1342" s="109"/>
      <c r="E1342" s="29">
        <v>39</v>
      </c>
      <c r="F1342" s="30">
        <v>100</v>
      </c>
      <c r="G1342" s="31">
        <v>39</v>
      </c>
      <c r="H1342" s="32">
        <f>G1343/G1342%</f>
        <v>76.92307692307692</v>
      </c>
      <c r="I1342" s="32"/>
      <c r="J1342" s="32"/>
      <c r="L1342" s="17"/>
    </row>
    <row r="1343" spans="1:14" ht="15.75">
      <c r="A1343" s="24"/>
      <c r="B1343" s="19"/>
      <c r="C1343" s="108" t="s">
        <v>29</v>
      </c>
      <c r="D1343" s="108"/>
      <c r="E1343" s="33">
        <v>30</v>
      </c>
      <c r="F1343" s="34">
        <f>(E1343/E1342)*100</f>
        <v>76.92307692307693</v>
      </c>
      <c r="G1343" s="31">
        <v>30</v>
      </c>
      <c r="H1343" s="28"/>
      <c r="I1343" s="28"/>
      <c r="J1343" s="22"/>
      <c r="K1343" s="28"/>
      <c r="M1343" s="22" t="s">
        <v>30</v>
      </c>
      <c r="N1343" s="22"/>
    </row>
    <row r="1344" spans="1:14" ht="15.75">
      <c r="A1344" s="35"/>
      <c r="B1344" s="19"/>
      <c r="C1344" s="108" t="s">
        <v>31</v>
      </c>
      <c r="D1344" s="108"/>
      <c r="E1344" s="33">
        <v>0</v>
      </c>
      <c r="F1344" s="34">
        <f>(E1344/E1342)*100</f>
        <v>0</v>
      </c>
      <c r="G1344" s="36"/>
      <c r="H1344" s="31"/>
      <c r="I1344" s="31"/>
      <c r="J1344" s="22"/>
      <c r="K1344" s="28"/>
      <c r="L1344" s="17"/>
      <c r="M1344" s="20"/>
      <c r="N1344" s="20"/>
    </row>
    <row r="1345" spans="1:14" ht="13.5" customHeight="1">
      <c r="A1345" s="35"/>
      <c r="B1345" s="19"/>
      <c r="C1345" s="108" t="s">
        <v>32</v>
      </c>
      <c r="D1345" s="108"/>
      <c r="E1345" s="33">
        <v>1</v>
      </c>
      <c r="F1345" s="34">
        <f>(E1345/E1342)*100</f>
        <v>2.564102564102564</v>
      </c>
      <c r="G1345" s="36"/>
      <c r="H1345" s="31"/>
      <c r="I1345" s="31"/>
      <c r="J1345" s="22"/>
      <c r="K1345" s="28"/>
      <c r="L1345" s="17"/>
      <c r="M1345" s="17"/>
      <c r="N1345" s="17"/>
    </row>
    <row r="1346" spans="1:14" ht="15.75">
      <c r="A1346" s="35"/>
      <c r="B1346" s="19"/>
      <c r="C1346" s="108" t="s">
        <v>33</v>
      </c>
      <c r="D1346" s="108"/>
      <c r="E1346" s="33">
        <v>5</v>
      </c>
      <c r="F1346" s="34">
        <f>(E1346/E1342)*100</f>
        <v>12.82051282051282</v>
      </c>
      <c r="G1346" s="36"/>
      <c r="H1346" s="22" t="s">
        <v>34</v>
      </c>
      <c r="I1346" s="22"/>
      <c r="J1346" s="37"/>
      <c r="K1346" s="28"/>
      <c r="L1346" s="17"/>
      <c r="M1346" s="17"/>
      <c r="N1346" s="17"/>
    </row>
    <row r="1347" spans="1:14" ht="15.75">
      <c r="A1347" s="35"/>
      <c r="B1347" s="19"/>
      <c r="C1347" s="108" t="s">
        <v>35</v>
      </c>
      <c r="D1347" s="108"/>
      <c r="E1347" s="33">
        <v>3</v>
      </c>
      <c r="F1347" s="34">
        <f>(E1347/E1342)*100</f>
        <v>7.6923076923076925</v>
      </c>
      <c r="G1347" s="36"/>
      <c r="H1347" s="22"/>
      <c r="I1347" s="22"/>
      <c r="J1347" s="37"/>
      <c r="K1347" s="28"/>
      <c r="L1347" s="17"/>
      <c r="M1347" s="17"/>
      <c r="N1347" s="17"/>
    </row>
    <row r="1348" spans="1:14" ht="16.5" thickBot="1">
      <c r="A1348" s="35"/>
      <c r="B1348" s="19"/>
      <c r="C1348" s="110" t="s">
        <v>36</v>
      </c>
      <c r="D1348" s="110"/>
      <c r="E1348" s="38"/>
      <c r="F1348" s="39">
        <f>(E1348/E1342)*100</f>
        <v>0</v>
      </c>
      <c r="G1348" s="36"/>
      <c r="H1348" s="22"/>
      <c r="I1348" s="22"/>
      <c r="M1348" s="17"/>
      <c r="N1348" s="17"/>
    </row>
    <row r="1349" spans="1:14" ht="15.75">
      <c r="A1349" s="41" t="s">
        <v>37</v>
      </c>
      <c r="B1349" s="10"/>
      <c r="C1349" s="11"/>
      <c r="D1349" s="11"/>
      <c r="E1349" s="13"/>
      <c r="F1349" s="13"/>
      <c r="G1349" s="42"/>
      <c r="H1349" s="43"/>
      <c r="I1349" s="43"/>
      <c r="J1349" s="43"/>
      <c r="K1349" s="13"/>
      <c r="L1349" s="17"/>
      <c r="M1349" s="40"/>
      <c r="N1349" s="40"/>
    </row>
    <row r="1350" spans="1:14" ht="15.75">
      <c r="A1350" s="12" t="s">
        <v>38</v>
      </c>
      <c r="B1350" s="10"/>
      <c r="C1350" s="44"/>
      <c r="D1350" s="45"/>
      <c r="E1350" s="46"/>
      <c r="F1350" s="43"/>
      <c r="G1350" s="42"/>
      <c r="H1350" s="43"/>
      <c r="I1350" s="43"/>
      <c r="J1350" s="43"/>
      <c r="K1350" s="13"/>
      <c r="L1350" s="17"/>
      <c r="M1350" s="24"/>
      <c r="N1350" s="24"/>
    </row>
    <row r="1351" spans="1:14" ht="15.75">
      <c r="A1351" s="12" t="s">
        <v>39</v>
      </c>
      <c r="B1351" s="10"/>
      <c r="C1351" s="11"/>
      <c r="D1351" s="45"/>
      <c r="E1351" s="46"/>
      <c r="F1351" s="43"/>
      <c r="G1351" s="42"/>
      <c r="H1351" s="47"/>
      <c r="I1351" s="47"/>
      <c r="J1351" s="47"/>
      <c r="K1351" s="13"/>
      <c r="L1351" s="17"/>
      <c r="M1351" s="17"/>
      <c r="N1351" s="17"/>
    </row>
    <row r="1352" spans="1:14" ht="15.75">
      <c r="A1352" s="12" t="s">
        <v>40</v>
      </c>
      <c r="B1352" s="44"/>
      <c r="C1352" s="11"/>
      <c r="D1352" s="45"/>
      <c r="E1352" s="46"/>
      <c r="F1352" s="43"/>
      <c r="G1352" s="48"/>
      <c r="H1352" s="47"/>
      <c r="I1352" s="47"/>
      <c r="J1352" s="47"/>
      <c r="K1352" s="13"/>
      <c r="L1352" s="17"/>
      <c r="M1352" s="17"/>
      <c r="N1352" s="17"/>
    </row>
    <row r="1353" spans="1:14" ht="15.75">
      <c r="A1353" s="12" t="s">
        <v>41</v>
      </c>
      <c r="B1353" s="35"/>
      <c r="C1353" s="11"/>
      <c r="D1353" s="49"/>
      <c r="E1353" s="43"/>
      <c r="F1353" s="43"/>
      <c r="G1353" s="48"/>
      <c r="H1353" s="47"/>
      <c r="I1353" s="47"/>
      <c r="J1353" s="47"/>
      <c r="K1353" s="43"/>
      <c r="L1353" s="17"/>
      <c r="M1353" s="17"/>
      <c r="N1353" s="17"/>
    </row>
    <row r="1354" spans="1:14" ht="15.75">
      <c r="A1354" s="105" t="s">
        <v>0</v>
      </c>
      <c r="B1354" s="105"/>
      <c r="C1354" s="105"/>
      <c r="D1354" s="105"/>
      <c r="E1354" s="105"/>
      <c r="F1354" s="105"/>
      <c r="G1354" s="105"/>
      <c r="H1354" s="105"/>
      <c r="I1354" s="105"/>
      <c r="J1354" s="105"/>
      <c r="K1354" s="105"/>
      <c r="L1354" s="105"/>
      <c r="M1354" s="105"/>
      <c r="N1354" s="105"/>
    </row>
    <row r="1355" spans="1:14" ht="15.75">
      <c r="A1355" s="105"/>
      <c r="B1355" s="105"/>
      <c r="C1355" s="105"/>
      <c r="D1355" s="105"/>
      <c r="E1355" s="105"/>
      <c r="F1355" s="105"/>
      <c r="G1355" s="105"/>
      <c r="H1355" s="105"/>
      <c r="I1355" s="105"/>
      <c r="J1355" s="105"/>
      <c r="K1355" s="105"/>
      <c r="L1355" s="105"/>
      <c r="M1355" s="105"/>
      <c r="N1355" s="105"/>
    </row>
    <row r="1356" spans="1:14" ht="15.75">
      <c r="A1356" s="105"/>
      <c r="B1356" s="105"/>
      <c r="C1356" s="105"/>
      <c r="D1356" s="105"/>
      <c r="E1356" s="105"/>
      <c r="F1356" s="105"/>
      <c r="G1356" s="105"/>
      <c r="H1356" s="105"/>
      <c r="I1356" s="105"/>
      <c r="J1356" s="105"/>
      <c r="K1356" s="105"/>
      <c r="L1356" s="105"/>
      <c r="M1356" s="105"/>
      <c r="N1356" s="105"/>
    </row>
    <row r="1357" spans="1:14" ht="15.75">
      <c r="A1357" s="106" t="s">
        <v>1</v>
      </c>
      <c r="B1357" s="106"/>
      <c r="C1357" s="106"/>
      <c r="D1357" s="106"/>
      <c r="E1357" s="106"/>
      <c r="F1357" s="106"/>
      <c r="G1357" s="106"/>
      <c r="H1357" s="106"/>
      <c r="I1357" s="106"/>
      <c r="J1357" s="106"/>
      <c r="K1357" s="106"/>
      <c r="L1357" s="106"/>
      <c r="M1357" s="106"/>
      <c r="N1357" s="106"/>
    </row>
    <row r="1358" spans="1:14" ht="15.75">
      <c r="A1358" s="106" t="s">
        <v>2</v>
      </c>
      <c r="B1358" s="106"/>
      <c r="C1358" s="106"/>
      <c r="D1358" s="106"/>
      <c r="E1358" s="106"/>
      <c r="F1358" s="106"/>
      <c r="G1358" s="106"/>
      <c r="H1358" s="106"/>
      <c r="I1358" s="106"/>
      <c r="J1358" s="106"/>
      <c r="K1358" s="106"/>
      <c r="L1358" s="106"/>
      <c r="M1358" s="106"/>
      <c r="N1358" s="106"/>
    </row>
    <row r="1359" spans="1:14" ht="15.75">
      <c r="A1359" s="107" t="s">
        <v>3</v>
      </c>
      <c r="B1359" s="107"/>
      <c r="C1359" s="107"/>
      <c r="D1359" s="107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</row>
    <row r="1360" spans="1:14" ht="15.75">
      <c r="A1360" s="52"/>
      <c r="B1360" s="53"/>
      <c r="C1360" s="53"/>
      <c r="D1360" s="53"/>
      <c r="E1360" s="54"/>
      <c r="F1360" s="55"/>
      <c r="G1360" s="56"/>
      <c r="H1360" s="55"/>
      <c r="I1360" s="55"/>
      <c r="J1360" s="55"/>
      <c r="K1360" s="55"/>
      <c r="L1360" s="54"/>
      <c r="M1360" s="54"/>
      <c r="N1360" s="57"/>
    </row>
    <row r="1361" spans="1:14" ht="15.75" customHeight="1">
      <c r="A1361" s="104" t="s">
        <v>51</v>
      </c>
      <c r="B1361" s="104"/>
      <c r="C1361" s="104"/>
      <c r="D1361" s="104"/>
      <c r="E1361" s="104"/>
      <c r="F1361" s="104"/>
      <c r="G1361" s="104"/>
      <c r="H1361" s="104"/>
      <c r="I1361" s="104"/>
      <c r="J1361" s="104"/>
      <c r="K1361" s="104"/>
      <c r="L1361" s="104"/>
      <c r="M1361" s="104"/>
      <c r="N1361" s="104"/>
    </row>
    <row r="1362" spans="1:14" ht="15.75">
      <c r="A1362" s="104" t="s">
        <v>5</v>
      </c>
      <c r="B1362" s="104"/>
      <c r="C1362" s="104"/>
      <c r="D1362" s="104"/>
      <c r="E1362" s="104"/>
      <c r="F1362" s="104"/>
      <c r="G1362" s="104"/>
      <c r="H1362" s="104"/>
      <c r="I1362" s="104"/>
      <c r="J1362" s="104"/>
      <c r="K1362" s="104"/>
      <c r="L1362" s="104"/>
      <c r="M1362" s="104"/>
      <c r="N1362" s="104"/>
    </row>
    <row r="1363" spans="1:14" ht="16.5" customHeight="1">
      <c r="A1363" s="90" t="s">
        <v>6</v>
      </c>
      <c r="B1363" s="87" t="s">
        <v>7</v>
      </c>
      <c r="C1363" s="87" t="s">
        <v>8</v>
      </c>
      <c r="D1363" s="90" t="s">
        <v>9</v>
      </c>
      <c r="E1363" s="90" t="s">
        <v>10</v>
      </c>
      <c r="F1363" s="114" t="s">
        <v>11</v>
      </c>
      <c r="G1363" s="114" t="s">
        <v>12</v>
      </c>
      <c r="H1363" s="87" t="s">
        <v>13</v>
      </c>
      <c r="I1363" s="87" t="s">
        <v>14</v>
      </c>
      <c r="J1363" s="87" t="s">
        <v>15</v>
      </c>
      <c r="K1363" s="113" t="s">
        <v>16</v>
      </c>
      <c r="L1363" s="87" t="s">
        <v>17</v>
      </c>
      <c r="M1363" s="87" t="s">
        <v>18</v>
      </c>
      <c r="N1363" s="87" t="s">
        <v>19</v>
      </c>
    </row>
    <row r="1364" spans="1:14" ht="15.75">
      <c r="A1364" s="90"/>
      <c r="B1364" s="87"/>
      <c r="C1364" s="87"/>
      <c r="D1364" s="90"/>
      <c r="E1364" s="90"/>
      <c r="F1364" s="114"/>
      <c r="G1364" s="114"/>
      <c r="H1364" s="87"/>
      <c r="I1364" s="87"/>
      <c r="J1364" s="87"/>
      <c r="K1364" s="113"/>
      <c r="L1364" s="87"/>
      <c r="M1364" s="87"/>
      <c r="N1364" s="87"/>
    </row>
    <row r="1365" spans="1:14" ht="15.75">
      <c r="A1365" s="61">
        <v>1</v>
      </c>
      <c r="B1365" s="4">
        <v>42886</v>
      </c>
      <c r="C1365" s="5" t="s">
        <v>20</v>
      </c>
      <c r="D1365" s="5" t="s">
        <v>23</v>
      </c>
      <c r="E1365" s="5" t="s">
        <v>48</v>
      </c>
      <c r="F1365" s="6">
        <v>3175</v>
      </c>
      <c r="G1365" s="6">
        <v>3215</v>
      </c>
      <c r="H1365" s="6">
        <v>3150</v>
      </c>
      <c r="I1365" s="6">
        <v>3125</v>
      </c>
      <c r="J1365" s="6">
        <v>3100</v>
      </c>
      <c r="K1365" s="6">
        <v>3125</v>
      </c>
      <c r="L1365" s="5">
        <v>100</v>
      </c>
      <c r="M1365" s="7">
        <f aca="true" t="shared" si="160" ref="M1365:M1400">IF(D1365="BUY",(K1365-F1365)*(L1365),(F1365-K1365)*(L1365))</f>
        <v>5000</v>
      </c>
      <c r="N1365" s="8">
        <f aca="true" t="shared" si="161" ref="N1365:N1400">M1365/(L1365)/F1365%</f>
        <v>1.5748031496062993</v>
      </c>
    </row>
    <row r="1366" spans="1:14" ht="15.75">
      <c r="A1366" s="61">
        <v>2</v>
      </c>
      <c r="B1366" s="4">
        <v>42885</v>
      </c>
      <c r="C1366" s="5" t="s">
        <v>20</v>
      </c>
      <c r="D1366" s="5" t="s">
        <v>23</v>
      </c>
      <c r="E1366" s="5" t="s">
        <v>48</v>
      </c>
      <c r="F1366" s="6">
        <v>3200</v>
      </c>
      <c r="G1366" s="6">
        <v>3240</v>
      </c>
      <c r="H1366" s="6">
        <v>3175</v>
      </c>
      <c r="I1366" s="6">
        <v>3150</v>
      </c>
      <c r="J1366" s="6">
        <v>3125</v>
      </c>
      <c r="K1366" s="6">
        <v>3175</v>
      </c>
      <c r="L1366" s="5">
        <v>100</v>
      </c>
      <c r="M1366" s="7">
        <f t="shared" si="160"/>
        <v>2500</v>
      </c>
      <c r="N1366" s="8">
        <f t="shared" si="161"/>
        <v>0.78125</v>
      </c>
    </row>
    <row r="1367" spans="1:14" ht="15.75">
      <c r="A1367" s="61">
        <v>3</v>
      </c>
      <c r="B1367" s="4">
        <v>42885</v>
      </c>
      <c r="C1367" s="5" t="s">
        <v>20</v>
      </c>
      <c r="D1367" s="5" t="s">
        <v>21</v>
      </c>
      <c r="E1367" s="5" t="s">
        <v>47</v>
      </c>
      <c r="F1367" s="6">
        <v>170.5</v>
      </c>
      <c r="G1367" s="6">
        <v>169.5</v>
      </c>
      <c r="H1367" s="6">
        <v>171</v>
      </c>
      <c r="I1367" s="6">
        <v>171.5</v>
      </c>
      <c r="J1367" s="6">
        <v>172</v>
      </c>
      <c r="K1367" s="6">
        <v>169.5</v>
      </c>
      <c r="L1367" s="5">
        <v>5000</v>
      </c>
      <c r="M1367" s="7">
        <f t="shared" si="160"/>
        <v>-5000</v>
      </c>
      <c r="N1367" s="8">
        <f t="shared" si="161"/>
        <v>-0.5865102639296187</v>
      </c>
    </row>
    <row r="1368" spans="1:14" ht="15.75">
      <c r="A1368" s="61">
        <v>4</v>
      </c>
      <c r="B1368" s="4">
        <v>42885</v>
      </c>
      <c r="C1368" s="5" t="s">
        <v>20</v>
      </c>
      <c r="D1368" s="5" t="s">
        <v>23</v>
      </c>
      <c r="E1368" s="5" t="s">
        <v>44</v>
      </c>
      <c r="F1368" s="6">
        <v>28840</v>
      </c>
      <c r="G1368" s="6">
        <v>28910</v>
      </c>
      <c r="H1368" s="6">
        <v>28800</v>
      </c>
      <c r="I1368" s="6">
        <v>28760</v>
      </c>
      <c r="J1368" s="6">
        <v>28720</v>
      </c>
      <c r="K1368" s="6">
        <v>28720</v>
      </c>
      <c r="L1368" s="5">
        <v>100</v>
      </c>
      <c r="M1368" s="7">
        <f t="shared" si="160"/>
        <v>12000</v>
      </c>
      <c r="N1368" s="8">
        <f t="shared" si="161"/>
        <v>0.41608876560332875</v>
      </c>
    </row>
    <row r="1369" spans="1:14" ht="15.75">
      <c r="A1369" s="61">
        <v>5</v>
      </c>
      <c r="B1369" s="4">
        <v>42884</v>
      </c>
      <c r="C1369" s="5" t="s">
        <v>20</v>
      </c>
      <c r="D1369" s="5" t="s">
        <v>23</v>
      </c>
      <c r="E1369" s="5" t="s">
        <v>24</v>
      </c>
      <c r="F1369" s="6">
        <v>135.7</v>
      </c>
      <c r="G1369" s="6">
        <v>136.7</v>
      </c>
      <c r="H1369" s="6">
        <v>135.2</v>
      </c>
      <c r="I1369" s="6">
        <v>134.7</v>
      </c>
      <c r="J1369" s="6">
        <v>134.2</v>
      </c>
      <c r="K1369" s="6">
        <v>135.2</v>
      </c>
      <c r="L1369" s="5">
        <v>5000</v>
      </c>
      <c r="M1369" s="7">
        <f t="shared" si="160"/>
        <v>2500</v>
      </c>
      <c r="N1369" s="8">
        <f t="shared" si="161"/>
        <v>0.36845983787767134</v>
      </c>
    </row>
    <row r="1370" spans="1:14" ht="15.75">
      <c r="A1370" s="61">
        <v>6</v>
      </c>
      <c r="B1370" s="4">
        <v>42881</v>
      </c>
      <c r="C1370" s="5" t="s">
        <v>20</v>
      </c>
      <c r="D1370" s="5" t="s">
        <v>23</v>
      </c>
      <c r="E1370" s="5" t="s">
        <v>48</v>
      </c>
      <c r="F1370" s="6">
        <v>3130</v>
      </c>
      <c r="G1370" s="6">
        <v>3170</v>
      </c>
      <c r="H1370" s="6">
        <v>3105</v>
      </c>
      <c r="I1370" s="6">
        <v>3080</v>
      </c>
      <c r="J1370" s="6">
        <v>3055</v>
      </c>
      <c r="K1370" s="6">
        <v>3170</v>
      </c>
      <c r="L1370" s="5">
        <v>100</v>
      </c>
      <c r="M1370" s="7">
        <f t="shared" si="160"/>
        <v>-4000</v>
      </c>
      <c r="N1370" s="8">
        <f t="shared" si="161"/>
        <v>-1.2779552715654952</v>
      </c>
    </row>
    <row r="1371" spans="1:14" ht="15.75">
      <c r="A1371" s="61">
        <v>7</v>
      </c>
      <c r="B1371" s="4">
        <v>42881</v>
      </c>
      <c r="C1371" s="5" t="s">
        <v>20</v>
      </c>
      <c r="D1371" s="5" t="s">
        <v>23</v>
      </c>
      <c r="E1371" s="5" t="s">
        <v>46</v>
      </c>
      <c r="F1371" s="6">
        <v>366.45</v>
      </c>
      <c r="G1371" s="6">
        <v>369</v>
      </c>
      <c r="H1371" s="6">
        <v>364</v>
      </c>
      <c r="I1371" s="6">
        <v>362</v>
      </c>
      <c r="J1371" s="6">
        <v>360</v>
      </c>
      <c r="K1371" s="6">
        <v>364</v>
      </c>
      <c r="L1371" s="5">
        <v>1000</v>
      </c>
      <c r="M1371" s="7">
        <f t="shared" si="160"/>
        <v>2449.9999999999886</v>
      </c>
      <c r="N1371" s="8">
        <f t="shared" si="161"/>
        <v>0.6685768863419262</v>
      </c>
    </row>
    <row r="1372" spans="1:14" ht="15.75">
      <c r="A1372" s="61">
        <v>8</v>
      </c>
      <c r="B1372" s="4">
        <v>42881</v>
      </c>
      <c r="C1372" s="5" t="s">
        <v>20</v>
      </c>
      <c r="D1372" s="5" t="s">
        <v>23</v>
      </c>
      <c r="E1372" s="5" t="s">
        <v>47</v>
      </c>
      <c r="F1372" s="6">
        <v>168.8</v>
      </c>
      <c r="G1372" s="6">
        <v>169.8</v>
      </c>
      <c r="H1372" s="6">
        <v>168.3</v>
      </c>
      <c r="I1372" s="6">
        <v>167.8</v>
      </c>
      <c r="J1372" s="6">
        <v>167.3</v>
      </c>
      <c r="K1372" s="6">
        <v>168.3</v>
      </c>
      <c r="L1372" s="5">
        <v>5000</v>
      </c>
      <c r="M1372" s="7">
        <f t="shared" si="160"/>
        <v>2500</v>
      </c>
      <c r="N1372" s="8">
        <f t="shared" si="161"/>
        <v>0.29620853080568715</v>
      </c>
    </row>
    <row r="1373" spans="1:14" ht="15.75">
      <c r="A1373" s="61">
        <v>9</v>
      </c>
      <c r="B1373" s="4">
        <v>42880</v>
      </c>
      <c r="C1373" s="5" t="s">
        <v>20</v>
      </c>
      <c r="D1373" s="5" t="s">
        <v>21</v>
      </c>
      <c r="E1373" s="5" t="s">
        <v>48</v>
      </c>
      <c r="F1373" s="6">
        <v>3360</v>
      </c>
      <c r="G1373" s="6">
        <v>3320</v>
      </c>
      <c r="H1373" s="6">
        <v>3385</v>
      </c>
      <c r="I1373" s="6">
        <v>3410</v>
      </c>
      <c r="J1373" s="6">
        <v>3335</v>
      </c>
      <c r="K1373" s="6">
        <v>3360</v>
      </c>
      <c r="L1373" s="5">
        <v>100</v>
      </c>
      <c r="M1373" s="7">
        <f t="shared" si="160"/>
        <v>0</v>
      </c>
      <c r="N1373" s="8">
        <f t="shared" si="161"/>
        <v>0</v>
      </c>
    </row>
    <row r="1374" spans="1:14" ht="15.75">
      <c r="A1374" s="61">
        <v>10</v>
      </c>
      <c r="B1374" s="4">
        <v>42879</v>
      </c>
      <c r="C1374" s="5" t="s">
        <v>20</v>
      </c>
      <c r="D1374" s="5" t="s">
        <v>23</v>
      </c>
      <c r="E1374" s="5" t="s">
        <v>44</v>
      </c>
      <c r="F1374" s="6">
        <v>28700</v>
      </c>
      <c r="G1374" s="6">
        <v>28770</v>
      </c>
      <c r="H1374" s="6">
        <v>28660</v>
      </c>
      <c r="I1374" s="6">
        <v>28620</v>
      </c>
      <c r="J1374" s="6">
        <v>28580</v>
      </c>
      <c r="K1374" s="6">
        <v>28660</v>
      </c>
      <c r="L1374" s="5">
        <v>100</v>
      </c>
      <c r="M1374" s="7">
        <f t="shared" si="160"/>
        <v>4000</v>
      </c>
      <c r="N1374" s="8">
        <f t="shared" si="161"/>
        <v>0.13937282229965156</v>
      </c>
    </row>
    <row r="1375" spans="1:14" ht="15.75">
      <c r="A1375" s="61">
        <v>11</v>
      </c>
      <c r="B1375" s="4">
        <v>42878</v>
      </c>
      <c r="C1375" s="5" t="s">
        <v>20</v>
      </c>
      <c r="D1375" s="5" t="s">
        <v>21</v>
      </c>
      <c r="E1375" s="5" t="s">
        <v>46</v>
      </c>
      <c r="F1375" s="6">
        <v>371.5</v>
      </c>
      <c r="G1375" s="6">
        <v>368</v>
      </c>
      <c r="H1375" s="6">
        <v>373.5</v>
      </c>
      <c r="I1375" s="6">
        <v>375.5</v>
      </c>
      <c r="J1375" s="6">
        <v>377.5</v>
      </c>
      <c r="K1375" s="6">
        <v>373.5</v>
      </c>
      <c r="L1375" s="5">
        <v>1000</v>
      </c>
      <c r="M1375" s="7">
        <f t="shared" si="160"/>
        <v>2000</v>
      </c>
      <c r="N1375" s="8">
        <f t="shared" si="161"/>
        <v>0.5383580080753702</v>
      </c>
    </row>
    <row r="1376" spans="1:14" ht="15.75">
      <c r="A1376" s="61">
        <v>12</v>
      </c>
      <c r="B1376" s="4">
        <v>42878</v>
      </c>
      <c r="C1376" s="5" t="s">
        <v>20</v>
      </c>
      <c r="D1376" s="5" t="s">
        <v>21</v>
      </c>
      <c r="E1376" s="5" t="s">
        <v>47</v>
      </c>
      <c r="F1376" s="6">
        <v>171.7</v>
      </c>
      <c r="G1376" s="6">
        <v>170.7</v>
      </c>
      <c r="H1376" s="6">
        <v>172.2</v>
      </c>
      <c r="I1376" s="6">
        <v>172.7</v>
      </c>
      <c r="J1376" s="6">
        <v>173.2</v>
      </c>
      <c r="K1376" s="6">
        <v>172.2</v>
      </c>
      <c r="L1376" s="5">
        <v>5000</v>
      </c>
      <c r="M1376" s="7">
        <f t="shared" si="160"/>
        <v>2500</v>
      </c>
      <c r="N1376" s="8">
        <f t="shared" si="161"/>
        <v>0.29120559114735006</v>
      </c>
    </row>
    <row r="1377" spans="1:14" ht="15.75">
      <c r="A1377" s="61">
        <v>13</v>
      </c>
      <c r="B1377" s="4">
        <v>42877</v>
      </c>
      <c r="C1377" s="5" t="s">
        <v>20</v>
      </c>
      <c r="D1377" s="5" t="s">
        <v>21</v>
      </c>
      <c r="E1377" s="5" t="s">
        <v>44</v>
      </c>
      <c r="F1377" s="6">
        <v>28700</v>
      </c>
      <c r="G1377" s="6">
        <v>28630</v>
      </c>
      <c r="H1377" s="6">
        <v>28740</v>
      </c>
      <c r="I1377" s="6">
        <v>28780</v>
      </c>
      <c r="J1377" s="6">
        <v>28820</v>
      </c>
      <c r="K1377" s="6">
        <v>28740</v>
      </c>
      <c r="L1377" s="5">
        <v>100</v>
      </c>
      <c r="M1377" s="7">
        <f t="shared" si="160"/>
        <v>4000</v>
      </c>
      <c r="N1377" s="8">
        <f t="shared" si="161"/>
        <v>0.13937282229965156</v>
      </c>
    </row>
    <row r="1378" spans="1:14" ht="15.75">
      <c r="A1378" s="61">
        <v>14</v>
      </c>
      <c r="B1378" s="4">
        <v>42874</v>
      </c>
      <c r="C1378" s="5" t="s">
        <v>20</v>
      </c>
      <c r="D1378" s="5" t="s">
        <v>21</v>
      </c>
      <c r="E1378" s="5" t="s">
        <v>24</v>
      </c>
      <c r="F1378" s="6">
        <v>135.75</v>
      </c>
      <c r="G1378" s="6">
        <v>134.7</v>
      </c>
      <c r="H1378" s="6">
        <v>136.3</v>
      </c>
      <c r="I1378" s="6">
        <v>136.8</v>
      </c>
      <c r="J1378" s="6">
        <v>137.3</v>
      </c>
      <c r="K1378" s="6">
        <v>136.3</v>
      </c>
      <c r="L1378" s="5">
        <v>5000</v>
      </c>
      <c r="M1378" s="7">
        <f t="shared" si="160"/>
        <v>2750.000000000057</v>
      </c>
      <c r="N1378" s="8">
        <f t="shared" si="161"/>
        <v>0.40515653775323124</v>
      </c>
    </row>
    <row r="1379" spans="1:14" ht="15.75">
      <c r="A1379" s="61">
        <v>15</v>
      </c>
      <c r="B1379" s="4">
        <v>42873</v>
      </c>
      <c r="C1379" s="5" t="s">
        <v>20</v>
      </c>
      <c r="D1379" s="5" t="s">
        <v>23</v>
      </c>
      <c r="E1379" s="5" t="s">
        <v>47</v>
      </c>
      <c r="F1379" s="6">
        <v>162</v>
      </c>
      <c r="G1379" s="6">
        <v>163</v>
      </c>
      <c r="H1379" s="6">
        <v>161.5</v>
      </c>
      <c r="I1379" s="6">
        <v>161</v>
      </c>
      <c r="J1379" s="6">
        <v>160.5</v>
      </c>
      <c r="K1379" s="6">
        <v>160.5</v>
      </c>
      <c r="L1379" s="5">
        <v>5000</v>
      </c>
      <c r="M1379" s="7">
        <f t="shared" si="160"/>
        <v>7500</v>
      </c>
      <c r="N1379" s="8">
        <f t="shared" si="161"/>
        <v>0.9259259259259258</v>
      </c>
    </row>
    <row r="1380" spans="1:14" ht="15.75">
      <c r="A1380" s="61">
        <v>16</v>
      </c>
      <c r="B1380" s="4">
        <v>42873</v>
      </c>
      <c r="C1380" s="5" t="s">
        <v>20</v>
      </c>
      <c r="D1380" s="5" t="s">
        <v>23</v>
      </c>
      <c r="E1380" s="5" t="s">
        <v>24</v>
      </c>
      <c r="F1380" s="6">
        <v>133</v>
      </c>
      <c r="G1380" s="6">
        <v>134</v>
      </c>
      <c r="H1380" s="6">
        <v>132.5</v>
      </c>
      <c r="I1380" s="6">
        <v>132</v>
      </c>
      <c r="J1380" s="6">
        <v>131.5</v>
      </c>
      <c r="K1380" s="6">
        <v>132.5</v>
      </c>
      <c r="L1380" s="5">
        <v>5000</v>
      </c>
      <c r="M1380" s="7">
        <f t="shared" si="160"/>
        <v>2500</v>
      </c>
      <c r="N1380" s="8">
        <f t="shared" si="161"/>
        <v>0.37593984962406013</v>
      </c>
    </row>
    <row r="1381" spans="1:14" ht="15.75">
      <c r="A1381" s="61">
        <v>17</v>
      </c>
      <c r="B1381" s="4">
        <v>42873</v>
      </c>
      <c r="C1381" s="5" t="s">
        <v>20</v>
      </c>
      <c r="D1381" s="5" t="s">
        <v>21</v>
      </c>
      <c r="E1381" s="5" t="s">
        <v>44</v>
      </c>
      <c r="F1381" s="6">
        <v>28900</v>
      </c>
      <c r="G1381" s="6">
        <v>28830</v>
      </c>
      <c r="H1381" s="6">
        <v>28940</v>
      </c>
      <c r="I1381" s="6">
        <v>28980</v>
      </c>
      <c r="J1381" s="6">
        <v>29020</v>
      </c>
      <c r="K1381" s="6">
        <v>28980</v>
      </c>
      <c r="L1381" s="5">
        <v>100</v>
      </c>
      <c r="M1381" s="7">
        <f t="shared" si="160"/>
        <v>8000</v>
      </c>
      <c r="N1381" s="8">
        <f t="shared" si="161"/>
        <v>0.2768166089965398</v>
      </c>
    </row>
    <row r="1382" spans="1:14" ht="15.75">
      <c r="A1382" s="61">
        <v>18</v>
      </c>
      <c r="B1382" s="4">
        <v>42872</v>
      </c>
      <c r="C1382" s="5" t="s">
        <v>20</v>
      </c>
      <c r="D1382" s="5" t="s">
        <v>21</v>
      </c>
      <c r="E1382" s="5" t="s">
        <v>44</v>
      </c>
      <c r="F1382" s="6">
        <v>28320</v>
      </c>
      <c r="G1382" s="6">
        <v>28250</v>
      </c>
      <c r="H1382" s="6">
        <v>28360</v>
      </c>
      <c r="I1382" s="6">
        <v>28400</v>
      </c>
      <c r="J1382" s="6">
        <v>28440</v>
      </c>
      <c r="K1382" s="6">
        <v>28360</v>
      </c>
      <c r="L1382" s="5">
        <v>100</v>
      </c>
      <c r="M1382" s="7">
        <f t="shared" si="160"/>
        <v>4000</v>
      </c>
      <c r="N1382" s="8">
        <f t="shared" si="161"/>
        <v>0.14124293785310735</v>
      </c>
    </row>
    <row r="1383" spans="1:14" ht="15.75">
      <c r="A1383" s="61">
        <v>19</v>
      </c>
      <c r="B1383" s="4">
        <v>42872</v>
      </c>
      <c r="C1383" s="5" t="s">
        <v>20</v>
      </c>
      <c r="D1383" s="5" t="s">
        <v>21</v>
      </c>
      <c r="E1383" s="5" t="s">
        <v>48</v>
      </c>
      <c r="F1383" s="6">
        <v>3120</v>
      </c>
      <c r="G1383" s="6">
        <v>3080</v>
      </c>
      <c r="H1383" s="6">
        <v>3145</v>
      </c>
      <c r="I1383" s="6">
        <v>3170</v>
      </c>
      <c r="J1383" s="6">
        <v>3195</v>
      </c>
      <c r="K1383" s="6">
        <v>3145</v>
      </c>
      <c r="L1383" s="5">
        <v>100</v>
      </c>
      <c r="M1383" s="7">
        <f t="shared" si="160"/>
        <v>2500</v>
      </c>
      <c r="N1383" s="8">
        <f t="shared" si="161"/>
        <v>0.8012820512820513</v>
      </c>
    </row>
    <row r="1384" spans="1:14" ht="15.75">
      <c r="A1384" s="61">
        <v>20</v>
      </c>
      <c r="B1384" s="4">
        <v>42870</v>
      </c>
      <c r="C1384" s="5" t="s">
        <v>20</v>
      </c>
      <c r="D1384" s="5" t="s">
        <v>21</v>
      </c>
      <c r="E1384" s="5" t="s">
        <v>48</v>
      </c>
      <c r="F1384" s="6">
        <v>3160</v>
      </c>
      <c r="G1384" s="6">
        <v>3120</v>
      </c>
      <c r="H1384" s="6">
        <v>3190</v>
      </c>
      <c r="I1384" s="6">
        <v>3215</v>
      </c>
      <c r="J1384" s="6">
        <v>3240</v>
      </c>
      <c r="K1384" s="6">
        <v>3120</v>
      </c>
      <c r="L1384" s="5">
        <v>100</v>
      </c>
      <c r="M1384" s="7">
        <f t="shared" si="160"/>
        <v>-4000</v>
      </c>
      <c r="N1384" s="8">
        <f t="shared" si="161"/>
        <v>-1.2658227848101264</v>
      </c>
    </row>
    <row r="1385" spans="1:14" ht="15.75">
      <c r="A1385" s="61">
        <v>21</v>
      </c>
      <c r="B1385" s="4">
        <v>42870</v>
      </c>
      <c r="C1385" s="5" t="s">
        <v>20</v>
      </c>
      <c r="D1385" s="5" t="s">
        <v>23</v>
      </c>
      <c r="E1385" s="5" t="s">
        <v>24</v>
      </c>
      <c r="F1385" s="6">
        <v>136.4</v>
      </c>
      <c r="G1385" s="6">
        <v>137.4</v>
      </c>
      <c r="H1385" s="6">
        <v>135.8</v>
      </c>
      <c r="I1385" s="6">
        <v>135.3</v>
      </c>
      <c r="J1385" s="6">
        <v>134.8</v>
      </c>
      <c r="K1385" s="6">
        <v>135.8</v>
      </c>
      <c r="L1385" s="5">
        <v>5000</v>
      </c>
      <c r="M1385" s="7">
        <f t="shared" si="160"/>
        <v>2999.999999999972</v>
      </c>
      <c r="N1385" s="8">
        <f t="shared" si="161"/>
        <v>0.43988269794720986</v>
      </c>
    </row>
    <row r="1386" spans="1:14" ht="15.75">
      <c r="A1386" s="61">
        <v>22</v>
      </c>
      <c r="B1386" s="4">
        <v>42867</v>
      </c>
      <c r="C1386" s="5" t="s">
        <v>20</v>
      </c>
      <c r="D1386" s="5" t="s">
        <v>23</v>
      </c>
      <c r="E1386" s="5" t="s">
        <v>47</v>
      </c>
      <c r="F1386" s="6">
        <v>166</v>
      </c>
      <c r="G1386" s="6">
        <v>167</v>
      </c>
      <c r="H1386" s="6">
        <v>165.5</v>
      </c>
      <c r="I1386" s="6">
        <v>165</v>
      </c>
      <c r="J1386" s="6">
        <v>164.5</v>
      </c>
      <c r="K1386" s="6">
        <v>164.5</v>
      </c>
      <c r="L1386" s="5">
        <v>5000</v>
      </c>
      <c r="M1386" s="7">
        <f t="shared" si="160"/>
        <v>7500</v>
      </c>
      <c r="N1386" s="8">
        <f t="shared" si="161"/>
        <v>0.9036144578313253</v>
      </c>
    </row>
    <row r="1387" spans="1:14" ht="15.75">
      <c r="A1387" s="61">
        <v>23</v>
      </c>
      <c r="B1387" s="4">
        <v>42867</v>
      </c>
      <c r="C1387" s="5" t="s">
        <v>20</v>
      </c>
      <c r="D1387" s="5" t="s">
        <v>23</v>
      </c>
      <c r="E1387" s="5" t="s">
        <v>24</v>
      </c>
      <c r="F1387" s="6">
        <v>139</v>
      </c>
      <c r="G1387" s="6">
        <v>140</v>
      </c>
      <c r="H1387" s="6">
        <v>138.5</v>
      </c>
      <c r="I1387" s="6">
        <v>138</v>
      </c>
      <c r="J1387" s="6">
        <v>137.5</v>
      </c>
      <c r="K1387" s="6">
        <v>137.5</v>
      </c>
      <c r="L1387" s="5">
        <v>5000</v>
      </c>
      <c r="M1387" s="7">
        <f t="shared" si="160"/>
        <v>7500</v>
      </c>
      <c r="N1387" s="8">
        <f t="shared" si="161"/>
        <v>1.0791366906474822</v>
      </c>
    </row>
    <row r="1388" spans="1:14" ht="15.75">
      <c r="A1388" s="61">
        <v>24</v>
      </c>
      <c r="B1388" s="4">
        <v>42866</v>
      </c>
      <c r="C1388" s="5" t="s">
        <v>20</v>
      </c>
      <c r="D1388" s="5" t="s">
        <v>21</v>
      </c>
      <c r="E1388" s="5" t="s">
        <v>47</v>
      </c>
      <c r="F1388" s="6">
        <v>170</v>
      </c>
      <c r="G1388" s="6">
        <v>169</v>
      </c>
      <c r="H1388" s="6">
        <v>170.5</v>
      </c>
      <c r="I1388" s="6">
        <v>171</v>
      </c>
      <c r="J1388" s="6">
        <v>171.5</v>
      </c>
      <c r="K1388" s="6">
        <v>170.5</v>
      </c>
      <c r="L1388" s="5">
        <v>5000</v>
      </c>
      <c r="M1388" s="7">
        <f t="shared" si="160"/>
        <v>2500</v>
      </c>
      <c r="N1388" s="8">
        <f t="shared" si="161"/>
        <v>0.29411764705882354</v>
      </c>
    </row>
    <row r="1389" spans="1:14" ht="15.75">
      <c r="A1389" s="61">
        <v>25</v>
      </c>
      <c r="B1389" s="4">
        <v>42866</v>
      </c>
      <c r="C1389" s="5" t="s">
        <v>20</v>
      </c>
      <c r="D1389" s="5" t="s">
        <v>23</v>
      </c>
      <c r="E1389" s="5" t="s">
        <v>44</v>
      </c>
      <c r="F1389" s="6">
        <v>27940</v>
      </c>
      <c r="G1389" s="6">
        <v>28010</v>
      </c>
      <c r="H1389" s="6">
        <v>27900</v>
      </c>
      <c r="I1389" s="6">
        <v>27860</v>
      </c>
      <c r="J1389" s="6">
        <v>27820</v>
      </c>
      <c r="K1389" s="6">
        <v>28010</v>
      </c>
      <c r="L1389" s="5">
        <v>100</v>
      </c>
      <c r="M1389" s="7">
        <f t="shared" si="160"/>
        <v>-7000</v>
      </c>
      <c r="N1389" s="8">
        <f t="shared" si="161"/>
        <v>-0.25053686471009307</v>
      </c>
    </row>
    <row r="1390" spans="1:14" ht="15.75">
      <c r="A1390" s="61">
        <v>26</v>
      </c>
      <c r="B1390" s="4">
        <v>42865</v>
      </c>
      <c r="C1390" s="5" t="s">
        <v>20</v>
      </c>
      <c r="D1390" s="5" t="s">
        <v>23</v>
      </c>
      <c r="E1390" s="5" t="s">
        <v>24</v>
      </c>
      <c r="F1390" s="6">
        <v>140.5</v>
      </c>
      <c r="G1390" s="6">
        <v>139.5</v>
      </c>
      <c r="H1390" s="6">
        <v>141</v>
      </c>
      <c r="I1390" s="6">
        <v>141.5</v>
      </c>
      <c r="J1390" s="6">
        <v>142</v>
      </c>
      <c r="K1390" s="6">
        <v>141</v>
      </c>
      <c r="L1390" s="5">
        <v>5000</v>
      </c>
      <c r="M1390" s="7">
        <f t="shared" si="160"/>
        <v>-2500</v>
      </c>
      <c r="N1390" s="8">
        <f t="shared" si="161"/>
        <v>-0.35587188612099646</v>
      </c>
    </row>
    <row r="1391" spans="1:14" ht="15.75">
      <c r="A1391" s="61">
        <v>27</v>
      </c>
      <c r="B1391" s="4">
        <v>42864</v>
      </c>
      <c r="C1391" s="5" t="s">
        <v>20</v>
      </c>
      <c r="D1391" s="5" t="s">
        <v>23</v>
      </c>
      <c r="E1391" s="5" t="s">
        <v>44</v>
      </c>
      <c r="F1391" s="6">
        <v>28060</v>
      </c>
      <c r="G1391" s="6">
        <v>28130</v>
      </c>
      <c r="H1391" s="6">
        <v>28020</v>
      </c>
      <c r="I1391" s="6">
        <v>27980</v>
      </c>
      <c r="J1391" s="6">
        <v>27940</v>
      </c>
      <c r="K1391" s="6">
        <v>28130</v>
      </c>
      <c r="L1391" s="5">
        <v>100</v>
      </c>
      <c r="M1391" s="7">
        <f t="shared" si="160"/>
        <v>-7000</v>
      </c>
      <c r="N1391" s="8">
        <f t="shared" si="161"/>
        <v>-0.2494654312188168</v>
      </c>
    </row>
    <row r="1392" spans="1:14" ht="15.75">
      <c r="A1392" s="61">
        <v>28</v>
      </c>
      <c r="B1392" s="4">
        <v>42864</v>
      </c>
      <c r="C1392" s="5" t="s">
        <v>20</v>
      </c>
      <c r="D1392" s="5" t="s">
        <v>21</v>
      </c>
      <c r="E1392" s="5" t="s">
        <v>24</v>
      </c>
      <c r="F1392" s="6">
        <v>141.5</v>
      </c>
      <c r="G1392" s="6">
        <v>140.5</v>
      </c>
      <c r="H1392" s="6">
        <v>142</v>
      </c>
      <c r="I1392" s="6">
        <v>142.5</v>
      </c>
      <c r="J1392" s="6">
        <v>143</v>
      </c>
      <c r="K1392" s="6">
        <v>142</v>
      </c>
      <c r="L1392" s="5">
        <v>5000</v>
      </c>
      <c r="M1392" s="7">
        <f t="shared" si="160"/>
        <v>2500</v>
      </c>
      <c r="N1392" s="8">
        <f t="shared" si="161"/>
        <v>0.35335689045936397</v>
      </c>
    </row>
    <row r="1393" spans="1:14" ht="15.75">
      <c r="A1393" s="61">
        <v>29</v>
      </c>
      <c r="B1393" s="4">
        <v>42863</v>
      </c>
      <c r="C1393" s="5" t="s">
        <v>20</v>
      </c>
      <c r="D1393" s="5" t="s">
        <v>21</v>
      </c>
      <c r="E1393" s="5" t="s">
        <v>44</v>
      </c>
      <c r="F1393" s="6">
        <v>28200</v>
      </c>
      <c r="G1393" s="6">
        <v>28130</v>
      </c>
      <c r="H1393" s="6">
        <v>28240</v>
      </c>
      <c r="I1393" s="6">
        <v>28280</v>
      </c>
      <c r="J1393" s="6">
        <v>28320</v>
      </c>
      <c r="K1393" s="6">
        <v>28240</v>
      </c>
      <c r="L1393" s="5">
        <v>100</v>
      </c>
      <c r="M1393" s="7">
        <f t="shared" si="160"/>
        <v>4000</v>
      </c>
      <c r="N1393" s="8">
        <f t="shared" si="161"/>
        <v>0.14184397163120568</v>
      </c>
    </row>
    <row r="1394" spans="1:14" ht="15.75">
      <c r="A1394" s="61">
        <v>30</v>
      </c>
      <c r="B1394" s="4">
        <v>42860</v>
      </c>
      <c r="C1394" s="5" t="s">
        <v>20</v>
      </c>
      <c r="D1394" s="5" t="s">
        <v>21</v>
      </c>
      <c r="E1394" s="5" t="s">
        <v>47</v>
      </c>
      <c r="F1394" s="6">
        <v>165</v>
      </c>
      <c r="G1394" s="6">
        <v>164</v>
      </c>
      <c r="H1394" s="6">
        <v>165.5</v>
      </c>
      <c r="I1394" s="6">
        <v>166</v>
      </c>
      <c r="J1394" s="6">
        <v>166.5</v>
      </c>
      <c r="K1394" s="6">
        <v>165.5</v>
      </c>
      <c r="L1394" s="5">
        <v>5000</v>
      </c>
      <c r="M1394" s="7">
        <f t="shared" si="160"/>
        <v>2500</v>
      </c>
      <c r="N1394" s="8">
        <f t="shared" si="161"/>
        <v>0.30303030303030304</v>
      </c>
    </row>
    <row r="1395" spans="1:14" ht="15.75">
      <c r="A1395" s="61">
        <v>31</v>
      </c>
      <c r="B1395" s="4">
        <v>42860</v>
      </c>
      <c r="C1395" s="5" t="s">
        <v>20</v>
      </c>
      <c r="D1395" s="5" t="s">
        <v>23</v>
      </c>
      <c r="E1395" s="5" t="s">
        <v>44</v>
      </c>
      <c r="F1395" s="6">
        <v>28200</v>
      </c>
      <c r="G1395" s="6">
        <v>28270</v>
      </c>
      <c r="H1395" s="6">
        <v>28150</v>
      </c>
      <c r="I1395" s="6">
        <v>28110</v>
      </c>
      <c r="J1395" s="6">
        <v>28070</v>
      </c>
      <c r="K1395" s="6">
        <v>28150</v>
      </c>
      <c r="L1395" s="5">
        <v>100</v>
      </c>
      <c r="M1395" s="7">
        <f t="shared" si="160"/>
        <v>5000</v>
      </c>
      <c r="N1395" s="8">
        <f t="shared" si="161"/>
        <v>0.1773049645390071</v>
      </c>
    </row>
    <row r="1396" spans="1:14" ht="19.5" customHeight="1">
      <c r="A1396" s="61">
        <v>32</v>
      </c>
      <c r="B1396" s="4">
        <v>42859</v>
      </c>
      <c r="C1396" s="5" t="s">
        <v>20</v>
      </c>
      <c r="D1396" s="5" t="s">
        <v>23</v>
      </c>
      <c r="E1396" s="5" t="s">
        <v>44</v>
      </c>
      <c r="F1396" s="6">
        <v>28155</v>
      </c>
      <c r="G1396" s="6">
        <v>28230</v>
      </c>
      <c r="H1396" s="6">
        <v>28110</v>
      </c>
      <c r="I1396" s="6">
        <v>28070</v>
      </c>
      <c r="J1396" s="6">
        <v>28030</v>
      </c>
      <c r="K1396" s="6">
        <v>28110</v>
      </c>
      <c r="L1396" s="5">
        <v>100</v>
      </c>
      <c r="M1396" s="7">
        <f t="shared" si="160"/>
        <v>4500</v>
      </c>
      <c r="N1396" s="8">
        <f t="shared" si="161"/>
        <v>0.15982951518380395</v>
      </c>
    </row>
    <row r="1397" spans="1:14" ht="19.5" customHeight="1">
      <c r="A1397" s="61">
        <v>33</v>
      </c>
      <c r="B1397" s="4">
        <v>42859</v>
      </c>
      <c r="C1397" s="5" t="s">
        <v>20</v>
      </c>
      <c r="D1397" s="5" t="s">
        <v>23</v>
      </c>
      <c r="E1397" s="5" t="s">
        <v>47</v>
      </c>
      <c r="F1397" s="6">
        <v>164</v>
      </c>
      <c r="G1397" s="6">
        <v>165</v>
      </c>
      <c r="H1397" s="6">
        <v>163.5</v>
      </c>
      <c r="I1397" s="6">
        <v>163</v>
      </c>
      <c r="J1397" s="6">
        <v>162.5</v>
      </c>
      <c r="K1397" s="6">
        <v>163.5</v>
      </c>
      <c r="L1397" s="5">
        <v>5000</v>
      </c>
      <c r="M1397" s="7">
        <f t="shared" si="160"/>
        <v>2500</v>
      </c>
      <c r="N1397" s="8">
        <f t="shared" si="161"/>
        <v>0.3048780487804878</v>
      </c>
    </row>
    <row r="1398" spans="1:14" ht="19.5" customHeight="1">
      <c r="A1398" s="61">
        <v>34</v>
      </c>
      <c r="B1398" s="4">
        <v>42858</v>
      </c>
      <c r="C1398" s="5" t="s">
        <v>20</v>
      </c>
      <c r="D1398" s="5" t="s">
        <v>23</v>
      </c>
      <c r="E1398" s="5" t="s">
        <v>44</v>
      </c>
      <c r="F1398" s="6">
        <v>28550</v>
      </c>
      <c r="G1398" s="6">
        <v>28630</v>
      </c>
      <c r="H1398" s="6">
        <v>28510</v>
      </c>
      <c r="I1398" s="6">
        <v>28470</v>
      </c>
      <c r="J1398" s="6">
        <v>28430</v>
      </c>
      <c r="K1398" s="6">
        <v>28470</v>
      </c>
      <c r="L1398" s="5">
        <v>100</v>
      </c>
      <c r="M1398" s="7">
        <f t="shared" si="160"/>
        <v>8000</v>
      </c>
      <c r="N1398" s="8">
        <f t="shared" si="161"/>
        <v>0.28021015761821366</v>
      </c>
    </row>
    <row r="1399" spans="1:14" ht="15.75">
      <c r="A1399" s="61">
        <v>35</v>
      </c>
      <c r="B1399" s="4">
        <v>42858</v>
      </c>
      <c r="C1399" s="5" t="s">
        <v>20</v>
      </c>
      <c r="D1399" s="5" t="s">
        <v>23</v>
      </c>
      <c r="E1399" s="5" t="s">
        <v>47</v>
      </c>
      <c r="F1399" s="6">
        <v>168</v>
      </c>
      <c r="G1399" s="6">
        <v>169</v>
      </c>
      <c r="H1399" s="6">
        <v>167.5</v>
      </c>
      <c r="I1399" s="6">
        <v>167</v>
      </c>
      <c r="J1399" s="6">
        <v>166.5</v>
      </c>
      <c r="K1399" s="6">
        <v>169</v>
      </c>
      <c r="L1399" s="5">
        <v>5000</v>
      </c>
      <c r="M1399" s="7">
        <f t="shared" si="160"/>
        <v>-5000</v>
      </c>
      <c r="N1399" s="8">
        <f t="shared" si="161"/>
        <v>-0.5952380952380952</v>
      </c>
    </row>
    <row r="1400" spans="1:14" ht="15.75">
      <c r="A1400" s="61">
        <v>36</v>
      </c>
      <c r="B1400" s="4">
        <v>42857</v>
      </c>
      <c r="C1400" s="5" t="s">
        <v>20</v>
      </c>
      <c r="D1400" s="5" t="s">
        <v>23</v>
      </c>
      <c r="E1400" s="5" t="s">
        <v>44</v>
      </c>
      <c r="F1400" s="6">
        <v>28590</v>
      </c>
      <c r="G1400" s="6">
        <v>28670</v>
      </c>
      <c r="H1400" s="6">
        <v>28550</v>
      </c>
      <c r="I1400" s="6">
        <v>28510</v>
      </c>
      <c r="J1400" s="6">
        <v>28470</v>
      </c>
      <c r="K1400" s="6">
        <v>28470</v>
      </c>
      <c r="L1400" s="5">
        <v>100</v>
      </c>
      <c r="M1400" s="7">
        <f t="shared" si="160"/>
        <v>12000</v>
      </c>
      <c r="N1400" s="8">
        <f t="shared" si="161"/>
        <v>0.41972717733473247</v>
      </c>
    </row>
    <row r="1401" spans="1:14" ht="15.75">
      <c r="A1401" s="9" t="s">
        <v>25</v>
      </c>
      <c r="B1401" s="10"/>
      <c r="C1401" s="11"/>
      <c r="D1401" s="12"/>
      <c r="E1401" s="13"/>
      <c r="F1401" s="13"/>
      <c r="G1401" s="14"/>
      <c r="H1401" s="15"/>
      <c r="I1401" s="15"/>
      <c r="J1401" s="15"/>
      <c r="K1401" s="16"/>
      <c r="L1401" s="17"/>
      <c r="N1401" s="18"/>
    </row>
    <row r="1402" spans="1:12" ht="15.75">
      <c r="A1402" s="9" t="s">
        <v>26</v>
      </c>
      <c r="B1402" s="19"/>
      <c r="C1402" s="11"/>
      <c r="D1402" s="12"/>
      <c r="E1402" s="13"/>
      <c r="F1402" s="13"/>
      <c r="G1402" s="14"/>
      <c r="H1402" s="13"/>
      <c r="I1402" s="13"/>
      <c r="J1402" s="13"/>
      <c r="K1402" s="16"/>
      <c r="L1402" s="17"/>
    </row>
    <row r="1403" spans="1:14" ht="31.5" customHeight="1">
      <c r="A1403" s="9" t="s">
        <v>26</v>
      </c>
      <c r="B1403" s="19"/>
      <c r="C1403" s="20"/>
      <c r="D1403" s="21"/>
      <c r="E1403" s="22"/>
      <c r="F1403" s="22"/>
      <c r="G1403" s="23"/>
      <c r="H1403" s="22"/>
      <c r="I1403" s="22"/>
      <c r="J1403" s="22"/>
      <c r="K1403" s="22"/>
      <c r="L1403" s="17"/>
      <c r="M1403" s="17"/>
      <c r="N1403" s="17"/>
    </row>
    <row r="1404" spans="1:14" ht="15.75">
      <c r="A1404" s="24"/>
      <c r="B1404" s="19"/>
      <c r="C1404" s="22"/>
      <c r="D1404" s="22"/>
      <c r="E1404" s="22"/>
      <c r="F1404" s="25"/>
      <c r="G1404" s="26"/>
      <c r="H1404" s="27" t="s">
        <v>27</v>
      </c>
      <c r="I1404" s="27"/>
      <c r="J1404" s="28"/>
      <c r="K1404" s="28"/>
      <c r="L1404" s="17"/>
      <c r="M1404" s="17"/>
      <c r="N1404" s="17"/>
    </row>
    <row r="1405" spans="1:12" ht="15.75">
      <c r="A1405" s="24"/>
      <c r="B1405" s="19"/>
      <c r="C1405" s="109" t="s">
        <v>28</v>
      </c>
      <c r="D1405" s="109"/>
      <c r="E1405" s="29">
        <v>35</v>
      </c>
      <c r="F1405" s="30">
        <v>100</v>
      </c>
      <c r="G1405" s="31">
        <v>35</v>
      </c>
      <c r="H1405" s="32">
        <f>G1406/G1405%</f>
        <v>77.14285714285715</v>
      </c>
      <c r="I1405" s="32"/>
      <c r="J1405" s="32"/>
      <c r="L1405" s="17"/>
    </row>
    <row r="1406" spans="1:14" ht="15.75">
      <c r="A1406" s="24"/>
      <c r="B1406" s="19"/>
      <c r="C1406" s="108" t="s">
        <v>29</v>
      </c>
      <c r="D1406" s="108"/>
      <c r="E1406" s="33">
        <v>27</v>
      </c>
      <c r="F1406" s="34">
        <f>(E1406/E1405)*100</f>
        <v>77.14285714285715</v>
      </c>
      <c r="G1406" s="31">
        <v>27</v>
      </c>
      <c r="H1406" s="28"/>
      <c r="I1406" s="28"/>
      <c r="J1406" s="22"/>
      <c r="K1406" s="28"/>
      <c r="M1406" s="22" t="s">
        <v>30</v>
      </c>
      <c r="N1406" s="22"/>
    </row>
    <row r="1407" spans="1:14" ht="15.75">
      <c r="A1407" s="35"/>
      <c r="B1407" s="19"/>
      <c r="C1407" s="108" t="s">
        <v>31</v>
      </c>
      <c r="D1407" s="108"/>
      <c r="E1407" s="33">
        <v>0</v>
      </c>
      <c r="F1407" s="34">
        <f>(E1407/E1405)*100</f>
        <v>0</v>
      </c>
      <c r="G1407" s="36"/>
      <c r="H1407" s="31"/>
      <c r="I1407" s="31"/>
      <c r="J1407" s="22"/>
      <c r="K1407" s="28"/>
      <c r="L1407" s="17"/>
      <c r="M1407" s="20"/>
      <c r="N1407" s="20"/>
    </row>
    <row r="1408" spans="1:14" ht="15.75">
      <c r="A1408" s="35"/>
      <c r="B1408" s="19"/>
      <c r="C1408" s="108" t="s">
        <v>32</v>
      </c>
      <c r="D1408" s="108"/>
      <c r="E1408" s="33">
        <v>0</v>
      </c>
      <c r="F1408" s="34">
        <f>(E1408/E1405)*100</f>
        <v>0</v>
      </c>
      <c r="G1408" s="36"/>
      <c r="H1408" s="31"/>
      <c r="I1408" s="31"/>
      <c r="J1408" s="22"/>
      <c r="K1408" s="28"/>
      <c r="L1408" s="17"/>
      <c r="M1408" s="17"/>
      <c r="N1408" s="17"/>
    </row>
    <row r="1409" spans="1:14" ht="15.75">
      <c r="A1409" s="35"/>
      <c r="B1409" s="19"/>
      <c r="C1409" s="108" t="s">
        <v>33</v>
      </c>
      <c r="D1409" s="108"/>
      <c r="E1409" s="33">
        <v>7</v>
      </c>
      <c r="F1409" s="34">
        <f>(E1409/E1405)*100</f>
        <v>20</v>
      </c>
      <c r="G1409" s="36"/>
      <c r="H1409" s="22" t="s">
        <v>34</v>
      </c>
      <c r="I1409" s="22"/>
      <c r="J1409" s="37"/>
      <c r="K1409" s="28"/>
      <c r="L1409" s="17"/>
      <c r="M1409" s="17"/>
      <c r="N1409" s="17"/>
    </row>
    <row r="1410" spans="1:14" ht="15.75">
      <c r="A1410" s="35"/>
      <c r="B1410" s="19"/>
      <c r="C1410" s="108" t="s">
        <v>35</v>
      </c>
      <c r="D1410" s="108"/>
      <c r="E1410" s="33">
        <v>1</v>
      </c>
      <c r="F1410" s="34">
        <f>(E1410/E1405)*100</f>
        <v>2.857142857142857</v>
      </c>
      <c r="G1410" s="36"/>
      <c r="H1410" s="22"/>
      <c r="I1410" s="22"/>
      <c r="J1410" s="37"/>
      <c r="K1410" s="28"/>
      <c r="L1410" s="17"/>
      <c r="M1410" s="17"/>
      <c r="N1410" s="17"/>
    </row>
    <row r="1411" spans="1:14" ht="16.5" thickBot="1">
      <c r="A1411" s="35"/>
      <c r="B1411" s="19"/>
      <c r="C1411" s="110" t="s">
        <v>36</v>
      </c>
      <c r="D1411" s="110"/>
      <c r="E1411" s="38"/>
      <c r="F1411" s="39">
        <f>(E1411/E1405)*100</f>
        <v>0</v>
      </c>
      <c r="G1411" s="36"/>
      <c r="H1411" s="22"/>
      <c r="I1411" s="22"/>
      <c r="M1411" s="17"/>
      <c r="N1411" s="17"/>
    </row>
    <row r="1412" spans="1:14" ht="15.75">
      <c r="A1412" s="41" t="s">
        <v>37</v>
      </c>
      <c r="B1412" s="10"/>
      <c r="C1412" s="11"/>
      <c r="D1412" s="11"/>
      <c r="E1412" s="13"/>
      <c r="F1412" s="13"/>
      <c r="G1412" s="42"/>
      <c r="H1412" s="43"/>
      <c r="I1412" s="43"/>
      <c r="J1412" s="43"/>
      <c r="K1412" s="13"/>
      <c r="L1412" s="17"/>
      <c r="M1412" s="40"/>
      <c r="N1412" s="40"/>
    </row>
    <row r="1413" spans="1:14" ht="15.75">
      <c r="A1413" s="12" t="s">
        <v>38</v>
      </c>
      <c r="B1413" s="10"/>
      <c r="C1413" s="44"/>
      <c r="D1413" s="45"/>
      <c r="E1413" s="46"/>
      <c r="F1413" s="43"/>
      <c r="G1413" s="42"/>
      <c r="H1413" s="43"/>
      <c r="I1413" s="43"/>
      <c r="J1413" s="43"/>
      <c r="K1413" s="13"/>
      <c r="L1413" s="17"/>
      <c r="M1413" s="24"/>
      <c r="N1413" s="24"/>
    </row>
    <row r="1414" spans="1:14" ht="15.75">
      <c r="A1414" s="12" t="s">
        <v>39</v>
      </c>
      <c r="B1414" s="10"/>
      <c r="C1414" s="11"/>
      <c r="D1414" s="45"/>
      <c r="E1414" s="46"/>
      <c r="F1414" s="43"/>
      <c r="G1414" s="42"/>
      <c r="H1414" s="47"/>
      <c r="I1414" s="47"/>
      <c r="J1414" s="47"/>
      <c r="K1414" s="13"/>
      <c r="L1414" s="17"/>
      <c r="M1414" s="17"/>
      <c r="N1414" s="17"/>
    </row>
    <row r="1415" spans="1:14" ht="15.75">
      <c r="A1415" s="12" t="s">
        <v>40</v>
      </c>
      <c r="B1415" s="44"/>
      <c r="C1415" s="11"/>
      <c r="D1415" s="45"/>
      <c r="E1415" s="46"/>
      <c r="F1415" s="43"/>
      <c r="G1415" s="48"/>
      <c r="H1415" s="47"/>
      <c r="I1415" s="47"/>
      <c r="J1415" s="47"/>
      <c r="K1415" s="13"/>
      <c r="L1415" s="17"/>
      <c r="M1415" s="17"/>
      <c r="N1415" s="17"/>
    </row>
    <row r="1416" spans="1:14" ht="15.75">
      <c r="A1416" s="12" t="s">
        <v>41</v>
      </c>
      <c r="B1416" s="35"/>
      <c r="C1416" s="11"/>
      <c r="D1416" s="49"/>
      <c r="E1416" s="43"/>
      <c r="F1416" s="43"/>
      <c r="G1416" s="48"/>
      <c r="H1416" s="47"/>
      <c r="I1416" s="47"/>
      <c r="J1416" s="47"/>
      <c r="K1416" s="43"/>
      <c r="L1416" s="17"/>
      <c r="M1416" s="17"/>
      <c r="N1416" s="17"/>
    </row>
    <row r="1417" spans="1:14" ht="15.75">
      <c r="A1417" s="105" t="s">
        <v>0</v>
      </c>
      <c r="B1417" s="105"/>
      <c r="C1417" s="105"/>
      <c r="D1417" s="105"/>
      <c r="E1417" s="105"/>
      <c r="F1417" s="105"/>
      <c r="G1417" s="105"/>
      <c r="H1417" s="105"/>
      <c r="I1417" s="105"/>
      <c r="J1417" s="105"/>
      <c r="K1417" s="105"/>
      <c r="L1417" s="105"/>
      <c r="M1417" s="105"/>
      <c r="N1417" s="105"/>
    </row>
    <row r="1418" spans="1:14" ht="15.75">
      <c r="A1418" s="105"/>
      <c r="B1418" s="105"/>
      <c r="C1418" s="105"/>
      <c r="D1418" s="105"/>
      <c r="E1418" s="105"/>
      <c r="F1418" s="105"/>
      <c r="G1418" s="105"/>
      <c r="H1418" s="105"/>
      <c r="I1418" s="105"/>
      <c r="J1418" s="105"/>
      <c r="K1418" s="105"/>
      <c r="L1418" s="105"/>
      <c r="M1418" s="105"/>
      <c r="N1418" s="105"/>
    </row>
    <row r="1419" spans="1:14" ht="15.75" customHeight="1">
      <c r="A1419" s="105"/>
      <c r="B1419" s="105"/>
      <c r="C1419" s="105"/>
      <c r="D1419" s="105"/>
      <c r="E1419" s="105"/>
      <c r="F1419" s="105"/>
      <c r="G1419" s="105"/>
      <c r="H1419" s="105"/>
      <c r="I1419" s="105"/>
      <c r="J1419" s="105"/>
      <c r="K1419" s="105"/>
      <c r="L1419" s="105"/>
      <c r="M1419" s="105"/>
      <c r="N1419" s="105"/>
    </row>
    <row r="1420" spans="1:14" ht="15.75">
      <c r="A1420" s="106" t="s">
        <v>1</v>
      </c>
      <c r="B1420" s="106"/>
      <c r="C1420" s="106"/>
      <c r="D1420" s="106"/>
      <c r="E1420" s="106"/>
      <c r="F1420" s="106"/>
      <c r="G1420" s="106"/>
      <c r="H1420" s="106"/>
      <c r="I1420" s="106"/>
      <c r="J1420" s="106"/>
      <c r="K1420" s="106"/>
      <c r="L1420" s="106"/>
      <c r="M1420" s="106"/>
      <c r="N1420" s="106"/>
    </row>
    <row r="1421" spans="1:14" ht="15.75">
      <c r="A1421" s="106" t="s">
        <v>2</v>
      </c>
      <c r="B1421" s="106"/>
      <c r="C1421" s="106"/>
      <c r="D1421" s="106"/>
      <c r="E1421" s="106"/>
      <c r="F1421" s="106"/>
      <c r="G1421" s="106"/>
      <c r="H1421" s="106"/>
      <c r="I1421" s="106"/>
      <c r="J1421" s="106"/>
      <c r="K1421" s="106"/>
      <c r="L1421" s="106"/>
      <c r="M1421" s="106"/>
      <c r="N1421" s="106"/>
    </row>
    <row r="1422" spans="1:14" ht="15.75">
      <c r="A1422" s="106"/>
      <c r="B1422" s="106"/>
      <c r="C1422" s="106"/>
      <c r="D1422" s="106"/>
      <c r="E1422" s="106"/>
      <c r="F1422" s="106"/>
      <c r="G1422" s="106"/>
      <c r="H1422" s="106"/>
      <c r="I1422" s="106"/>
      <c r="J1422" s="106"/>
      <c r="K1422" s="106"/>
      <c r="L1422" s="106"/>
      <c r="M1422" s="106"/>
      <c r="N1422" s="106"/>
    </row>
    <row r="1423" spans="1:14" ht="15.75">
      <c r="A1423" s="107" t="s">
        <v>3</v>
      </c>
      <c r="B1423" s="107"/>
      <c r="C1423" s="107"/>
      <c r="D1423" s="107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</row>
    <row r="1424" spans="1:14" ht="15.75">
      <c r="A1424" s="52"/>
      <c r="B1424" s="53"/>
      <c r="C1424" s="53"/>
      <c r="D1424" s="53"/>
      <c r="E1424" s="54"/>
      <c r="F1424" s="55"/>
      <c r="G1424" s="56"/>
      <c r="H1424" s="55"/>
      <c r="I1424" s="55"/>
      <c r="J1424" s="55"/>
      <c r="K1424" s="55"/>
      <c r="L1424" s="54"/>
      <c r="M1424" s="54"/>
      <c r="N1424" s="57"/>
    </row>
    <row r="1425" spans="1:14" ht="15.75">
      <c r="A1425" s="104" t="s">
        <v>52</v>
      </c>
      <c r="B1425" s="104"/>
      <c r="C1425" s="104"/>
      <c r="D1425" s="104"/>
      <c r="E1425" s="104"/>
      <c r="F1425" s="104"/>
      <c r="G1425" s="104"/>
      <c r="H1425" s="104"/>
      <c r="I1425" s="104"/>
      <c r="J1425" s="104"/>
      <c r="K1425" s="104"/>
      <c r="L1425" s="104"/>
      <c r="M1425" s="104"/>
      <c r="N1425" s="104"/>
    </row>
    <row r="1426" spans="1:14" ht="15.75">
      <c r="A1426" s="104" t="s">
        <v>5</v>
      </c>
      <c r="B1426" s="104"/>
      <c r="C1426" s="104"/>
      <c r="D1426" s="104"/>
      <c r="E1426" s="104"/>
      <c r="F1426" s="104"/>
      <c r="G1426" s="104"/>
      <c r="H1426" s="104"/>
      <c r="I1426" s="104"/>
      <c r="J1426" s="104"/>
      <c r="K1426" s="104"/>
      <c r="L1426" s="104"/>
      <c r="M1426" s="104"/>
      <c r="N1426" s="104"/>
    </row>
    <row r="1427" spans="1:14" ht="16.5" customHeight="1">
      <c r="A1427" s="90" t="s">
        <v>6</v>
      </c>
      <c r="B1427" s="87" t="s">
        <v>7</v>
      </c>
      <c r="C1427" s="87" t="s">
        <v>8</v>
      </c>
      <c r="D1427" s="90" t="s">
        <v>9</v>
      </c>
      <c r="E1427" s="90" t="s">
        <v>10</v>
      </c>
      <c r="F1427" s="87" t="s">
        <v>11</v>
      </c>
      <c r="G1427" s="87" t="s">
        <v>12</v>
      </c>
      <c r="H1427" s="87" t="s">
        <v>13</v>
      </c>
      <c r="I1427" s="87" t="s">
        <v>14</v>
      </c>
      <c r="J1427" s="87" t="s">
        <v>15</v>
      </c>
      <c r="K1427" s="89" t="s">
        <v>16</v>
      </c>
      <c r="L1427" s="87" t="s">
        <v>17</v>
      </c>
      <c r="M1427" s="87" t="s">
        <v>18</v>
      </c>
      <c r="N1427" s="87" t="s">
        <v>19</v>
      </c>
    </row>
    <row r="1428" spans="1:14" ht="15.75">
      <c r="A1428" s="90"/>
      <c r="B1428" s="87"/>
      <c r="C1428" s="87"/>
      <c r="D1428" s="90"/>
      <c r="E1428" s="90"/>
      <c r="F1428" s="87"/>
      <c r="G1428" s="87"/>
      <c r="H1428" s="87"/>
      <c r="I1428" s="87"/>
      <c r="J1428" s="87"/>
      <c r="K1428" s="89"/>
      <c r="L1428" s="87"/>
      <c r="M1428" s="87"/>
      <c r="N1428" s="87"/>
    </row>
    <row r="1429" spans="1:14" ht="15.75">
      <c r="A1429" s="61">
        <v>1</v>
      </c>
      <c r="B1429" s="4">
        <v>42852</v>
      </c>
      <c r="C1429" s="5" t="s">
        <v>20</v>
      </c>
      <c r="D1429" s="5" t="s">
        <v>23</v>
      </c>
      <c r="E1429" s="5" t="s">
        <v>22</v>
      </c>
      <c r="F1429" s="6">
        <v>3120</v>
      </c>
      <c r="G1429" s="6">
        <v>3170</v>
      </c>
      <c r="H1429" s="6">
        <v>3095</v>
      </c>
      <c r="I1429" s="6">
        <v>3070</v>
      </c>
      <c r="J1429" s="6">
        <v>3045</v>
      </c>
      <c r="K1429" s="6">
        <v>3097</v>
      </c>
      <c r="L1429" s="5">
        <v>100</v>
      </c>
      <c r="M1429" s="7">
        <f aca="true" t="shared" si="162" ref="M1429:M1457">IF(D1429="BUY",(K1429-F1429)*(L1429),(F1429-K1429)*(L1429))</f>
        <v>2300</v>
      </c>
      <c r="N1429" s="8">
        <f aca="true" t="shared" si="163" ref="N1429:N1458">M1429/(L1429)/F1429%</f>
        <v>0.7371794871794872</v>
      </c>
    </row>
    <row r="1430" spans="1:14" ht="15.75">
      <c r="A1430" s="61">
        <v>2</v>
      </c>
      <c r="B1430" s="4">
        <v>42852</v>
      </c>
      <c r="C1430" s="5" t="s">
        <v>20</v>
      </c>
      <c r="D1430" s="5" t="s">
        <v>21</v>
      </c>
      <c r="E1430" s="5" t="s">
        <v>47</v>
      </c>
      <c r="F1430" s="6">
        <v>168.5</v>
      </c>
      <c r="G1430" s="6">
        <v>167.5</v>
      </c>
      <c r="H1430" s="6">
        <v>169</v>
      </c>
      <c r="I1430" s="6">
        <v>169.5</v>
      </c>
      <c r="J1430" s="6">
        <v>170</v>
      </c>
      <c r="K1430" s="6">
        <v>169</v>
      </c>
      <c r="L1430" s="5">
        <v>5000</v>
      </c>
      <c r="M1430" s="7">
        <f t="shared" si="162"/>
        <v>2500</v>
      </c>
      <c r="N1430" s="8">
        <f t="shared" si="163"/>
        <v>0.29673590504451036</v>
      </c>
    </row>
    <row r="1431" spans="1:14" ht="15.75">
      <c r="A1431" s="61">
        <v>3</v>
      </c>
      <c r="B1431" s="4">
        <v>42851</v>
      </c>
      <c r="C1431" s="5" t="s">
        <v>20</v>
      </c>
      <c r="D1431" s="5" t="s">
        <v>21</v>
      </c>
      <c r="E1431" s="5" t="s">
        <v>46</v>
      </c>
      <c r="F1431" s="6">
        <v>366.5</v>
      </c>
      <c r="G1431" s="6">
        <v>363.5</v>
      </c>
      <c r="H1431" s="6">
        <v>368.5</v>
      </c>
      <c r="I1431" s="6">
        <v>370.5</v>
      </c>
      <c r="J1431" s="6">
        <v>372.5</v>
      </c>
      <c r="K1431" s="6">
        <v>368.5</v>
      </c>
      <c r="L1431" s="5">
        <v>1000</v>
      </c>
      <c r="M1431" s="7">
        <f t="shared" si="162"/>
        <v>2000</v>
      </c>
      <c r="N1431" s="8">
        <f t="shared" si="163"/>
        <v>0.5457025920873124</v>
      </c>
    </row>
    <row r="1432" spans="1:14" ht="15.75">
      <c r="A1432" s="61">
        <v>4</v>
      </c>
      <c r="B1432" s="4">
        <v>42851</v>
      </c>
      <c r="C1432" s="5" t="s">
        <v>20</v>
      </c>
      <c r="D1432" s="5" t="s">
        <v>23</v>
      </c>
      <c r="E1432" s="5" t="s">
        <v>22</v>
      </c>
      <c r="F1432" s="6">
        <v>3165</v>
      </c>
      <c r="G1432" s="6">
        <v>3205</v>
      </c>
      <c r="H1432" s="6">
        <v>3140</v>
      </c>
      <c r="I1432" s="6">
        <v>3115</v>
      </c>
      <c r="J1432" s="6">
        <v>3090</v>
      </c>
      <c r="K1432" s="6">
        <v>3205</v>
      </c>
      <c r="L1432" s="5">
        <v>100</v>
      </c>
      <c r="M1432" s="7">
        <f t="shared" si="162"/>
        <v>-4000</v>
      </c>
      <c r="N1432" s="8">
        <f t="shared" si="163"/>
        <v>-1.263823064770932</v>
      </c>
    </row>
    <row r="1433" spans="1:14" ht="15.75">
      <c r="A1433" s="61">
        <v>5</v>
      </c>
      <c r="B1433" s="4">
        <v>42850</v>
      </c>
      <c r="C1433" s="5" t="s">
        <v>20</v>
      </c>
      <c r="D1433" s="5" t="s">
        <v>23</v>
      </c>
      <c r="E1433" s="5" t="s">
        <v>44</v>
      </c>
      <c r="F1433" s="6">
        <v>28900</v>
      </c>
      <c r="G1433" s="6">
        <v>28980</v>
      </c>
      <c r="H1433" s="6">
        <v>28860</v>
      </c>
      <c r="I1433" s="6">
        <v>28820</v>
      </c>
      <c r="J1433" s="6">
        <v>28780</v>
      </c>
      <c r="K1433" s="6">
        <v>28860</v>
      </c>
      <c r="L1433" s="5">
        <v>100</v>
      </c>
      <c r="M1433" s="7">
        <f t="shared" si="162"/>
        <v>4000</v>
      </c>
      <c r="N1433" s="8">
        <f t="shared" si="163"/>
        <v>0.1384083044982699</v>
      </c>
    </row>
    <row r="1434" spans="1:14" ht="15.75">
      <c r="A1434" s="61">
        <v>6</v>
      </c>
      <c r="B1434" s="4">
        <v>42846</v>
      </c>
      <c r="C1434" s="5" t="s">
        <v>20</v>
      </c>
      <c r="D1434" s="5" t="s">
        <v>21</v>
      </c>
      <c r="E1434" s="5" t="s">
        <v>46</v>
      </c>
      <c r="F1434" s="6">
        <v>364</v>
      </c>
      <c r="G1434" s="6">
        <v>361</v>
      </c>
      <c r="H1434" s="6">
        <v>366</v>
      </c>
      <c r="I1434" s="6">
        <v>368</v>
      </c>
      <c r="J1434" s="6">
        <v>370</v>
      </c>
      <c r="K1434" s="6">
        <v>366</v>
      </c>
      <c r="L1434" s="5">
        <v>1000</v>
      </c>
      <c r="M1434" s="7">
        <f t="shared" si="162"/>
        <v>2000</v>
      </c>
      <c r="N1434" s="8">
        <f t="shared" si="163"/>
        <v>0.5494505494505494</v>
      </c>
    </row>
    <row r="1435" spans="1:14" ht="15.75">
      <c r="A1435" s="61">
        <v>7</v>
      </c>
      <c r="B1435" s="4">
        <v>42846</v>
      </c>
      <c r="C1435" s="5" t="s">
        <v>20</v>
      </c>
      <c r="D1435" s="5" t="s">
        <v>23</v>
      </c>
      <c r="E1435" s="5" t="s">
        <v>22</v>
      </c>
      <c r="F1435" s="6">
        <v>3275</v>
      </c>
      <c r="G1435" s="6">
        <v>3315</v>
      </c>
      <c r="H1435" s="6">
        <v>3250</v>
      </c>
      <c r="I1435" s="6">
        <v>3225</v>
      </c>
      <c r="J1435" s="6">
        <v>3200</v>
      </c>
      <c r="K1435" s="6">
        <v>3200</v>
      </c>
      <c r="L1435" s="5">
        <v>100</v>
      </c>
      <c r="M1435" s="7">
        <f t="shared" si="162"/>
        <v>7500</v>
      </c>
      <c r="N1435" s="8">
        <f t="shared" si="163"/>
        <v>2.2900763358778624</v>
      </c>
    </row>
    <row r="1436" spans="1:14" ht="15.75">
      <c r="A1436" s="61">
        <v>8</v>
      </c>
      <c r="B1436" s="4">
        <v>42845</v>
      </c>
      <c r="C1436" s="5" t="s">
        <v>20</v>
      </c>
      <c r="D1436" s="5" t="s">
        <v>21</v>
      </c>
      <c r="E1436" s="5" t="s">
        <v>47</v>
      </c>
      <c r="F1436" s="6">
        <v>167.5</v>
      </c>
      <c r="G1436" s="6">
        <v>166.5</v>
      </c>
      <c r="H1436" s="6">
        <v>168</v>
      </c>
      <c r="I1436" s="6">
        <v>168.5</v>
      </c>
      <c r="J1436" s="6">
        <v>169</v>
      </c>
      <c r="K1436" s="6">
        <v>168</v>
      </c>
      <c r="L1436" s="5">
        <v>5000</v>
      </c>
      <c r="M1436" s="7">
        <f t="shared" si="162"/>
        <v>2500</v>
      </c>
      <c r="N1436" s="8">
        <f t="shared" si="163"/>
        <v>0.29850746268656714</v>
      </c>
    </row>
    <row r="1437" spans="1:14" ht="15.75">
      <c r="A1437" s="61">
        <v>9</v>
      </c>
      <c r="B1437" s="4">
        <v>42844</v>
      </c>
      <c r="C1437" s="5" t="s">
        <v>20</v>
      </c>
      <c r="D1437" s="5" t="s">
        <v>21</v>
      </c>
      <c r="E1437" s="5" t="s">
        <v>46</v>
      </c>
      <c r="F1437" s="6">
        <v>365</v>
      </c>
      <c r="G1437" s="6">
        <v>362</v>
      </c>
      <c r="H1437" s="6">
        <v>367</v>
      </c>
      <c r="I1437" s="6">
        <v>369</v>
      </c>
      <c r="J1437" s="6">
        <v>371</v>
      </c>
      <c r="K1437" s="6">
        <v>362</v>
      </c>
      <c r="L1437" s="5">
        <v>1000</v>
      </c>
      <c r="M1437" s="7">
        <f t="shared" si="162"/>
        <v>-3000</v>
      </c>
      <c r="N1437" s="8">
        <f t="shared" si="163"/>
        <v>-0.8219178082191781</v>
      </c>
    </row>
    <row r="1438" spans="1:14" ht="15.75">
      <c r="A1438" s="61">
        <v>10</v>
      </c>
      <c r="B1438" s="4">
        <v>42843</v>
      </c>
      <c r="C1438" s="5" t="s">
        <v>20</v>
      </c>
      <c r="D1438" s="5" t="s">
        <v>23</v>
      </c>
      <c r="E1438" s="5" t="s">
        <v>46</v>
      </c>
      <c r="F1438" s="6">
        <v>363.75</v>
      </c>
      <c r="G1438" s="6">
        <v>367</v>
      </c>
      <c r="H1438" s="6">
        <v>361.5</v>
      </c>
      <c r="I1438" s="6">
        <v>359.5</v>
      </c>
      <c r="J1438" s="6">
        <v>357.5</v>
      </c>
      <c r="K1438" s="6">
        <v>359.5</v>
      </c>
      <c r="L1438" s="5">
        <v>1000</v>
      </c>
      <c r="M1438" s="7">
        <f t="shared" si="162"/>
        <v>4250</v>
      </c>
      <c r="N1438" s="8">
        <f t="shared" si="163"/>
        <v>1.1683848797250858</v>
      </c>
    </row>
    <row r="1439" spans="1:14" ht="15.75">
      <c r="A1439" s="61">
        <v>11</v>
      </c>
      <c r="B1439" s="4">
        <v>42843</v>
      </c>
      <c r="C1439" s="5" t="s">
        <v>20</v>
      </c>
      <c r="D1439" s="5" t="s">
        <v>23</v>
      </c>
      <c r="E1439" s="5" t="s">
        <v>47</v>
      </c>
      <c r="F1439" s="6">
        <v>167</v>
      </c>
      <c r="G1439" s="6">
        <v>168</v>
      </c>
      <c r="H1439" s="6">
        <v>166.5</v>
      </c>
      <c r="I1439" s="6">
        <v>166</v>
      </c>
      <c r="J1439" s="6">
        <v>165.5</v>
      </c>
      <c r="K1439" s="6">
        <v>166</v>
      </c>
      <c r="L1439" s="5">
        <v>5000</v>
      </c>
      <c r="M1439" s="7">
        <f t="shared" si="162"/>
        <v>5000</v>
      </c>
      <c r="N1439" s="8">
        <f t="shared" si="163"/>
        <v>0.5988023952095809</v>
      </c>
    </row>
    <row r="1440" spans="1:14" ht="15.75">
      <c r="A1440" s="61">
        <v>12</v>
      </c>
      <c r="B1440" s="4">
        <v>42842</v>
      </c>
      <c r="C1440" s="5" t="s">
        <v>20</v>
      </c>
      <c r="D1440" s="5" t="s">
        <v>21</v>
      </c>
      <c r="E1440" s="5" t="s">
        <v>47</v>
      </c>
      <c r="F1440" s="6">
        <v>169.25</v>
      </c>
      <c r="G1440" s="6">
        <v>168.3</v>
      </c>
      <c r="H1440" s="6">
        <v>169.75</v>
      </c>
      <c r="I1440" s="6">
        <v>170.25</v>
      </c>
      <c r="J1440" s="6">
        <v>170.75</v>
      </c>
      <c r="K1440" s="6">
        <v>168.3</v>
      </c>
      <c r="L1440" s="5">
        <v>5000</v>
      </c>
      <c r="M1440" s="7">
        <f t="shared" si="162"/>
        <v>-4749.999999999944</v>
      </c>
      <c r="N1440" s="8">
        <f t="shared" si="163"/>
        <v>-0.561299852289506</v>
      </c>
    </row>
    <row r="1441" spans="1:14" ht="15.75">
      <c r="A1441" s="61">
        <v>13</v>
      </c>
      <c r="B1441" s="4">
        <v>42838</v>
      </c>
      <c r="C1441" s="5" t="s">
        <v>20</v>
      </c>
      <c r="D1441" s="5" t="s">
        <v>21</v>
      </c>
      <c r="E1441" s="5" t="s">
        <v>44</v>
      </c>
      <c r="F1441" s="6">
        <v>29400</v>
      </c>
      <c r="G1441" s="6">
        <v>29330</v>
      </c>
      <c r="H1441" s="6">
        <v>29440</v>
      </c>
      <c r="I1441" s="6">
        <v>29480</v>
      </c>
      <c r="J1441" s="6">
        <v>29520</v>
      </c>
      <c r="K1441" s="6">
        <v>29330</v>
      </c>
      <c r="L1441" s="5">
        <v>100</v>
      </c>
      <c r="M1441" s="7">
        <f t="shared" si="162"/>
        <v>-7000</v>
      </c>
      <c r="N1441" s="8">
        <f t="shared" si="163"/>
        <v>-0.23809523809523808</v>
      </c>
    </row>
    <row r="1442" spans="1:14" ht="15.75">
      <c r="A1442" s="61">
        <v>14</v>
      </c>
      <c r="B1442" s="4">
        <v>42837</v>
      </c>
      <c r="C1442" s="5" t="s">
        <v>20</v>
      </c>
      <c r="D1442" s="5" t="s">
        <v>23</v>
      </c>
      <c r="E1442" s="5" t="s">
        <v>46</v>
      </c>
      <c r="F1442" s="6">
        <v>368.45</v>
      </c>
      <c r="G1442" s="6">
        <v>371.5</v>
      </c>
      <c r="H1442" s="6">
        <v>366.4</v>
      </c>
      <c r="I1442" s="6">
        <v>364.5</v>
      </c>
      <c r="J1442" s="6">
        <v>362.5</v>
      </c>
      <c r="K1442" s="6">
        <v>364.5</v>
      </c>
      <c r="L1442" s="5">
        <v>1000</v>
      </c>
      <c r="M1442" s="7">
        <f t="shared" si="162"/>
        <v>3949.9999999999886</v>
      </c>
      <c r="N1442" s="8">
        <f t="shared" si="163"/>
        <v>1.0720586239652568</v>
      </c>
    </row>
    <row r="1443" spans="1:14" ht="15.75">
      <c r="A1443" s="61">
        <v>15</v>
      </c>
      <c r="B1443" s="4">
        <v>42837</v>
      </c>
      <c r="C1443" s="5" t="s">
        <v>20</v>
      </c>
      <c r="D1443" s="5" t="s">
        <v>21</v>
      </c>
      <c r="E1443" s="5" t="s">
        <v>44</v>
      </c>
      <c r="F1443" s="6">
        <v>29250</v>
      </c>
      <c r="G1443" s="6">
        <v>29180</v>
      </c>
      <c r="H1443" s="6">
        <v>29290</v>
      </c>
      <c r="I1443" s="6">
        <v>29330</v>
      </c>
      <c r="J1443" s="6">
        <v>29370</v>
      </c>
      <c r="K1443" s="6">
        <v>29370</v>
      </c>
      <c r="L1443" s="5">
        <v>100</v>
      </c>
      <c r="M1443" s="7">
        <f t="shared" si="162"/>
        <v>12000</v>
      </c>
      <c r="N1443" s="8">
        <f t="shared" si="163"/>
        <v>0.41025641025641024</v>
      </c>
    </row>
    <row r="1444" spans="1:14" ht="15.75">
      <c r="A1444" s="61">
        <v>16</v>
      </c>
      <c r="B1444" s="4">
        <v>42837</v>
      </c>
      <c r="C1444" s="5" t="s">
        <v>20</v>
      </c>
      <c r="D1444" s="5" t="s">
        <v>21</v>
      </c>
      <c r="E1444" s="5" t="s">
        <v>22</v>
      </c>
      <c r="F1444" s="6">
        <v>3470</v>
      </c>
      <c r="G1444" s="6">
        <v>3430</v>
      </c>
      <c r="H1444" s="6">
        <v>3495</v>
      </c>
      <c r="I1444" s="6">
        <v>3520</v>
      </c>
      <c r="J1444" s="6">
        <v>3545</v>
      </c>
      <c r="K1444" s="6">
        <v>3450</v>
      </c>
      <c r="L1444" s="5">
        <v>100</v>
      </c>
      <c r="M1444" s="7">
        <f t="shared" si="162"/>
        <v>-2000</v>
      </c>
      <c r="N1444" s="8">
        <f t="shared" si="163"/>
        <v>-0.5763688760806917</v>
      </c>
    </row>
    <row r="1445" spans="1:14" ht="15.75">
      <c r="A1445" s="61">
        <v>17</v>
      </c>
      <c r="B1445" s="4">
        <v>42836</v>
      </c>
      <c r="C1445" s="5" t="s">
        <v>20</v>
      </c>
      <c r="D1445" s="5" t="s">
        <v>21</v>
      </c>
      <c r="E1445" s="5" t="s">
        <v>44</v>
      </c>
      <c r="F1445" s="6">
        <v>28850</v>
      </c>
      <c r="G1445" s="6">
        <v>28770</v>
      </c>
      <c r="H1445" s="6">
        <v>28890</v>
      </c>
      <c r="I1445" s="6">
        <v>28930</v>
      </c>
      <c r="J1445" s="6">
        <v>28970</v>
      </c>
      <c r="K1445" s="6">
        <v>28970</v>
      </c>
      <c r="L1445" s="5">
        <v>100</v>
      </c>
      <c r="M1445" s="7">
        <f t="shared" si="162"/>
        <v>12000</v>
      </c>
      <c r="N1445" s="8">
        <f t="shared" si="163"/>
        <v>0.41594454072790293</v>
      </c>
    </row>
    <row r="1446" spans="1:14" ht="15.75">
      <c r="A1446" s="61">
        <v>18</v>
      </c>
      <c r="B1446" s="4">
        <v>42836</v>
      </c>
      <c r="C1446" s="5" t="s">
        <v>20</v>
      </c>
      <c r="D1446" s="5" t="s">
        <v>23</v>
      </c>
      <c r="E1446" s="5" t="s">
        <v>46</v>
      </c>
      <c r="F1446" s="6">
        <v>370</v>
      </c>
      <c r="G1446" s="6">
        <v>373</v>
      </c>
      <c r="H1446" s="6">
        <v>368</v>
      </c>
      <c r="I1446" s="6">
        <v>366</v>
      </c>
      <c r="J1446" s="6">
        <v>364</v>
      </c>
      <c r="K1446" s="6">
        <v>366</v>
      </c>
      <c r="L1446" s="5">
        <v>1000</v>
      </c>
      <c r="M1446" s="7">
        <f t="shared" si="162"/>
        <v>4000</v>
      </c>
      <c r="N1446" s="8">
        <f t="shared" si="163"/>
        <v>1.081081081081081</v>
      </c>
    </row>
    <row r="1447" spans="1:14" ht="15.75">
      <c r="A1447" s="61">
        <v>19</v>
      </c>
      <c r="B1447" s="4">
        <v>42836</v>
      </c>
      <c r="C1447" s="5" t="s">
        <v>20</v>
      </c>
      <c r="D1447" s="5" t="s">
        <v>21</v>
      </c>
      <c r="E1447" s="5" t="s">
        <v>22</v>
      </c>
      <c r="F1447" s="6">
        <v>3435</v>
      </c>
      <c r="G1447" s="6">
        <v>3395</v>
      </c>
      <c r="H1447" s="6">
        <v>3460</v>
      </c>
      <c r="I1447" s="6">
        <v>3485</v>
      </c>
      <c r="J1447" s="6">
        <v>3510</v>
      </c>
      <c r="K1447" s="6">
        <v>3485</v>
      </c>
      <c r="L1447" s="5">
        <v>100</v>
      </c>
      <c r="M1447" s="7">
        <f t="shared" si="162"/>
        <v>5000</v>
      </c>
      <c r="N1447" s="8">
        <f t="shared" si="163"/>
        <v>1.455604075691412</v>
      </c>
    </row>
    <row r="1448" spans="1:14" ht="15.75">
      <c r="A1448" s="61">
        <v>20</v>
      </c>
      <c r="B1448" s="4">
        <v>42833</v>
      </c>
      <c r="C1448" s="5" t="s">
        <v>20</v>
      </c>
      <c r="D1448" s="5" t="s">
        <v>23</v>
      </c>
      <c r="E1448" s="5" t="s">
        <v>44</v>
      </c>
      <c r="F1448" s="6">
        <v>28670</v>
      </c>
      <c r="G1448" s="6">
        <v>28750</v>
      </c>
      <c r="H1448" s="6">
        <v>28630</v>
      </c>
      <c r="I1448" s="6">
        <v>28590</v>
      </c>
      <c r="J1448" s="6">
        <v>28550</v>
      </c>
      <c r="K1448" s="6">
        <v>28630</v>
      </c>
      <c r="L1448" s="5">
        <v>100</v>
      </c>
      <c r="M1448" s="7">
        <f t="shared" si="162"/>
        <v>4000</v>
      </c>
      <c r="N1448" s="8">
        <f t="shared" si="163"/>
        <v>0.13951866062085805</v>
      </c>
    </row>
    <row r="1449" spans="1:14" ht="15.75">
      <c r="A1449" s="61">
        <v>21</v>
      </c>
      <c r="B1449" s="4">
        <v>42833</v>
      </c>
      <c r="C1449" s="5" t="s">
        <v>20</v>
      </c>
      <c r="D1449" s="5" t="s">
        <v>21</v>
      </c>
      <c r="E1449" s="5" t="s">
        <v>22</v>
      </c>
      <c r="F1449" s="6">
        <v>3400</v>
      </c>
      <c r="G1449" s="6">
        <v>3360</v>
      </c>
      <c r="H1449" s="6">
        <v>3425</v>
      </c>
      <c r="I1449" s="6">
        <v>3450</v>
      </c>
      <c r="J1449" s="6">
        <v>3475</v>
      </c>
      <c r="K1449" s="6">
        <v>3425</v>
      </c>
      <c r="L1449" s="5">
        <v>100</v>
      </c>
      <c r="M1449" s="7">
        <f t="shared" si="162"/>
        <v>2500</v>
      </c>
      <c r="N1449" s="8">
        <f t="shared" si="163"/>
        <v>0.7352941176470589</v>
      </c>
    </row>
    <row r="1450" spans="1:14" ht="15.75">
      <c r="A1450" s="61">
        <v>22</v>
      </c>
      <c r="B1450" s="4">
        <v>42832</v>
      </c>
      <c r="C1450" s="5" t="s">
        <v>20</v>
      </c>
      <c r="D1450" s="5" t="s">
        <v>21</v>
      </c>
      <c r="E1450" s="5" t="s">
        <v>44</v>
      </c>
      <c r="F1450" s="6">
        <v>28940</v>
      </c>
      <c r="G1450" s="6">
        <v>28860</v>
      </c>
      <c r="H1450" s="6">
        <v>28980</v>
      </c>
      <c r="I1450" s="6">
        <v>29020</v>
      </c>
      <c r="J1450" s="6">
        <v>29060</v>
      </c>
      <c r="K1450" s="6">
        <v>28860</v>
      </c>
      <c r="L1450" s="5">
        <v>100</v>
      </c>
      <c r="M1450" s="7">
        <f t="shared" si="162"/>
        <v>-8000</v>
      </c>
      <c r="N1450" s="8">
        <f t="shared" si="163"/>
        <v>-0.27643400138217</v>
      </c>
    </row>
    <row r="1451" spans="1:14" ht="15.75">
      <c r="A1451" s="61">
        <v>23</v>
      </c>
      <c r="B1451" s="4">
        <v>42832</v>
      </c>
      <c r="C1451" s="5" t="s">
        <v>20</v>
      </c>
      <c r="D1451" s="5" t="s">
        <v>23</v>
      </c>
      <c r="E1451" s="5" t="s">
        <v>46</v>
      </c>
      <c r="F1451" s="6">
        <v>173.8</v>
      </c>
      <c r="G1451" s="6">
        <v>177</v>
      </c>
      <c r="H1451" s="6">
        <v>171.5</v>
      </c>
      <c r="I1451" s="6">
        <v>169.5</v>
      </c>
      <c r="J1451" s="6">
        <v>167.5</v>
      </c>
      <c r="K1451" s="6">
        <v>171.5</v>
      </c>
      <c r="L1451" s="5">
        <v>1000</v>
      </c>
      <c r="M1451" s="7">
        <f t="shared" si="162"/>
        <v>2300.0000000000114</v>
      </c>
      <c r="N1451" s="8">
        <f t="shared" si="163"/>
        <v>1.3233601841196843</v>
      </c>
    </row>
    <row r="1452" spans="1:14" ht="15.75">
      <c r="A1452" s="61">
        <v>24</v>
      </c>
      <c r="B1452" s="4">
        <v>42832</v>
      </c>
      <c r="C1452" s="5" t="s">
        <v>20</v>
      </c>
      <c r="D1452" s="5" t="s">
        <v>23</v>
      </c>
      <c r="E1452" s="5" t="s">
        <v>47</v>
      </c>
      <c r="F1452" s="6">
        <v>172.8</v>
      </c>
      <c r="G1452" s="6">
        <v>173.8</v>
      </c>
      <c r="H1452" s="6">
        <v>172.2</v>
      </c>
      <c r="I1452" s="6">
        <v>171.7</v>
      </c>
      <c r="J1452" s="6">
        <v>171.2</v>
      </c>
      <c r="K1452" s="6">
        <v>172.2</v>
      </c>
      <c r="L1452" s="5">
        <v>5000</v>
      </c>
      <c r="M1452" s="7">
        <f t="shared" si="162"/>
        <v>3000.0000000001137</v>
      </c>
      <c r="N1452" s="8">
        <f t="shared" si="163"/>
        <v>0.34722222222223537</v>
      </c>
    </row>
    <row r="1453" spans="1:14" ht="15.75">
      <c r="A1453" s="61">
        <v>25</v>
      </c>
      <c r="B1453" s="4">
        <v>42831</v>
      </c>
      <c r="C1453" s="5" t="s">
        <v>20</v>
      </c>
      <c r="D1453" s="5" t="s">
        <v>21</v>
      </c>
      <c r="E1453" s="5" t="s">
        <v>22</v>
      </c>
      <c r="F1453" s="6">
        <v>3325</v>
      </c>
      <c r="G1453" s="6">
        <v>3285</v>
      </c>
      <c r="H1453" s="6">
        <v>3350</v>
      </c>
      <c r="I1453" s="6">
        <v>3375</v>
      </c>
      <c r="J1453" s="6">
        <v>3400</v>
      </c>
      <c r="K1453" s="6">
        <v>3375</v>
      </c>
      <c r="L1453" s="5">
        <v>100</v>
      </c>
      <c r="M1453" s="7">
        <f t="shared" si="162"/>
        <v>5000</v>
      </c>
      <c r="N1453" s="8">
        <f t="shared" si="163"/>
        <v>1.5037593984962405</v>
      </c>
    </row>
    <row r="1454" spans="1:14" ht="15.75">
      <c r="A1454" s="61">
        <v>26</v>
      </c>
      <c r="B1454" s="4">
        <v>42831</v>
      </c>
      <c r="C1454" s="5" t="s">
        <v>20</v>
      </c>
      <c r="D1454" s="5" t="s">
        <v>23</v>
      </c>
      <c r="E1454" s="5" t="s">
        <v>44</v>
      </c>
      <c r="F1454" s="6">
        <v>28730</v>
      </c>
      <c r="G1454" s="6">
        <v>28810</v>
      </c>
      <c r="H1454" s="6">
        <v>28690</v>
      </c>
      <c r="I1454" s="6">
        <v>28650</v>
      </c>
      <c r="J1454" s="6">
        <v>28610</v>
      </c>
      <c r="K1454" s="6">
        <v>28730</v>
      </c>
      <c r="L1454" s="5">
        <v>100</v>
      </c>
      <c r="M1454" s="7">
        <f t="shared" si="162"/>
        <v>0</v>
      </c>
      <c r="N1454" s="8">
        <f t="shared" si="163"/>
        <v>0</v>
      </c>
    </row>
    <row r="1455" spans="1:14" ht="15.75">
      <c r="A1455" s="61">
        <v>27</v>
      </c>
      <c r="B1455" s="4">
        <v>42830</v>
      </c>
      <c r="C1455" s="5" t="s">
        <v>20</v>
      </c>
      <c r="D1455" s="5" t="s">
        <v>21</v>
      </c>
      <c r="E1455" s="5" t="s">
        <v>46</v>
      </c>
      <c r="F1455" s="6">
        <v>384</v>
      </c>
      <c r="G1455" s="6">
        <v>381</v>
      </c>
      <c r="H1455" s="6">
        <v>386</v>
      </c>
      <c r="I1455" s="6">
        <v>388</v>
      </c>
      <c r="J1455" s="6">
        <v>390</v>
      </c>
      <c r="K1455" s="6">
        <v>386</v>
      </c>
      <c r="L1455" s="5">
        <v>1000</v>
      </c>
      <c r="M1455" s="7">
        <f t="shared" si="162"/>
        <v>2000</v>
      </c>
      <c r="N1455" s="8">
        <f t="shared" si="163"/>
        <v>0.5208333333333334</v>
      </c>
    </row>
    <row r="1456" spans="1:14" ht="15.75">
      <c r="A1456" s="61">
        <v>28</v>
      </c>
      <c r="B1456" s="4">
        <v>42830</v>
      </c>
      <c r="C1456" s="5" t="s">
        <v>20</v>
      </c>
      <c r="D1456" s="5" t="s">
        <v>21</v>
      </c>
      <c r="E1456" s="5" t="s">
        <v>22</v>
      </c>
      <c r="F1456" s="6">
        <v>3360</v>
      </c>
      <c r="G1456" s="6">
        <v>3320</v>
      </c>
      <c r="H1456" s="6">
        <v>3385</v>
      </c>
      <c r="I1456" s="6">
        <v>3410</v>
      </c>
      <c r="J1456" s="6">
        <v>3435</v>
      </c>
      <c r="K1456" s="6">
        <v>3340</v>
      </c>
      <c r="L1456" s="5">
        <v>100</v>
      </c>
      <c r="M1456" s="7">
        <f t="shared" si="162"/>
        <v>-2000</v>
      </c>
      <c r="N1456" s="8">
        <f t="shared" si="163"/>
        <v>-0.5952380952380952</v>
      </c>
    </row>
    <row r="1457" spans="1:14" ht="15.75">
      <c r="A1457" s="61">
        <v>29</v>
      </c>
      <c r="B1457" s="4">
        <v>42830</v>
      </c>
      <c r="C1457" s="5" t="s">
        <v>20</v>
      </c>
      <c r="D1457" s="5" t="s">
        <v>23</v>
      </c>
      <c r="E1457" s="5" t="s">
        <v>44</v>
      </c>
      <c r="F1457" s="6">
        <v>28835</v>
      </c>
      <c r="G1457" s="6">
        <v>28910</v>
      </c>
      <c r="H1457" s="6">
        <v>28790</v>
      </c>
      <c r="I1457" s="6">
        <v>28750</v>
      </c>
      <c r="J1457" s="6">
        <v>28710</v>
      </c>
      <c r="K1457" s="6">
        <v>28750</v>
      </c>
      <c r="L1457" s="5">
        <v>100</v>
      </c>
      <c r="M1457" s="7">
        <f t="shared" si="162"/>
        <v>8500</v>
      </c>
      <c r="N1457" s="8">
        <f t="shared" si="163"/>
        <v>0.2947806485174267</v>
      </c>
    </row>
    <row r="1458" spans="1:14" ht="15.75">
      <c r="A1458" s="61">
        <v>30</v>
      </c>
      <c r="B1458" s="4">
        <v>42828</v>
      </c>
      <c r="C1458" s="5" t="s">
        <v>20</v>
      </c>
      <c r="D1458" s="5" t="s">
        <v>23</v>
      </c>
      <c r="E1458" s="5" t="s">
        <v>44</v>
      </c>
      <c r="F1458" s="6">
        <v>28750</v>
      </c>
      <c r="G1458" s="6">
        <v>28820</v>
      </c>
      <c r="H1458" s="6">
        <v>28710</v>
      </c>
      <c r="I1458" s="6">
        <v>28670</v>
      </c>
      <c r="J1458" s="6">
        <v>28630</v>
      </c>
      <c r="K1458" s="6">
        <v>0</v>
      </c>
      <c r="L1458" s="5">
        <v>100</v>
      </c>
      <c r="M1458" s="7">
        <v>0</v>
      </c>
      <c r="N1458" s="8">
        <f t="shared" si="163"/>
        <v>0</v>
      </c>
    </row>
    <row r="1459" spans="1:14" ht="15.75">
      <c r="A1459" s="9" t="s">
        <v>25</v>
      </c>
      <c r="B1459" s="10"/>
      <c r="C1459" s="11"/>
      <c r="D1459" s="12"/>
      <c r="E1459" s="13"/>
      <c r="F1459" s="13"/>
      <c r="G1459" s="14"/>
      <c r="H1459" s="15"/>
      <c r="I1459" s="15"/>
      <c r="J1459" s="15"/>
      <c r="K1459" s="16"/>
      <c r="L1459" s="17"/>
      <c r="N1459" s="18"/>
    </row>
    <row r="1460" spans="1:12" ht="15.75">
      <c r="A1460" s="9" t="s">
        <v>26</v>
      </c>
      <c r="B1460" s="19"/>
      <c r="C1460" s="11"/>
      <c r="D1460" s="12"/>
      <c r="E1460" s="13"/>
      <c r="F1460" s="13"/>
      <c r="G1460" s="14"/>
      <c r="H1460" s="13"/>
      <c r="I1460" s="13"/>
      <c r="J1460" s="13"/>
      <c r="K1460" s="16"/>
      <c r="L1460" s="17"/>
    </row>
    <row r="1461" spans="1:14" ht="15.75">
      <c r="A1461" s="9" t="s">
        <v>26</v>
      </c>
      <c r="B1461" s="19"/>
      <c r="C1461" s="20"/>
      <c r="D1461" s="21"/>
      <c r="E1461" s="22"/>
      <c r="F1461" s="22"/>
      <c r="G1461" s="23"/>
      <c r="H1461" s="22"/>
      <c r="I1461" s="22"/>
      <c r="J1461" s="22"/>
      <c r="K1461" s="22"/>
      <c r="L1461" s="17"/>
      <c r="M1461" s="17"/>
      <c r="N1461" s="17"/>
    </row>
    <row r="1462" spans="1:14" ht="15.75">
      <c r="A1462" s="24"/>
      <c r="B1462" s="19"/>
      <c r="C1462" s="22"/>
      <c r="D1462" s="22"/>
      <c r="E1462" s="22"/>
      <c r="F1462" s="25"/>
      <c r="G1462" s="26"/>
      <c r="H1462" s="27" t="s">
        <v>27</v>
      </c>
      <c r="I1462" s="27"/>
      <c r="J1462" s="28"/>
      <c r="K1462" s="28"/>
      <c r="L1462" s="17"/>
      <c r="M1462" s="17"/>
      <c r="N1462" s="17"/>
    </row>
    <row r="1463" spans="1:12" ht="15.75">
      <c r="A1463" s="24"/>
      <c r="B1463" s="19"/>
      <c r="C1463" s="88" t="s">
        <v>28</v>
      </c>
      <c r="D1463" s="88"/>
      <c r="E1463" s="29">
        <v>30</v>
      </c>
      <c r="F1463" s="30">
        <v>100</v>
      </c>
      <c r="G1463" s="31">
        <v>30</v>
      </c>
      <c r="H1463" s="32">
        <f>G1464/G1463%</f>
        <v>70</v>
      </c>
      <c r="I1463" s="32"/>
      <c r="J1463" s="32"/>
      <c r="L1463" s="17"/>
    </row>
    <row r="1464" spans="1:14" ht="15.75">
      <c r="A1464" s="24"/>
      <c r="B1464" s="19"/>
      <c r="C1464" s="85" t="s">
        <v>29</v>
      </c>
      <c r="D1464" s="85"/>
      <c r="E1464" s="33">
        <v>21</v>
      </c>
      <c r="F1464" s="34">
        <f>(E1464/E1463)*100</f>
        <v>70</v>
      </c>
      <c r="G1464" s="31">
        <v>21</v>
      </c>
      <c r="H1464" s="28"/>
      <c r="I1464" s="28"/>
      <c r="J1464" s="22"/>
      <c r="K1464" s="28"/>
      <c r="M1464" s="22" t="s">
        <v>30</v>
      </c>
      <c r="N1464" s="22"/>
    </row>
    <row r="1465" spans="1:14" ht="15.75">
      <c r="A1465" s="35"/>
      <c r="B1465" s="19"/>
      <c r="C1465" s="85" t="s">
        <v>31</v>
      </c>
      <c r="D1465" s="85"/>
      <c r="E1465" s="33">
        <v>0</v>
      </c>
      <c r="F1465" s="34">
        <f>(E1465/E1463)*100</f>
        <v>0</v>
      </c>
      <c r="G1465" s="36"/>
      <c r="H1465" s="31"/>
      <c r="I1465" s="31"/>
      <c r="J1465" s="22"/>
      <c r="K1465" s="28"/>
      <c r="L1465" s="17"/>
      <c r="M1465" s="20"/>
      <c r="N1465" s="20"/>
    </row>
    <row r="1466" spans="1:14" ht="15.75">
      <c r="A1466" s="35"/>
      <c r="B1466" s="19"/>
      <c r="C1466" s="85" t="s">
        <v>32</v>
      </c>
      <c r="D1466" s="85"/>
      <c r="E1466" s="33">
        <v>0</v>
      </c>
      <c r="F1466" s="34">
        <f>(E1466/E1463)*100</f>
        <v>0</v>
      </c>
      <c r="G1466" s="36"/>
      <c r="H1466" s="31"/>
      <c r="I1466" s="31"/>
      <c r="J1466" s="22"/>
      <c r="K1466" s="28"/>
      <c r="L1466" s="17"/>
      <c r="M1466" s="17"/>
      <c r="N1466" s="17"/>
    </row>
    <row r="1467" spans="1:14" ht="15.75">
      <c r="A1467" s="35"/>
      <c r="B1467" s="19"/>
      <c r="C1467" s="85" t="s">
        <v>33</v>
      </c>
      <c r="D1467" s="85"/>
      <c r="E1467" s="33">
        <v>7</v>
      </c>
      <c r="F1467" s="34">
        <f>(E1467/E1463)*100</f>
        <v>23.333333333333332</v>
      </c>
      <c r="G1467" s="36"/>
      <c r="H1467" s="22" t="s">
        <v>34</v>
      </c>
      <c r="I1467" s="22"/>
      <c r="J1467" s="37"/>
      <c r="K1467" s="28"/>
      <c r="L1467" s="17"/>
      <c r="M1467" s="17"/>
      <c r="N1467" s="17"/>
    </row>
    <row r="1468" spans="1:14" ht="15.75">
      <c r="A1468" s="35"/>
      <c r="B1468" s="19"/>
      <c r="C1468" s="85" t="s">
        <v>35</v>
      </c>
      <c r="D1468" s="85"/>
      <c r="E1468" s="33">
        <v>2</v>
      </c>
      <c r="F1468" s="34">
        <f>(E1468/E1463)*100</f>
        <v>6.666666666666667</v>
      </c>
      <c r="G1468" s="36"/>
      <c r="H1468" s="22"/>
      <c r="I1468" s="22"/>
      <c r="J1468" s="37"/>
      <c r="K1468" s="28"/>
      <c r="L1468" s="17"/>
      <c r="M1468" s="17"/>
      <c r="N1468" s="17"/>
    </row>
    <row r="1469" spans="1:14" ht="16.5" thickBot="1">
      <c r="A1469" s="35"/>
      <c r="B1469" s="19"/>
      <c r="C1469" s="86" t="s">
        <v>36</v>
      </c>
      <c r="D1469" s="86"/>
      <c r="E1469" s="38"/>
      <c r="F1469" s="39">
        <f>(E1469/E1463)*100</f>
        <v>0</v>
      </c>
      <c r="G1469" s="36"/>
      <c r="H1469" s="22"/>
      <c r="I1469" s="22"/>
      <c r="M1469" s="17"/>
      <c r="N1469" s="17"/>
    </row>
    <row r="1470" spans="1:14" ht="15.75">
      <c r="A1470" s="41" t="s">
        <v>37</v>
      </c>
      <c r="B1470" s="10"/>
      <c r="C1470" s="11"/>
      <c r="D1470" s="11"/>
      <c r="E1470" s="13"/>
      <c r="F1470" s="13"/>
      <c r="G1470" s="42"/>
      <c r="H1470" s="43"/>
      <c r="I1470" s="43"/>
      <c r="J1470" s="43"/>
      <c r="K1470" s="13"/>
      <c r="L1470" s="17"/>
      <c r="M1470" s="40"/>
      <c r="N1470" s="40"/>
    </row>
    <row r="1471" spans="1:14" ht="15.75">
      <c r="A1471" s="12" t="s">
        <v>38</v>
      </c>
      <c r="B1471" s="10"/>
      <c r="C1471" s="44"/>
      <c r="D1471" s="45"/>
      <c r="E1471" s="46"/>
      <c r="F1471" s="43"/>
      <c r="G1471" s="42"/>
      <c r="H1471" s="43"/>
      <c r="I1471" s="43"/>
      <c r="J1471" s="43"/>
      <c r="K1471" s="13"/>
      <c r="L1471" s="17"/>
      <c r="M1471" s="24"/>
      <c r="N1471" s="24"/>
    </row>
    <row r="1472" spans="1:14" ht="15.75">
      <c r="A1472" s="12" t="s">
        <v>39</v>
      </c>
      <c r="B1472" s="10"/>
      <c r="C1472" s="11"/>
      <c r="D1472" s="45"/>
      <c r="E1472" s="46"/>
      <c r="F1472" s="43"/>
      <c r="G1472" s="42"/>
      <c r="H1472" s="47"/>
      <c r="I1472" s="47"/>
      <c r="J1472" s="47"/>
      <c r="K1472" s="13"/>
      <c r="L1472" s="17"/>
      <c r="M1472" s="17"/>
      <c r="N1472" s="17"/>
    </row>
    <row r="1473" spans="1:14" ht="15.75">
      <c r="A1473" s="12" t="s">
        <v>40</v>
      </c>
      <c r="B1473" s="44"/>
      <c r="C1473" s="11"/>
      <c r="D1473" s="45"/>
      <c r="E1473" s="46"/>
      <c r="F1473" s="43"/>
      <c r="G1473" s="48"/>
      <c r="H1473" s="47"/>
      <c r="I1473" s="47"/>
      <c r="J1473" s="47"/>
      <c r="K1473" s="13"/>
      <c r="L1473" s="17"/>
      <c r="M1473" s="17"/>
      <c r="N1473" s="17"/>
    </row>
    <row r="1474" spans="1:14" ht="15.75">
      <c r="A1474" s="12" t="s">
        <v>41</v>
      </c>
      <c r="B1474" s="35"/>
      <c r="C1474" s="11"/>
      <c r="D1474" s="49"/>
      <c r="E1474" s="43"/>
      <c r="F1474" s="43"/>
      <c r="G1474" s="48"/>
      <c r="H1474" s="47"/>
      <c r="I1474" s="47"/>
      <c r="J1474" s="47"/>
      <c r="K1474" s="43"/>
      <c r="L1474" s="17"/>
      <c r="M1474" s="17"/>
      <c r="N1474" s="17"/>
    </row>
    <row r="1475" spans="1:14" ht="15.75">
      <c r="A1475" s="105" t="s">
        <v>0</v>
      </c>
      <c r="B1475" s="105"/>
      <c r="C1475" s="105"/>
      <c r="D1475" s="105"/>
      <c r="E1475" s="105"/>
      <c r="F1475" s="105"/>
      <c r="G1475" s="105"/>
      <c r="H1475" s="105"/>
      <c r="I1475" s="105"/>
      <c r="J1475" s="105"/>
      <c r="K1475" s="105"/>
      <c r="L1475" s="105"/>
      <c r="M1475" s="105"/>
      <c r="N1475" s="105"/>
    </row>
    <row r="1476" spans="1:14" ht="15.75">
      <c r="A1476" s="105"/>
      <c r="B1476" s="105"/>
      <c r="C1476" s="105"/>
      <c r="D1476" s="105"/>
      <c r="E1476" s="105"/>
      <c r="F1476" s="105"/>
      <c r="G1476" s="105"/>
      <c r="H1476" s="105"/>
      <c r="I1476" s="105"/>
      <c r="J1476" s="105"/>
      <c r="K1476" s="105"/>
      <c r="L1476" s="105"/>
      <c r="M1476" s="105"/>
      <c r="N1476" s="105"/>
    </row>
    <row r="1477" spans="1:14" ht="15.75">
      <c r="A1477" s="105"/>
      <c r="B1477" s="105"/>
      <c r="C1477" s="105"/>
      <c r="D1477" s="105"/>
      <c r="E1477" s="105"/>
      <c r="F1477" s="105"/>
      <c r="G1477" s="105"/>
      <c r="H1477" s="105"/>
      <c r="I1477" s="105"/>
      <c r="J1477" s="105"/>
      <c r="K1477" s="105"/>
      <c r="L1477" s="105"/>
      <c r="M1477" s="105"/>
      <c r="N1477" s="105"/>
    </row>
    <row r="1478" spans="1:14" ht="15.75" customHeight="1">
      <c r="A1478" s="106" t="s">
        <v>1</v>
      </c>
      <c r="B1478" s="106"/>
      <c r="C1478" s="106"/>
      <c r="D1478" s="106"/>
      <c r="E1478" s="106"/>
      <c r="F1478" s="106"/>
      <c r="G1478" s="106"/>
      <c r="H1478" s="106"/>
      <c r="I1478" s="106"/>
      <c r="J1478" s="106"/>
      <c r="K1478" s="106"/>
      <c r="L1478" s="106"/>
      <c r="M1478" s="106"/>
      <c r="N1478" s="106"/>
    </row>
    <row r="1479" spans="1:14" ht="15.75">
      <c r="A1479" s="106" t="s">
        <v>2</v>
      </c>
      <c r="B1479" s="106"/>
      <c r="C1479" s="106"/>
      <c r="D1479" s="106"/>
      <c r="E1479" s="106"/>
      <c r="F1479" s="106"/>
      <c r="G1479" s="106"/>
      <c r="H1479" s="106"/>
      <c r="I1479" s="106"/>
      <c r="J1479" s="106"/>
      <c r="K1479" s="106"/>
      <c r="L1479" s="106"/>
      <c r="M1479" s="106"/>
      <c r="N1479" s="106"/>
    </row>
    <row r="1480" spans="1:14" ht="15.75">
      <c r="A1480" s="107" t="s">
        <v>3</v>
      </c>
      <c r="B1480" s="107"/>
      <c r="C1480" s="107"/>
      <c r="D1480" s="107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</row>
    <row r="1481" spans="1:14" ht="15.75">
      <c r="A1481" s="52"/>
      <c r="B1481" s="53"/>
      <c r="C1481" s="53"/>
      <c r="D1481" s="53"/>
      <c r="E1481" s="54"/>
      <c r="F1481" s="55"/>
      <c r="G1481" s="56"/>
      <c r="H1481" s="55"/>
      <c r="I1481" s="55"/>
      <c r="J1481" s="55"/>
      <c r="K1481" s="55"/>
      <c r="L1481" s="54"/>
      <c r="M1481" s="54"/>
      <c r="N1481" s="57"/>
    </row>
    <row r="1482" spans="1:14" ht="15.75">
      <c r="A1482" s="104" t="s">
        <v>53</v>
      </c>
      <c r="B1482" s="104"/>
      <c r="C1482" s="104"/>
      <c r="D1482" s="104"/>
      <c r="E1482" s="104"/>
      <c r="F1482" s="104"/>
      <c r="G1482" s="104"/>
      <c r="H1482" s="104"/>
      <c r="I1482" s="104"/>
      <c r="J1482" s="104"/>
      <c r="K1482" s="104"/>
      <c r="L1482" s="104"/>
      <c r="M1482" s="104"/>
      <c r="N1482" s="104"/>
    </row>
    <row r="1483" spans="1:14" ht="15.75">
      <c r="A1483" s="104" t="s">
        <v>5</v>
      </c>
      <c r="B1483" s="104"/>
      <c r="C1483" s="104"/>
      <c r="D1483" s="104"/>
      <c r="E1483" s="104"/>
      <c r="F1483" s="104"/>
      <c r="G1483" s="104"/>
      <c r="H1483" s="104"/>
      <c r="I1483" s="104"/>
      <c r="J1483" s="104"/>
      <c r="K1483" s="104"/>
      <c r="L1483" s="104"/>
      <c r="M1483" s="104"/>
      <c r="N1483" s="104"/>
    </row>
    <row r="1484" spans="1:14" ht="16.5" customHeight="1">
      <c r="A1484" s="90" t="s">
        <v>6</v>
      </c>
      <c r="B1484" s="87" t="s">
        <v>7</v>
      </c>
      <c r="C1484" s="87" t="s">
        <v>8</v>
      </c>
      <c r="D1484" s="90" t="s">
        <v>9</v>
      </c>
      <c r="E1484" s="90" t="s">
        <v>10</v>
      </c>
      <c r="F1484" s="87" t="s">
        <v>11</v>
      </c>
      <c r="G1484" s="87" t="s">
        <v>12</v>
      </c>
      <c r="H1484" s="87" t="s">
        <v>13</v>
      </c>
      <c r="I1484" s="87" t="s">
        <v>14</v>
      </c>
      <c r="J1484" s="87" t="s">
        <v>15</v>
      </c>
      <c r="K1484" s="89" t="s">
        <v>16</v>
      </c>
      <c r="L1484" s="87" t="s">
        <v>17</v>
      </c>
      <c r="M1484" s="87" t="s">
        <v>18</v>
      </c>
      <c r="N1484" s="87" t="s">
        <v>19</v>
      </c>
    </row>
    <row r="1485" spans="1:14" ht="15.75">
      <c r="A1485" s="90"/>
      <c r="B1485" s="87"/>
      <c r="C1485" s="87"/>
      <c r="D1485" s="90"/>
      <c r="E1485" s="90"/>
      <c r="F1485" s="87"/>
      <c r="G1485" s="87"/>
      <c r="H1485" s="87"/>
      <c r="I1485" s="87"/>
      <c r="J1485" s="87"/>
      <c r="K1485" s="89"/>
      <c r="L1485" s="87"/>
      <c r="M1485" s="87"/>
      <c r="N1485" s="87"/>
    </row>
    <row r="1486" spans="1:14" ht="15.75">
      <c r="A1486" s="61">
        <v>1</v>
      </c>
      <c r="B1486" s="4">
        <v>42825</v>
      </c>
      <c r="C1486" s="5" t="s">
        <v>20</v>
      </c>
      <c r="D1486" s="5" t="s">
        <v>21</v>
      </c>
      <c r="E1486" s="5" t="s">
        <v>22</v>
      </c>
      <c r="F1486" s="6">
        <v>3274</v>
      </c>
      <c r="G1486" s="6">
        <v>3230</v>
      </c>
      <c r="H1486" s="6">
        <v>3300</v>
      </c>
      <c r="I1486" s="6">
        <v>3325</v>
      </c>
      <c r="J1486" s="6">
        <v>3350</v>
      </c>
      <c r="K1486" s="6">
        <v>3300</v>
      </c>
      <c r="L1486" s="5">
        <v>100</v>
      </c>
      <c r="M1486" s="7">
        <f aca="true" t="shared" si="164" ref="M1486:M1517">IF(D1486="BUY",(K1486-F1486)*(L1486),(F1486-K1486)*(L1486))</f>
        <v>2600</v>
      </c>
      <c r="N1486" s="8">
        <f aca="true" t="shared" si="165" ref="N1486:N1517">M1486/(L1486)/F1486%</f>
        <v>0.7941356139279169</v>
      </c>
    </row>
    <row r="1487" spans="1:14" ht="15.75">
      <c r="A1487" s="61">
        <v>2</v>
      </c>
      <c r="B1487" s="4">
        <v>42824</v>
      </c>
      <c r="C1487" s="5" t="s">
        <v>20</v>
      </c>
      <c r="D1487" s="5" t="s">
        <v>21</v>
      </c>
      <c r="E1487" s="5" t="s">
        <v>24</v>
      </c>
      <c r="F1487" s="6">
        <v>151.7</v>
      </c>
      <c r="G1487" s="6">
        <v>150.7</v>
      </c>
      <c r="H1487" s="6">
        <v>152.3</v>
      </c>
      <c r="I1487" s="6">
        <v>153.5</v>
      </c>
      <c r="J1487" s="6">
        <v>153.8</v>
      </c>
      <c r="K1487" s="6">
        <v>152.3</v>
      </c>
      <c r="L1487" s="5">
        <v>5000</v>
      </c>
      <c r="M1487" s="7">
        <f t="shared" si="164"/>
        <v>3000.0000000001137</v>
      </c>
      <c r="N1487" s="8">
        <f t="shared" si="165"/>
        <v>0.3955174686882154</v>
      </c>
    </row>
    <row r="1488" spans="1:14" ht="15.75">
      <c r="A1488" s="61">
        <v>3</v>
      </c>
      <c r="B1488" s="4">
        <v>42821</v>
      </c>
      <c r="C1488" s="5" t="s">
        <v>20</v>
      </c>
      <c r="D1488" s="5" t="s">
        <v>23</v>
      </c>
      <c r="E1488" s="5" t="s">
        <v>46</v>
      </c>
      <c r="F1488" s="6">
        <v>379.5</v>
      </c>
      <c r="G1488" s="6">
        <v>383</v>
      </c>
      <c r="H1488" s="6">
        <v>377</v>
      </c>
      <c r="I1488" s="6">
        <v>375</v>
      </c>
      <c r="J1488" s="6">
        <v>373</v>
      </c>
      <c r="K1488" s="6">
        <v>377</v>
      </c>
      <c r="L1488" s="5">
        <v>1000</v>
      </c>
      <c r="M1488" s="7">
        <f t="shared" si="164"/>
        <v>2500</v>
      </c>
      <c r="N1488" s="8">
        <f t="shared" si="165"/>
        <v>0.6587615283267457</v>
      </c>
    </row>
    <row r="1489" spans="1:14" ht="15.75">
      <c r="A1489" s="61">
        <v>4</v>
      </c>
      <c r="B1489" s="4">
        <v>42818</v>
      </c>
      <c r="C1489" s="5" t="s">
        <v>20</v>
      </c>
      <c r="D1489" s="5" t="s">
        <v>23</v>
      </c>
      <c r="E1489" s="5" t="s">
        <v>46</v>
      </c>
      <c r="F1489" s="6">
        <v>380.7</v>
      </c>
      <c r="G1489" s="6">
        <v>384</v>
      </c>
      <c r="H1489" s="6">
        <v>378.5</v>
      </c>
      <c r="I1489" s="6">
        <v>376.5</v>
      </c>
      <c r="J1489" s="6">
        <v>374.5</v>
      </c>
      <c r="K1489" s="6">
        <v>380.7</v>
      </c>
      <c r="L1489" s="5">
        <v>1000</v>
      </c>
      <c r="M1489" s="7">
        <f t="shared" si="164"/>
        <v>0</v>
      </c>
      <c r="N1489" s="8">
        <f t="shared" si="165"/>
        <v>0</v>
      </c>
    </row>
    <row r="1490" spans="1:14" ht="15.75">
      <c r="A1490" s="61">
        <v>5</v>
      </c>
      <c r="B1490" s="4">
        <v>42817</v>
      </c>
      <c r="C1490" s="5" t="s">
        <v>20</v>
      </c>
      <c r="D1490" s="5" t="s">
        <v>21</v>
      </c>
      <c r="E1490" s="5" t="s">
        <v>44</v>
      </c>
      <c r="F1490" s="6">
        <v>29920</v>
      </c>
      <c r="G1490" s="6">
        <v>29840</v>
      </c>
      <c r="H1490" s="6">
        <v>29970</v>
      </c>
      <c r="I1490" s="6">
        <v>30020</v>
      </c>
      <c r="J1490" s="6">
        <v>30070</v>
      </c>
      <c r="K1490" s="6">
        <v>29840</v>
      </c>
      <c r="L1490" s="5">
        <v>100</v>
      </c>
      <c r="M1490" s="7">
        <f t="shared" si="164"/>
        <v>-8000</v>
      </c>
      <c r="N1490" s="8">
        <f t="shared" si="165"/>
        <v>-0.26737967914438504</v>
      </c>
    </row>
    <row r="1491" spans="1:14" ht="15.75">
      <c r="A1491" s="61">
        <v>6</v>
      </c>
      <c r="B1491" s="4">
        <v>42816</v>
      </c>
      <c r="C1491" s="5" t="s">
        <v>20</v>
      </c>
      <c r="D1491" s="5" t="s">
        <v>23</v>
      </c>
      <c r="E1491" s="5" t="s">
        <v>22</v>
      </c>
      <c r="F1491" s="6">
        <v>3148</v>
      </c>
      <c r="G1491" s="6">
        <v>3190</v>
      </c>
      <c r="H1491" s="6">
        <v>3123</v>
      </c>
      <c r="I1491" s="6">
        <v>3100</v>
      </c>
      <c r="J1491" s="6">
        <v>3075</v>
      </c>
      <c r="K1491" s="6">
        <v>3123</v>
      </c>
      <c r="L1491" s="5">
        <v>100</v>
      </c>
      <c r="M1491" s="7">
        <f t="shared" si="164"/>
        <v>2500</v>
      </c>
      <c r="N1491" s="8">
        <f t="shared" si="165"/>
        <v>0.7941550190597204</v>
      </c>
    </row>
    <row r="1492" spans="1:14" ht="15.75">
      <c r="A1492" s="61">
        <v>7</v>
      </c>
      <c r="B1492" s="4">
        <v>42815</v>
      </c>
      <c r="C1492" s="5" t="s">
        <v>20</v>
      </c>
      <c r="D1492" s="5" t="s">
        <v>21</v>
      </c>
      <c r="E1492" s="5" t="s">
        <v>47</v>
      </c>
      <c r="F1492" s="6">
        <v>146.5</v>
      </c>
      <c r="G1492" s="6">
        <v>145.5</v>
      </c>
      <c r="H1492" s="6">
        <v>147</v>
      </c>
      <c r="I1492" s="6">
        <v>147.5</v>
      </c>
      <c r="J1492" s="6">
        <v>148</v>
      </c>
      <c r="K1492" s="6">
        <v>147</v>
      </c>
      <c r="L1492" s="5">
        <v>5000</v>
      </c>
      <c r="M1492" s="7">
        <f t="shared" si="164"/>
        <v>2500</v>
      </c>
      <c r="N1492" s="8">
        <f t="shared" si="165"/>
        <v>0.341296928327645</v>
      </c>
    </row>
    <row r="1493" spans="1:14" ht="15.75">
      <c r="A1493" s="61">
        <v>8</v>
      </c>
      <c r="B1493" s="4">
        <v>42814</v>
      </c>
      <c r="C1493" s="5" t="s">
        <v>20</v>
      </c>
      <c r="D1493" s="5" t="s">
        <v>23</v>
      </c>
      <c r="E1493" s="5" t="s">
        <v>46</v>
      </c>
      <c r="F1493" s="6">
        <v>386.5</v>
      </c>
      <c r="G1493" s="6">
        <v>390</v>
      </c>
      <c r="H1493" s="6">
        <v>384.5</v>
      </c>
      <c r="I1493" s="6">
        <v>382.5</v>
      </c>
      <c r="J1493" s="6">
        <v>380.5</v>
      </c>
      <c r="K1493" s="6">
        <v>380.5</v>
      </c>
      <c r="L1493" s="5">
        <v>1000</v>
      </c>
      <c r="M1493" s="7">
        <f t="shared" si="164"/>
        <v>6000</v>
      </c>
      <c r="N1493" s="8">
        <f t="shared" si="165"/>
        <v>1.5523932729624836</v>
      </c>
    </row>
    <row r="1494" spans="1:14" ht="15.75">
      <c r="A1494" s="61">
        <v>9</v>
      </c>
      <c r="B1494" s="4">
        <v>42811</v>
      </c>
      <c r="C1494" s="5" t="s">
        <v>20</v>
      </c>
      <c r="D1494" s="5" t="s">
        <v>23</v>
      </c>
      <c r="E1494" s="5" t="s">
        <v>22</v>
      </c>
      <c r="F1494" s="6">
        <v>3190</v>
      </c>
      <c r="G1494" s="6">
        <v>3230</v>
      </c>
      <c r="H1494" s="6">
        <v>3165</v>
      </c>
      <c r="I1494" s="6">
        <v>3140</v>
      </c>
      <c r="J1494" s="6">
        <v>3115</v>
      </c>
      <c r="K1494" s="6">
        <v>3165</v>
      </c>
      <c r="L1494" s="5">
        <v>100</v>
      </c>
      <c r="M1494" s="7">
        <f t="shared" si="164"/>
        <v>2500</v>
      </c>
      <c r="N1494" s="8">
        <f t="shared" si="165"/>
        <v>0.7836990595611285</v>
      </c>
    </row>
    <row r="1495" spans="1:14" ht="15.75">
      <c r="A1495" s="61">
        <v>10</v>
      </c>
      <c r="B1495" s="4">
        <v>42810</v>
      </c>
      <c r="C1495" s="5" t="s">
        <v>20</v>
      </c>
      <c r="D1495" s="5" t="s">
        <v>21</v>
      </c>
      <c r="E1495" s="5" t="s">
        <v>22</v>
      </c>
      <c r="F1495" s="6">
        <v>3200</v>
      </c>
      <c r="G1495" s="6">
        <v>3160</v>
      </c>
      <c r="H1495" s="6">
        <v>3225</v>
      </c>
      <c r="I1495" s="6">
        <v>3250</v>
      </c>
      <c r="J1495" s="6">
        <v>3275</v>
      </c>
      <c r="K1495" s="6">
        <v>3225</v>
      </c>
      <c r="L1495" s="5">
        <v>100</v>
      </c>
      <c r="M1495" s="7">
        <f t="shared" si="164"/>
        <v>2500</v>
      </c>
      <c r="N1495" s="8">
        <f t="shared" si="165"/>
        <v>0.78125</v>
      </c>
    </row>
    <row r="1496" spans="1:14" ht="15.75">
      <c r="A1496" s="61">
        <v>11</v>
      </c>
      <c r="B1496" s="4">
        <v>42809</v>
      </c>
      <c r="C1496" s="5" t="s">
        <v>20</v>
      </c>
      <c r="D1496" s="5" t="s">
        <v>23</v>
      </c>
      <c r="E1496" s="5" t="s">
        <v>44</v>
      </c>
      <c r="F1496" s="6">
        <v>28000</v>
      </c>
      <c r="G1496" s="6">
        <v>28080</v>
      </c>
      <c r="H1496" s="6">
        <v>27950</v>
      </c>
      <c r="I1496" s="6">
        <v>27900</v>
      </c>
      <c r="J1496" s="6">
        <v>27850</v>
      </c>
      <c r="K1496" s="6">
        <v>27900</v>
      </c>
      <c r="L1496" s="5">
        <v>100</v>
      </c>
      <c r="M1496" s="7">
        <f t="shared" si="164"/>
        <v>10000</v>
      </c>
      <c r="N1496" s="8">
        <f t="shared" si="165"/>
        <v>0.35714285714285715</v>
      </c>
    </row>
    <row r="1497" spans="1:14" ht="15.75">
      <c r="A1497" s="61">
        <v>12</v>
      </c>
      <c r="B1497" s="4">
        <v>42808</v>
      </c>
      <c r="C1497" s="5" t="s">
        <v>20</v>
      </c>
      <c r="D1497" s="5" t="s">
        <v>23</v>
      </c>
      <c r="E1497" s="5" t="s">
        <v>44</v>
      </c>
      <c r="F1497" s="6">
        <v>28100</v>
      </c>
      <c r="G1497" s="6">
        <v>28180</v>
      </c>
      <c r="H1497" s="6">
        <v>28050</v>
      </c>
      <c r="I1497" s="6">
        <v>28010</v>
      </c>
      <c r="J1497" s="6">
        <v>27960</v>
      </c>
      <c r="K1497" s="6">
        <v>28010</v>
      </c>
      <c r="L1497" s="5">
        <v>100</v>
      </c>
      <c r="M1497" s="7">
        <f t="shared" si="164"/>
        <v>9000</v>
      </c>
      <c r="N1497" s="8">
        <f t="shared" si="165"/>
        <v>0.3202846975088968</v>
      </c>
    </row>
    <row r="1498" spans="1:14" ht="15.75">
      <c r="A1498" s="61">
        <v>13</v>
      </c>
      <c r="B1498" s="4">
        <v>42808</v>
      </c>
      <c r="C1498" s="5" t="s">
        <v>20</v>
      </c>
      <c r="D1498" s="5" t="s">
        <v>23</v>
      </c>
      <c r="E1498" s="5" t="s">
        <v>46</v>
      </c>
      <c r="F1498" s="6">
        <v>383.5</v>
      </c>
      <c r="G1498" s="6">
        <v>387</v>
      </c>
      <c r="H1498" s="6">
        <v>381.5</v>
      </c>
      <c r="I1498" s="6">
        <v>379.5</v>
      </c>
      <c r="J1498" s="6">
        <v>377.5</v>
      </c>
      <c r="K1498" s="6">
        <v>379.5</v>
      </c>
      <c r="L1498" s="5">
        <v>1000</v>
      </c>
      <c r="M1498" s="7">
        <f t="shared" si="164"/>
        <v>4000</v>
      </c>
      <c r="N1498" s="8">
        <f t="shared" si="165"/>
        <v>1.0430247718383312</v>
      </c>
    </row>
    <row r="1499" spans="1:14" ht="15.75">
      <c r="A1499" s="61">
        <v>14</v>
      </c>
      <c r="B1499" s="4">
        <v>42804</v>
      </c>
      <c r="C1499" s="5" t="s">
        <v>20</v>
      </c>
      <c r="D1499" s="5" t="s">
        <v>23</v>
      </c>
      <c r="E1499" s="5" t="s">
        <v>44</v>
      </c>
      <c r="F1499" s="6">
        <v>28300</v>
      </c>
      <c r="G1499" s="6">
        <v>28370</v>
      </c>
      <c r="H1499" s="6">
        <v>28250</v>
      </c>
      <c r="I1499" s="6">
        <v>28210</v>
      </c>
      <c r="J1499" s="6">
        <v>28170</v>
      </c>
      <c r="K1499" s="6">
        <v>28250</v>
      </c>
      <c r="L1499" s="5">
        <v>100</v>
      </c>
      <c r="M1499" s="7">
        <f t="shared" si="164"/>
        <v>5000</v>
      </c>
      <c r="N1499" s="8">
        <f t="shared" si="165"/>
        <v>0.17667844522968199</v>
      </c>
    </row>
    <row r="1500" spans="1:14" ht="15.75">
      <c r="A1500" s="61">
        <v>15</v>
      </c>
      <c r="B1500" s="4">
        <v>42803</v>
      </c>
      <c r="C1500" s="5" t="s">
        <v>20</v>
      </c>
      <c r="D1500" s="5" t="s">
        <v>23</v>
      </c>
      <c r="E1500" s="5" t="s">
        <v>43</v>
      </c>
      <c r="F1500" s="6">
        <v>41130</v>
      </c>
      <c r="G1500" s="6">
        <v>41280</v>
      </c>
      <c r="H1500" s="6">
        <v>41000</v>
      </c>
      <c r="I1500" s="6">
        <v>40880</v>
      </c>
      <c r="J1500" s="6">
        <v>40760</v>
      </c>
      <c r="K1500" s="6">
        <v>40760</v>
      </c>
      <c r="L1500" s="5">
        <v>30</v>
      </c>
      <c r="M1500" s="7">
        <f t="shared" si="164"/>
        <v>11100</v>
      </c>
      <c r="N1500" s="8">
        <f t="shared" si="165"/>
        <v>0.899586676391928</v>
      </c>
    </row>
    <row r="1501" spans="1:14" ht="15.75">
      <c r="A1501" s="61">
        <v>16</v>
      </c>
      <c r="B1501" s="4">
        <v>42803</v>
      </c>
      <c r="C1501" s="5" t="s">
        <v>20</v>
      </c>
      <c r="D1501" s="5" t="s">
        <v>23</v>
      </c>
      <c r="E1501" s="5" t="s">
        <v>22</v>
      </c>
      <c r="F1501" s="6">
        <v>3270</v>
      </c>
      <c r="G1501" s="6">
        <v>3310</v>
      </c>
      <c r="H1501" s="6">
        <v>3245</v>
      </c>
      <c r="I1501" s="6">
        <v>3220</v>
      </c>
      <c r="J1501" s="6">
        <v>3200</v>
      </c>
      <c r="K1501" s="6">
        <v>3310</v>
      </c>
      <c r="L1501" s="5">
        <v>100</v>
      </c>
      <c r="M1501" s="7">
        <f t="shared" si="164"/>
        <v>-4000</v>
      </c>
      <c r="N1501" s="8">
        <f t="shared" si="165"/>
        <v>-1.2232415902140672</v>
      </c>
    </row>
    <row r="1502" spans="1:14" ht="15.75">
      <c r="A1502" s="61">
        <v>17</v>
      </c>
      <c r="B1502" s="4">
        <v>42803</v>
      </c>
      <c r="C1502" s="5" t="s">
        <v>20</v>
      </c>
      <c r="D1502" s="5" t="s">
        <v>23</v>
      </c>
      <c r="E1502" s="5" t="s">
        <v>46</v>
      </c>
      <c r="F1502" s="6">
        <v>381.5</v>
      </c>
      <c r="G1502" s="6">
        <v>385</v>
      </c>
      <c r="H1502" s="6">
        <v>379.5</v>
      </c>
      <c r="I1502" s="6">
        <v>377.5</v>
      </c>
      <c r="J1502" s="6">
        <v>375.5</v>
      </c>
      <c r="K1502" s="6">
        <v>379.5</v>
      </c>
      <c r="L1502" s="5">
        <v>1000</v>
      </c>
      <c r="M1502" s="7">
        <f t="shared" si="164"/>
        <v>2000</v>
      </c>
      <c r="N1502" s="8">
        <f t="shared" si="165"/>
        <v>0.5242463958060288</v>
      </c>
    </row>
    <row r="1503" spans="1:14" ht="15.75">
      <c r="A1503" s="61">
        <v>18</v>
      </c>
      <c r="B1503" s="4">
        <v>42802</v>
      </c>
      <c r="C1503" s="5" t="s">
        <v>20</v>
      </c>
      <c r="D1503" s="5" t="s">
        <v>21</v>
      </c>
      <c r="E1503" s="5" t="s">
        <v>24</v>
      </c>
      <c r="F1503" s="6">
        <v>150</v>
      </c>
      <c r="G1503" s="6">
        <v>149</v>
      </c>
      <c r="H1503" s="6">
        <v>150.5</v>
      </c>
      <c r="I1503" s="6">
        <v>151</v>
      </c>
      <c r="J1503" s="6">
        <v>151.5</v>
      </c>
      <c r="K1503" s="6">
        <v>149</v>
      </c>
      <c r="L1503" s="5">
        <v>5000</v>
      </c>
      <c r="M1503" s="7">
        <f t="shared" si="164"/>
        <v>-5000</v>
      </c>
      <c r="N1503" s="8">
        <f t="shared" si="165"/>
        <v>-0.6666666666666666</v>
      </c>
    </row>
    <row r="1504" spans="1:14" ht="15.75">
      <c r="A1504" s="61">
        <v>19</v>
      </c>
      <c r="B1504" s="4">
        <v>42802</v>
      </c>
      <c r="C1504" s="5" t="s">
        <v>20</v>
      </c>
      <c r="D1504" s="5" t="s">
        <v>23</v>
      </c>
      <c r="E1504" s="5" t="s">
        <v>22</v>
      </c>
      <c r="F1504" s="6">
        <v>3515</v>
      </c>
      <c r="G1504" s="6">
        <v>3560</v>
      </c>
      <c r="H1504" s="6">
        <v>3490</v>
      </c>
      <c r="I1504" s="6">
        <v>3465</v>
      </c>
      <c r="J1504" s="6">
        <v>3440</v>
      </c>
      <c r="K1504" s="6">
        <v>3440</v>
      </c>
      <c r="L1504" s="5">
        <v>100</v>
      </c>
      <c r="M1504" s="7">
        <f t="shared" si="164"/>
        <v>7500</v>
      </c>
      <c r="N1504" s="8">
        <f t="shared" si="165"/>
        <v>2.1337126600284497</v>
      </c>
    </row>
    <row r="1505" spans="1:14" ht="15.75">
      <c r="A1505" s="61">
        <v>20</v>
      </c>
      <c r="B1505" s="4">
        <v>42802</v>
      </c>
      <c r="C1505" s="5" t="s">
        <v>20</v>
      </c>
      <c r="D1505" s="5" t="s">
        <v>23</v>
      </c>
      <c r="E1505" s="5" t="s">
        <v>44</v>
      </c>
      <c r="F1505" s="6">
        <v>28700</v>
      </c>
      <c r="G1505" s="6">
        <v>28775</v>
      </c>
      <c r="H1505" s="6">
        <v>28650</v>
      </c>
      <c r="I1505" s="6">
        <v>28610</v>
      </c>
      <c r="J1505" s="6">
        <v>28570</v>
      </c>
      <c r="K1505" s="6">
        <v>28570</v>
      </c>
      <c r="L1505" s="5">
        <v>100</v>
      </c>
      <c r="M1505" s="7">
        <f t="shared" si="164"/>
        <v>13000</v>
      </c>
      <c r="N1505" s="8">
        <f t="shared" si="165"/>
        <v>0.4529616724738676</v>
      </c>
    </row>
    <row r="1506" spans="1:14" ht="15.75">
      <c r="A1506" s="61">
        <v>21</v>
      </c>
      <c r="B1506" s="4">
        <v>42801</v>
      </c>
      <c r="C1506" s="5" t="s">
        <v>20</v>
      </c>
      <c r="D1506" s="5" t="s">
        <v>23</v>
      </c>
      <c r="E1506" s="5" t="s">
        <v>46</v>
      </c>
      <c r="F1506" s="6">
        <v>389.5</v>
      </c>
      <c r="G1506" s="6">
        <v>392.5</v>
      </c>
      <c r="H1506" s="6">
        <v>387.5</v>
      </c>
      <c r="I1506" s="6">
        <v>385.5</v>
      </c>
      <c r="J1506" s="6">
        <v>383.5</v>
      </c>
      <c r="K1506" s="6">
        <v>387.5</v>
      </c>
      <c r="L1506" s="5">
        <v>1000</v>
      </c>
      <c r="M1506" s="7">
        <f t="shared" si="164"/>
        <v>2000</v>
      </c>
      <c r="N1506" s="8">
        <f t="shared" si="165"/>
        <v>0.5134788189987163</v>
      </c>
    </row>
    <row r="1507" spans="1:14" ht="15.75">
      <c r="A1507" s="61">
        <v>22</v>
      </c>
      <c r="B1507" s="4">
        <v>42801</v>
      </c>
      <c r="C1507" s="5" t="s">
        <v>20</v>
      </c>
      <c r="D1507" s="5" t="s">
        <v>23</v>
      </c>
      <c r="E1507" s="5" t="s">
        <v>44</v>
      </c>
      <c r="F1507" s="6">
        <v>28883</v>
      </c>
      <c r="G1507" s="6">
        <v>28960</v>
      </c>
      <c r="H1507" s="6">
        <v>28840</v>
      </c>
      <c r="I1507" s="6">
        <v>28800</v>
      </c>
      <c r="J1507" s="6">
        <v>28760</v>
      </c>
      <c r="K1507" s="6">
        <v>28760</v>
      </c>
      <c r="L1507" s="5">
        <v>100</v>
      </c>
      <c r="M1507" s="7">
        <f t="shared" si="164"/>
        <v>12300</v>
      </c>
      <c r="N1507" s="8">
        <f t="shared" si="165"/>
        <v>0.4258560398850535</v>
      </c>
    </row>
    <row r="1508" spans="1:14" ht="15.75">
      <c r="A1508" s="61">
        <v>23</v>
      </c>
      <c r="B1508" s="4">
        <v>42801</v>
      </c>
      <c r="C1508" s="5" t="s">
        <v>20</v>
      </c>
      <c r="D1508" s="5" t="s">
        <v>21</v>
      </c>
      <c r="E1508" s="5" t="s">
        <v>22</v>
      </c>
      <c r="F1508" s="6">
        <v>3565</v>
      </c>
      <c r="G1508" s="6">
        <v>3525</v>
      </c>
      <c r="H1508" s="6">
        <v>3590</v>
      </c>
      <c r="I1508" s="6">
        <v>3615</v>
      </c>
      <c r="J1508" s="6">
        <v>3640</v>
      </c>
      <c r="K1508" s="6">
        <v>3590</v>
      </c>
      <c r="L1508" s="5">
        <v>100</v>
      </c>
      <c r="M1508" s="7">
        <f t="shared" si="164"/>
        <v>2500</v>
      </c>
      <c r="N1508" s="8">
        <f t="shared" si="165"/>
        <v>0.7012622720897616</v>
      </c>
    </row>
    <row r="1509" spans="1:14" ht="15.75">
      <c r="A1509" s="61">
        <v>24</v>
      </c>
      <c r="B1509" s="4">
        <v>42800</v>
      </c>
      <c r="C1509" s="5" t="s">
        <v>20</v>
      </c>
      <c r="D1509" s="5" t="s">
        <v>23</v>
      </c>
      <c r="E1509" s="5" t="s">
        <v>46</v>
      </c>
      <c r="F1509" s="6">
        <v>392.8</v>
      </c>
      <c r="G1509" s="6">
        <v>396</v>
      </c>
      <c r="H1509" s="6">
        <v>390.5</v>
      </c>
      <c r="I1509" s="6">
        <v>388.5</v>
      </c>
      <c r="J1509" s="6">
        <v>386.5</v>
      </c>
      <c r="K1509" s="6">
        <v>390.5</v>
      </c>
      <c r="L1509" s="5">
        <v>1000</v>
      </c>
      <c r="M1509" s="7">
        <f t="shared" si="164"/>
        <v>2300.0000000000114</v>
      </c>
      <c r="N1509" s="8">
        <f t="shared" si="165"/>
        <v>0.58553971486762</v>
      </c>
    </row>
    <row r="1510" spans="1:14" ht="15.75">
      <c r="A1510" s="61">
        <v>25</v>
      </c>
      <c r="B1510" s="4">
        <v>42797</v>
      </c>
      <c r="C1510" s="5" t="s">
        <v>20</v>
      </c>
      <c r="D1510" s="5" t="s">
        <v>23</v>
      </c>
      <c r="E1510" s="5" t="s">
        <v>22</v>
      </c>
      <c r="F1510" s="6">
        <v>3523</v>
      </c>
      <c r="G1510" s="6">
        <v>3565</v>
      </c>
      <c r="H1510" s="6">
        <v>3495</v>
      </c>
      <c r="I1510" s="6">
        <v>3470</v>
      </c>
      <c r="J1510" s="6">
        <v>3445</v>
      </c>
      <c r="K1510" s="6">
        <v>3565</v>
      </c>
      <c r="L1510" s="5">
        <v>100</v>
      </c>
      <c r="M1510" s="7">
        <f t="shared" si="164"/>
        <v>-4200</v>
      </c>
      <c r="N1510" s="8">
        <f t="shared" si="165"/>
        <v>-1.1921657678115243</v>
      </c>
    </row>
    <row r="1511" spans="1:14" ht="15.75">
      <c r="A1511" s="61">
        <v>26</v>
      </c>
      <c r="B1511" s="4">
        <v>42797</v>
      </c>
      <c r="C1511" s="5" t="s">
        <v>20</v>
      </c>
      <c r="D1511" s="5" t="s">
        <v>23</v>
      </c>
      <c r="E1511" s="5" t="s">
        <v>43</v>
      </c>
      <c r="F1511" s="6">
        <v>42400</v>
      </c>
      <c r="G1511" s="6">
        <v>42550</v>
      </c>
      <c r="H1511" s="6">
        <v>42280</v>
      </c>
      <c r="I1511" s="6">
        <v>42160</v>
      </c>
      <c r="J1511" s="6">
        <v>42040</v>
      </c>
      <c r="K1511" s="6">
        <v>42550</v>
      </c>
      <c r="L1511" s="5">
        <v>30</v>
      </c>
      <c r="M1511" s="7">
        <f t="shared" si="164"/>
        <v>-4500</v>
      </c>
      <c r="N1511" s="8">
        <f t="shared" si="165"/>
        <v>-0.35377358490566035</v>
      </c>
    </row>
    <row r="1512" spans="1:14" ht="15.75">
      <c r="A1512" s="61">
        <v>27</v>
      </c>
      <c r="B1512" s="4">
        <v>42797</v>
      </c>
      <c r="C1512" s="5" t="s">
        <v>20</v>
      </c>
      <c r="D1512" s="5" t="s">
        <v>23</v>
      </c>
      <c r="E1512" s="5" t="s">
        <v>44</v>
      </c>
      <c r="F1512" s="6">
        <v>29120</v>
      </c>
      <c r="G1512" s="6">
        <v>29220</v>
      </c>
      <c r="H1512" s="6">
        <v>29080</v>
      </c>
      <c r="I1512" s="6">
        <v>29040</v>
      </c>
      <c r="J1512" s="6">
        <v>29000</v>
      </c>
      <c r="K1512" s="6">
        <v>29040</v>
      </c>
      <c r="L1512" s="5">
        <v>100</v>
      </c>
      <c r="M1512" s="7">
        <f t="shared" si="164"/>
        <v>8000</v>
      </c>
      <c r="N1512" s="8">
        <f t="shared" si="165"/>
        <v>0.27472527472527475</v>
      </c>
    </row>
    <row r="1513" spans="1:14" ht="15.75">
      <c r="A1513" s="61">
        <v>28</v>
      </c>
      <c r="B1513" s="4">
        <v>42796</v>
      </c>
      <c r="C1513" s="5" t="s">
        <v>20</v>
      </c>
      <c r="D1513" s="5" t="s">
        <v>23</v>
      </c>
      <c r="E1513" s="5" t="s">
        <v>47</v>
      </c>
      <c r="F1513" s="6">
        <v>189.65</v>
      </c>
      <c r="G1513" s="6">
        <v>190.6</v>
      </c>
      <c r="H1513" s="6">
        <v>189.15</v>
      </c>
      <c r="I1513" s="6">
        <v>188.65</v>
      </c>
      <c r="J1513" s="6">
        <v>188.15</v>
      </c>
      <c r="K1513" s="6">
        <v>188.15</v>
      </c>
      <c r="L1513" s="5">
        <v>5000</v>
      </c>
      <c r="M1513" s="7">
        <f t="shared" si="164"/>
        <v>7500</v>
      </c>
      <c r="N1513" s="8">
        <f t="shared" si="165"/>
        <v>0.7909306617453203</v>
      </c>
    </row>
    <row r="1514" spans="1:14" ht="15.75">
      <c r="A1514" s="61">
        <v>29</v>
      </c>
      <c r="B1514" s="4">
        <v>42796</v>
      </c>
      <c r="C1514" s="5" t="s">
        <v>20</v>
      </c>
      <c r="D1514" s="5" t="s">
        <v>23</v>
      </c>
      <c r="E1514" s="5" t="s">
        <v>46</v>
      </c>
      <c r="F1514" s="6">
        <v>402</v>
      </c>
      <c r="G1514" s="6">
        <v>405</v>
      </c>
      <c r="H1514" s="6">
        <v>400</v>
      </c>
      <c r="I1514" s="6">
        <v>398</v>
      </c>
      <c r="J1514" s="6">
        <v>396</v>
      </c>
      <c r="K1514" s="6">
        <v>396</v>
      </c>
      <c r="L1514" s="5">
        <v>1000</v>
      </c>
      <c r="M1514" s="7">
        <f t="shared" si="164"/>
        <v>6000</v>
      </c>
      <c r="N1514" s="8">
        <f t="shared" si="165"/>
        <v>1.492537313432836</v>
      </c>
    </row>
    <row r="1515" spans="1:14" ht="15.75">
      <c r="A1515" s="61">
        <v>30</v>
      </c>
      <c r="B1515" s="4">
        <v>42796</v>
      </c>
      <c r="C1515" s="5" t="s">
        <v>20</v>
      </c>
      <c r="D1515" s="5" t="s">
        <v>23</v>
      </c>
      <c r="E1515" s="5" t="s">
        <v>44</v>
      </c>
      <c r="F1515" s="6">
        <v>29320</v>
      </c>
      <c r="G1515" s="6">
        <v>29400</v>
      </c>
      <c r="H1515" s="6">
        <v>29280</v>
      </c>
      <c r="I1515" s="6">
        <v>29240</v>
      </c>
      <c r="J1515" s="6">
        <v>29200</v>
      </c>
      <c r="K1515" s="6">
        <v>29200</v>
      </c>
      <c r="L1515" s="5">
        <v>100</v>
      </c>
      <c r="M1515" s="7">
        <f t="shared" si="164"/>
        <v>12000</v>
      </c>
      <c r="N1515" s="8">
        <f t="shared" si="165"/>
        <v>0.4092769440654843</v>
      </c>
    </row>
    <row r="1516" spans="1:14" ht="15.75">
      <c r="A1516" s="61">
        <v>31</v>
      </c>
      <c r="B1516" s="4">
        <v>42796</v>
      </c>
      <c r="C1516" s="5" t="s">
        <v>20</v>
      </c>
      <c r="D1516" s="5" t="s">
        <v>23</v>
      </c>
      <c r="E1516" s="5" t="s">
        <v>22</v>
      </c>
      <c r="F1516" s="6">
        <v>3568</v>
      </c>
      <c r="G1516" s="6">
        <v>3610</v>
      </c>
      <c r="H1516" s="6">
        <v>3543</v>
      </c>
      <c r="I1516" s="6">
        <v>3515</v>
      </c>
      <c r="J1516" s="6">
        <v>3490</v>
      </c>
      <c r="K1516" s="6">
        <v>3515</v>
      </c>
      <c r="L1516" s="5">
        <v>100</v>
      </c>
      <c r="M1516" s="7">
        <f t="shared" si="164"/>
        <v>5300</v>
      </c>
      <c r="N1516" s="8">
        <f t="shared" si="165"/>
        <v>1.4854260089686098</v>
      </c>
    </row>
    <row r="1517" spans="1:14" ht="15.75">
      <c r="A1517" s="61">
        <v>32</v>
      </c>
      <c r="B1517" s="4">
        <v>42795</v>
      </c>
      <c r="C1517" s="5" t="s">
        <v>20</v>
      </c>
      <c r="D1517" s="5" t="s">
        <v>23</v>
      </c>
      <c r="E1517" s="5" t="s">
        <v>44</v>
      </c>
      <c r="F1517" s="6">
        <v>29350</v>
      </c>
      <c r="G1517" s="6">
        <v>29410</v>
      </c>
      <c r="H1517" s="6">
        <v>29300</v>
      </c>
      <c r="I1517" s="6">
        <v>29260</v>
      </c>
      <c r="J1517" s="6">
        <v>29220</v>
      </c>
      <c r="K1517" s="6">
        <v>29220</v>
      </c>
      <c r="L1517" s="5">
        <v>100</v>
      </c>
      <c r="M1517" s="7">
        <f t="shared" si="164"/>
        <v>13000</v>
      </c>
      <c r="N1517" s="8">
        <f t="shared" si="165"/>
        <v>0.44293015332197616</v>
      </c>
    </row>
    <row r="1518" spans="1:14" ht="15.75">
      <c r="A1518" s="9" t="s">
        <v>25</v>
      </c>
      <c r="B1518" s="10"/>
      <c r="C1518" s="11"/>
      <c r="D1518" s="12"/>
      <c r="E1518" s="13"/>
      <c r="F1518" s="13"/>
      <c r="G1518" s="14"/>
      <c r="H1518" s="15"/>
      <c r="I1518" s="15"/>
      <c r="J1518" s="15"/>
      <c r="K1518" s="16"/>
      <c r="L1518" s="17"/>
      <c r="N1518" s="18"/>
    </row>
    <row r="1519" spans="1:12" ht="15.75">
      <c r="A1519" s="9" t="s">
        <v>26</v>
      </c>
      <c r="B1519" s="19"/>
      <c r="C1519" s="11"/>
      <c r="D1519" s="12"/>
      <c r="E1519" s="13"/>
      <c r="F1519" s="13"/>
      <c r="G1519" s="14"/>
      <c r="H1519" s="13"/>
      <c r="I1519" s="13"/>
      <c r="J1519" s="13"/>
      <c r="K1519" s="16"/>
      <c r="L1519" s="17"/>
    </row>
    <row r="1520" spans="1:14" ht="15.75">
      <c r="A1520" s="9" t="s">
        <v>26</v>
      </c>
      <c r="B1520" s="19"/>
      <c r="C1520" s="20"/>
      <c r="D1520" s="21"/>
      <c r="E1520" s="22"/>
      <c r="F1520" s="22"/>
      <c r="G1520" s="23"/>
      <c r="H1520" s="22"/>
      <c r="I1520" s="22"/>
      <c r="J1520" s="22"/>
      <c r="K1520" s="22"/>
      <c r="L1520" s="17"/>
      <c r="M1520" s="17"/>
      <c r="N1520" s="17"/>
    </row>
    <row r="1521" spans="1:14" ht="15.75">
      <c r="A1521" s="24"/>
      <c r="B1521" s="19"/>
      <c r="C1521" s="22"/>
      <c r="D1521" s="22"/>
      <c r="E1521" s="22"/>
      <c r="F1521" s="25"/>
      <c r="G1521" s="26"/>
      <c r="H1521" s="27" t="s">
        <v>27</v>
      </c>
      <c r="I1521" s="27"/>
      <c r="J1521" s="28"/>
      <c r="K1521" s="28"/>
      <c r="L1521" s="17"/>
      <c r="M1521" s="17"/>
      <c r="N1521" s="17"/>
    </row>
    <row r="1522" spans="1:12" ht="15.75">
      <c r="A1522" s="24"/>
      <c r="B1522" s="19"/>
      <c r="C1522" s="88" t="s">
        <v>28</v>
      </c>
      <c r="D1522" s="88"/>
      <c r="E1522" s="29">
        <v>32</v>
      </c>
      <c r="F1522" s="30">
        <v>100</v>
      </c>
      <c r="G1522" s="31">
        <v>32</v>
      </c>
      <c r="H1522" s="32">
        <f>G1523/G1522%</f>
        <v>81.25</v>
      </c>
      <c r="I1522" s="32"/>
      <c r="J1522" s="32"/>
      <c r="L1522" s="17"/>
    </row>
    <row r="1523" spans="1:14" ht="15.75">
      <c r="A1523" s="24"/>
      <c r="B1523" s="19"/>
      <c r="C1523" s="85" t="s">
        <v>29</v>
      </c>
      <c r="D1523" s="85"/>
      <c r="E1523" s="33">
        <v>26</v>
      </c>
      <c r="F1523" s="34">
        <f>(E1523/E1522)*100</f>
        <v>81.25</v>
      </c>
      <c r="G1523" s="31">
        <v>26</v>
      </c>
      <c r="H1523" s="28"/>
      <c r="I1523" s="28"/>
      <c r="J1523" s="22"/>
      <c r="K1523" s="28"/>
      <c r="M1523" s="22" t="s">
        <v>30</v>
      </c>
      <c r="N1523" s="22"/>
    </row>
    <row r="1524" spans="1:14" ht="15.75">
      <c r="A1524" s="35"/>
      <c r="B1524" s="19"/>
      <c r="C1524" s="85" t="s">
        <v>31</v>
      </c>
      <c r="D1524" s="85"/>
      <c r="E1524" s="33">
        <v>0</v>
      </c>
      <c r="F1524" s="34">
        <f>(E1524/E1522)*100</f>
        <v>0</v>
      </c>
      <c r="G1524" s="36"/>
      <c r="H1524" s="31"/>
      <c r="I1524" s="31"/>
      <c r="J1524" s="22"/>
      <c r="K1524" s="28"/>
      <c r="L1524" s="17"/>
      <c r="M1524" s="20"/>
      <c r="N1524" s="20"/>
    </row>
    <row r="1525" spans="1:14" ht="15.75">
      <c r="A1525" s="35"/>
      <c r="B1525" s="19"/>
      <c r="C1525" s="85" t="s">
        <v>32</v>
      </c>
      <c r="D1525" s="85"/>
      <c r="E1525" s="33">
        <v>0</v>
      </c>
      <c r="F1525" s="34">
        <f>(E1525/E1522)*100</f>
        <v>0</v>
      </c>
      <c r="G1525" s="36"/>
      <c r="H1525" s="31"/>
      <c r="I1525" s="31"/>
      <c r="J1525" s="22"/>
      <c r="K1525" s="28"/>
      <c r="L1525" s="17"/>
      <c r="M1525" s="17"/>
      <c r="N1525" s="17"/>
    </row>
    <row r="1526" spans="1:14" ht="15.75">
      <c r="A1526" s="35"/>
      <c r="B1526" s="19"/>
      <c r="C1526" s="85" t="s">
        <v>33</v>
      </c>
      <c r="D1526" s="85"/>
      <c r="E1526" s="33">
        <v>5</v>
      </c>
      <c r="F1526" s="34">
        <f>(E1526/E1522)*100</f>
        <v>15.625</v>
      </c>
      <c r="G1526" s="36"/>
      <c r="H1526" s="22" t="s">
        <v>34</v>
      </c>
      <c r="I1526" s="22"/>
      <c r="J1526" s="37"/>
      <c r="K1526" s="28"/>
      <c r="L1526" s="17"/>
      <c r="M1526" s="17"/>
      <c r="N1526" s="17"/>
    </row>
    <row r="1527" spans="1:14" ht="15.75">
      <c r="A1527" s="35"/>
      <c r="B1527" s="19"/>
      <c r="C1527" s="85" t="s">
        <v>35</v>
      </c>
      <c r="D1527" s="85"/>
      <c r="E1527" s="33">
        <v>1</v>
      </c>
      <c r="F1527" s="34">
        <f>(E1527/E1522)*100</f>
        <v>3.125</v>
      </c>
      <c r="G1527" s="36"/>
      <c r="H1527" s="22"/>
      <c r="I1527" s="22"/>
      <c r="J1527" s="37"/>
      <c r="K1527" s="28"/>
      <c r="L1527" s="17"/>
      <c r="M1527" s="17"/>
      <c r="N1527" s="17"/>
    </row>
    <row r="1528" spans="1:14" ht="16.5" thickBot="1">
      <c r="A1528" s="35"/>
      <c r="B1528" s="19"/>
      <c r="C1528" s="86" t="s">
        <v>36</v>
      </c>
      <c r="D1528" s="86"/>
      <c r="E1528" s="38"/>
      <c r="F1528" s="39">
        <f>(E1528/E1522)*100</f>
        <v>0</v>
      </c>
      <c r="G1528" s="36"/>
      <c r="H1528" s="22"/>
      <c r="I1528" s="22"/>
      <c r="M1528" s="17"/>
      <c r="N1528" s="17"/>
    </row>
    <row r="1529" spans="1:14" ht="15.75">
      <c r="A1529" s="41" t="s">
        <v>37</v>
      </c>
      <c r="B1529" s="10"/>
      <c r="C1529" s="11"/>
      <c r="D1529" s="11"/>
      <c r="E1529" s="13"/>
      <c r="F1529" s="13"/>
      <c r="G1529" s="42"/>
      <c r="H1529" s="43"/>
      <c r="I1529" s="43"/>
      <c r="J1529" s="43"/>
      <c r="K1529" s="13"/>
      <c r="L1529" s="17"/>
      <c r="M1529" s="40"/>
      <c r="N1529" s="40"/>
    </row>
    <row r="1530" spans="1:14" ht="15.75">
      <c r="A1530" s="12" t="s">
        <v>38</v>
      </c>
      <c r="B1530" s="10"/>
      <c r="C1530" s="44"/>
      <c r="D1530" s="45"/>
      <c r="E1530" s="46"/>
      <c r="F1530" s="43"/>
      <c r="G1530" s="42"/>
      <c r="H1530" s="43"/>
      <c r="I1530" s="43"/>
      <c r="J1530" s="43"/>
      <c r="K1530" s="13"/>
      <c r="L1530" s="17"/>
      <c r="M1530" s="24"/>
      <c r="N1530" s="24"/>
    </row>
    <row r="1531" spans="1:14" ht="15.75">
      <c r="A1531" s="12" t="s">
        <v>39</v>
      </c>
      <c r="B1531" s="10"/>
      <c r="C1531" s="11"/>
      <c r="D1531" s="45"/>
      <c r="E1531" s="46"/>
      <c r="F1531" s="43"/>
      <c r="G1531" s="42"/>
      <c r="H1531" s="47"/>
      <c r="I1531" s="47"/>
      <c r="J1531" s="47"/>
      <c r="K1531" s="13"/>
      <c r="L1531" s="17"/>
      <c r="M1531" s="17"/>
      <c r="N1531" s="17"/>
    </row>
    <row r="1532" spans="1:14" ht="15.75">
      <c r="A1532" s="12" t="s">
        <v>40</v>
      </c>
      <c r="B1532" s="44"/>
      <c r="C1532" s="11"/>
      <c r="D1532" s="45"/>
      <c r="E1532" s="46"/>
      <c r="F1532" s="43"/>
      <c r="G1532" s="48"/>
      <c r="H1532" s="47"/>
      <c r="I1532" s="47"/>
      <c r="J1532" s="47"/>
      <c r="K1532" s="13"/>
      <c r="L1532" s="17"/>
      <c r="M1532" s="17"/>
      <c r="N1532" s="17"/>
    </row>
    <row r="1533" spans="1:14" ht="15.75">
      <c r="A1533" s="12" t="s">
        <v>41</v>
      </c>
      <c r="B1533" s="35"/>
      <c r="C1533" s="11"/>
      <c r="D1533" s="49"/>
      <c r="E1533" s="43"/>
      <c r="F1533" s="43"/>
      <c r="G1533" s="48"/>
      <c r="H1533" s="47"/>
      <c r="I1533" s="47"/>
      <c r="J1533" s="47"/>
      <c r="K1533" s="43"/>
      <c r="L1533" s="17"/>
      <c r="M1533" s="17"/>
      <c r="N1533" s="17"/>
    </row>
    <row r="1534" spans="1:14" ht="15.75">
      <c r="A1534" s="105" t="s">
        <v>0</v>
      </c>
      <c r="B1534" s="105"/>
      <c r="C1534" s="105"/>
      <c r="D1534" s="105"/>
      <c r="E1534" s="105"/>
      <c r="F1534" s="105"/>
      <c r="G1534" s="105"/>
      <c r="H1534" s="105"/>
      <c r="I1534" s="105"/>
      <c r="J1534" s="105"/>
      <c r="K1534" s="105"/>
      <c r="L1534" s="105"/>
      <c r="M1534" s="105"/>
      <c r="N1534" s="105"/>
    </row>
    <row r="1535" spans="1:14" ht="15.75">
      <c r="A1535" s="105"/>
      <c r="B1535" s="105"/>
      <c r="C1535" s="105"/>
      <c r="D1535" s="105"/>
      <c r="E1535" s="105"/>
      <c r="F1535" s="105"/>
      <c r="G1535" s="105"/>
      <c r="H1535" s="105"/>
      <c r="I1535" s="105"/>
      <c r="J1535" s="105"/>
      <c r="K1535" s="105"/>
      <c r="L1535" s="105"/>
      <c r="M1535" s="105"/>
      <c r="N1535" s="105"/>
    </row>
    <row r="1536" spans="1:14" ht="15.75">
      <c r="A1536" s="105"/>
      <c r="B1536" s="105"/>
      <c r="C1536" s="105"/>
      <c r="D1536" s="105"/>
      <c r="E1536" s="105"/>
      <c r="F1536" s="105"/>
      <c r="G1536" s="105"/>
      <c r="H1536" s="105"/>
      <c r="I1536" s="105"/>
      <c r="J1536" s="105"/>
      <c r="K1536" s="105"/>
      <c r="L1536" s="105"/>
      <c r="M1536" s="105"/>
      <c r="N1536" s="105"/>
    </row>
    <row r="1537" spans="1:14" ht="15.75">
      <c r="A1537" s="106" t="s">
        <v>1</v>
      </c>
      <c r="B1537" s="106"/>
      <c r="C1537" s="106"/>
      <c r="D1537" s="106"/>
      <c r="E1537" s="106"/>
      <c r="F1537" s="106"/>
      <c r="G1537" s="106"/>
      <c r="H1537" s="106"/>
      <c r="I1537" s="106"/>
      <c r="J1537" s="106"/>
      <c r="K1537" s="106"/>
      <c r="L1537" s="106"/>
      <c r="M1537" s="106"/>
      <c r="N1537" s="106"/>
    </row>
    <row r="1538" spans="1:14" ht="15.75">
      <c r="A1538" s="106" t="s">
        <v>2</v>
      </c>
      <c r="B1538" s="106"/>
      <c r="C1538" s="106"/>
      <c r="D1538" s="106"/>
      <c r="E1538" s="106"/>
      <c r="F1538" s="106"/>
      <c r="G1538" s="106"/>
      <c r="H1538" s="106"/>
      <c r="I1538" s="106"/>
      <c r="J1538" s="106"/>
      <c r="K1538" s="106"/>
      <c r="L1538" s="106"/>
      <c r="M1538" s="106"/>
      <c r="N1538" s="106"/>
    </row>
    <row r="1539" spans="1:14" ht="15.75">
      <c r="A1539" s="107" t="s">
        <v>3</v>
      </c>
      <c r="B1539" s="107"/>
      <c r="C1539" s="107"/>
      <c r="D1539" s="107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</row>
    <row r="1540" spans="1:14" ht="15.75">
      <c r="A1540" s="52"/>
      <c r="B1540" s="53"/>
      <c r="C1540" s="53"/>
      <c r="D1540" s="53"/>
      <c r="E1540" s="54"/>
      <c r="F1540" s="55"/>
      <c r="G1540" s="56"/>
      <c r="H1540" s="55"/>
      <c r="I1540" s="55"/>
      <c r="J1540" s="55"/>
      <c r="K1540" s="55"/>
      <c r="L1540" s="54"/>
      <c r="M1540" s="54"/>
      <c r="N1540" s="57"/>
    </row>
    <row r="1541" spans="1:14" ht="15.75">
      <c r="A1541" s="104" t="s">
        <v>54</v>
      </c>
      <c r="B1541" s="104"/>
      <c r="C1541" s="104"/>
      <c r="D1541" s="104"/>
      <c r="E1541" s="104"/>
      <c r="F1541" s="104"/>
      <c r="G1541" s="104"/>
      <c r="H1541" s="104"/>
      <c r="I1541" s="104"/>
      <c r="J1541" s="104"/>
      <c r="K1541" s="104"/>
      <c r="L1541" s="104"/>
      <c r="M1541" s="104"/>
      <c r="N1541" s="104"/>
    </row>
    <row r="1542" spans="1:14" ht="15.75">
      <c r="A1542" s="104" t="s">
        <v>5</v>
      </c>
      <c r="B1542" s="104"/>
      <c r="C1542" s="104"/>
      <c r="D1542" s="104"/>
      <c r="E1542" s="104"/>
      <c r="F1542" s="104"/>
      <c r="G1542" s="104"/>
      <c r="H1542" s="104"/>
      <c r="I1542" s="104"/>
      <c r="J1542" s="104"/>
      <c r="K1542" s="104"/>
      <c r="L1542" s="104"/>
      <c r="M1542" s="104"/>
      <c r="N1542" s="104"/>
    </row>
    <row r="1543" spans="1:14" ht="16.5" customHeight="1">
      <c r="A1543" s="90" t="s">
        <v>6</v>
      </c>
      <c r="B1543" s="87" t="s">
        <v>7</v>
      </c>
      <c r="C1543" s="87" t="s">
        <v>8</v>
      </c>
      <c r="D1543" s="90" t="s">
        <v>9</v>
      </c>
      <c r="E1543" s="90" t="s">
        <v>10</v>
      </c>
      <c r="F1543" s="87" t="s">
        <v>11</v>
      </c>
      <c r="G1543" s="87" t="s">
        <v>12</v>
      </c>
      <c r="H1543" s="87" t="s">
        <v>13</v>
      </c>
      <c r="I1543" s="87" t="s">
        <v>14</v>
      </c>
      <c r="J1543" s="87" t="s">
        <v>15</v>
      </c>
      <c r="K1543" s="89" t="s">
        <v>16</v>
      </c>
      <c r="L1543" s="87" t="s">
        <v>17</v>
      </c>
      <c r="M1543" s="87" t="s">
        <v>18</v>
      </c>
      <c r="N1543" s="87" t="s">
        <v>19</v>
      </c>
    </row>
    <row r="1544" spans="1:14" ht="15.75">
      <c r="A1544" s="90"/>
      <c r="B1544" s="87"/>
      <c r="C1544" s="87"/>
      <c r="D1544" s="90"/>
      <c r="E1544" s="90"/>
      <c r="F1544" s="87"/>
      <c r="G1544" s="87"/>
      <c r="H1544" s="87"/>
      <c r="I1544" s="87"/>
      <c r="J1544" s="87"/>
      <c r="K1544" s="89"/>
      <c r="L1544" s="87"/>
      <c r="M1544" s="87"/>
      <c r="N1544" s="87"/>
    </row>
    <row r="1545" spans="1:14" ht="15.75">
      <c r="A1545" s="61">
        <v>1</v>
      </c>
      <c r="B1545" s="4">
        <v>42794</v>
      </c>
      <c r="C1545" s="5" t="s">
        <v>20</v>
      </c>
      <c r="D1545" s="5" t="s">
        <v>23</v>
      </c>
      <c r="E1545" s="5" t="s">
        <v>50</v>
      </c>
      <c r="F1545" s="6">
        <v>126.5</v>
      </c>
      <c r="G1545" s="6">
        <v>127</v>
      </c>
      <c r="H1545" s="6">
        <v>126.1</v>
      </c>
      <c r="I1545" s="6">
        <v>125.5</v>
      </c>
      <c r="J1545" s="6">
        <v>125</v>
      </c>
      <c r="K1545" s="6">
        <v>127</v>
      </c>
      <c r="L1545" s="5">
        <v>5000</v>
      </c>
      <c r="M1545" s="7">
        <f aca="true" t="shared" si="166" ref="M1545:M1571">IF(D1545="BUY",(K1545-F1545)*(L1545),(F1545-K1545)*(L1545))</f>
        <v>-2500</v>
      </c>
      <c r="N1545" s="8">
        <f aca="true" t="shared" si="167" ref="N1545:N1571">M1545/(L1545)/F1545%</f>
        <v>-0.3952569169960475</v>
      </c>
    </row>
    <row r="1546" spans="1:14" ht="15.75">
      <c r="A1546" s="61">
        <v>2</v>
      </c>
      <c r="B1546" s="4">
        <v>42793</v>
      </c>
      <c r="C1546" s="5" t="s">
        <v>20</v>
      </c>
      <c r="D1546" s="5" t="s">
        <v>21</v>
      </c>
      <c r="E1546" s="5" t="s">
        <v>22</v>
      </c>
      <c r="F1546" s="6">
        <v>3640</v>
      </c>
      <c r="G1546" s="6">
        <v>3595</v>
      </c>
      <c r="H1546" s="6">
        <v>3665</v>
      </c>
      <c r="I1546" s="6">
        <v>3690</v>
      </c>
      <c r="J1546" s="6">
        <v>3715</v>
      </c>
      <c r="K1546" s="6">
        <v>3665</v>
      </c>
      <c r="L1546" s="5">
        <v>100</v>
      </c>
      <c r="M1546" s="7">
        <f t="shared" si="166"/>
        <v>2500</v>
      </c>
      <c r="N1546" s="8">
        <f t="shared" si="167"/>
        <v>0.6868131868131868</v>
      </c>
    </row>
    <row r="1547" spans="1:14" ht="15.75">
      <c r="A1547" s="61">
        <v>3</v>
      </c>
      <c r="B1547" s="4">
        <v>42793</v>
      </c>
      <c r="C1547" s="5" t="s">
        <v>20</v>
      </c>
      <c r="D1547" s="5" t="s">
        <v>21</v>
      </c>
      <c r="E1547" s="5" t="s">
        <v>43</v>
      </c>
      <c r="F1547" s="6">
        <v>43300</v>
      </c>
      <c r="G1547" s="6">
        <v>43150</v>
      </c>
      <c r="H1547" s="6">
        <v>43420</v>
      </c>
      <c r="I1547" s="6">
        <v>43540</v>
      </c>
      <c r="J1547" s="6">
        <v>43660</v>
      </c>
      <c r="K1547" s="6">
        <v>43420</v>
      </c>
      <c r="L1547" s="5">
        <v>30</v>
      </c>
      <c r="M1547" s="7">
        <f t="shared" si="166"/>
        <v>3600</v>
      </c>
      <c r="N1547" s="8">
        <f t="shared" si="167"/>
        <v>0.27713625866050806</v>
      </c>
    </row>
    <row r="1548" spans="1:14" ht="15.75">
      <c r="A1548" s="61">
        <v>4</v>
      </c>
      <c r="B1548" s="4">
        <v>42788</v>
      </c>
      <c r="C1548" s="5" t="s">
        <v>20</v>
      </c>
      <c r="D1548" s="5" t="s">
        <v>21</v>
      </c>
      <c r="E1548" s="5" t="s">
        <v>46</v>
      </c>
      <c r="F1548" s="6">
        <v>401</v>
      </c>
      <c r="G1548" s="6">
        <v>398</v>
      </c>
      <c r="H1548" s="6">
        <v>403</v>
      </c>
      <c r="I1548" s="6">
        <v>405</v>
      </c>
      <c r="J1548" s="6">
        <v>407</v>
      </c>
      <c r="K1548" s="6">
        <v>403</v>
      </c>
      <c r="L1548" s="5">
        <v>1000</v>
      </c>
      <c r="M1548" s="7">
        <f t="shared" si="166"/>
        <v>2000</v>
      </c>
      <c r="N1548" s="8">
        <f t="shared" si="167"/>
        <v>0.49875311720698257</v>
      </c>
    </row>
    <row r="1549" spans="1:14" ht="15.75">
      <c r="A1549" s="61">
        <v>5</v>
      </c>
      <c r="B1549" s="4">
        <v>42788</v>
      </c>
      <c r="C1549" s="5" t="s">
        <v>20</v>
      </c>
      <c r="D1549" s="5" t="s">
        <v>21</v>
      </c>
      <c r="E1549" s="5" t="s">
        <v>44</v>
      </c>
      <c r="F1549" s="6">
        <v>29200</v>
      </c>
      <c r="G1549" s="6">
        <v>29130</v>
      </c>
      <c r="H1549" s="6">
        <v>29250</v>
      </c>
      <c r="I1549" s="6">
        <v>29300</v>
      </c>
      <c r="J1549" s="6">
        <v>29350</v>
      </c>
      <c r="K1549" s="6">
        <v>29300</v>
      </c>
      <c r="L1549" s="5">
        <v>100</v>
      </c>
      <c r="M1549" s="7">
        <f t="shared" si="166"/>
        <v>10000</v>
      </c>
      <c r="N1549" s="8">
        <f t="shared" si="167"/>
        <v>0.3424657534246575</v>
      </c>
    </row>
    <row r="1550" spans="1:14" ht="15.75">
      <c r="A1550" s="61">
        <v>6</v>
      </c>
      <c r="B1550" s="4">
        <v>42787</v>
      </c>
      <c r="C1550" s="5" t="s">
        <v>20</v>
      </c>
      <c r="D1550" s="5" t="s">
        <v>21</v>
      </c>
      <c r="E1550" s="5" t="s">
        <v>47</v>
      </c>
      <c r="F1550" s="6">
        <v>192</v>
      </c>
      <c r="G1550" s="6">
        <v>191</v>
      </c>
      <c r="H1550" s="6">
        <v>192.5</v>
      </c>
      <c r="I1550" s="6">
        <v>193</v>
      </c>
      <c r="J1550" s="6">
        <v>193.5</v>
      </c>
      <c r="K1550" s="6">
        <v>193</v>
      </c>
      <c r="L1550" s="5">
        <v>5000</v>
      </c>
      <c r="M1550" s="7">
        <f t="shared" si="166"/>
        <v>5000</v>
      </c>
      <c r="N1550" s="8">
        <f t="shared" si="167"/>
        <v>0.5208333333333334</v>
      </c>
    </row>
    <row r="1551" spans="1:14" ht="15.75">
      <c r="A1551" s="61">
        <v>7</v>
      </c>
      <c r="B1551" s="4">
        <v>42786</v>
      </c>
      <c r="C1551" s="5" t="s">
        <v>20</v>
      </c>
      <c r="D1551" s="5" t="s">
        <v>21</v>
      </c>
      <c r="E1551" s="5" t="s">
        <v>45</v>
      </c>
      <c r="F1551" s="6">
        <v>735</v>
      </c>
      <c r="G1551" s="6">
        <v>725</v>
      </c>
      <c r="H1551" s="6">
        <v>743</v>
      </c>
      <c r="I1551" s="6">
        <v>750</v>
      </c>
      <c r="J1551" s="6">
        <v>758</v>
      </c>
      <c r="K1551" s="6">
        <v>743</v>
      </c>
      <c r="L1551" s="5">
        <v>250</v>
      </c>
      <c r="M1551" s="7">
        <f t="shared" si="166"/>
        <v>2000</v>
      </c>
      <c r="N1551" s="8">
        <f t="shared" si="167"/>
        <v>1.08843537414966</v>
      </c>
    </row>
    <row r="1552" spans="1:14" ht="15.75">
      <c r="A1552" s="61">
        <v>8</v>
      </c>
      <c r="B1552" s="4">
        <v>42782</v>
      </c>
      <c r="C1552" s="5" t="s">
        <v>20</v>
      </c>
      <c r="D1552" s="5" t="s">
        <v>21</v>
      </c>
      <c r="E1552" s="5" t="s">
        <v>43</v>
      </c>
      <c r="F1552" s="6">
        <v>42800</v>
      </c>
      <c r="G1552" s="6">
        <v>42650</v>
      </c>
      <c r="H1552" s="6">
        <v>42920</v>
      </c>
      <c r="I1552" s="6">
        <v>43040</v>
      </c>
      <c r="J1552" s="6">
        <v>43160</v>
      </c>
      <c r="K1552" s="6">
        <v>43040</v>
      </c>
      <c r="L1552" s="5">
        <v>30</v>
      </c>
      <c r="M1552" s="7">
        <f t="shared" si="166"/>
        <v>7200</v>
      </c>
      <c r="N1552" s="8">
        <f t="shared" si="167"/>
        <v>0.5607476635514018</v>
      </c>
    </row>
    <row r="1553" spans="1:14" ht="15.75">
      <c r="A1553" s="61">
        <v>9</v>
      </c>
      <c r="B1553" s="4">
        <v>42781</v>
      </c>
      <c r="C1553" s="5" t="s">
        <v>20</v>
      </c>
      <c r="D1553" s="5" t="s">
        <v>23</v>
      </c>
      <c r="E1553" s="5" t="s">
        <v>24</v>
      </c>
      <c r="F1553" s="6">
        <v>158.5</v>
      </c>
      <c r="G1553" s="6">
        <v>159.5</v>
      </c>
      <c r="H1553" s="6">
        <v>158</v>
      </c>
      <c r="I1553" s="6">
        <v>157.5</v>
      </c>
      <c r="J1553" s="6">
        <v>157</v>
      </c>
      <c r="K1553" s="6">
        <v>157.5</v>
      </c>
      <c r="L1553" s="5">
        <v>5000</v>
      </c>
      <c r="M1553" s="7">
        <f t="shared" si="166"/>
        <v>5000</v>
      </c>
      <c r="N1553" s="8">
        <f t="shared" si="167"/>
        <v>0.6309148264984227</v>
      </c>
    </row>
    <row r="1554" spans="1:14" ht="15.75">
      <c r="A1554" s="61">
        <v>10</v>
      </c>
      <c r="B1554" s="4">
        <v>42781</v>
      </c>
      <c r="C1554" s="5" t="s">
        <v>20</v>
      </c>
      <c r="D1554" s="5" t="s">
        <v>21</v>
      </c>
      <c r="E1554" s="5" t="s">
        <v>46</v>
      </c>
      <c r="F1554" s="6">
        <v>407</v>
      </c>
      <c r="G1554" s="6">
        <v>405</v>
      </c>
      <c r="H1554" s="6">
        <v>409</v>
      </c>
      <c r="I1554" s="6">
        <v>411</v>
      </c>
      <c r="J1554" s="6">
        <v>413</v>
      </c>
      <c r="K1554" s="6">
        <v>405</v>
      </c>
      <c r="L1554" s="5">
        <v>1000</v>
      </c>
      <c r="M1554" s="7">
        <f t="shared" si="166"/>
        <v>-2000</v>
      </c>
      <c r="N1554" s="8">
        <f t="shared" si="167"/>
        <v>-0.49140049140049136</v>
      </c>
    </row>
    <row r="1555" spans="1:14" ht="15.75">
      <c r="A1555" s="61">
        <v>11</v>
      </c>
      <c r="B1555" s="4">
        <v>42781</v>
      </c>
      <c r="C1555" s="5" t="s">
        <v>20</v>
      </c>
      <c r="D1555" s="5" t="s">
        <v>23</v>
      </c>
      <c r="E1555" s="5" t="s">
        <v>50</v>
      </c>
      <c r="F1555" s="6">
        <v>126.6</v>
      </c>
      <c r="G1555" s="6">
        <v>127.6</v>
      </c>
      <c r="H1555" s="6">
        <v>126.1</v>
      </c>
      <c r="I1555" s="6">
        <v>125.6</v>
      </c>
      <c r="J1555" s="6">
        <v>125.1</v>
      </c>
      <c r="K1555" s="6">
        <v>126.1</v>
      </c>
      <c r="L1555" s="5">
        <v>5000</v>
      </c>
      <c r="M1555" s="7">
        <f t="shared" si="166"/>
        <v>2500</v>
      </c>
      <c r="N1555" s="8">
        <f t="shared" si="167"/>
        <v>0.3949447077409163</v>
      </c>
    </row>
    <row r="1556" spans="1:14" ht="15.75">
      <c r="A1556" s="61">
        <v>12</v>
      </c>
      <c r="B1556" s="4">
        <v>42780</v>
      </c>
      <c r="C1556" s="5" t="s">
        <v>20</v>
      </c>
      <c r="D1556" s="5" t="s">
        <v>21</v>
      </c>
      <c r="E1556" s="5" t="s">
        <v>47</v>
      </c>
      <c r="F1556" s="6">
        <v>195.5</v>
      </c>
      <c r="G1556" s="6">
        <v>194.5</v>
      </c>
      <c r="H1556" s="6">
        <v>196</v>
      </c>
      <c r="I1556" s="6">
        <v>196.5</v>
      </c>
      <c r="J1556" s="6">
        <v>197</v>
      </c>
      <c r="K1556" s="6">
        <v>197</v>
      </c>
      <c r="L1556" s="5">
        <v>5000</v>
      </c>
      <c r="M1556" s="7">
        <f t="shared" si="166"/>
        <v>7500</v>
      </c>
      <c r="N1556" s="8">
        <f t="shared" si="167"/>
        <v>0.7672634271099744</v>
      </c>
    </row>
    <row r="1557" spans="1:14" ht="15.75">
      <c r="A1557" s="61">
        <v>13</v>
      </c>
      <c r="B1557" s="4">
        <v>42779</v>
      </c>
      <c r="C1557" s="5" t="s">
        <v>20</v>
      </c>
      <c r="D1557" s="5" t="s">
        <v>21</v>
      </c>
      <c r="E1557" s="5" t="s">
        <v>47</v>
      </c>
      <c r="F1557" s="6">
        <v>197</v>
      </c>
      <c r="G1557" s="6">
        <v>196</v>
      </c>
      <c r="H1557" s="6">
        <v>197.5</v>
      </c>
      <c r="I1557" s="6">
        <v>198</v>
      </c>
      <c r="J1557" s="6">
        <v>198.5</v>
      </c>
      <c r="K1557" s="6">
        <v>197.5</v>
      </c>
      <c r="L1557" s="5">
        <v>5000</v>
      </c>
      <c r="M1557" s="7">
        <f t="shared" si="166"/>
        <v>2500</v>
      </c>
      <c r="N1557" s="8">
        <f t="shared" si="167"/>
        <v>0.25380710659898476</v>
      </c>
    </row>
    <row r="1558" spans="1:14" ht="15.75">
      <c r="A1558" s="61">
        <v>14</v>
      </c>
      <c r="B1558" s="4">
        <v>42776</v>
      </c>
      <c r="C1558" s="5" t="s">
        <v>20</v>
      </c>
      <c r="D1558" s="5" t="s">
        <v>21</v>
      </c>
      <c r="E1558" s="5" t="s">
        <v>24</v>
      </c>
      <c r="F1558" s="6">
        <v>157.3</v>
      </c>
      <c r="G1558" s="6">
        <v>156.3</v>
      </c>
      <c r="H1558" s="6">
        <v>157.8</v>
      </c>
      <c r="I1558" s="6">
        <v>158.3</v>
      </c>
      <c r="J1558" s="6">
        <v>158.8</v>
      </c>
      <c r="K1558" s="6">
        <v>157.8</v>
      </c>
      <c r="L1558" s="5">
        <v>5000</v>
      </c>
      <c r="M1558" s="7">
        <f t="shared" si="166"/>
        <v>2500</v>
      </c>
      <c r="N1558" s="8">
        <f t="shared" si="167"/>
        <v>0.31786395422759056</v>
      </c>
    </row>
    <row r="1559" spans="1:14" ht="15.75">
      <c r="A1559" s="61">
        <v>15</v>
      </c>
      <c r="B1559" s="4">
        <v>42776</v>
      </c>
      <c r="C1559" s="5" t="s">
        <v>20</v>
      </c>
      <c r="D1559" s="5" t="s">
        <v>21</v>
      </c>
      <c r="E1559" s="5" t="s">
        <v>46</v>
      </c>
      <c r="F1559" s="6">
        <v>394</v>
      </c>
      <c r="G1559" s="6">
        <v>391</v>
      </c>
      <c r="H1559" s="6">
        <v>396</v>
      </c>
      <c r="I1559" s="6">
        <v>398</v>
      </c>
      <c r="J1559" s="6">
        <v>400</v>
      </c>
      <c r="K1559" s="6">
        <v>398</v>
      </c>
      <c r="L1559" s="5">
        <v>1000</v>
      </c>
      <c r="M1559" s="7">
        <f t="shared" si="166"/>
        <v>4000</v>
      </c>
      <c r="N1559" s="8">
        <f t="shared" si="167"/>
        <v>1.015228426395939</v>
      </c>
    </row>
    <row r="1560" spans="1:14" ht="15.75">
      <c r="A1560" s="61">
        <v>16</v>
      </c>
      <c r="B1560" s="4">
        <v>42775</v>
      </c>
      <c r="C1560" s="5" t="s">
        <v>20</v>
      </c>
      <c r="D1560" s="5" t="s">
        <v>21</v>
      </c>
      <c r="E1560" s="5" t="s">
        <v>44</v>
      </c>
      <c r="F1560" s="6">
        <v>29300</v>
      </c>
      <c r="G1560" s="6">
        <v>29230</v>
      </c>
      <c r="H1560" s="6">
        <v>29350</v>
      </c>
      <c r="I1560" s="6">
        <v>29400</v>
      </c>
      <c r="J1560" s="6">
        <v>29450</v>
      </c>
      <c r="K1560" s="6">
        <v>29350</v>
      </c>
      <c r="L1560" s="5">
        <v>100</v>
      </c>
      <c r="M1560" s="7">
        <f t="shared" si="166"/>
        <v>5000</v>
      </c>
      <c r="N1560" s="8">
        <f t="shared" si="167"/>
        <v>0.17064846416382254</v>
      </c>
    </row>
    <row r="1561" spans="1:14" ht="15.75">
      <c r="A1561" s="61">
        <v>17</v>
      </c>
      <c r="B1561" s="4">
        <v>42774</v>
      </c>
      <c r="C1561" s="5" t="s">
        <v>20</v>
      </c>
      <c r="D1561" s="5" t="s">
        <v>21</v>
      </c>
      <c r="E1561" s="5" t="s">
        <v>43</v>
      </c>
      <c r="F1561" s="6">
        <v>42300</v>
      </c>
      <c r="G1561" s="6">
        <v>42150</v>
      </c>
      <c r="H1561" s="6">
        <v>42420</v>
      </c>
      <c r="I1561" s="6">
        <v>42540</v>
      </c>
      <c r="J1561" s="6">
        <v>42660</v>
      </c>
      <c r="K1561" s="6">
        <v>42420</v>
      </c>
      <c r="L1561" s="5">
        <v>30</v>
      </c>
      <c r="M1561" s="7">
        <f t="shared" si="166"/>
        <v>3600</v>
      </c>
      <c r="N1561" s="8">
        <f t="shared" si="167"/>
        <v>0.28368794326241137</v>
      </c>
    </row>
    <row r="1562" spans="1:14" ht="15.75">
      <c r="A1562" s="61">
        <v>18</v>
      </c>
      <c r="B1562" s="4">
        <v>42774</v>
      </c>
      <c r="C1562" s="5" t="s">
        <v>20</v>
      </c>
      <c r="D1562" s="5" t="s">
        <v>21</v>
      </c>
      <c r="E1562" s="5" t="s">
        <v>22</v>
      </c>
      <c r="F1562" s="6">
        <v>3480</v>
      </c>
      <c r="G1562" s="6">
        <v>3440</v>
      </c>
      <c r="H1562" s="6">
        <v>3510</v>
      </c>
      <c r="I1562" s="6">
        <v>3540</v>
      </c>
      <c r="J1562" s="6">
        <v>3570</v>
      </c>
      <c r="K1562" s="6">
        <v>3510</v>
      </c>
      <c r="L1562" s="5">
        <v>100</v>
      </c>
      <c r="M1562" s="7">
        <f t="shared" si="166"/>
        <v>3000</v>
      </c>
      <c r="N1562" s="8">
        <f t="shared" si="167"/>
        <v>0.8620689655172414</v>
      </c>
    </row>
    <row r="1563" spans="1:14" ht="15.75">
      <c r="A1563" s="61">
        <v>19</v>
      </c>
      <c r="B1563" s="4">
        <v>42774</v>
      </c>
      <c r="C1563" s="5" t="s">
        <v>20</v>
      </c>
      <c r="D1563" s="5" t="s">
        <v>21</v>
      </c>
      <c r="E1563" s="5" t="s">
        <v>45</v>
      </c>
      <c r="F1563" s="6">
        <v>682</v>
      </c>
      <c r="G1563" s="6">
        <v>672</v>
      </c>
      <c r="H1563" s="6">
        <v>690</v>
      </c>
      <c r="I1563" s="6">
        <v>698</v>
      </c>
      <c r="J1563" s="6">
        <v>707</v>
      </c>
      <c r="K1563" s="6">
        <v>690</v>
      </c>
      <c r="L1563" s="5">
        <v>250</v>
      </c>
      <c r="M1563" s="7">
        <f t="shared" si="166"/>
        <v>2000</v>
      </c>
      <c r="N1563" s="8">
        <f t="shared" si="167"/>
        <v>1.1730205278592374</v>
      </c>
    </row>
    <row r="1564" spans="1:14" ht="15.75">
      <c r="A1564" s="61">
        <v>20</v>
      </c>
      <c r="B1564" s="4">
        <v>42773</v>
      </c>
      <c r="C1564" s="5" t="s">
        <v>20</v>
      </c>
      <c r="D1564" s="5" t="s">
        <v>21</v>
      </c>
      <c r="E1564" s="5" t="s">
        <v>24</v>
      </c>
      <c r="F1564" s="6">
        <v>156</v>
      </c>
      <c r="G1564" s="6">
        <v>155</v>
      </c>
      <c r="H1564" s="6">
        <v>156.5</v>
      </c>
      <c r="I1564" s="6">
        <v>157</v>
      </c>
      <c r="J1564" s="6">
        <v>157.5</v>
      </c>
      <c r="K1564" s="6">
        <v>157</v>
      </c>
      <c r="L1564" s="5">
        <v>5000</v>
      </c>
      <c r="M1564" s="7">
        <f t="shared" si="166"/>
        <v>5000</v>
      </c>
      <c r="N1564" s="8">
        <f t="shared" si="167"/>
        <v>0.641025641025641</v>
      </c>
    </row>
    <row r="1565" spans="1:14" ht="15.75">
      <c r="A1565" s="61">
        <v>21</v>
      </c>
      <c r="B1565" s="4">
        <v>42772</v>
      </c>
      <c r="C1565" s="5" t="s">
        <v>20</v>
      </c>
      <c r="D1565" s="5" t="s">
        <v>21</v>
      </c>
      <c r="E1565" s="5" t="s">
        <v>44</v>
      </c>
      <c r="F1565" s="6">
        <v>29010</v>
      </c>
      <c r="G1565" s="6">
        <v>28940</v>
      </c>
      <c r="H1565" s="6">
        <v>29060</v>
      </c>
      <c r="I1565" s="6">
        <v>29110</v>
      </c>
      <c r="J1565" s="6">
        <v>29160</v>
      </c>
      <c r="K1565" s="6">
        <v>29060</v>
      </c>
      <c r="L1565" s="5">
        <v>100</v>
      </c>
      <c r="M1565" s="7">
        <f t="shared" si="166"/>
        <v>5000</v>
      </c>
      <c r="N1565" s="8">
        <f t="shared" si="167"/>
        <v>0.1723543605653223</v>
      </c>
    </row>
    <row r="1566" spans="1:14" ht="15.75">
      <c r="A1566" s="61">
        <v>22</v>
      </c>
      <c r="B1566" s="4">
        <v>42769</v>
      </c>
      <c r="C1566" s="5" t="s">
        <v>20</v>
      </c>
      <c r="D1566" s="5" t="s">
        <v>21</v>
      </c>
      <c r="E1566" s="5" t="s">
        <v>45</v>
      </c>
      <c r="F1566" s="6">
        <v>682</v>
      </c>
      <c r="G1566" s="6">
        <v>672</v>
      </c>
      <c r="H1566" s="6">
        <v>690</v>
      </c>
      <c r="I1566" s="6">
        <v>698</v>
      </c>
      <c r="J1566" s="6">
        <v>707</v>
      </c>
      <c r="K1566" s="6">
        <v>690</v>
      </c>
      <c r="L1566" s="5">
        <v>250</v>
      </c>
      <c r="M1566" s="7">
        <f t="shared" si="166"/>
        <v>2000</v>
      </c>
      <c r="N1566" s="8">
        <f t="shared" si="167"/>
        <v>1.1730205278592374</v>
      </c>
    </row>
    <row r="1567" spans="1:14" ht="15.75">
      <c r="A1567" s="61">
        <v>23</v>
      </c>
      <c r="B1567" s="4">
        <v>42769</v>
      </c>
      <c r="C1567" s="5" t="s">
        <v>20</v>
      </c>
      <c r="D1567" s="5" t="s">
        <v>21</v>
      </c>
      <c r="E1567" s="5" t="s">
        <v>43</v>
      </c>
      <c r="F1567" s="6">
        <v>41700</v>
      </c>
      <c r="G1567" s="6">
        <v>41550</v>
      </c>
      <c r="H1567" s="6">
        <v>41820</v>
      </c>
      <c r="I1567" s="6">
        <v>41940</v>
      </c>
      <c r="J1567" s="6">
        <v>42060</v>
      </c>
      <c r="K1567" s="6">
        <v>41550</v>
      </c>
      <c r="L1567" s="5">
        <v>30</v>
      </c>
      <c r="M1567" s="7">
        <f t="shared" si="166"/>
        <v>-4500</v>
      </c>
      <c r="N1567" s="8">
        <f t="shared" si="167"/>
        <v>-0.3597122302158273</v>
      </c>
    </row>
    <row r="1568" spans="1:14" ht="15.75">
      <c r="A1568" s="61">
        <v>24</v>
      </c>
      <c r="B1568" s="4">
        <v>42768</v>
      </c>
      <c r="C1568" s="5" t="s">
        <v>20</v>
      </c>
      <c r="D1568" s="5" t="s">
        <v>23</v>
      </c>
      <c r="E1568" s="5" t="s">
        <v>50</v>
      </c>
      <c r="F1568" s="6">
        <v>122.7</v>
      </c>
      <c r="G1568" s="6">
        <v>123.7</v>
      </c>
      <c r="H1568" s="6">
        <v>122.2</v>
      </c>
      <c r="I1568" s="6">
        <v>121.7</v>
      </c>
      <c r="J1568" s="6">
        <v>121.2</v>
      </c>
      <c r="K1568" s="6">
        <v>121.7</v>
      </c>
      <c r="L1568" s="5">
        <v>5000</v>
      </c>
      <c r="M1568" s="7">
        <f t="shared" si="166"/>
        <v>5000</v>
      </c>
      <c r="N1568" s="8">
        <f t="shared" si="167"/>
        <v>0.8149959250203749</v>
      </c>
    </row>
    <row r="1569" spans="1:14" ht="15.75">
      <c r="A1569" s="61">
        <v>25</v>
      </c>
      <c r="B1569" s="4">
        <v>42768</v>
      </c>
      <c r="C1569" s="5" t="s">
        <v>20</v>
      </c>
      <c r="D1569" s="5" t="s">
        <v>23</v>
      </c>
      <c r="E1569" s="5" t="s">
        <v>24</v>
      </c>
      <c r="F1569" s="6">
        <v>158.5</v>
      </c>
      <c r="G1569" s="6">
        <v>159.5</v>
      </c>
      <c r="H1569" s="6">
        <v>158</v>
      </c>
      <c r="I1569" s="6">
        <v>157.5</v>
      </c>
      <c r="J1569" s="6">
        <v>157</v>
      </c>
      <c r="K1569" s="6">
        <v>157</v>
      </c>
      <c r="L1569" s="5">
        <v>5000</v>
      </c>
      <c r="M1569" s="7">
        <f t="shared" si="166"/>
        <v>7500</v>
      </c>
      <c r="N1569" s="8">
        <f t="shared" si="167"/>
        <v>0.9463722397476341</v>
      </c>
    </row>
    <row r="1570" spans="1:14" ht="15.75">
      <c r="A1570" s="61">
        <v>26</v>
      </c>
      <c r="B1570" s="4">
        <v>42767</v>
      </c>
      <c r="C1570" s="5" t="s">
        <v>20</v>
      </c>
      <c r="D1570" s="5" t="s">
        <v>21</v>
      </c>
      <c r="E1570" s="5" t="s">
        <v>44</v>
      </c>
      <c r="F1570" s="6">
        <v>28850</v>
      </c>
      <c r="G1570" s="6">
        <v>28770</v>
      </c>
      <c r="H1570" s="6">
        <v>28900</v>
      </c>
      <c r="I1570" s="6">
        <v>28950</v>
      </c>
      <c r="J1570" s="6">
        <v>29000</v>
      </c>
      <c r="K1570" s="6">
        <v>28900</v>
      </c>
      <c r="L1570" s="5">
        <v>100</v>
      </c>
      <c r="M1570" s="7">
        <f t="shared" si="166"/>
        <v>5000</v>
      </c>
      <c r="N1570" s="8">
        <f t="shared" si="167"/>
        <v>0.1733102253032929</v>
      </c>
    </row>
    <row r="1571" spans="1:14" ht="15.75">
      <c r="A1571" s="61">
        <v>27</v>
      </c>
      <c r="B1571" s="4">
        <v>42767</v>
      </c>
      <c r="C1571" s="5" t="s">
        <v>20</v>
      </c>
      <c r="D1571" s="5" t="s">
        <v>21</v>
      </c>
      <c r="E1571" s="5" t="s">
        <v>47</v>
      </c>
      <c r="F1571" s="6">
        <v>192.8</v>
      </c>
      <c r="G1571" s="6">
        <v>191.8</v>
      </c>
      <c r="H1571" s="6">
        <v>193.3</v>
      </c>
      <c r="I1571" s="6">
        <v>193.8</v>
      </c>
      <c r="J1571" s="6">
        <v>194.3</v>
      </c>
      <c r="K1571" s="6">
        <v>193.3</v>
      </c>
      <c r="L1571" s="5">
        <v>5000</v>
      </c>
      <c r="M1571" s="7">
        <f t="shared" si="166"/>
        <v>2500</v>
      </c>
      <c r="N1571" s="8">
        <f t="shared" si="167"/>
        <v>0.2593360995850622</v>
      </c>
    </row>
    <row r="1572" spans="1:14" ht="15.75">
      <c r="A1572" s="9" t="s">
        <v>25</v>
      </c>
      <c r="B1572" s="10"/>
      <c r="C1572" s="11"/>
      <c r="D1572" s="12"/>
      <c r="E1572" s="13"/>
      <c r="F1572" s="13"/>
      <c r="G1572" s="14"/>
      <c r="H1572" s="15"/>
      <c r="I1572" s="15"/>
      <c r="J1572" s="15"/>
      <c r="K1572" s="16"/>
      <c r="L1572" s="17"/>
      <c r="N1572" s="18"/>
    </row>
    <row r="1573" spans="1:12" ht="15.75">
      <c r="A1573" s="9" t="s">
        <v>26</v>
      </c>
      <c r="B1573" s="19"/>
      <c r="C1573" s="11"/>
      <c r="D1573" s="12"/>
      <c r="E1573" s="13"/>
      <c r="F1573" s="13"/>
      <c r="G1573" s="14"/>
      <c r="H1573" s="13"/>
      <c r="I1573" s="13"/>
      <c r="J1573" s="13"/>
      <c r="K1573" s="16"/>
      <c r="L1573" s="17"/>
    </row>
    <row r="1574" spans="1:14" ht="15.75">
      <c r="A1574" s="9" t="s">
        <v>26</v>
      </c>
      <c r="B1574" s="19"/>
      <c r="C1574" s="20"/>
      <c r="D1574" s="21"/>
      <c r="E1574" s="22"/>
      <c r="F1574" s="22"/>
      <c r="G1574" s="23"/>
      <c r="H1574" s="22"/>
      <c r="I1574" s="22"/>
      <c r="J1574" s="22"/>
      <c r="K1574" s="22"/>
      <c r="L1574" s="17"/>
      <c r="M1574" s="17"/>
      <c r="N1574" s="17"/>
    </row>
    <row r="1575" spans="1:14" ht="15.75">
      <c r="A1575" s="24"/>
      <c r="B1575" s="19"/>
      <c r="C1575" s="22"/>
      <c r="D1575" s="22"/>
      <c r="E1575" s="22"/>
      <c r="F1575" s="25"/>
      <c r="G1575" s="26"/>
      <c r="H1575" s="27" t="s">
        <v>27</v>
      </c>
      <c r="I1575" s="27"/>
      <c r="J1575" s="28"/>
      <c r="K1575" s="28"/>
      <c r="L1575" s="17"/>
      <c r="M1575" s="17"/>
      <c r="N1575" s="17"/>
    </row>
    <row r="1576" spans="1:12" ht="15.75">
      <c r="A1576" s="24"/>
      <c r="B1576" s="19"/>
      <c r="C1576" s="88" t="s">
        <v>28</v>
      </c>
      <c r="D1576" s="88"/>
      <c r="E1576" s="29">
        <v>27</v>
      </c>
      <c r="F1576" s="30">
        <f>F1577+F1578+F1579+F1580+F1581+F1582</f>
        <v>100</v>
      </c>
      <c r="G1576" s="31">
        <v>27</v>
      </c>
      <c r="H1576" s="32">
        <f>G1577/G1576%</f>
        <v>88.88888888888889</v>
      </c>
      <c r="I1576" s="32"/>
      <c r="J1576" s="32"/>
      <c r="L1576" s="17"/>
    </row>
    <row r="1577" spans="1:14" ht="15.75">
      <c r="A1577" s="24"/>
      <c r="B1577" s="19"/>
      <c r="C1577" s="85" t="s">
        <v>29</v>
      </c>
      <c r="D1577" s="85"/>
      <c r="E1577" s="33">
        <v>24</v>
      </c>
      <c r="F1577" s="34">
        <f>(E1577/E1576)*100</f>
        <v>88.88888888888889</v>
      </c>
      <c r="G1577" s="31">
        <v>24</v>
      </c>
      <c r="H1577" s="28"/>
      <c r="I1577" s="28"/>
      <c r="J1577" s="22"/>
      <c r="K1577" s="28"/>
      <c r="M1577" s="22" t="s">
        <v>30</v>
      </c>
      <c r="N1577" s="22"/>
    </row>
    <row r="1578" spans="1:14" ht="15.75">
      <c r="A1578" s="35"/>
      <c r="B1578" s="19"/>
      <c r="C1578" s="85" t="s">
        <v>31</v>
      </c>
      <c r="D1578" s="85"/>
      <c r="E1578" s="33">
        <v>0</v>
      </c>
      <c r="F1578" s="34">
        <f>(E1578/E1576)*100</f>
        <v>0</v>
      </c>
      <c r="G1578" s="36"/>
      <c r="H1578" s="31"/>
      <c r="I1578" s="31"/>
      <c r="J1578" s="22"/>
      <c r="K1578" s="28"/>
      <c r="L1578" s="17"/>
      <c r="M1578" s="20"/>
      <c r="N1578" s="20"/>
    </row>
    <row r="1579" spans="1:14" ht="15.75">
      <c r="A1579" s="35"/>
      <c r="B1579" s="19"/>
      <c r="C1579" s="85" t="s">
        <v>32</v>
      </c>
      <c r="D1579" s="85"/>
      <c r="E1579" s="33">
        <v>0</v>
      </c>
      <c r="F1579" s="34">
        <f>(E1579/E1576)*100</f>
        <v>0</v>
      </c>
      <c r="G1579" s="36"/>
      <c r="H1579" s="31"/>
      <c r="I1579" s="31"/>
      <c r="J1579" s="22"/>
      <c r="K1579" s="28"/>
      <c r="L1579" s="17"/>
      <c r="M1579" s="17"/>
      <c r="N1579" s="17"/>
    </row>
    <row r="1580" spans="1:14" ht="15.75">
      <c r="A1580" s="35"/>
      <c r="B1580" s="19"/>
      <c r="C1580" s="85" t="s">
        <v>33</v>
      </c>
      <c r="D1580" s="85"/>
      <c r="E1580" s="33">
        <v>3</v>
      </c>
      <c r="F1580" s="34">
        <f>(E1580/E1576)*100</f>
        <v>11.11111111111111</v>
      </c>
      <c r="G1580" s="36"/>
      <c r="H1580" s="22" t="s">
        <v>34</v>
      </c>
      <c r="I1580" s="22"/>
      <c r="J1580" s="37"/>
      <c r="K1580" s="28"/>
      <c r="L1580" s="17"/>
      <c r="M1580" s="17"/>
      <c r="N1580" s="17"/>
    </row>
    <row r="1581" spans="1:14" ht="15.75">
      <c r="A1581" s="35"/>
      <c r="B1581" s="19"/>
      <c r="C1581" s="85" t="s">
        <v>35</v>
      </c>
      <c r="D1581" s="85"/>
      <c r="E1581" s="33">
        <v>0</v>
      </c>
      <c r="F1581" s="34">
        <f>(E1581/E1576)*100</f>
        <v>0</v>
      </c>
      <c r="G1581" s="36"/>
      <c r="H1581" s="22"/>
      <c r="I1581" s="22"/>
      <c r="J1581" s="37"/>
      <c r="K1581" s="28"/>
      <c r="L1581" s="17"/>
      <c r="M1581" s="17"/>
      <c r="N1581" s="17"/>
    </row>
    <row r="1582" spans="1:14" ht="16.5" thickBot="1">
      <c r="A1582" s="35"/>
      <c r="B1582" s="19"/>
      <c r="C1582" s="86" t="s">
        <v>36</v>
      </c>
      <c r="D1582" s="86"/>
      <c r="E1582" s="38"/>
      <c r="F1582" s="39">
        <f>(E1582/E1576)*100</f>
        <v>0</v>
      </c>
      <c r="G1582" s="36"/>
      <c r="H1582" s="22"/>
      <c r="I1582" s="22"/>
      <c r="M1582" s="17"/>
      <c r="N1582" s="17"/>
    </row>
    <row r="1583" spans="1:14" ht="15.75">
      <c r="A1583" s="41" t="s">
        <v>37</v>
      </c>
      <c r="B1583" s="10"/>
      <c r="C1583" s="11"/>
      <c r="D1583" s="11"/>
      <c r="E1583" s="13"/>
      <c r="F1583" s="13"/>
      <c r="G1583" s="42"/>
      <c r="H1583" s="43"/>
      <c r="I1583" s="43"/>
      <c r="J1583" s="43"/>
      <c r="K1583" s="13"/>
      <c r="L1583" s="17"/>
      <c r="M1583" s="40"/>
      <c r="N1583" s="40"/>
    </row>
    <row r="1584" spans="1:14" ht="15.75">
      <c r="A1584" s="12" t="s">
        <v>38</v>
      </c>
      <c r="B1584" s="10"/>
      <c r="C1584" s="44"/>
      <c r="D1584" s="45"/>
      <c r="E1584" s="46"/>
      <c r="F1584" s="43"/>
      <c r="G1584" s="42"/>
      <c r="H1584" s="43"/>
      <c r="I1584" s="43"/>
      <c r="J1584" s="43"/>
      <c r="K1584" s="13"/>
      <c r="L1584" s="17"/>
      <c r="M1584" s="24"/>
      <c r="N1584" s="24"/>
    </row>
    <row r="1585" spans="1:14" ht="15.75">
      <c r="A1585" s="12" t="s">
        <v>39</v>
      </c>
      <c r="B1585" s="10"/>
      <c r="C1585" s="11"/>
      <c r="D1585" s="45"/>
      <c r="E1585" s="46"/>
      <c r="F1585" s="43"/>
      <c r="G1585" s="42"/>
      <c r="H1585" s="47"/>
      <c r="I1585" s="47"/>
      <c r="J1585" s="47"/>
      <c r="K1585" s="13"/>
      <c r="L1585" s="17"/>
      <c r="M1585" s="17"/>
      <c r="N1585" s="17"/>
    </row>
    <row r="1586" spans="1:14" ht="15.75">
      <c r="A1586" s="12" t="s">
        <v>40</v>
      </c>
      <c r="B1586" s="44"/>
      <c r="C1586" s="11"/>
      <c r="D1586" s="45"/>
      <c r="E1586" s="46"/>
      <c r="F1586" s="43"/>
      <c r="G1586" s="48"/>
      <c r="H1586" s="47"/>
      <c r="I1586" s="47"/>
      <c r="J1586" s="47"/>
      <c r="K1586" s="13"/>
      <c r="L1586" s="17"/>
      <c r="M1586" s="17"/>
      <c r="N1586" s="17"/>
    </row>
    <row r="1587" spans="1:14" ht="15.75">
      <c r="A1587" s="12"/>
      <c r="B1587" s="35"/>
      <c r="C1587" s="11"/>
      <c r="D1587" s="49"/>
      <c r="E1587" s="43"/>
      <c r="F1587" s="43"/>
      <c r="G1587" s="48"/>
      <c r="H1587" s="47"/>
      <c r="I1587" s="47"/>
      <c r="J1587" s="47"/>
      <c r="K1587" s="43"/>
      <c r="L1587" s="17"/>
      <c r="M1587" s="17"/>
      <c r="N1587" s="17"/>
    </row>
  </sheetData>
  <sheetProtection selectLockedCells="1" selectUnlockedCells="1"/>
  <mergeCells count="703">
    <mergeCell ref="C44:D44"/>
    <mergeCell ref="C45:D45"/>
    <mergeCell ref="C46:D46"/>
    <mergeCell ref="M10:M11"/>
    <mergeCell ref="N10:N11"/>
    <mergeCell ref="C40:D40"/>
    <mergeCell ref="C41:D41"/>
    <mergeCell ref="C42:D42"/>
    <mergeCell ref="C43:D43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267:D267"/>
    <mergeCell ref="C268:D268"/>
    <mergeCell ref="C269:D269"/>
    <mergeCell ref="M209:M210"/>
    <mergeCell ref="N209:N210"/>
    <mergeCell ref="C263:D263"/>
    <mergeCell ref="C264:D264"/>
    <mergeCell ref="C265:D265"/>
    <mergeCell ref="C266:D266"/>
    <mergeCell ref="L209:L210"/>
    <mergeCell ref="A209:A210"/>
    <mergeCell ref="B209:B210"/>
    <mergeCell ref="C209:C210"/>
    <mergeCell ref="D209:D210"/>
    <mergeCell ref="E209:E210"/>
    <mergeCell ref="F209:F210"/>
    <mergeCell ref="H209:H210"/>
    <mergeCell ref="I209:I210"/>
    <mergeCell ref="J209:J210"/>
    <mergeCell ref="A201:N203"/>
    <mergeCell ref="A204:N204"/>
    <mergeCell ref="A205:N205"/>
    <mergeCell ref="A206:N206"/>
    <mergeCell ref="A207:N207"/>
    <mergeCell ref="A208:N208"/>
    <mergeCell ref="G209:G210"/>
    <mergeCell ref="K209:K210"/>
    <mergeCell ref="C454:D454"/>
    <mergeCell ref="C455:D455"/>
    <mergeCell ref="C456:D456"/>
    <mergeCell ref="M406:M407"/>
    <mergeCell ref="A398:N400"/>
    <mergeCell ref="A401:N401"/>
    <mergeCell ref="A402:N402"/>
    <mergeCell ref="A403:N403"/>
    <mergeCell ref="N406:N407"/>
    <mergeCell ref="C450:D450"/>
    <mergeCell ref="C451:D451"/>
    <mergeCell ref="C452:D452"/>
    <mergeCell ref="C453:D453"/>
    <mergeCell ref="L406:L407"/>
    <mergeCell ref="H406:H407"/>
    <mergeCell ref="I406:I407"/>
    <mergeCell ref="J406:J407"/>
    <mergeCell ref="A406:A407"/>
    <mergeCell ref="B406:B407"/>
    <mergeCell ref="C406:C407"/>
    <mergeCell ref="D406:D407"/>
    <mergeCell ref="E406:E407"/>
    <mergeCell ref="F406:F407"/>
    <mergeCell ref="A404:N404"/>
    <mergeCell ref="A405:N405"/>
    <mergeCell ref="G406:G407"/>
    <mergeCell ref="K406:K407"/>
    <mergeCell ref="C578:D578"/>
    <mergeCell ref="C579:D579"/>
    <mergeCell ref="C577:D577"/>
    <mergeCell ref="K530:K531"/>
    <mergeCell ref="L530:L531"/>
    <mergeCell ref="A530:A531"/>
    <mergeCell ref="C580:D580"/>
    <mergeCell ref="M530:M531"/>
    <mergeCell ref="A522:N524"/>
    <mergeCell ref="A525:N525"/>
    <mergeCell ref="A526:N526"/>
    <mergeCell ref="A527:N527"/>
    <mergeCell ref="N530:N531"/>
    <mergeCell ref="C574:D574"/>
    <mergeCell ref="C575:D575"/>
    <mergeCell ref="C576:D576"/>
    <mergeCell ref="B530:B531"/>
    <mergeCell ref="C530:C531"/>
    <mergeCell ref="D530:D531"/>
    <mergeCell ref="E530:E531"/>
    <mergeCell ref="F530:F531"/>
    <mergeCell ref="A528:N528"/>
    <mergeCell ref="A529:N529"/>
    <mergeCell ref="I866:I867"/>
    <mergeCell ref="E866:E867"/>
    <mergeCell ref="C901:D901"/>
    <mergeCell ref="A809:N809"/>
    <mergeCell ref="A810:N810"/>
    <mergeCell ref="K811:K812"/>
    <mergeCell ref="A811:A812"/>
    <mergeCell ref="L866:L867"/>
    <mergeCell ref="B866:B867"/>
    <mergeCell ref="N866:N867"/>
    <mergeCell ref="C904:D904"/>
    <mergeCell ref="G866:G867"/>
    <mergeCell ref="F866:F867"/>
    <mergeCell ref="G811:G812"/>
    <mergeCell ref="J811:J812"/>
    <mergeCell ref="G530:G531"/>
    <mergeCell ref="H530:H531"/>
    <mergeCell ref="I530:I531"/>
    <mergeCell ref="J530:J531"/>
    <mergeCell ref="A803:N805"/>
    <mergeCell ref="A858:N860"/>
    <mergeCell ref="A861:N861"/>
    <mergeCell ref="A862:N862"/>
    <mergeCell ref="A806:N806"/>
    <mergeCell ref="C851:D851"/>
    <mergeCell ref="M811:M812"/>
    <mergeCell ref="C846:D846"/>
    <mergeCell ref="C847:D847"/>
    <mergeCell ref="B811:B812"/>
    <mergeCell ref="D811:D812"/>
    <mergeCell ref="A920:N920"/>
    <mergeCell ref="A921:A922"/>
    <mergeCell ref="B921:B922"/>
    <mergeCell ref="J921:J922"/>
    <mergeCell ref="H866:H867"/>
    <mergeCell ref="C903:D903"/>
    <mergeCell ref="C902:D902"/>
    <mergeCell ref="J866:J867"/>
    <mergeCell ref="C866:C867"/>
    <mergeCell ref="D866:D867"/>
    <mergeCell ref="I1036:I1037"/>
    <mergeCell ref="J1036:J1037"/>
    <mergeCell ref="K1036:K1037"/>
    <mergeCell ref="L1036:L1037"/>
    <mergeCell ref="A863:N863"/>
    <mergeCell ref="A864:N864"/>
    <mergeCell ref="A865:N865"/>
    <mergeCell ref="K866:K867"/>
    <mergeCell ref="M866:M867"/>
    <mergeCell ref="C1021:D1021"/>
    <mergeCell ref="A1028:N1030"/>
    <mergeCell ref="A1031:N1031"/>
    <mergeCell ref="A1032:N1032"/>
    <mergeCell ref="A1033:N1033"/>
    <mergeCell ref="N1036:N1037"/>
    <mergeCell ref="C1069:D1069"/>
    <mergeCell ref="C1065:D1065"/>
    <mergeCell ref="C1067:D1067"/>
    <mergeCell ref="C1068:D1068"/>
    <mergeCell ref="H1036:H1037"/>
    <mergeCell ref="C1036:C1037"/>
    <mergeCell ref="D1036:D1037"/>
    <mergeCell ref="E1036:E1037"/>
    <mergeCell ref="F1036:F1037"/>
    <mergeCell ref="C1066:D1066"/>
    <mergeCell ref="C1071:D1071"/>
    <mergeCell ref="C1070:D1070"/>
    <mergeCell ref="C1581:D1581"/>
    <mergeCell ref="K1543:K1544"/>
    <mergeCell ref="L1543:L1544"/>
    <mergeCell ref="M1543:M1544"/>
    <mergeCell ref="A1539:N1539"/>
    <mergeCell ref="A1541:N1541"/>
    <mergeCell ref="A1542:N1542"/>
    <mergeCell ref="A1543:A1544"/>
    <mergeCell ref="B1543:B1544"/>
    <mergeCell ref="C1543:C1544"/>
    <mergeCell ref="C1582:D1582"/>
    <mergeCell ref="N1543:N1544"/>
    <mergeCell ref="C1576:D1576"/>
    <mergeCell ref="C1577:D1577"/>
    <mergeCell ref="C1578:D1578"/>
    <mergeCell ref="C1579:D1579"/>
    <mergeCell ref="C1580:D1580"/>
    <mergeCell ref="H1543:H1544"/>
    <mergeCell ref="I1543:I1544"/>
    <mergeCell ref="J1543:J1544"/>
    <mergeCell ref="D1543:D1544"/>
    <mergeCell ref="E1543:E1544"/>
    <mergeCell ref="F1543:F1544"/>
    <mergeCell ref="G1543:G1544"/>
    <mergeCell ref="C1526:D1526"/>
    <mergeCell ref="C1527:D1527"/>
    <mergeCell ref="C1528:D1528"/>
    <mergeCell ref="A1534:N1536"/>
    <mergeCell ref="A1537:N1537"/>
    <mergeCell ref="A1538:N1538"/>
    <mergeCell ref="M1484:M1485"/>
    <mergeCell ref="N1484:N1485"/>
    <mergeCell ref="C1522:D1522"/>
    <mergeCell ref="C1523:D1523"/>
    <mergeCell ref="C1524:D1524"/>
    <mergeCell ref="C1525:D1525"/>
    <mergeCell ref="G1484:G1485"/>
    <mergeCell ref="H1484:H1485"/>
    <mergeCell ref="I1484:I1485"/>
    <mergeCell ref="K1484:K1485"/>
    <mergeCell ref="L1484:L1485"/>
    <mergeCell ref="A1484:A1485"/>
    <mergeCell ref="B1484:B1485"/>
    <mergeCell ref="C1484:C1485"/>
    <mergeCell ref="D1484:D1485"/>
    <mergeCell ref="E1484:E1485"/>
    <mergeCell ref="F1484:F1485"/>
    <mergeCell ref="J1484:J1485"/>
    <mergeCell ref="C1468:D1468"/>
    <mergeCell ref="C1469:D1469"/>
    <mergeCell ref="A1475:N1477"/>
    <mergeCell ref="A1478:N1478"/>
    <mergeCell ref="A1479:N1479"/>
    <mergeCell ref="A1480:N1480"/>
    <mergeCell ref="A1482:N1482"/>
    <mergeCell ref="A1483:N1483"/>
    <mergeCell ref="N1427:N1428"/>
    <mergeCell ref="C1463:D1463"/>
    <mergeCell ref="C1464:D1464"/>
    <mergeCell ref="C1465:D1465"/>
    <mergeCell ref="C1466:D1466"/>
    <mergeCell ref="C1467:D1467"/>
    <mergeCell ref="H1427:H1428"/>
    <mergeCell ref="I1427:I1428"/>
    <mergeCell ref="J1427:J1428"/>
    <mergeCell ref="K1427:K1428"/>
    <mergeCell ref="L1427:L1428"/>
    <mergeCell ref="M1427:M1428"/>
    <mergeCell ref="A1423:N1423"/>
    <mergeCell ref="A1425:N1425"/>
    <mergeCell ref="A1426:N1426"/>
    <mergeCell ref="A1427:A1428"/>
    <mergeCell ref="B1427:B1428"/>
    <mergeCell ref="C1427:C1428"/>
    <mergeCell ref="D1427:D1428"/>
    <mergeCell ref="E1427:E1428"/>
    <mergeCell ref="J1363:J1364"/>
    <mergeCell ref="K1363:K1364"/>
    <mergeCell ref="F1427:F1428"/>
    <mergeCell ref="G1427:G1428"/>
    <mergeCell ref="C1410:D1410"/>
    <mergeCell ref="C1411:D1411"/>
    <mergeCell ref="A1417:N1419"/>
    <mergeCell ref="A1420:N1420"/>
    <mergeCell ref="A1421:N1421"/>
    <mergeCell ref="A1422:N1422"/>
    <mergeCell ref="C1405:D1405"/>
    <mergeCell ref="C1406:D1406"/>
    <mergeCell ref="C1407:D1407"/>
    <mergeCell ref="C1408:D1408"/>
    <mergeCell ref="C1409:D1409"/>
    <mergeCell ref="H1363:H1364"/>
    <mergeCell ref="F1363:F1364"/>
    <mergeCell ref="G1363:G1364"/>
    <mergeCell ref="A1359:N1359"/>
    <mergeCell ref="A1361:N1361"/>
    <mergeCell ref="A1362:N1362"/>
    <mergeCell ref="A1363:A1364"/>
    <mergeCell ref="B1363:B1364"/>
    <mergeCell ref="C1363:C1364"/>
    <mergeCell ref="D1363:D1364"/>
    <mergeCell ref="E1363:E1364"/>
    <mergeCell ref="N1363:N1364"/>
    <mergeCell ref="I1363:I1364"/>
    <mergeCell ref="C1346:D1346"/>
    <mergeCell ref="C1347:D1347"/>
    <mergeCell ref="C1348:D1348"/>
    <mergeCell ref="A1354:N1356"/>
    <mergeCell ref="A1357:N1357"/>
    <mergeCell ref="A1358:N1358"/>
    <mergeCell ref="L1363:L1364"/>
    <mergeCell ref="M1363:M1364"/>
    <mergeCell ref="M1297:M1298"/>
    <mergeCell ref="N1297:N1298"/>
    <mergeCell ref="C1342:D1342"/>
    <mergeCell ref="C1343:D1343"/>
    <mergeCell ref="C1344:D1344"/>
    <mergeCell ref="C1345:D1345"/>
    <mergeCell ref="G1297:G1298"/>
    <mergeCell ref="H1297:H1298"/>
    <mergeCell ref="I1297:I1298"/>
    <mergeCell ref="J1297:J1298"/>
    <mergeCell ref="K1297:K1298"/>
    <mergeCell ref="L1297:L1298"/>
    <mergeCell ref="A1292:N1292"/>
    <mergeCell ref="A1293:N1293"/>
    <mergeCell ref="A1295:N1295"/>
    <mergeCell ref="A1296:N1296"/>
    <mergeCell ref="A1297:A1298"/>
    <mergeCell ref="B1297:B1298"/>
    <mergeCell ref="C1297:C1298"/>
    <mergeCell ref="D1297:D1298"/>
    <mergeCell ref="E1297:E1298"/>
    <mergeCell ref="F1297:F1298"/>
    <mergeCell ref="J1222:J1223"/>
    <mergeCell ref="K1222:K1223"/>
    <mergeCell ref="C1276:D1276"/>
    <mergeCell ref="C1277:D1277"/>
    <mergeCell ref="A1288:N1290"/>
    <mergeCell ref="A1291:N1291"/>
    <mergeCell ref="M1222:M1223"/>
    <mergeCell ref="C1271:D1271"/>
    <mergeCell ref="C1272:D1272"/>
    <mergeCell ref="C1273:D1273"/>
    <mergeCell ref="C1274:D1274"/>
    <mergeCell ref="C1275:D1275"/>
    <mergeCell ref="H1222:H1223"/>
    <mergeCell ref="F1222:F1223"/>
    <mergeCell ref="G1222:G1223"/>
    <mergeCell ref="A1217:N1217"/>
    <mergeCell ref="A1221:N1221"/>
    <mergeCell ref="A1222:A1223"/>
    <mergeCell ref="B1222:B1223"/>
    <mergeCell ref="C1222:C1223"/>
    <mergeCell ref="D1222:D1223"/>
    <mergeCell ref="E1222:E1223"/>
    <mergeCell ref="N1222:N1223"/>
    <mergeCell ref="I1222:I1223"/>
    <mergeCell ref="L1222:L1223"/>
    <mergeCell ref="C1202:D1202"/>
    <mergeCell ref="C1203:D1203"/>
    <mergeCell ref="C1204:D1204"/>
    <mergeCell ref="A1213:N1215"/>
    <mergeCell ref="A1216:N1216"/>
    <mergeCell ref="F1148:F1149"/>
    <mergeCell ref="E1148:E1149"/>
    <mergeCell ref="D1148:D1149"/>
    <mergeCell ref="A1218:N1218"/>
    <mergeCell ref="A1220:N1220"/>
    <mergeCell ref="M1148:M1149"/>
    <mergeCell ref="N1148:N1149"/>
    <mergeCell ref="C1198:D1198"/>
    <mergeCell ref="C1199:D1199"/>
    <mergeCell ref="C1200:D1200"/>
    <mergeCell ref="C1201:D1201"/>
    <mergeCell ref="G1148:G1149"/>
    <mergeCell ref="H1148:H1149"/>
    <mergeCell ref="A1147:N1147"/>
    <mergeCell ref="I1148:I1149"/>
    <mergeCell ref="J1148:J1149"/>
    <mergeCell ref="K1148:K1149"/>
    <mergeCell ref="L1148:L1149"/>
    <mergeCell ref="A1148:A1149"/>
    <mergeCell ref="B1148:B1149"/>
    <mergeCell ref="C1148:C1149"/>
    <mergeCell ref="A1144:N1144"/>
    <mergeCell ref="A1145:N1145"/>
    <mergeCell ref="A1146:N1146"/>
    <mergeCell ref="K1086:K1087"/>
    <mergeCell ref="L1086:L1087"/>
    <mergeCell ref="A1086:A1087"/>
    <mergeCell ref="B1086:B1087"/>
    <mergeCell ref="I1086:I1087"/>
    <mergeCell ref="C1129:D1129"/>
    <mergeCell ref="J1086:J1087"/>
    <mergeCell ref="A1084:N1084"/>
    <mergeCell ref="A1085:N1085"/>
    <mergeCell ref="A1140:N1142"/>
    <mergeCell ref="A1143:N1143"/>
    <mergeCell ref="N1086:N1087"/>
    <mergeCell ref="C1126:D1126"/>
    <mergeCell ref="C1127:D1127"/>
    <mergeCell ref="C1128:D1128"/>
    <mergeCell ref="D1086:D1087"/>
    <mergeCell ref="C1131:D1131"/>
    <mergeCell ref="C1130:D1130"/>
    <mergeCell ref="H980:H981"/>
    <mergeCell ref="C1019:D1019"/>
    <mergeCell ref="C1020:D1020"/>
    <mergeCell ref="G1036:G1037"/>
    <mergeCell ref="B980:B981"/>
    <mergeCell ref="A1078:N1080"/>
    <mergeCell ref="A1081:N1081"/>
    <mergeCell ref="L980:L981"/>
    <mergeCell ref="A980:A981"/>
    <mergeCell ref="A1083:N1083"/>
    <mergeCell ref="A978:N978"/>
    <mergeCell ref="A979:N979"/>
    <mergeCell ref="F980:F981"/>
    <mergeCell ref="K980:K981"/>
    <mergeCell ref="A1034:N1034"/>
    <mergeCell ref="A1035:N1035"/>
    <mergeCell ref="A1036:A1037"/>
    <mergeCell ref="B1036:B1037"/>
    <mergeCell ref="M1036:M1037"/>
    <mergeCell ref="C965:D965"/>
    <mergeCell ref="C1132:D1132"/>
    <mergeCell ref="M1086:M1087"/>
    <mergeCell ref="F1086:F1087"/>
    <mergeCell ref="H1086:H1087"/>
    <mergeCell ref="G1086:G1087"/>
    <mergeCell ref="C1086:C1087"/>
    <mergeCell ref="E1086:E1087"/>
    <mergeCell ref="C1017:D1017"/>
    <mergeCell ref="A1082:N1082"/>
    <mergeCell ref="C963:D963"/>
    <mergeCell ref="G921:G922"/>
    <mergeCell ref="A977:N977"/>
    <mergeCell ref="M980:M981"/>
    <mergeCell ref="N980:N981"/>
    <mergeCell ref="C980:C981"/>
    <mergeCell ref="D980:D981"/>
    <mergeCell ref="E980:E981"/>
    <mergeCell ref="L921:L922"/>
    <mergeCell ref="G980:G981"/>
    <mergeCell ref="C1018:D1018"/>
    <mergeCell ref="I980:I981"/>
    <mergeCell ref="C1015:D1015"/>
    <mergeCell ref="C1016:D1016"/>
    <mergeCell ref="A972:N974"/>
    <mergeCell ref="A975:N975"/>
    <mergeCell ref="J980:J981"/>
    <mergeCell ref="A976:N976"/>
    <mergeCell ref="C906:D906"/>
    <mergeCell ref="A913:N915"/>
    <mergeCell ref="A916:N916"/>
    <mergeCell ref="H921:H922"/>
    <mergeCell ref="C960:D960"/>
    <mergeCell ref="C961:D961"/>
    <mergeCell ref="K921:K922"/>
    <mergeCell ref="M921:M922"/>
    <mergeCell ref="C907:D907"/>
    <mergeCell ref="A918:N918"/>
    <mergeCell ref="C966:D966"/>
    <mergeCell ref="N921:N922"/>
    <mergeCell ref="C962:D962"/>
    <mergeCell ref="I921:I922"/>
    <mergeCell ref="C964:D964"/>
    <mergeCell ref="A919:N919"/>
    <mergeCell ref="C921:C922"/>
    <mergeCell ref="D921:D922"/>
    <mergeCell ref="E921:E922"/>
    <mergeCell ref="F921:F922"/>
    <mergeCell ref="A917:N917"/>
    <mergeCell ref="A807:N807"/>
    <mergeCell ref="A808:N808"/>
    <mergeCell ref="N811:N812"/>
    <mergeCell ref="C845:D845"/>
    <mergeCell ref="E811:E812"/>
    <mergeCell ref="F811:F812"/>
    <mergeCell ref="C811:C812"/>
    <mergeCell ref="C905:D905"/>
    <mergeCell ref="A866:A867"/>
    <mergeCell ref="A760:N760"/>
    <mergeCell ref="A761:N761"/>
    <mergeCell ref="G762:G763"/>
    <mergeCell ref="K762:K763"/>
    <mergeCell ref="J762:J763"/>
    <mergeCell ref="A762:A763"/>
    <mergeCell ref="B762:B763"/>
    <mergeCell ref="C796:D796"/>
    <mergeCell ref="M762:M763"/>
    <mergeCell ref="C791:D791"/>
    <mergeCell ref="C792:D792"/>
    <mergeCell ref="C849:D849"/>
    <mergeCell ref="C850:D850"/>
    <mergeCell ref="C848:D848"/>
    <mergeCell ref="L811:L812"/>
    <mergeCell ref="H811:H812"/>
    <mergeCell ref="I811:I812"/>
    <mergeCell ref="A754:N756"/>
    <mergeCell ref="A757:N757"/>
    <mergeCell ref="A758:N758"/>
    <mergeCell ref="A759:N759"/>
    <mergeCell ref="N762:N763"/>
    <mergeCell ref="C790:D790"/>
    <mergeCell ref="C762:C763"/>
    <mergeCell ref="D762:D763"/>
    <mergeCell ref="E762:E763"/>
    <mergeCell ref="F762:F763"/>
    <mergeCell ref="A708:N708"/>
    <mergeCell ref="A709:N709"/>
    <mergeCell ref="G710:G711"/>
    <mergeCell ref="K710:K711"/>
    <mergeCell ref="C794:D794"/>
    <mergeCell ref="C795:D795"/>
    <mergeCell ref="C793:D793"/>
    <mergeCell ref="L762:L763"/>
    <mergeCell ref="H762:H763"/>
    <mergeCell ref="I762:I763"/>
    <mergeCell ref="J710:J711"/>
    <mergeCell ref="A710:A711"/>
    <mergeCell ref="B710:B711"/>
    <mergeCell ref="C710:C711"/>
    <mergeCell ref="D710:D711"/>
    <mergeCell ref="E710:E711"/>
    <mergeCell ref="F710:F711"/>
    <mergeCell ref="C748:D748"/>
    <mergeCell ref="M710:M711"/>
    <mergeCell ref="A702:N704"/>
    <mergeCell ref="A705:N705"/>
    <mergeCell ref="A706:N706"/>
    <mergeCell ref="A707:N707"/>
    <mergeCell ref="N710:N711"/>
    <mergeCell ref="C742:D742"/>
    <mergeCell ref="C743:D743"/>
    <mergeCell ref="C744:D744"/>
    <mergeCell ref="A646:N646"/>
    <mergeCell ref="A647:N647"/>
    <mergeCell ref="G648:G649"/>
    <mergeCell ref="K648:K649"/>
    <mergeCell ref="C746:D746"/>
    <mergeCell ref="C747:D747"/>
    <mergeCell ref="C745:D745"/>
    <mergeCell ref="L710:L711"/>
    <mergeCell ref="H710:H711"/>
    <mergeCell ref="I710:I711"/>
    <mergeCell ref="J648:J649"/>
    <mergeCell ref="A648:A649"/>
    <mergeCell ref="B648:B649"/>
    <mergeCell ref="C648:C649"/>
    <mergeCell ref="D648:D649"/>
    <mergeCell ref="E648:E649"/>
    <mergeCell ref="F648:F649"/>
    <mergeCell ref="C696:D696"/>
    <mergeCell ref="M648:M649"/>
    <mergeCell ref="A640:N642"/>
    <mergeCell ref="A643:N643"/>
    <mergeCell ref="A644:N644"/>
    <mergeCell ref="A645:N645"/>
    <mergeCell ref="N648:N649"/>
    <mergeCell ref="C690:D690"/>
    <mergeCell ref="C691:D691"/>
    <mergeCell ref="C692:D692"/>
    <mergeCell ref="A593:N593"/>
    <mergeCell ref="A594:N594"/>
    <mergeCell ref="G595:G596"/>
    <mergeCell ref="K595:K596"/>
    <mergeCell ref="C694:D694"/>
    <mergeCell ref="C695:D695"/>
    <mergeCell ref="C693:D693"/>
    <mergeCell ref="L648:L649"/>
    <mergeCell ref="H648:H649"/>
    <mergeCell ref="I648:I649"/>
    <mergeCell ref="J595:J596"/>
    <mergeCell ref="A595:A596"/>
    <mergeCell ref="B595:B596"/>
    <mergeCell ref="C595:C596"/>
    <mergeCell ref="D595:D596"/>
    <mergeCell ref="E595:E596"/>
    <mergeCell ref="F595:F596"/>
    <mergeCell ref="C634:D634"/>
    <mergeCell ref="M595:M596"/>
    <mergeCell ref="A587:N589"/>
    <mergeCell ref="A590:N590"/>
    <mergeCell ref="A591:N591"/>
    <mergeCell ref="A592:N592"/>
    <mergeCell ref="N595:N596"/>
    <mergeCell ref="C628:D628"/>
    <mergeCell ref="C629:D629"/>
    <mergeCell ref="C630:D630"/>
    <mergeCell ref="A468:N468"/>
    <mergeCell ref="A469:N469"/>
    <mergeCell ref="G470:G471"/>
    <mergeCell ref="K470:K471"/>
    <mergeCell ref="C632:D632"/>
    <mergeCell ref="C633:D633"/>
    <mergeCell ref="C631:D631"/>
    <mergeCell ref="L595:L596"/>
    <mergeCell ref="H595:H596"/>
    <mergeCell ref="I595:I596"/>
    <mergeCell ref="J470:J471"/>
    <mergeCell ref="A470:A471"/>
    <mergeCell ref="B470:B471"/>
    <mergeCell ref="C470:C471"/>
    <mergeCell ref="D470:D471"/>
    <mergeCell ref="E470:E471"/>
    <mergeCell ref="F470:F471"/>
    <mergeCell ref="C516:D516"/>
    <mergeCell ref="M470:M471"/>
    <mergeCell ref="A462:N464"/>
    <mergeCell ref="A465:N465"/>
    <mergeCell ref="A466:N466"/>
    <mergeCell ref="A467:N467"/>
    <mergeCell ref="N470:N471"/>
    <mergeCell ref="C510:D510"/>
    <mergeCell ref="C511:D511"/>
    <mergeCell ref="C512:D512"/>
    <mergeCell ref="A344:N344"/>
    <mergeCell ref="A345:N345"/>
    <mergeCell ref="G346:G347"/>
    <mergeCell ref="K346:K347"/>
    <mergeCell ref="C514:D514"/>
    <mergeCell ref="C515:D515"/>
    <mergeCell ref="C513:D513"/>
    <mergeCell ref="L470:L471"/>
    <mergeCell ref="H470:H471"/>
    <mergeCell ref="I470:I471"/>
    <mergeCell ref="J346:J347"/>
    <mergeCell ref="A346:A347"/>
    <mergeCell ref="B346:B347"/>
    <mergeCell ref="C346:C347"/>
    <mergeCell ref="D346:D347"/>
    <mergeCell ref="E346:E347"/>
    <mergeCell ref="F346:F347"/>
    <mergeCell ref="C391:D391"/>
    <mergeCell ref="M346:M347"/>
    <mergeCell ref="A338:N340"/>
    <mergeCell ref="A341:N341"/>
    <mergeCell ref="A342:N342"/>
    <mergeCell ref="A343:N343"/>
    <mergeCell ref="N346:N347"/>
    <mergeCell ref="C385:D385"/>
    <mergeCell ref="C386:D386"/>
    <mergeCell ref="C387:D387"/>
    <mergeCell ref="A281:N281"/>
    <mergeCell ref="A282:N282"/>
    <mergeCell ref="G283:G284"/>
    <mergeCell ref="K283:K284"/>
    <mergeCell ref="C389:D389"/>
    <mergeCell ref="C390:D390"/>
    <mergeCell ref="C388:D388"/>
    <mergeCell ref="L346:L347"/>
    <mergeCell ref="H346:H347"/>
    <mergeCell ref="I346:I347"/>
    <mergeCell ref="A283:A284"/>
    <mergeCell ref="B283:B284"/>
    <mergeCell ref="C283:C284"/>
    <mergeCell ref="D283:D284"/>
    <mergeCell ref="E283:E284"/>
    <mergeCell ref="F283:F284"/>
    <mergeCell ref="N283:N284"/>
    <mergeCell ref="C326:D326"/>
    <mergeCell ref="C327:D327"/>
    <mergeCell ref="C328:D328"/>
    <mergeCell ref="C329:D329"/>
    <mergeCell ref="L283:L284"/>
    <mergeCell ref="H283:H284"/>
    <mergeCell ref="I283:I284"/>
    <mergeCell ref="J283:J284"/>
    <mergeCell ref="G132:G133"/>
    <mergeCell ref="K132:K133"/>
    <mergeCell ref="C330:D330"/>
    <mergeCell ref="C331:D331"/>
    <mergeCell ref="C332:D332"/>
    <mergeCell ref="M283:M284"/>
    <mergeCell ref="A275:N277"/>
    <mergeCell ref="A278:N278"/>
    <mergeCell ref="A279:N279"/>
    <mergeCell ref="A280:N280"/>
    <mergeCell ref="A124:N126"/>
    <mergeCell ref="A127:N127"/>
    <mergeCell ref="A128:N128"/>
    <mergeCell ref="A129:N129"/>
    <mergeCell ref="A130:N130"/>
    <mergeCell ref="A131:N131"/>
    <mergeCell ref="L132:L133"/>
    <mergeCell ref="A132:A133"/>
    <mergeCell ref="B132:B133"/>
    <mergeCell ref="C132:C133"/>
    <mergeCell ref="D132:D133"/>
    <mergeCell ref="E132:E133"/>
    <mergeCell ref="F132:F133"/>
    <mergeCell ref="H132:H133"/>
    <mergeCell ref="I132:I133"/>
    <mergeCell ref="J132:J133"/>
    <mergeCell ref="J60:J61"/>
    <mergeCell ref="C193:D193"/>
    <mergeCell ref="C194:D194"/>
    <mergeCell ref="C195:D195"/>
    <mergeCell ref="M132:M133"/>
    <mergeCell ref="N132:N133"/>
    <mergeCell ref="C189:D189"/>
    <mergeCell ref="C190:D190"/>
    <mergeCell ref="C191:D191"/>
    <mergeCell ref="C192:D192"/>
    <mergeCell ref="A52:N54"/>
    <mergeCell ref="A55:N55"/>
    <mergeCell ref="A56:N56"/>
    <mergeCell ref="A57:N57"/>
    <mergeCell ref="A58:N58"/>
    <mergeCell ref="A59:N59"/>
    <mergeCell ref="K60:K61"/>
    <mergeCell ref="L60:L61"/>
    <mergeCell ref="A60:A61"/>
    <mergeCell ref="B60:B61"/>
    <mergeCell ref="C60:C61"/>
    <mergeCell ref="D60:D61"/>
    <mergeCell ref="E60:E61"/>
    <mergeCell ref="F60:F61"/>
    <mergeCell ref="H60:H61"/>
    <mergeCell ref="I60:I61"/>
    <mergeCell ref="C116:D116"/>
    <mergeCell ref="C117:D117"/>
    <mergeCell ref="C118:D118"/>
    <mergeCell ref="M60:M61"/>
    <mergeCell ref="N60:N61"/>
    <mergeCell ref="C112:D112"/>
    <mergeCell ref="C113:D113"/>
    <mergeCell ref="C114:D114"/>
    <mergeCell ref="C115:D115"/>
    <mergeCell ref="G60:G61"/>
  </mergeCells>
  <conditionalFormatting sqref="N1545:N1580 N1524 N1486:N1521 N1429:N1467 N1364:N1403 N634 N1224:N1265 N1297:N1337 N1112:N1121 N1047:N1049 N996:N1010 N954 N924:N935 N937:N952 N984 N986:N989 N991 N993:N994 N1051:N1060 N1039:N1045 N1089:N1094 N1096:N1110 N1150:N1153 N1155 N1157:N1161 N1163:N1166 N1168:N1173 N1175:N1177 N1179 N1181:N1189 N889:N896 N886:N887 N869:N883 N814:N839 N765:N785 N713:N736 N742:N745 N747:N748 N694:N696 N651:N684 N598:N623 N533:N569 N473:N505 N409:N444 N349:N380 N286:N320 N212:N258 N135:N184 N63:N107 N13:N35">
    <cfRule type="cellIs" priority="7571" dxfId="6" operator="lessThan" stopIfTrue="1">
      <formula>0</formula>
    </cfRule>
    <cfRule type="cellIs" priority="7572" dxfId="7" operator="greaterThan" stopIfTrue="1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28"/>
  <sheetViews>
    <sheetView tabSelected="1" zoomScalePageLayoutView="0" workbookViewId="0" topLeftCell="A1">
      <selection activeCell="O30" sqref="O30"/>
    </sheetView>
  </sheetViews>
  <sheetFormatPr defaultColWidth="9.140625" defaultRowHeight="15"/>
  <cols>
    <col min="1" max="1" width="13.28125" style="0" customWidth="1"/>
    <col min="2" max="2" width="11.57421875" style="0" customWidth="1"/>
    <col min="3" max="3" width="11.140625" style="0" customWidth="1"/>
    <col min="4" max="4" width="11.57421875" style="0" customWidth="1"/>
    <col min="5" max="5" width="31.421875" style="0" customWidth="1"/>
    <col min="6" max="6" width="13.140625" style="0" customWidth="1"/>
    <col min="7" max="7" width="12.28125" style="0" customWidth="1"/>
    <col min="8" max="8" width="15.7109375" style="0" customWidth="1"/>
    <col min="9" max="9" width="13.00390625" style="0" customWidth="1"/>
    <col min="10" max="10" width="12.8515625" style="0" customWidth="1"/>
    <col min="11" max="11" width="15.8515625" style="0" customWidth="1"/>
    <col min="12" max="12" width="9.7109375" style="0" customWidth="1"/>
    <col min="13" max="13" width="15.421875" style="0" customWidth="1"/>
    <col min="14" max="14" width="10.57421875" style="0" customWidth="1"/>
  </cols>
  <sheetData>
    <row r="2" spans="1:14" ht="1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5.75">
      <c r="A5" s="115" t="s">
        <v>102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ht="15.75">
      <c r="A6" s="115" t="s">
        <v>103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6.5" thickBot="1">
      <c r="A7" s="107" t="s">
        <v>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15.75">
      <c r="A8" s="104" t="s">
        <v>115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>
      <c r="A9" s="104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5">
      <c r="A10" s="90" t="s">
        <v>6</v>
      </c>
      <c r="B10" s="87" t="s">
        <v>7</v>
      </c>
      <c r="C10" s="87" t="s">
        <v>8</v>
      </c>
      <c r="D10" s="90" t="s">
        <v>9</v>
      </c>
      <c r="E10" s="90" t="s">
        <v>10</v>
      </c>
      <c r="F10" s="87" t="s">
        <v>11</v>
      </c>
      <c r="G10" s="87" t="s">
        <v>12</v>
      </c>
      <c r="H10" s="87" t="s">
        <v>13</v>
      </c>
      <c r="I10" s="87" t="s">
        <v>14</v>
      </c>
      <c r="J10" s="87" t="s">
        <v>15</v>
      </c>
      <c r="K10" s="89" t="s">
        <v>16</v>
      </c>
      <c r="L10" s="87" t="s">
        <v>17</v>
      </c>
      <c r="M10" s="87" t="s">
        <v>18</v>
      </c>
      <c r="N10" s="87" t="s">
        <v>19</v>
      </c>
    </row>
    <row r="11" spans="1:14" ht="15">
      <c r="A11" s="91"/>
      <c r="B11" s="111"/>
      <c r="C11" s="111"/>
      <c r="D11" s="91"/>
      <c r="E11" s="91"/>
      <c r="F11" s="111"/>
      <c r="G11" s="111"/>
      <c r="H11" s="111"/>
      <c r="I11" s="111"/>
      <c r="J11" s="111"/>
      <c r="K11" s="112"/>
      <c r="L11" s="111"/>
      <c r="M11" s="111"/>
      <c r="N11" s="111"/>
    </row>
    <row r="12" spans="1:14" ht="15" customHeight="1">
      <c r="A12" s="63">
        <v>1</v>
      </c>
      <c r="B12" s="70">
        <v>43542</v>
      </c>
      <c r="C12" s="65" t="s">
        <v>62</v>
      </c>
      <c r="D12" s="65" t="s">
        <v>23</v>
      </c>
      <c r="E12" s="65" t="s">
        <v>71</v>
      </c>
      <c r="F12" s="66">
        <v>3740</v>
      </c>
      <c r="G12" s="66">
        <v>3780</v>
      </c>
      <c r="H12" s="66">
        <v>3715</v>
      </c>
      <c r="I12" s="66">
        <v>3690</v>
      </c>
      <c r="J12" s="66">
        <v>3665</v>
      </c>
      <c r="K12" s="66" t="s">
        <v>113</v>
      </c>
      <c r="L12" s="65">
        <v>100</v>
      </c>
      <c r="M12" s="67">
        <v>0</v>
      </c>
      <c r="N12" s="68">
        <v>0</v>
      </c>
    </row>
    <row r="13" spans="1:14" ht="15" customHeight="1">
      <c r="A13" s="63">
        <v>2</v>
      </c>
      <c r="B13" s="70">
        <v>43542</v>
      </c>
      <c r="C13" s="65" t="s">
        <v>62</v>
      </c>
      <c r="D13" s="65" t="s">
        <v>23</v>
      </c>
      <c r="E13" s="65" t="s">
        <v>69</v>
      </c>
      <c r="F13" s="66">
        <v>15320</v>
      </c>
      <c r="G13" s="66">
        <v>15500</v>
      </c>
      <c r="H13" s="66">
        <v>15220</v>
      </c>
      <c r="I13" s="66">
        <v>15120</v>
      </c>
      <c r="J13" s="66">
        <v>15020</v>
      </c>
      <c r="K13" s="66" t="s">
        <v>113</v>
      </c>
      <c r="L13" s="65">
        <v>30</v>
      </c>
      <c r="M13" s="67">
        <v>0</v>
      </c>
      <c r="N13" s="68">
        <v>0</v>
      </c>
    </row>
    <row r="14" spans="1:14" ht="15" customHeight="1">
      <c r="A14" s="63">
        <v>3</v>
      </c>
      <c r="B14" s="70">
        <v>43537</v>
      </c>
      <c r="C14" s="65" t="s">
        <v>62</v>
      </c>
      <c r="D14" s="65" t="s">
        <v>21</v>
      </c>
      <c r="E14" s="65" t="s">
        <v>76</v>
      </c>
      <c r="F14" s="66">
        <v>5355</v>
      </c>
      <c r="G14" s="66">
        <v>5315</v>
      </c>
      <c r="H14" s="66">
        <v>5380</v>
      </c>
      <c r="I14" s="66">
        <v>5405</v>
      </c>
      <c r="J14" s="66">
        <v>5430</v>
      </c>
      <c r="K14" s="66">
        <v>5430</v>
      </c>
      <c r="L14" s="65">
        <v>100</v>
      </c>
      <c r="M14" s="67">
        <f>IF(D14="BUY",(K14-F14)*(L14),(F14-K14)*(L14))</f>
        <v>7500</v>
      </c>
      <c r="N14" s="68">
        <f>M14/(L14)/F14%</f>
        <v>1.400560224089636</v>
      </c>
    </row>
    <row r="15" spans="1:14" ht="15" customHeight="1">
      <c r="A15" s="63">
        <v>4</v>
      </c>
      <c r="B15" s="70">
        <v>43536</v>
      </c>
      <c r="C15" s="65" t="s">
        <v>62</v>
      </c>
      <c r="D15" s="65" t="s">
        <v>21</v>
      </c>
      <c r="E15" s="65" t="s">
        <v>69</v>
      </c>
      <c r="F15" s="66">
        <v>15720</v>
      </c>
      <c r="G15" s="66">
        <v>15540</v>
      </c>
      <c r="H15" s="66">
        <v>15820</v>
      </c>
      <c r="I15" s="66">
        <v>15920</v>
      </c>
      <c r="J15" s="66">
        <v>16000</v>
      </c>
      <c r="K15" s="66">
        <v>15820</v>
      </c>
      <c r="L15" s="65">
        <v>30</v>
      </c>
      <c r="M15" s="67">
        <f>IF(D15="BUY",(K15-F15)*(L15),(F15-K15)*(L15))</f>
        <v>3000</v>
      </c>
      <c r="N15" s="68">
        <f>M15/(L15)/F15%</f>
        <v>0.6361323155216285</v>
      </c>
    </row>
    <row r="16" spans="1:14" ht="15" customHeight="1">
      <c r="A16" s="63">
        <v>5</v>
      </c>
      <c r="B16" s="70">
        <v>43536</v>
      </c>
      <c r="C16" s="65" t="s">
        <v>62</v>
      </c>
      <c r="D16" s="65" t="s">
        <v>21</v>
      </c>
      <c r="E16" s="65" t="s">
        <v>76</v>
      </c>
      <c r="F16" s="66">
        <v>5320</v>
      </c>
      <c r="G16" s="66">
        <v>5280</v>
      </c>
      <c r="H16" s="66">
        <v>5345</v>
      </c>
      <c r="I16" s="66">
        <v>5370</v>
      </c>
      <c r="J16" s="66">
        <v>5395</v>
      </c>
      <c r="K16" s="66">
        <v>5370</v>
      </c>
      <c r="L16" s="65">
        <v>100</v>
      </c>
      <c r="M16" s="67">
        <f>IF(D16="BUY",(K16-F16)*(L16),(F16-K16)*(L16))</f>
        <v>5000</v>
      </c>
      <c r="N16" s="68">
        <f>M16/(L16)/F16%</f>
        <v>0.9398496240601504</v>
      </c>
    </row>
    <row r="17" spans="1:14" ht="15" customHeight="1">
      <c r="A17" s="63">
        <v>6</v>
      </c>
      <c r="B17" s="70">
        <v>43532</v>
      </c>
      <c r="C17" s="65" t="s">
        <v>62</v>
      </c>
      <c r="D17" s="65" t="s">
        <v>21</v>
      </c>
      <c r="E17" s="65" t="s">
        <v>66</v>
      </c>
      <c r="F17" s="66">
        <v>4255</v>
      </c>
      <c r="G17" s="66">
        <v>4215</v>
      </c>
      <c r="H17" s="66">
        <v>4280</v>
      </c>
      <c r="I17" s="66">
        <v>4305</v>
      </c>
      <c r="J17" s="66">
        <v>4330</v>
      </c>
      <c r="K17" s="66">
        <v>4305</v>
      </c>
      <c r="L17" s="65">
        <v>100</v>
      </c>
      <c r="M17" s="67">
        <f>IF(D17="BUY",(K17-F17)*(L17),(F17-K17)*(L17))</f>
        <v>5000</v>
      </c>
      <c r="N17" s="68">
        <f>M17/(L17)/F17%</f>
        <v>1.175088131609871</v>
      </c>
    </row>
    <row r="18" spans="1:14" ht="15" customHeight="1">
      <c r="A18" s="63">
        <v>7</v>
      </c>
      <c r="B18" s="70">
        <v>43532</v>
      </c>
      <c r="C18" s="65" t="s">
        <v>62</v>
      </c>
      <c r="D18" s="65" t="s">
        <v>21</v>
      </c>
      <c r="E18" s="65" t="s">
        <v>71</v>
      </c>
      <c r="F18" s="66">
        <v>3850</v>
      </c>
      <c r="G18" s="66">
        <v>3810</v>
      </c>
      <c r="H18" s="66">
        <v>3875</v>
      </c>
      <c r="I18" s="66">
        <v>3900</v>
      </c>
      <c r="J18" s="66">
        <v>3925</v>
      </c>
      <c r="K18" s="66">
        <v>3900</v>
      </c>
      <c r="L18" s="65">
        <v>100</v>
      </c>
      <c r="M18" s="67">
        <f>IF(D18="BUY",(K18-F18)*(L18),(F18-K18)*(L18))</f>
        <v>5000</v>
      </c>
      <c r="N18" s="68">
        <f>M18/(L18)/F18%</f>
        <v>1.2987012987012987</v>
      </c>
    </row>
    <row r="19" spans="1:14" ht="15" customHeight="1">
      <c r="A19" s="63">
        <v>8</v>
      </c>
      <c r="B19" s="70">
        <v>43531</v>
      </c>
      <c r="C19" s="65" t="s">
        <v>62</v>
      </c>
      <c r="D19" s="65" t="s">
        <v>21</v>
      </c>
      <c r="E19" s="65" t="s">
        <v>76</v>
      </c>
      <c r="F19" s="66">
        <v>5260</v>
      </c>
      <c r="G19" s="66">
        <v>5220</v>
      </c>
      <c r="H19" s="66">
        <v>5285</v>
      </c>
      <c r="I19" s="66">
        <v>5310</v>
      </c>
      <c r="J19" s="66">
        <v>5335</v>
      </c>
      <c r="K19" s="66">
        <v>5285</v>
      </c>
      <c r="L19" s="65">
        <v>100</v>
      </c>
      <c r="M19" s="67">
        <f>IF(D19="BUY",(K19-F19)*(L19),(F19-K19)*(L19))</f>
        <v>2500</v>
      </c>
      <c r="N19" s="68">
        <f>M19/(L19)/F19%</f>
        <v>0.4752851711026616</v>
      </c>
    </row>
    <row r="20" spans="1:14" ht="15.75">
      <c r="A20" s="63">
        <v>9</v>
      </c>
      <c r="B20" s="70">
        <v>43531</v>
      </c>
      <c r="C20" s="65" t="s">
        <v>62</v>
      </c>
      <c r="D20" s="65" t="s">
        <v>21</v>
      </c>
      <c r="E20" s="65" t="s">
        <v>71</v>
      </c>
      <c r="F20" s="66">
        <v>3825</v>
      </c>
      <c r="G20" s="66">
        <v>3785</v>
      </c>
      <c r="H20" s="66">
        <v>3850</v>
      </c>
      <c r="I20" s="66">
        <v>3875</v>
      </c>
      <c r="J20" s="66">
        <v>3900</v>
      </c>
      <c r="K20" s="66">
        <v>3850</v>
      </c>
      <c r="L20" s="65">
        <v>100</v>
      </c>
      <c r="M20" s="67">
        <f aca="true" t="shared" si="0" ref="M20:M26">IF(D20="BUY",(K20-F20)*(L20),(F20-K20)*(L20))</f>
        <v>2500</v>
      </c>
      <c r="N20" s="68">
        <f aca="true" t="shared" si="1" ref="N20:N26">M20/(L20)/F20%</f>
        <v>0.6535947712418301</v>
      </c>
    </row>
    <row r="21" spans="1:14" ht="15.75">
      <c r="A21" s="63">
        <v>10</v>
      </c>
      <c r="B21" s="70">
        <v>43531</v>
      </c>
      <c r="C21" s="65" t="s">
        <v>62</v>
      </c>
      <c r="D21" s="65" t="s">
        <v>21</v>
      </c>
      <c r="E21" s="65" t="s">
        <v>65</v>
      </c>
      <c r="F21" s="66">
        <v>8440</v>
      </c>
      <c r="G21" s="66">
        <v>8340</v>
      </c>
      <c r="H21" s="66">
        <v>8500</v>
      </c>
      <c r="I21" s="66">
        <v>8550</v>
      </c>
      <c r="J21" s="66">
        <v>8600</v>
      </c>
      <c r="K21" s="66">
        <v>8600</v>
      </c>
      <c r="L21" s="65">
        <v>50</v>
      </c>
      <c r="M21" s="67">
        <f t="shared" si="0"/>
        <v>8000</v>
      </c>
      <c r="N21" s="68">
        <f t="shared" si="1"/>
        <v>1.895734597156398</v>
      </c>
    </row>
    <row r="22" spans="1:14" ht="15.75">
      <c r="A22" s="63">
        <v>11</v>
      </c>
      <c r="B22" s="70">
        <v>43530</v>
      </c>
      <c r="C22" s="65" t="s">
        <v>62</v>
      </c>
      <c r="D22" s="65" t="s">
        <v>23</v>
      </c>
      <c r="E22" s="65" t="s">
        <v>76</v>
      </c>
      <c r="F22" s="66">
        <v>5235</v>
      </c>
      <c r="G22" s="66">
        <v>5275</v>
      </c>
      <c r="H22" s="66">
        <v>5210</v>
      </c>
      <c r="I22" s="66">
        <v>5185</v>
      </c>
      <c r="J22" s="66">
        <v>5160</v>
      </c>
      <c r="K22" s="66">
        <v>5185</v>
      </c>
      <c r="L22" s="65">
        <v>100</v>
      </c>
      <c r="M22" s="67">
        <f t="shared" si="0"/>
        <v>5000</v>
      </c>
      <c r="N22" s="68">
        <f t="shared" si="1"/>
        <v>0.9551098376313276</v>
      </c>
    </row>
    <row r="23" spans="1:14" ht="15.75">
      <c r="A23" s="63">
        <v>12</v>
      </c>
      <c r="B23" s="70">
        <v>43530</v>
      </c>
      <c r="C23" s="65" t="s">
        <v>62</v>
      </c>
      <c r="D23" s="65" t="s">
        <v>21</v>
      </c>
      <c r="E23" s="65" t="s">
        <v>63</v>
      </c>
      <c r="F23" s="66">
        <v>4130</v>
      </c>
      <c r="G23" s="66">
        <v>4090</v>
      </c>
      <c r="H23" s="66">
        <v>4155</v>
      </c>
      <c r="I23" s="66">
        <v>4180</v>
      </c>
      <c r="J23" s="66">
        <v>4200</v>
      </c>
      <c r="K23" s="66">
        <v>4155</v>
      </c>
      <c r="L23" s="65">
        <v>100</v>
      </c>
      <c r="M23" s="67">
        <f t="shared" si="0"/>
        <v>2500</v>
      </c>
      <c r="N23" s="68">
        <f t="shared" si="1"/>
        <v>0.6053268765133172</v>
      </c>
    </row>
    <row r="24" spans="1:14" ht="15.75">
      <c r="A24" s="63">
        <v>13</v>
      </c>
      <c r="B24" s="70">
        <v>43529</v>
      </c>
      <c r="C24" s="65" t="s">
        <v>62</v>
      </c>
      <c r="D24" s="65" t="s">
        <v>21</v>
      </c>
      <c r="E24" s="65" t="s">
        <v>76</v>
      </c>
      <c r="F24" s="66">
        <v>5215</v>
      </c>
      <c r="G24" s="66">
        <v>5255</v>
      </c>
      <c r="H24" s="66">
        <v>5190</v>
      </c>
      <c r="I24" s="66">
        <v>5165</v>
      </c>
      <c r="J24" s="66">
        <v>5140</v>
      </c>
      <c r="K24" s="66">
        <v>5190</v>
      </c>
      <c r="L24" s="65">
        <v>100</v>
      </c>
      <c r="M24" s="67">
        <f t="shared" si="0"/>
        <v>-2500</v>
      </c>
      <c r="N24" s="68">
        <f t="shared" si="1"/>
        <v>-0.4793863854266539</v>
      </c>
    </row>
    <row r="25" spans="1:14" ht="15.75">
      <c r="A25" s="63">
        <v>14</v>
      </c>
      <c r="B25" s="70">
        <v>43525</v>
      </c>
      <c r="C25" s="65" t="s">
        <v>62</v>
      </c>
      <c r="D25" s="65" t="s">
        <v>21</v>
      </c>
      <c r="E25" s="65" t="s">
        <v>63</v>
      </c>
      <c r="F25" s="66">
        <v>4110</v>
      </c>
      <c r="G25" s="66">
        <v>4070</v>
      </c>
      <c r="H25" s="66">
        <v>4135</v>
      </c>
      <c r="I25" s="66">
        <v>4160</v>
      </c>
      <c r="J25" s="66">
        <v>4185</v>
      </c>
      <c r="K25" s="66">
        <v>4070</v>
      </c>
      <c r="L25" s="65">
        <v>100</v>
      </c>
      <c r="M25" s="67">
        <f t="shared" si="0"/>
        <v>-4000</v>
      </c>
      <c r="N25" s="68">
        <f t="shared" si="1"/>
        <v>-0.97323600973236</v>
      </c>
    </row>
    <row r="26" spans="1:14" ht="15.75">
      <c r="A26" s="63">
        <v>15</v>
      </c>
      <c r="B26" s="70">
        <v>43525</v>
      </c>
      <c r="C26" s="65" t="s">
        <v>62</v>
      </c>
      <c r="D26" s="65" t="s">
        <v>21</v>
      </c>
      <c r="E26" s="65" t="s">
        <v>69</v>
      </c>
      <c r="F26" s="66">
        <v>15540</v>
      </c>
      <c r="G26" s="66">
        <v>15370</v>
      </c>
      <c r="H26" s="66">
        <v>15640</v>
      </c>
      <c r="I26" s="66">
        <v>15740</v>
      </c>
      <c r="J26" s="66">
        <v>15840</v>
      </c>
      <c r="K26" s="66">
        <v>15640</v>
      </c>
      <c r="L26" s="65">
        <v>30</v>
      </c>
      <c r="M26" s="67">
        <f t="shared" si="0"/>
        <v>3000</v>
      </c>
      <c r="N26" s="68">
        <f t="shared" si="1"/>
        <v>0.6435006435006435</v>
      </c>
    </row>
    <row r="27" spans="1:13" ht="15.75">
      <c r="A27" s="9" t="s">
        <v>25</v>
      </c>
      <c r="B27" s="10"/>
      <c r="C27" s="11"/>
      <c r="D27" s="12"/>
      <c r="E27" s="13"/>
      <c r="F27" s="13"/>
      <c r="G27" s="14"/>
      <c r="H27" s="15"/>
      <c r="I27" s="15"/>
      <c r="J27" s="15"/>
      <c r="K27" s="16"/>
      <c r="M27" s="17"/>
    </row>
    <row r="28" spans="1:14" ht="15.75">
      <c r="A28" s="9" t="s">
        <v>26</v>
      </c>
      <c r="B28" s="19"/>
      <c r="C28" s="11"/>
      <c r="D28" s="12"/>
      <c r="E28" s="13"/>
      <c r="F28" s="13"/>
      <c r="G28" s="14"/>
      <c r="H28" s="13"/>
      <c r="I28" s="13"/>
      <c r="J28" s="13"/>
      <c r="K28" s="16"/>
      <c r="M28" s="1"/>
      <c r="N28" s="1"/>
    </row>
    <row r="29" spans="1:11" ht="15.75">
      <c r="A29" s="9" t="s">
        <v>26</v>
      </c>
      <c r="B29" s="19"/>
      <c r="C29" s="20"/>
      <c r="D29" s="21"/>
      <c r="E29" s="22"/>
      <c r="F29" s="22"/>
      <c r="G29" s="23"/>
      <c r="H29" s="22"/>
      <c r="I29" s="22"/>
      <c r="J29" s="22"/>
      <c r="K29" s="22"/>
    </row>
    <row r="30" spans="1:12" ht="16.5" thickBot="1">
      <c r="A30" s="58"/>
      <c r="B30" s="59"/>
      <c r="C30" s="22"/>
      <c r="D30" s="22"/>
      <c r="E30" s="22"/>
      <c r="F30" s="25"/>
      <c r="G30" s="26"/>
      <c r="H30" s="27" t="s">
        <v>27</v>
      </c>
      <c r="I30" s="27"/>
      <c r="J30" s="25"/>
      <c r="K30" s="25"/>
      <c r="L30" s="17"/>
    </row>
    <row r="31" spans="1:11" ht="15.75">
      <c r="A31" s="58"/>
      <c r="B31" s="59"/>
      <c r="C31" s="88" t="s">
        <v>28</v>
      </c>
      <c r="D31" s="88"/>
      <c r="E31" s="29">
        <v>13</v>
      </c>
      <c r="F31" s="30">
        <f>F32+F33+F34+F35+F36+F37</f>
        <v>100</v>
      </c>
      <c r="G31" s="31">
        <v>13</v>
      </c>
      <c r="H31" s="32">
        <f>G32/G31%</f>
        <v>84.61538461538461</v>
      </c>
      <c r="I31" s="32"/>
      <c r="J31" s="25"/>
      <c r="K31" s="25"/>
    </row>
    <row r="32" spans="1:12" ht="15.75">
      <c r="A32" s="58"/>
      <c r="B32" s="59"/>
      <c r="C32" s="85" t="s">
        <v>29</v>
      </c>
      <c r="D32" s="85"/>
      <c r="E32" s="33">
        <v>11</v>
      </c>
      <c r="F32" s="34">
        <f>(E32/E31)*100</f>
        <v>84.61538461538461</v>
      </c>
      <c r="G32" s="31">
        <v>11</v>
      </c>
      <c r="H32" s="28"/>
      <c r="I32" s="28"/>
      <c r="J32" s="25"/>
      <c r="L32" s="17"/>
    </row>
    <row r="33" spans="1:12" ht="15.75">
      <c r="A33" s="58"/>
      <c r="B33" s="59"/>
      <c r="C33" s="85" t="s">
        <v>31</v>
      </c>
      <c r="D33" s="85"/>
      <c r="E33" s="33">
        <v>0</v>
      </c>
      <c r="F33" s="34">
        <f>(E33/E31)*100</f>
        <v>0</v>
      </c>
      <c r="G33" s="36"/>
      <c r="H33" s="31"/>
      <c r="I33" s="31"/>
      <c r="J33" s="25"/>
      <c r="L33" s="17"/>
    </row>
    <row r="34" spans="1:12" ht="15.75">
      <c r="A34" s="58"/>
      <c r="B34" s="59"/>
      <c r="C34" s="85" t="s">
        <v>32</v>
      </c>
      <c r="D34" s="85"/>
      <c r="E34" s="33">
        <v>0</v>
      </c>
      <c r="F34" s="34">
        <f>(E34/E31)*100</f>
        <v>0</v>
      </c>
      <c r="G34" s="36"/>
      <c r="H34" s="31"/>
      <c r="I34" s="31"/>
      <c r="J34" s="25"/>
      <c r="K34" s="2"/>
      <c r="L34" s="83"/>
    </row>
    <row r="35" spans="1:11" ht="15.75">
      <c r="A35" s="58"/>
      <c r="B35" s="59"/>
      <c r="C35" s="85" t="s">
        <v>33</v>
      </c>
      <c r="D35" s="85"/>
      <c r="E35" s="33">
        <v>2</v>
      </c>
      <c r="F35" s="34">
        <f>(E35/E31)*100</f>
        <v>15.384615384615385</v>
      </c>
      <c r="G35" s="36"/>
      <c r="H35" s="22" t="s">
        <v>34</v>
      </c>
      <c r="I35" s="22"/>
      <c r="J35" s="25"/>
      <c r="K35" s="25"/>
    </row>
    <row r="36" spans="1:11" ht="15.75">
      <c r="A36" s="58"/>
      <c r="B36" s="59"/>
      <c r="C36" s="85" t="s">
        <v>35</v>
      </c>
      <c r="D36" s="85"/>
      <c r="E36" s="33">
        <v>0</v>
      </c>
      <c r="F36" s="34">
        <f>(E36/E31)*100</f>
        <v>0</v>
      </c>
      <c r="G36" s="36"/>
      <c r="H36" s="22"/>
      <c r="I36" s="22"/>
      <c r="J36" s="25"/>
      <c r="K36" s="25"/>
    </row>
    <row r="37" spans="1:12" ht="16.5" thickBot="1">
      <c r="A37" s="58"/>
      <c r="B37" s="59"/>
      <c r="C37" s="86" t="s">
        <v>36</v>
      </c>
      <c r="D37" s="86"/>
      <c r="E37" s="38"/>
      <c r="F37" s="39">
        <f>(E37/E31)*100</f>
        <v>0</v>
      </c>
      <c r="G37" s="36"/>
      <c r="H37" s="22"/>
      <c r="I37" s="22"/>
      <c r="J37" s="25"/>
      <c r="K37" s="25"/>
      <c r="L37" s="83"/>
    </row>
    <row r="38" spans="1:13" ht="15.75">
      <c r="A38" s="41" t="s">
        <v>37</v>
      </c>
      <c r="B38" s="10"/>
      <c r="C38" s="11"/>
      <c r="D38" s="11"/>
      <c r="E38" s="13"/>
      <c r="F38" s="13"/>
      <c r="G38" s="42"/>
      <c r="H38" s="43"/>
      <c r="I38" s="43"/>
      <c r="J38" s="43"/>
      <c r="K38" s="25"/>
      <c r="L38" s="17"/>
      <c r="M38" s="17"/>
    </row>
    <row r="39" spans="1:12" ht="15.75">
      <c r="A39" s="12" t="s">
        <v>38</v>
      </c>
      <c r="B39" s="10"/>
      <c r="C39" s="44"/>
      <c r="D39" s="45"/>
      <c r="E39" s="46"/>
      <c r="F39" s="43"/>
      <c r="G39" s="42"/>
      <c r="H39" s="43"/>
      <c r="I39" s="43"/>
      <c r="J39" s="43"/>
      <c r="K39" s="13"/>
      <c r="L39" s="17"/>
    </row>
    <row r="40" spans="1:13" ht="15.75">
      <c r="A40" s="12" t="s">
        <v>39</v>
      </c>
      <c r="B40" s="10"/>
      <c r="C40" s="11"/>
      <c r="D40" s="45"/>
      <c r="E40" s="46"/>
      <c r="F40" s="43"/>
      <c r="G40" s="42"/>
      <c r="H40" s="47"/>
      <c r="I40" s="47"/>
      <c r="J40" s="47"/>
      <c r="K40" s="13"/>
      <c r="L40" s="17"/>
      <c r="M40" s="83"/>
    </row>
    <row r="41" spans="1:12" ht="15.75">
      <c r="A41" s="12" t="s">
        <v>40</v>
      </c>
      <c r="B41" s="44"/>
      <c r="C41" s="11"/>
      <c r="D41" s="45"/>
      <c r="E41" s="46"/>
      <c r="F41" s="43"/>
      <c r="G41" s="48"/>
      <c r="H41" s="47"/>
      <c r="I41" s="47"/>
      <c r="J41" s="47"/>
      <c r="K41" s="13"/>
      <c r="L41" s="17"/>
    </row>
    <row r="42" spans="1:13" ht="15.75">
      <c r="A42" s="12" t="s">
        <v>41</v>
      </c>
      <c r="B42" s="35"/>
      <c r="C42" s="11"/>
      <c r="D42" s="49"/>
      <c r="E42" s="43"/>
      <c r="F42" s="43"/>
      <c r="G42" s="48"/>
      <c r="H42" s="47"/>
      <c r="I42" s="47"/>
      <c r="J42" s="47"/>
      <c r="K42" s="43"/>
      <c r="L42" s="17"/>
      <c r="M42" s="17"/>
    </row>
    <row r="43" spans="1:14" ht="15">
      <c r="A43" s="105" t="s">
        <v>0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4" ht="1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1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4" ht="15.75">
      <c r="A46" s="115" t="s">
        <v>102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</row>
    <row r="47" spans="1:14" ht="15.75">
      <c r="A47" s="115" t="s">
        <v>103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</row>
    <row r="48" spans="1:14" ht="16.5" thickBot="1">
      <c r="A48" s="107" t="s">
        <v>3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1:14" ht="15.75">
      <c r="A49" s="104" t="s">
        <v>112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</row>
    <row r="50" spans="1:14" ht="15.75">
      <c r="A50" s="104" t="s">
        <v>5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</row>
    <row r="51" spans="1:14" ht="15">
      <c r="A51" s="90" t="s">
        <v>6</v>
      </c>
      <c r="B51" s="87" t="s">
        <v>7</v>
      </c>
      <c r="C51" s="87" t="s">
        <v>8</v>
      </c>
      <c r="D51" s="90" t="s">
        <v>9</v>
      </c>
      <c r="E51" s="90" t="s">
        <v>10</v>
      </c>
      <c r="F51" s="87" t="s">
        <v>11</v>
      </c>
      <c r="G51" s="87" t="s">
        <v>12</v>
      </c>
      <c r="H51" s="87" t="s">
        <v>13</v>
      </c>
      <c r="I51" s="87" t="s">
        <v>14</v>
      </c>
      <c r="J51" s="87" t="s">
        <v>15</v>
      </c>
      <c r="K51" s="89" t="s">
        <v>16</v>
      </c>
      <c r="L51" s="87" t="s">
        <v>17</v>
      </c>
      <c r="M51" s="87" t="s">
        <v>18</v>
      </c>
      <c r="N51" s="87" t="s">
        <v>19</v>
      </c>
    </row>
    <row r="52" spans="1:14" ht="14.25" customHeight="1">
      <c r="A52" s="91"/>
      <c r="B52" s="111"/>
      <c r="C52" s="111"/>
      <c r="D52" s="91"/>
      <c r="E52" s="91"/>
      <c r="F52" s="111"/>
      <c r="G52" s="111"/>
      <c r="H52" s="111"/>
      <c r="I52" s="111"/>
      <c r="J52" s="111"/>
      <c r="K52" s="112"/>
      <c r="L52" s="111"/>
      <c r="M52" s="111"/>
      <c r="N52" s="111"/>
    </row>
    <row r="53" spans="1:14" ht="15.75">
      <c r="A53" s="63">
        <v>1</v>
      </c>
      <c r="B53" s="70">
        <v>43524</v>
      </c>
      <c r="C53" s="65" t="s">
        <v>62</v>
      </c>
      <c r="D53" s="65" t="s">
        <v>23</v>
      </c>
      <c r="E53" s="65" t="s">
        <v>71</v>
      </c>
      <c r="F53" s="66">
        <v>3825</v>
      </c>
      <c r="G53" s="66">
        <v>3865</v>
      </c>
      <c r="H53" s="66">
        <v>3800</v>
      </c>
      <c r="I53" s="66">
        <v>3775</v>
      </c>
      <c r="J53" s="66">
        <v>3750</v>
      </c>
      <c r="K53" s="66">
        <v>3800</v>
      </c>
      <c r="L53" s="65">
        <v>100</v>
      </c>
      <c r="M53" s="67">
        <f>IF(D53="BUY",(K53-F53)*(L53),(F53-K53)*(L53))</f>
        <v>2500</v>
      </c>
      <c r="N53" s="68">
        <f>M53/(L53)/F53%</f>
        <v>0.6535947712418301</v>
      </c>
    </row>
    <row r="54" spans="1:14" ht="15.75">
      <c r="A54" s="63">
        <v>2</v>
      </c>
      <c r="B54" s="70">
        <v>43524</v>
      </c>
      <c r="C54" s="65" t="s">
        <v>62</v>
      </c>
      <c r="D54" s="65" t="s">
        <v>21</v>
      </c>
      <c r="E54" s="65" t="s">
        <v>66</v>
      </c>
      <c r="F54" s="66">
        <v>4170</v>
      </c>
      <c r="G54" s="66">
        <v>4130</v>
      </c>
      <c r="H54" s="66">
        <v>4195</v>
      </c>
      <c r="I54" s="66">
        <v>4220</v>
      </c>
      <c r="J54" s="66">
        <v>4245</v>
      </c>
      <c r="K54" s="66">
        <v>4130</v>
      </c>
      <c r="L54" s="65">
        <v>100</v>
      </c>
      <c r="M54" s="67">
        <f>IF(D54="BUY",(K54-F54)*(L54),(F54-K54)*(L54))</f>
        <v>-4000</v>
      </c>
      <c r="N54" s="68">
        <f>M54/(L54)/F54%</f>
        <v>-0.9592326139088728</v>
      </c>
    </row>
    <row r="55" spans="1:14" ht="15.75">
      <c r="A55" s="63">
        <v>3</v>
      </c>
      <c r="B55" s="70">
        <v>43522</v>
      </c>
      <c r="C55" s="65" t="s">
        <v>62</v>
      </c>
      <c r="D55" s="65" t="s">
        <v>21</v>
      </c>
      <c r="E55" s="65" t="s">
        <v>69</v>
      </c>
      <c r="F55" s="66">
        <v>15500</v>
      </c>
      <c r="G55" s="66">
        <v>15330</v>
      </c>
      <c r="H55" s="66">
        <v>15600</v>
      </c>
      <c r="I55" s="66">
        <v>15700</v>
      </c>
      <c r="J55" s="66">
        <v>15800</v>
      </c>
      <c r="K55" s="66">
        <v>15330</v>
      </c>
      <c r="L55" s="65">
        <v>30</v>
      </c>
      <c r="M55" s="67">
        <f>IF(D55="BUY",(K55-F55)*(L55),(F55-K55)*(L55))</f>
        <v>-5100</v>
      </c>
      <c r="N55" s="68">
        <f>M55/(L55)/F55%</f>
        <v>-1.096774193548387</v>
      </c>
    </row>
    <row r="56" spans="1:14" ht="15.75">
      <c r="A56" s="63">
        <v>4</v>
      </c>
      <c r="B56" s="70">
        <v>43522</v>
      </c>
      <c r="C56" s="65" t="s">
        <v>62</v>
      </c>
      <c r="D56" s="65" t="s">
        <v>21</v>
      </c>
      <c r="E56" s="65" t="s">
        <v>76</v>
      </c>
      <c r="F56" s="66">
        <v>5275</v>
      </c>
      <c r="G56" s="66">
        <v>5235</v>
      </c>
      <c r="H56" s="66">
        <v>5300</v>
      </c>
      <c r="I56" s="66">
        <v>5325</v>
      </c>
      <c r="J56" s="66">
        <v>5350</v>
      </c>
      <c r="K56" s="66">
        <v>5300</v>
      </c>
      <c r="L56" s="65">
        <v>100</v>
      </c>
      <c r="M56" s="67">
        <f>IF(D56="BUY",(K56-F56)*(L56),(F56-K56)*(L56))</f>
        <v>2500</v>
      </c>
      <c r="N56" s="68">
        <f>M56/(L56)/F56%</f>
        <v>0.47393364928909953</v>
      </c>
    </row>
    <row r="57" spans="1:14" ht="15.75">
      <c r="A57" s="63">
        <v>5</v>
      </c>
      <c r="B57" s="70">
        <v>43521</v>
      </c>
      <c r="C57" s="65" t="s">
        <v>62</v>
      </c>
      <c r="D57" s="65" t="s">
        <v>23</v>
      </c>
      <c r="E57" s="65" t="s">
        <v>69</v>
      </c>
      <c r="F57" s="66">
        <v>15230</v>
      </c>
      <c r="G57" s="66">
        <v>15400</v>
      </c>
      <c r="H57" s="66">
        <v>15130</v>
      </c>
      <c r="I57" s="66">
        <v>15030</v>
      </c>
      <c r="J57" s="66">
        <v>14930</v>
      </c>
      <c r="K57" s="66">
        <v>15130</v>
      </c>
      <c r="L57" s="65">
        <v>30</v>
      </c>
      <c r="M57" s="67">
        <f>IF(D57="BUY",(K57-F57)*(L57),(F57-K57)*(L57))</f>
        <v>3000</v>
      </c>
      <c r="N57" s="68">
        <f>M57/(L57)/F57%</f>
        <v>0.6565988181221273</v>
      </c>
    </row>
    <row r="58" spans="1:14" ht="15.75">
      <c r="A58" s="63">
        <v>6</v>
      </c>
      <c r="B58" s="70">
        <v>43517</v>
      </c>
      <c r="C58" s="65" t="s">
        <v>62</v>
      </c>
      <c r="D58" s="65" t="s">
        <v>21</v>
      </c>
      <c r="E58" s="65" t="s">
        <v>76</v>
      </c>
      <c r="F58" s="66">
        <v>5300</v>
      </c>
      <c r="G58" s="66">
        <v>5260</v>
      </c>
      <c r="H58" s="66">
        <v>5325</v>
      </c>
      <c r="I58" s="66">
        <v>5350</v>
      </c>
      <c r="J58" s="66">
        <v>5375</v>
      </c>
      <c r="K58" s="66">
        <v>5350</v>
      </c>
      <c r="L58" s="65">
        <v>100</v>
      </c>
      <c r="M58" s="67">
        <f aca="true" t="shared" si="2" ref="M58:M64">IF(D58="BUY",(K58-F58)*(L58),(F58-K58)*(L58))</f>
        <v>5000</v>
      </c>
      <c r="N58" s="68">
        <f aca="true" t="shared" si="3" ref="N58:N64">M58/(L58)/F58%</f>
        <v>0.9433962264150944</v>
      </c>
    </row>
    <row r="59" spans="1:14" ht="15.75">
      <c r="A59" s="63">
        <v>7</v>
      </c>
      <c r="B59" s="70">
        <v>43517</v>
      </c>
      <c r="C59" s="65" t="s">
        <v>62</v>
      </c>
      <c r="D59" s="65" t="s">
        <v>23</v>
      </c>
      <c r="E59" s="65" t="s">
        <v>71</v>
      </c>
      <c r="F59" s="66">
        <v>3885</v>
      </c>
      <c r="G59" s="66">
        <v>3925</v>
      </c>
      <c r="H59" s="66">
        <v>3860</v>
      </c>
      <c r="I59" s="66">
        <v>3835</v>
      </c>
      <c r="J59" s="66">
        <v>3810</v>
      </c>
      <c r="K59" s="66">
        <v>3860</v>
      </c>
      <c r="L59" s="65">
        <v>100</v>
      </c>
      <c r="M59" s="67">
        <f t="shared" si="2"/>
        <v>2500</v>
      </c>
      <c r="N59" s="68">
        <f t="shared" si="3"/>
        <v>0.6435006435006435</v>
      </c>
    </row>
    <row r="60" spans="1:14" ht="15.75">
      <c r="A60" s="63">
        <v>8</v>
      </c>
      <c r="B60" s="70">
        <v>43516</v>
      </c>
      <c r="C60" s="65" t="s">
        <v>62</v>
      </c>
      <c r="D60" s="65" t="s">
        <v>21</v>
      </c>
      <c r="E60" s="65" t="s">
        <v>76</v>
      </c>
      <c r="F60" s="66">
        <v>5300</v>
      </c>
      <c r="G60" s="66">
        <v>5260</v>
      </c>
      <c r="H60" s="66">
        <v>5325</v>
      </c>
      <c r="I60" s="66">
        <v>5350</v>
      </c>
      <c r="J60" s="66">
        <v>5375</v>
      </c>
      <c r="K60" s="66">
        <v>5350</v>
      </c>
      <c r="L60" s="65">
        <v>100</v>
      </c>
      <c r="M60" s="67">
        <f t="shared" si="2"/>
        <v>5000</v>
      </c>
      <c r="N60" s="68">
        <f t="shared" si="3"/>
        <v>0.9433962264150944</v>
      </c>
    </row>
    <row r="61" spans="1:14" ht="15.75">
      <c r="A61" s="63">
        <v>9</v>
      </c>
      <c r="B61" s="70">
        <v>43516</v>
      </c>
      <c r="C61" s="65" t="s">
        <v>62</v>
      </c>
      <c r="D61" s="65" t="s">
        <v>23</v>
      </c>
      <c r="E61" s="65" t="s">
        <v>65</v>
      </c>
      <c r="F61" s="66">
        <v>8300</v>
      </c>
      <c r="G61" s="66">
        <v>8390</v>
      </c>
      <c r="H61" s="66">
        <v>8250</v>
      </c>
      <c r="I61" s="66">
        <v>8200</v>
      </c>
      <c r="J61" s="66">
        <v>8150</v>
      </c>
      <c r="K61" s="66">
        <v>8390</v>
      </c>
      <c r="L61" s="65">
        <v>50</v>
      </c>
      <c r="M61" s="67">
        <f t="shared" si="2"/>
        <v>-4500</v>
      </c>
      <c r="N61" s="68">
        <f t="shared" si="3"/>
        <v>-1.0843373493975903</v>
      </c>
    </row>
    <row r="62" spans="1:14" ht="15.75">
      <c r="A62" s="63">
        <v>10</v>
      </c>
      <c r="B62" s="70">
        <v>43515</v>
      </c>
      <c r="C62" s="65" t="s">
        <v>62</v>
      </c>
      <c r="D62" s="65" t="s">
        <v>23</v>
      </c>
      <c r="E62" s="65" t="s">
        <v>66</v>
      </c>
      <c r="F62" s="66">
        <v>4220</v>
      </c>
      <c r="G62" s="66">
        <v>4260</v>
      </c>
      <c r="H62" s="66">
        <v>4195</v>
      </c>
      <c r="I62" s="66">
        <v>4170</v>
      </c>
      <c r="J62" s="66">
        <v>4145</v>
      </c>
      <c r="K62" s="66">
        <v>4195</v>
      </c>
      <c r="L62" s="65">
        <v>100</v>
      </c>
      <c r="M62" s="67">
        <f t="shared" si="2"/>
        <v>2500</v>
      </c>
      <c r="N62" s="68">
        <f t="shared" si="3"/>
        <v>0.5924170616113744</v>
      </c>
    </row>
    <row r="63" spans="1:14" ht="15.75">
      <c r="A63" s="63">
        <v>11</v>
      </c>
      <c r="B63" s="70">
        <v>43515</v>
      </c>
      <c r="C63" s="65" t="s">
        <v>62</v>
      </c>
      <c r="D63" s="65" t="s">
        <v>23</v>
      </c>
      <c r="E63" s="65" t="s">
        <v>65</v>
      </c>
      <c r="F63" s="66">
        <v>8410</v>
      </c>
      <c r="G63" s="66">
        <v>8500</v>
      </c>
      <c r="H63" s="66">
        <v>8360</v>
      </c>
      <c r="I63" s="66">
        <v>8310</v>
      </c>
      <c r="J63" s="66">
        <v>8260</v>
      </c>
      <c r="K63" s="66">
        <v>8360</v>
      </c>
      <c r="L63" s="65">
        <v>50</v>
      </c>
      <c r="M63" s="67">
        <f t="shared" si="2"/>
        <v>2500</v>
      </c>
      <c r="N63" s="68">
        <f t="shared" si="3"/>
        <v>0.5945303210463734</v>
      </c>
    </row>
    <row r="64" spans="1:14" ht="15.75">
      <c r="A64" s="63">
        <v>12</v>
      </c>
      <c r="B64" s="70">
        <v>43514</v>
      </c>
      <c r="C64" s="65" t="s">
        <v>62</v>
      </c>
      <c r="D64" s="65" t="s">
        <v>21</v>
      </c>
      <c r="E64" s="65" t="s">
        <v>70</v>
      </c>
      <c r="F64" s="66">
        <v>3760</v>
      </c>
      <c r="G64" s="66">
        <v>3720</v>
      </c>
      <c r="H64" s="66">
        <v>3785</v>
      </c>
      <c r="I64" s="66">
        <v>3810</v>
      </c>
      <c r="J64" s="66">
        <v>3835</v>
      </c>
      <c r="K64" s="66">
        <v>3785</v>
      </c>
      <c r="L64" s="65">
        <v>100</v>
      </c>
      <c r="M64" s="67">
        <f t="shared" si="2"/>
        <v>2500</v>
      </c>
      <c r="N64" s="68">
        <f t="shared" si="3"/>
        <v>0.6648936170212766</v>
      </c>
    </row>
    <row r="65" spans="1:14" ht="15.75">
      <c r="A65" s="63">
        <v>13</v>
      </c>
      <c r="B65" s="70">
        <v>43510</v>
      </c>
      <c r="C65" s="65" t="s">
        <v>62</v>
      </c>
      <c r="D65" s="65" t="s">
        <v>21</v>
      </c>
      <c r="E65" s="65" t="s">
        <v>76</v>
      </c>
      <c r="F65" s="66">
        <v>5360</v>
      </c>
      <c r="G65" s="66">
        <v>5320</v>
      </c>
      <c r="H65" s="66">
        <v>5385</v>
      </c>
      <c r="I65" s="66">
        <v>5410</v>
      </c>
      <c r="J65" s="66">
        <v>5435</v>
      </c>
      <c r="K65" s="66">
        <v>5385</v>
      </c>
      <c r="L65" s="65">
        <v>100</v>
      </c>
      <c r="M65" s="67">
        <f aca="true" t="shared" si="4" ref="M65:M70">IF(D65="BUY",(K65-F65)*(L65),(F65-K65)*(L65))</f>
        <v>2500</v>
      </c>
      <c r="N65" s="68">
        <f aca="true" t="shared" si="5" ref="N65:N70">M65/(L65)/F65%</f>
        <v>0.4664179104477612</v>
      </c>
    </row>
    <row r="66" spans="1:14" ht="15.75">
      <c r="A66" s="63">
        <v>14</v>
      </c>
      <c r="B66" s="70">
        <v>43509</v>
      </c>
      <c r="C66" s="65" t="s">
        <v>62</v>
      </c>
      <c r="D66" s="65" t="s">
        <v>21</v>
      </c>
      <c r="E66" s="65" t="s">
        <v>66</v>
      </c>
      <c r="F66" s="66">
        <v>4275</v>
      </c>
      <c r="G66" s="66">
        <v>4235</v>
      </c>
      <c r="H66" s="66">
        <v>4300</v>
      </c>
      <c r="I66" s="66">
        <v>4325</v>
      </c>
      <c r="J66" s="66">
        <v>4350</v>
      </c>
      <c r="K66" s="66">
        <v>4300</v>
      </c>
      <c r="L66" s="65">
        <v>100</v>
      </c>
      <c r="M66" s="67">
        <f t="shared" si="4"/>
        <v>2500</v>
      </c>
      <c r="N66" s="68">
        <f t="shared" si="5"/>
        <v>0.5847953216374269</v>
      </c>
    </row>
    <row r="67" spans="1:14" ht="15.75">
      <c r="A67" s="63">
        <v>15</v>
      </c>
      <c r="B67" s="70">
        <v>43508</v>
      </c>
      <c r="C67" s="65" t="s">
        <v>62</v>
      </c>
      <c r="D67" s="65" t="s">
        <v>21</v>
      </c>
      <c r="E67" s="65" t="s">
        <v>70</v>
      </c>
      <c r="F67" s="66">
        <v>3750</v>
      </c>
      <c r="G67" s="66">
        <v>3710</v>
      </c>
      <c r="H67" s="66">
        <v>3775</v>
      </c>
      <c r="I67" s="66">
        <v>3800</v>
      </c>
      <c r="J67" s="66">
        <v>3825</v>
      </c>
      <c r="K67" s="66">
        <v>3775</v>
      </c>
      <c r="L67" s="65">
        <v>100</v>
      </c>
      <c r="M67" s="67">
        <f t="shared" si="4"/>
        <v>2500</v>
      </c>
      <c r="N67" s="68">
        <f t="shared" si="5"/>
        <v>0.6666666666666666</v>
      </c>
    </row>
    <row r="68" spans="1:14" ht="15.75">
      <c r="A68" s="63">
        <v>16</v>
      </c>
      <c r="B68" s="70">
        <v>43504</v>
      </c>
      <c r="C68" s="65" t="s">
        <v>62</v>
      </c>
      <c r="D68" s="65" t="s">
        <v>23</v>
      </c>
      <c r="E68" s="65" t="s">
        <v>70</v>
      </c>
      <c r="F68" s="66">
        <v>3770</v>
      </c>
      <c r="G68" s="66">
        <v>3810</v>
      </c>
      <c r="H68" s="66">
        <v>3745</v>
      </c>
      <c r="I68" s="66">
        <v>3720</v>
      </c>
      <c r="J68" s="66">
        <v>3700</v>
      </c>
      <c r="K68" s="66">
        <v>3745</v>
      </c>
      <c r="L68" s="65">
        <v>100</v>
      </c>
      <c r="M68" s="67">
        <f t="shared" si="4"/>
        <v>2500</v>
      </c>
      <c r="N68" s="68">
        <f t="shared" si="5"/>
        <v>0.663129973474801</v>
      </c>
    </row>
    <row r="69" spans="1:14" ht="15.75">
      <c r="A69" s="63">
        <v>17</v>
      </c>
      <c r="B69" s="70">
        <v>43503</v>
      </c>
      <c r="C69" s="65" t="s">
        <v>62</v>
      </c>
      <c r="D69" s="65" t="s">
        <v>21</v>
      </c>
      <c r="E69" s="65" t="s">
        <v>63</v>
      </c>
      <c r="F69" s="66">
        <v>4290</v>
      </c>
      <c r="G69" s="66">
        <v>4250</v>
      </c>
      <c r="H69" s="66">
        <v>4315</v>
      </c>
      <c r="I69" s="66">
        <v>4340</v>
      </c>
      <c r="J69" s="66">
        <v>4365</v>
      </c>
      <c r="K69" s="66">
        <v>4250</v>
      </c>
      <c r="L69" s="65">
        <v>100</v>
      </c>
      <c r="M69" s="67">
        <f t="shared" si="4"/>
        <v>-4000</v>
      </c>
      <c r="N69" s="68">
        <f t="shared" si="5"/>
        <v>-0.9324009324009325</v>
      </c>
    </row>
    <row r="70" spans="1:14" ht="15.75">
      <c r="A70" s="63">
        <v>18</v>
      </c>
      <c r="B70" s="70">
        <v>43503</v>
      </c>
      <c r="C70" s="65" t="s">
        <v>62</v>
      </c>
      <c r="D70" s="65" t="s">
        <v>23</v>
      </c>
      <c r="E70" s="65" t="s">
        <v>71</v>
      </c>
      <c r="F70" s="66">
        <v>3925</v>
      </c>
      <c r="G70" s="66">
        <v>3965</v>
      </c>
      <c r="H70" s="66">
        <v>3900</v>
      </c>
      <c r="I70" s="66">
        <v>3875</v>
      </c>
      <c r="J70" s="66">
        <v>3850</v>
      </c>
      <c r="K70" s="66">
        <v>3900</v>
      </c>
      <c r="L70" s="65">
        <v>100</v>
      </c>
      <c r="M70" s="67">
        <f t="shared" si="4"/>
        <v>2500</v>
      </c>
      <c r="N70" s="68">
        <f t="shared" si="5"/>
        <v>0.6369426751592356</v>
      </c>
    </row>
    <row r="71" spans="1:14" ht="15.75">
      <c r="A71" s="63">
        <v>19</v>
      </c>
      <c r="B71" s="70">
        <v>43503</v>
      </c>
      <c r="C71" s="65" t="s">
        <v>62</v>
      </c>
      <c r="D71" s="65" t="s">
        <v>21</v>
      </c>
      <c r="E71" s="65" t="s">
        <v>66</v>
      </c>
      <c r="F71" s="66">
        <v>4210</v>
      </c>
      <c r="G71" s="66">
        <v>4170</v>
      </c>
      <c r="H71" s="66">
        <v>4235</v>
      </c>
      <c r="I71" s="66">
        <v>4260</v>
      </c>
      <c r="J71" s="66">
        <v>4285</v>
      </c>
      <c r="K71" s="66">
        <v>4235</v>
      </c>
      <c r="L71" s="65">
        <v>100</v>
      </c>
      <c r="M71" s="67">
        <f aca="true" t="shared" si="6" ref="M71:M79">IF(D71="BUY",(K71-F71)*(L71),(F71-K71)*(L71))</f>
        <v>2500</v>
      </c>
      <c r="N71" s="68">
        <f aca="true" t="shared" si="7" ref="N71:N79">M71/(L71)/F71%</f>
        <v>0.5938242280285035</v>
      </c>
    </row>
    <row r="72" spans="1:14" ht="15.75">
      <c r="A72" s="63">
        <v>20</v>
      </c>
      <c r="B72" s="70">
        <v>43502</v>
      </c>
      <c r="C72" s="65" t="s">
        <v>62</v>
      </c>
      <c r="D72" s="65" t="s">
        <v>23</v>
      </c>
      <c r="E72" s="65" t="s">
        <v>68</v>
      </c>
      <c r="F72" s="66">
        <v>6300</v>
      </c>
      <c r="G72" s="66">
        <v>6380</v>
      </c>
      <c r="H72" s="66">
        <v>6250</v>
      </c>
      <c r="I72" s="66">
        <v>6200</v>
      </c>
      <c r="J72" s="66">
        <v>6150</v>
      </c>
      <c r="K72" s="66">
        <v>6380</v>
      </c>
      <c r="L72" s="65">
        <v>50</v>
      </c>
      <c r="M72" s="67">
        <f t="shared" si="6"/>
        <v>-4000</v>
      </c>
      <c r="N72" s="68">
        <f t="shared" si="7"/>
        <v>-1.2698412698412698</v>
      </c>
    </row>
    <row r="73" spans="1:14" ht="15.75">
      <c r="A73" s="63">
        <v>21</v>
      </c>
      <c r="B73" s="70">
        <v>43502</v>
      </c>
      <c r="C73" s="65" t="s">
        <v>62</v>
      </c>
      <c r="D73" s="65" t="s">
        <v>23</v>
      </c>
      <c r="E73" s="65" t="s">
        <v>69</v>
      </c>
      <c r="F73" s="66">
        <v>15520</v>
      </c>
      <c r="G73" s="66">
        <v>15680</v>
      </c>
      <c r="H73" s="66">
        <v>15420</v>
      </c>
      <c r="I73" s="66">
        <v>15320</v>
      </c>
      <c r="J73" s="66">
        <v>15220</v>
      </c>
      <c r="K73" s="66">
        <v>15420</v>
      </c>
      <c r="L73" s="65">
        <v>30</v>
      </c>
      <c r="M73" s="67">
        <f t="shared" si="6"/>
        <v>3000</v>
      </c>
      <c r="N73" s="68">
        <f t="shared" si="7"/>
        <v>0.6443298969072165</v>
      </c>
    </row>
    <row r="74" spans="1:14" ht="15.75">
      <c r="A74" s="63">
        <v>22</v>
      </c>
      <c r="B74" s="70">
        <v>43502</v>
      </c>
      <c r="C74" s="65" t="s">
        <v>62</v>
      </c>
      <c r="D74" s="65" t="s">
        <v>23</v>
      </c>
      <c r="E74" s="65" t="s">
        <v>76</v>
      </c>
      <c r="F74" s="66">
        <v>5070</v>
      </c>
      <c r="G74" s="66">
        <v>5110</v>
      </c>
      <c r="H74" s="66">
        <v>5045</v>
      </c>
      <c r="I74" s="66">
        <v>5020</v>
      </c>
      <c r="J74" s="66">
        <v>5000</v>
      </c>
      <c r="K74" s="66">
        <v>5045</v>
      </c>
      <c r="L74" s="65">
        <v>100</v>
      </c>
      <c r="M74" s="67">
        <f t="shared" si="6"/>
        <v>2500</v>
      </c>
      <c r="N74" s="68">
        <f t="shared" si="7"/>
        <v>0.49309664694280075</v>
      </c>
    </row>
    <row r="75" spans="1:14" ht="15.75">
      <c r="A75" s="63">
        <v>23</v>
      </c>
      <c r="B75" s="70">
        <v>43501</v>
      </c>
      <c r="C75" s="65" t="s">
        <v>62</v>
      </c>
      <c r="D75" s="65" t="s">
        <v>23</v>
      </c>
      <c r="E75" s="65" t="s">
        <v>65</v>
      </c>
      <c r="F75" s="66">
        <v>8565</v>
      </c>
      <c r="G75" s="66">
        <v>8650</v>
      </c>
      <c r="H75" s="66">
        <v>8510</v>
      </c>
      <c r="I75" s="66">
        <v>8460</v>
      </c>
      <c r="J75" s="66">
        <v>8410</v>
      </c>
      <c r="K75" s="66">
        <v>8510</v>
      </c>
      <c r="L75" s="65">
        <v>50</v>
      </c>
      <c r="M75" s="67">
        <f t="shared" si="6"/>
        <v>2750</v>
      </c>
      <c r="N75" s="68">
        <f t="shared" si="7"/>
        <v>0.6421482778750729</v>
      </c>
    </row>
    <row r="76" spans="1:14" ht="15.75">
      <c r="A76" s="63">
        <v>24</v>
      </c>
      <c r="B76" s="70">
        <v>43501</v>
      </c>
      <c r="C76" s="65" t="s">
        <v>62</v>
      </c>
      <c r="D76" s="65" t="s">
        <v>23</v>
      </c>
      <c r="E76" s="65" t="s">
        <v>76</v>
      </c>
      <c r="F76" s="66">
        <v>5075</v>
      </c>
      <c r="G76" s="66">
        <v>5115</v>
      </c>
      <c r="H76" s="66">
        <v>5050</v>
      </c>
      <c r="I76" s="66">
        <v>5025</v>
      </c>
      <c r="J76" s="66">
        <v>5000</v>
      </c>
      <c r="K76" s="66">
        <v>5000</v>
      </c>
      <c r="L76" s="65">
        <v>100</v>
      </c>
      <c r="M76" s="67">
        <f t="shared" si="6"/>
        <v>7500</v>
      </c>
      <c r="N76" s="68">
        <f t="shared" si="7"/>
        <v>1.477832512315271</v>
      </c>
    </row>
    <row r="77" spans="1:14" ht="15.75">
      <c r="A77" s="63">
        <v>25</v>
      </c>
      <c r="B77" s="70">
        <v>43500</v>
      </c>
      <c r="C77" s="65" t="s">
        <v>62</v>
      </c>
      <c r="D77" s="65" t="s">
        <v>23</v>
      </c>
      <c r="E77" s="65" t="s">
        <v>66</v>
      </c>
      <c r="F77" s="66">
        <v>4320</v>
      </c>
      <c r="G77" s="66">
        <v>4360</v>
      </c>
      <c r="H77" s="66">
        <v>4295</v>
      </c>
      <c r="I77" s="66">
        <v>4370</v>
      </c>
      <c r="J77" s="66">
        <v>4345</v>
      </c>
      <c r="K77" s="66">
        <v>4295</v>
      </c>
      <c r="L77" s="65">
        <v>100</v>
      </c>
      <c r="M77" s="67">
        <f t="shared" si="6"/>
        <v>2500</v>
      </c>
      <c r="N77" s="68">
        <f t="shared" si="7"/>
        <v>0.5787037037037037</v>
      </c>
    </row>
    <row r="78" spans="1:14" ht="15.75">
      <c r="A78" s="63">
        <v>26</v>
      </c>
      <c r="B78" s="70">
        <v>43500</v>
      </c>
      <c r="C78" s="65" t="s">
        <v>62</v>
      </c>
      <c r="D78" s="65" t="s">
        <v>21</v>
      </c>
      <c r="E78" s="65" t="s">
        <v>63</v>
      </c>
      <c r="F78" s="66">
        <v>4275</v>
      </c>
      <c r="G78" s="66">
        <v>4235</v>
      </c>
      <c r="H78" s="66">
        <v>4300</v>
      </c>
      <c r="I78" s="66">
        <v>4325</v>
      </c>
      <c r="J78" s="66">
        <v>4350</v>
      </c>
      <c r="K78" s="66">
        <v>4235</v>
      </c>
      <c r="L78" s="65">
        <v>100</v>
      </c>
      <c r="M78" s="67">
        <f t="shared" si="6"/>
        <v>-4000</v>
      </c>
      <c r="N78" s="68">
        <f t="shared" si="7"/>
        <v>-0.935672514619883</v>
      </c>
    </row>
    <row r="79" spans="1:14" ht="15.75">
      <c r="A79" s="63">
        <v>27</v>
      </c>
      <c r="B79" s="70">
        <v>43500</v>
      </c>
      <c r="C79" s="65" t="s">
        <v>62</v>
      </c>
      <c r="D79" s="65" t="s">
        <v>21</v>
      </c>
      <c r="E79" s="65" t="s">
        <v>70</v>
      </c>
      <c r="F79" s="66">
        <v>3860</v>
      </c>
      <c r="G79" s="66">
        <v>3820</v>
      </c>
      <c r="H79" s="66">
        <v>3885</v>
      </c>
      <c r="I79" s="66">
        <v>3910</v>
      </c>
      <c r="J79" s="66">
        <v>3935</v>
      </c>
      <c r="K79" s="66">
        <v>3885</v>
      </c>
      <c r="L79" s="65">
        <v>100</v>
      </c>
      <c r="M79" s="67">
        <f t="shared" si="6"/>
        <v>2500</v>
      </c>
      <c r="N79" s="68">
        <f t="shared" si="7"/>
        <v>0.6476683937823834</v>
      </c>
    </row>
    <row r="80" spans="1:14" ht="15.75">
      <c r="A80" s="9" t="s">
        <v>25</v>
      </c>
      <c r="B80" s="10"/>
      <c r="C80" s="11"/>
      <c r="D80" s="12"/>
      <c r="E80" s="13"/>
      <c r="F80" s="13"/>
      <c r="G80" s="14"/>
      <c r="H80" s="15"/>
      <c r="I80" s="15"/>
      <c r="J80" s="15"/>
      <c r="K80" s="16"/>
      <c r="M80" s="17"/>
      <c r="N80" s="1"/>
    </row>
    <row r="81" spans="1:13" ht="15.75">
      <c r="A81" s="9" t="s">
        <v>26</v>
      </c>
      <c r="B81" s="19"/>
      <c r="C81" s="11"/>
      <c r="D81" s="12"/>
      <c r="E81" s="13"/>
      <c r="F81" s="13"/>
      <c r="G81" s="14"/>
      <c r="H81" s="13"/>
      <c r="I81" s="13"/>
      <c r="J81" s="13"/>
      <c r="K81" s="16"/>
      <c r="L81" s="17"/>
      <c r="M81" s="1"/>
    </row>
    <row r="82" spans="1:11" ht="15.75">
      <c r="A82" s="9" t="s">
        <v>26</v>
      </c>
      <c r="B82" s="19"/>
      <c r="C82" s="20"/>
      <c r="D82" s="21"/>
      <c r="E82" s="22"/>
      <c r="F82" s="22"/>
      <c r="G82" s="23"/>
      <c r="H82" s="22"/>
      <c r="I82" s="22"/>
      <c r="J82" s="22"/>
      <c r="K82" s="22"/>
    </row>
    <row r="83" spans="1:12" ht="16.5" thickBot="1">
      <c r="A83" s="58"/>
      <c r="B83" s="59"/>
      <c r="C83" s="22"/>
      <c r="D83" s="22"/>
      <c r="E83" s="22"/>
      <c r="F83" s="25"/>
      <c r="G83" s="26"/>
      <c r="H83" s="27" t="s">
        <v>27</v>
      </c>
      <c r="I83" s="27"/>
      <c r="J83" s="25"/>
      <c r="K83" s="25"/>
      <c r="L83" s="17"/>
    </row>
    <row r="84" spans="1:11" ht="15.75">
      <c r="A84" s="58"/>
      <c r="B84" s="59"/>
      <c r="C84" s="88" t="s">
        <v>28</v>
      </c>
      <c r="D84" s="88"/>
      <c r="E84" s="29">
        <v>27</v>
      </c>
      <c r="F84" s="30">
        <f>F85+F86+F87+F88+F89+F90</f>
        <v>100</v>
      </c>
      <c r="G84" s="31">
        <v>27</v>
      </c>
      <c r="H84" s="32">
        <f>G85/G84%</f>
        <v>81.48148148148148</v>
      </c>
      <c r="I84" s="32"/>
      <c r="J84" s="25"/>
      <c r="K84" s="25"/>
    </row>
    <row r="85" spans="1:10" ht="15.75">
      <c r="A85" s="58"/>
      <c r="B85" s="59"/>
      <c r="C85" s="85" t="s">
        <v>29</v>
      </c>
      <c r="D85" s="85"/>
      <c r="E85" s="33">
        <v>22</v>
      </c>
      <c r="F85" s="34">
        <f>(E85/E84)*100</f>
        <v>81.48148148148148</v>
      </c>
      <c r="G85" s="31">
        <v>22</v>
      </c>
      <c r="H85" s="28"/>
      <c r="I85" s="28"/>
      <c r="J85" s="25"/>
    </row>
    <row r="86" spans="1:10" ht="15.75">
      <c r="A86" s="58"/>
      <c r="B86" s="59"/>
      <c r="C86" s="85" t="s">
        <v>31</v>
      </c>
      <c r="D86" s="85"/>
      <c r="E86" s="33">
        <v>0</v>
      </c>
      <c r="F86" s="34">
        <f>(E86/E84)*100</f>
        <v>0</v>
      </c>
      <c r="G86" s="36"/>
      <c r="H86" s="31"/>
      <c r="I86" s="31"/>
      <c r="J86" s="25"/>
    </row>
    <row r="87" spans="1:12" ht="15.75">
      <c r="A87" s="58"/>
      <c r="B87" s="59"/>
      <c r="C87" s="85" t="s">
        <v>32</v>
      </c>
      <c r="D87" s="85"/>
      <c r="E87" s="33">
        <v>0</v>
      </c>
      <c r="F87" s="34">
        <f>(E87/E84)*100</f>
        <v>0</v>
      </c>
      <c r="G87" s="36"/>
      <c r="H87" s="31"/>
      <c r="I87" s="31"/>
      <c r="J87" s="25"/>
      <c r="K87" s="2"/>
      <c r="L87" s="83"/>
    </row>
    <row r="88" spans="1:11" ht="15.75">
      <c r="A88" s="58"/>
      <c r="B88" s="59"/>
      <c r="C88" s="85" t="s">
        <v>33</v>
      </c>
      <c r="D88" s="85"/>
      <c r="E88" s="33">
        <v>5</v>
      </c>
      <c r="F88" s="34">
        <f>(E88/E84)*100</f>
        <v>18.51851851851852</v>
      </c>
      <c r="G88" s="36"/>
      <c r="H88" s="22" t="s">
        <v>34</v>
      </c>
      <c r="I88" s="22"/>
      <c r="J88" s="25"/>
      <c r="K88" s="25"/>
    </row>
    <row r="89" spans="1:11" ht="15.75">
      <c r="A89" s="58"/>
      <c r="B89" s="59"/>
      <c r="C89" s="85" t="s">
        <v>35</v>
      </c>
      <c r="D89" s="85"/>
      <c r="E89" s="33">
        <v>0</v>
      </c>
      <c r="F89" s="34">
        <f>(E89/E84)*100</f>
        <v>0</v>
      </c>
      <c r="G89" s="36"/>
      <c r="H89" s="22"/>
      <c r="I89" s="22"/>
      <c r="J89" s="25"/>
      <c r="K89" s="25"/>
    </row>
    <row r="90" spans="1:13" ht="16.5" thickBot="1">
      <c r="A90" s="58"/>
      <c r="B90" s="59"/>
      <c r="C90" s="86" t="s">
        <v>36</v>
      </c>
      <c r="D90" s="86"/>
      <c r="E90" s="38"/>
      <c r="F90" s="39">
        <f>(E90/E84)*100</f>
        <v>0</v>
      </c>
      <c r="G90" s="36"/>
      <c r="H90" s="22"/>
      <c r="I90" s="22"/>
      <c r="J90" s="25"/>
      <c r="K90" s="25"/>
      <c r="L90" s="83"/>
      <c r="M90" s="17"/>
    </row>
    <row r="91" spans="1:12" ht="15.75">
      <c r="A91" s="41" t="s">
        <v>37</v>
      </c>
      <c r="B91" s="10"/>
      <c r="C91" s="11"/>
      <c r="D91" s="11"/>
      <c r="E91" s="13"/>
      <c r="F91" s="13"/>
      <c r="G91" s="42"/>
      <c r="H91" s="43"/>
      <c r="I91" s="43"/>
      <c r="J91" s="43"/>
      <c r="K91" s="25"/>
      <c r="L91" s="17"/>
    </row>
    <row r="92" spans="1:12" ht="15.75">
      <c r="A92" s="12" t="s">
        <v>38</v>
      </c>
      <c r="B92" s="10"/>
      <c r="C92" s="44"/>
      <c r="D92" s="45"/>
      <c r="E92" s="46"/>
      <c r="F92" s="43"/>
      <c r="G92" s="42"/>
      <c r="H92" s="43"/>
      <c r="I92" s="43"/>
      <c r="J92" s="43"/>
      <c r="K92" s="13"/>
      <c r="L92" s="17"/>
    </row>
    <row r="93" spans="1:13" ht="15.75">
      <c r="A93" s="12" t="s">
        <v>39</v>
      </c>
      <c r="B93" s="10"/>
      <c r="C93" s="11"/>
      <c r="D93" s="45"/>
      <c r="E93" s="46"/>
      <c r="F93" s="43"/>
      <c r="G93" s="42"/>
      <c r="H93" s="47"/>
      <c r="I93" s="47"/>
      <c r="J93" s="47"/>
      <c r="K93" s="13"/>
      <c r="L93" s="17"/>
      <c r="M93" s="83"/>
    </row>
    <row r="94" spans="1:12" ht="15.75">
      <c r="A94" s="12" t="s">
        <v>40</v>
      </c>
      <c r="B94" s="44"/>
      <c r="C94" s="11"/>
      <c r="D94" s="45"/>
      <c r="E94" s="46"/>
      <c r="F94" s="43"/>
      <c r="G94" s="48"/>
      <c r="H94" s="47"/>
      <c r="I94" s="47"/>
      <c r="J94" s="47"/>
      <c r="K94" s="13"/>
      <c r="L94" s="17"/>
    </row>
    <row r="95" spans="1:13" ht="15.75">
      <c r="A95" s="12" t="s">
        <v>41</v>
      </c>
      <c r="B95" s="35"/>
      <c r="C95" s="11"/>
      <c r="D95" s="49"/>
      <c r="E95" s="43"/>
      <c r="F95" s="43"/>
      <c r="G95" s="48"/>
      <c r="H95" s="47"/>
      <c r="I95" s="47"/>
      <c r="J95" s="47"/>
      <c r="K95" s="43"/>
      <c r="L95" s="17"/>
      <c r="M95" s="17"/>
    </row>
    <row r="96" spans="1:14" ht="15">
      <c r="A96" s="105" t="s">
        <v>0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1:14" ht="1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1:14" ht="1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1:14" ht="15.75">
      <c r="A99" s="115" t="s">
        <v>102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</row>
    <row r="100" spans="1:14" ht="15.75">
      <c r="A100" s="115" t="s">
        <v>103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</row>
    <row r="101" spans="1:14" ht="16.5" thickBot="1">
      <c r="A101" s="107" t="s">
        <v>3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1:14" ht="15.75">
      <c r="A102" s="104" t="s">
        <v>110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</row>
    <row r="103" spans="1:14" ht="15.75">
      <c r="A103" s="104" t="s">
        <v>5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</row>
    <row r="104" spans="1:14" ht="15">
      <c r="A104" s="90" t="s">
        <v>6</v>
      </c>
      <c r="B104" s="87" t="s">
        <v>7</v>
      </c>
      <c r="C104" s="87" t="s">
        <v>8</v>
      </c>
      <c r="D104" s="90" t="s">
        <v>9</v>
      </c>
      <c r="E104" s="90" t="s">
        <v>10</v>
      </c>
      <c r="F104" s="87" t="s">
        <v>11</v>
      </c>
      <c r="G104" s="87" t="s">
        <v>12</v>
      </c>
      <c r="H104" s="87" t="s">
        <v>13</v>
      </c>
      <c r="I104" s="87" t="s">
        <v>14</v>
      </c>
      <c r="J104" s="87" t="s">
        <v>15</v>
      </c>
      <c r="K104" s="89" t="s">
        <v>16</v>
      </c>
      <c r="L104" s="87" t="s">
        <v>17</v>
      </c>
      <c r="M104" s="87" t="s">
        <v>18</v>
      </c>
      <c r="N104" s="87" t="s">
        <v>19</v>
      </c>
    </row>
    <row r="105" spans="1:14" ht="15">
      <c r="A105" s="91"/>
      <c r="B105" s="111"/>
      <c r="C105" s="111"/>
      <c r="D105" s="91"/>
      <c r="E105" s="91"/>
      <c r="F105" s="111"/>
      <c r="G105" s="111"/>
      <c r="H105" s="111"/>
      <c r="I105" s="111"/>
      <c r="J105" s="111"/>
      <c r="K105" s="112"/>
      <c r="L105" s="111"/>
      <c r="M105" s="111"/>
      <c r="N105" s="111"/>
    </row>
    <row r="106" spans="1:14" ht="15.75">
      <c r="A106" s="63">
        <v>1</v>
      </c>
      <c r="B106" s="70">
        <v>43495</v>
      </c>
      <c r="C106" s="65" t="s">
        <v>62</v>
      </c>
      <c r="D106" s="65" t="s">
        <v>21</v>
      </c>
      <c r="E106" s="65" t="s">
        <v>70</v>
      </c>
      <c r="F106" s="66">
        <v>3860</v>
      </c>
      <c r="G106" s="66">
        <v>3820</v>
      </c>
      <c r="H106" s="66">
        <v>3885</v>
      </c>
      <c r="I106" s="66">
        <v>3910</v>
      </c>
      <c r="J106" s="66">
        <v>3935</v>
      </c>
      <c r="K106" s="66">
        <v>3820</v>
      </c>
      <c r="L106" s="65">
        <v>100</v>
      </c>
      <c r="M106" s="67">
        <f>IF(D106="BUY",(K106-F106)*(L106),(F106-K106)*(L106))</f>
        <v>-4000</v>
      </c>
      <c r="N106" s="68">
        <f>M106/(L106)/F106%</f>
        <v>-1.0362694300518134</v>
      </c>
    </row>
    <row r="107" spans="1:14" ht="15.75">
      <c r="A107" s="63">
        <v>2</v>
      </c>
      <c r="B107" s="70">
        <v>43495</v>
      </c>
      <c r="C107" s="65" t="s">
        <v>62</v>
      </c>
      <c r="D107" s="65" t="s">
        <v>21</v>
      </c>
      <c r="E107" s="65" t="s">
        <v>71</v>
      </c>
      <c r="F107" s="66">
        <v>3980</v>
      </c>
      <c r="G107" s="66">
        <v>3940</v>
      </c>
      <c r="H107" s="66">
        <v>4005</v>
      </c>
      <c r="I107" s="66">
        <v>4030</v>
      </c>
      <c r="J107" s="66">
        <v>4055</v>
      </c>
      <c r="K107" s="66">
        <v>4005</v>
      </c>
      <c r="L107" s="65">
        <v>100</v>
      </c>
      <c r="M107" s="67">
        <f>IF(D107="BUY",(K107-F107)*(L107),(F107-K107)*(L107))</f>
        <v>2500</v>
      </c>
      <c r="N107" s="68">
        <f>M107/(L107)/F107%</f>
        <v>0.628140703517588</v>
      </c>
    </row>
    <row r="108" spans="1:14" ht="15.75">
      <c r="A108" s="63">
        <v>3</v>
      </c>
      <c r="B108" s="70">
        <v>43495</v>
      </c>
      <c r="C108" s="65" t="s">
        <v>62</v>
      </c>
      <c r="D108" s="65" t="s">
        <v>21</v>
      </c>
      <c r="E108" s="65" t="s">
        <v>76</v>
      </c>
      <c r="F108" s="66">
        <v>5115</v>
      </c>
      <c r="G108" s="66">
        <v>5075</v>
      </c>
      <c r="H108" s="66">
        <v>5140</v>
      </c>
      <c r="I108" s="66">
        <v>5165</v>
      </c>
      <c r="J108" s="66">
        <v>5190</v>
      </c>
      <c r="K108" s="66">
        <v>5190</v>
      </c>
      <c r="L108" s="65">
        <v>100</v>
      </c>
      <c r="M108" s="67">
        <f>IF(D108="BUY",(K108-F108)*(L108),(F108-K108)*(L108))</f>
        <v>7500</v>
      </c>
      <c r="N108" s="68">
        <f>M108/(L108)/F108%</f>
        <v>1.466275659824047</v>
      </c>
    </row>
    <row r="109" spans="1:14" ht="15.75">
      <c r="A109" s="63">
        <v>4</v>
      </c>
      <c r="B109" s="70">
        <v>43494</v>
      </c>
      <c r="C109" s="65" t="s">
        <v>62</v>
      </c>
      <c r="D109" s="65" t="s">
        <v>21</v>
      </c>
      <c r="E109" s="65" t="s">
        <v>63</v>
      </c>
      <c r="F109" s="66">
        <v>4250</v>
      </c>
      <c r="G109" s="66">
        <v>4210</v>
      </c>
      <c r="H109" s="66">
        <v>4275</v>
      </c>
      <c r="I109" s="66">
        <v>43000</v>
      </c>
      <c r="J109" s="66">
        <v>4325</v>
      </c>
      <c r="K109" s="66">
        <v>4210</v>
      </c>
      <c r="L109" s="65">
        <v>100</v>
      </c>
      <c r="M109" s="67">
        <f>IF(D109="BUY",(K109-F109)*(L109),(F109-K109)*(L109))</f>
        <v>-4000</v>
      </c>
      <c r="N109" s="68">
        <f>M109/(L109)/F109%</f>
        <v>-0.9411764705882353</v>
      </c>
    </row>
    <row r="110" spans="1:14" ht="15.75">
      <c r="A110" s="63">
        <v>5</v>
      </c>
      <c r="B110" s="70">
        <v>43493</v>
      </c>
      <c r="C110" s="65" t="s">
        <v>62</v>
      </c>
      <c r="D110" s="65" t="s">
        <v>23</v>
      </c>
      <c r="E110" s="65" t="s">
        <v>69</v>
      </c>
      <c r="F110" s="66">
        <v>15970</v>
      </c>
      <c r="G110" s="66">
        <v>16120</v>
      </c>
      <c r="H110" s="66">
        <v>15870</v>
      </c>
      <c r="I110" s="66">
        <v>15770</v>
      </c>
      <c r="J110" s="66">
        <v>15670</v>
      </c>
      <c r="K110" s="66">
        <v>15770</v>
      </c>
      <c r="L110" s="65">
        <v>30</v>
      </c>
      <c r="M110" s="67">
        <f>IF(D110="BUY",(K110-F110)*(L110),(F110-K110)*(L110))</f>
        <v>6000</v>
      </c>
      <c r="N110" s="68">
        <f aca="true" t="shared" si="8" ref="N110:N116">M110/(L110)/F110%</f>
        <v>1.2523481527864748</v>
      </c>
    </row>
    <row r="111" spans="1:14" ht="15.75">
      <c r="A111" s="63">
        <v>6</v>
      </c>
      <c r="B111" s="70">
        <v>43493</v>
      </c>
      <c r="C111" s="65" t="s">
        <v>62</v>
      </c>
      <c r="D111" s="65" t="s">
        <v>23</v>
      </c>
      <c r="E111" s="65" t="s">
        <v>76</v>
      </c>
      <c r="F111" s="66">
        <v>5080</v>
      </c>
      <c r="G111" s="66">
        <v>5120</v>
      </c>
      <c r="H111" s="66">
        <v>5055</v>
      </c>
      <c r="I111" s="66">
        <v>5030</v>
      </c>
      <c r="J111" s="66">
        <v>5005</v>
      </c>
      <c r="K111" s="66">
        <v>5055</v>
      </c>
      <c r="L111" s="65">
        <v>100</v>
      </c>
      <c r="M111" s="67">
        <f aca="true" t="shared" si="9" ref="M111:M116">IF(D111="BUY",(K111-F111)*(L111),(F111-K111)*(L111))</f>
        <v>2500</v>
      </c>
      <c r="N111" s="68">
        <f t="shared" si="8"/>
        <v>0.4921259842519685</v>
      </c>
    </row>
    <row r="112" spans="1:14" ht="15.75">
      <c r="A112" s="63">
        <v>7</v>
      </c>
      <c r="B112" s="70">
        <v>43490</v>
      </c>
      <c r="C112" s="65" t="s">
        <v>62</v>
      </c>
      <c r="D112" s="65" t="s">
        <v>21</v>
      </c>
      <c r="E112" s="65" t="s">
        <v>71</v>
      </c>
      <c r="F112" s="66">
        <v>3965</v>
      </c>
      <c r="G112" s="66">
        <v>3945</v>
      </c>
      <c r="H112" s="66">
        <v>3990</v>
      </c>
      <c r="I112" s="66">
        <v>4015</v>
      </c>
      <c r="J112" s="66">
        <v>4040</v>
      </c>
      <c r="K112" s="66">
        <v>3990</v>
      </c>
      <c r="L112" s="65">
        <v>100</v>
      </c>
      <c r="M112" s="67">
        <f t="shared" si="9"/>
        <v>2500</v>
      </c>
      <c r="N112" s="68">
        <f t="shared" si="8"/>
        <v>0.6305170239596469</v>
      </c>
    </row>
    <row r="113" spans="1:14" ht="15.75">
      <c r="A113" s="63">
        <v>8</v>
      </c>
      <c r="B113" s="70">
        <v>43489</v>
      </c>
      <c r="C113" s="65" t="s">
        <v>62</v>
      </c>
      <c r="D113" s="65" t="s">
        <v>21</v>
      </c>
      <c r="E113" s="65" t="s">
        <v>70</v>
      </c>
      <c r="F113" s="66">
        <v>3830</v>
      </c>
      <c r="G113" s="66">
        <v>3790</v>
      </c>
      <c r="H113" s="66">
        <v>3855</v>
      </c>
      <c r="I113" s="66">
        <v>3880</v>
      </c>
      <c r="J113" s="66">
        <v>3900</v>
      </c>
      <c r="K113" s="66">
        <v>3855</v>
      </c>
      <c r="L113" s="65">
        <v>100</v>
      </c>
      <c r="M113" s="67">
        <f t="shared" si="9"/>
        <v>2500</v>
      </c>
      <c r="N113" s="68">
        <f t="shared" si="8"/>
        <v>0.6527415143603134</v>
      </c>
    </row>
    <row r="114" spans="1:14" ht="15.75">
      <c r="A114" s="63">
        <v>9</v>
      </c>
      <c r="B114" s="70">
        <v>43489</v>
      </c>
      <c r="C114" s="65" t="s">
        <v>62</v>
      </c>
      <c r="D114" s="65" t="s">
        <v>23</v>
      </c>
      <c r="E114" s="65" t="s">
        <v>63</v>
      </c>
      <c r="F114" s="66">
        <v>4190</v>
      </c>
      <c r="G114" s="66">
        <v>4230</v>
      </c>
      <c r="H114" s="66">
        <v>4165</v>
      </c>
      <c r="I114" s="66">
        <v>4140</v>
      </c>
      <c r="J114" s="66">
        <v>4115</v>
      </c>
      <c r="K114" s="66">
        <v>4230</v>
      </c>
      <c r="L114" s="65">
        <v>100</v>
      </c>
      <c r="M114" s="67">
        <f t="shared" si="9"/>
        <v>-4000</v>
      </c>
      <c r="N114" s="68">
        <f t="shared" si="8"/>
        <v>-0.9546539379474941</v>
      </c>
    </row>
    <row r="115" spans="1:14" ht="15.75">
      <c r="A115" s="63">
        <v>10</v>
      </c>
      <c r="B115" s="70">
        <v>43489</v>
      </c>
      <c r="C115" s="65" t="s">
        <v>62</v>
      </c>
      <c r="D115" s="65" t="s">
        <v>23</v>
      </c>
      <c r="E115" s="65" t="s">
        <v>76</v>
      </c>
      <c r="F115" s="66">
        <v>5190</v>
      </c>
      <c r="G115" s="66">
        <v>5230</v>
      </c>
      <c r="H115" s="66">
        <v>5165</v>
      </c>
      <c r="I115" s="66">
        <v>5140</v>
      </c>
      <c r="J115" s="66">
        <v>5115</v>
      </c>
      <c r="K115" s="66">
        <v>5165</v>
      </c>
      <c r="L115" s="65">
        <v>100</v>
      </c>
      <c r="M115" s="67">
        <f t="shared" si="9"/>
        <v>2500</v>
      </c>
      <c r="N115" s="68">
        <f t="shared" si="8"/>
        <v>0.4816955684007707</v>
      </c>
    </row>
    <row r="116" spans="1:14" ht="15.75">
      <c r="A116" s="63">
        <v>11</v>
      </c>
      <c r="B116" s="70">
        <v>43489</v>
      </c>
      <c r="C116" s="65" t="s">
        <v>62</v>
      </c>
      <c r="D116" s="65" t="s">
        <v>23</v>
      </c>
      <c r="E116" s="65" t="s">
        <v>69</v>
      </c>
      <c r="F116" s="66">
        <v>16370</v>
      </c>
      <c r="G116" s="66">
        <v>16550</v>
      </c>
      <c r="H116" s="66">
        <v>16270</v>
      </c>
      <c r="I116" s="66">
        <v>16170</v>
      </c>
      <c r="J116" s="66">
        <v>16070</v>
      </c>
      <c r="K116" s="66">
        <v>16270</v>
      </c>
      <c r="L116" s="65">
        <v>30</v>
      </c>
      <c r="M116" s="67">
        <f t="shared" si="9"/>
        <v>3000</v>
      </c>
      <c r="N116" s="68">
        <f t="shared" si="8"/>
        <v>0.6108735491753208</v>
      </c>
    </row>
    <row r="117" spans="1:14" ht="15.75">
      <c r="A117" s="63">
        <v>12</v>
      </c>
      <c r="B117" s="70">
        <v>43489</v>
      </c>
      <c r="C117" s="65" t="s">
        <v>62</v>
      </c>
      <c r="D117" s="65" t="s">
        <v>23</v>
      </c>
      <c r="E117" s="65" t="s">
        <v>66</v>
      </c>
      <c r="F117" s="66">
        <v>4325</v>
      </c>
      <c r="G117" s="66">
        <v>4365</v>
      </c>
      <c r="H117" s="66">
        <v>4300</v>
      </c>
      <c r="I117" s="66">
        <v>4275</v>
      </c>
      <c r="J117" s="66">
        <v>4250</v>
      </c>
      <c r="K117" s="66">
        <v>4300</v>
      </c>
      <c r="L117" s="65">
        <v>100</v>
      </c>
      <c r="M117" s="67">
        <f aca="true" t="shared" si="10" ref="M117:M123">IF(D117="BUY",(K117-F117)*(L117),(F117-K117)*(L117))</f>
        <v>2500</v>
      </c>
      <c r="N117" s="68">
        <f aca="true" t="shared" si="11" ref="N117:N123">M117/(L117)/F117%</f>
        <v>0.5780346820809249</v>
      </c>
    </row>
    <row r="118" spans="1:14" ht="15.75">
      <c r="A118" s="63">
        <v>13</v>
      </c>
      <c r="B118" s="70">
        <v>43488</v>
      </c>
      <c r="C118" s="65" t="s">
        <v>62</v>
      </c>
      <c r="D118" s="65" t="s">
        <v>21</v>
      </c>
      <c r="E118" s="65" t="s">
        <v>70</v>
      </c>
      <c r="F118" s="66">
        <v>3840</v>
      </c>
      <c r="G118" s="66">
        <v>3796</v>
      </c>
      <c r="H118" s="66">
        <v>3865</v>
      </c>
      <c r="I118" s="66">
        <v>3890</v>
      </c>
      <c r="J118" s="66">
        <v>3915</v>
      </c>
      <c r="K118" s="66">
        <v>3890</v>
      </c>
      <c r="L118" s="65">
        <v>100</v>
      </c>
      <c r="M118" s="67">
        <f t="shared" si="10"/>
        <v>5000</v>
      </c>
      <c r="N118" s="68">
        <f t="shared" si="11"/>
        <v>1.3020833333333335</v>
      </c>
    </row>
    <row r="119" spans="1:14" ht="15.75">
      <c r="A119" s="63">
        <v>14</v>
      </c>
      <c r="B119" s="70">
        <v>43488</v>
      </c>
      <c r="C119" s="65" t="s">
        <v>62</v>
      </c>
      <c r="D119" s="65" t="s">
        <v>23</v>
      </c>
      <c r="E119" s="65" t="s">
        <v>69</v>
      </c>
      <c r="F119" s="66">
        <v>16740</v>
      </c>
      <c r="G119" s="66">
        <v>16900</v>
      </c>
      <c r="H119" s="66">
        <v>16640</v>
      </c>
      <c r="I119" s="66">
        <v>16540</v>
      </c>
      <c r="J119" s="66">
        <v>16440</v>
      </c>
      <c r="K119" s="66">
        <v>16640</v>
      </c>
      <c r="L119" s="65">
        <v>30</v>
      </c>
      <c r="M119" s="67">
        <f t="shared" si="10"/>
        <v>3000</v>
      </c>
      <c r="N119" s="68">
        <f t="shared" si="11"/>
        <v>0.5973715651135005</v>
      </c>
    </row>
    <row r="120" spans="1:14" ht="15.75">
      <c r="A120" s="63">
        <v>15</v>
      </c>
      <c r="B120" s="70">
        <v>43487</v>
      </c>
      <c r="C120" s="65" t="s">
        <v>62</v>
      </c>
      <c r="D120" s="65" t="s">
        <v>23</v>
      </c>
      <c r="E120" s="65" t="s">
        <v>63</v>
      </c>
      <c r="F120" s="66">
        <v>4255</v>
      </c>
      <c r="G120" s="66">
        <v>4295</v>
      </c>
      <c r="H120" s="66">
        <v>4230</v>
      </c>
      <c r="I120" s="66">
        <v>4205</v>
      </c>
      <c r="J120" s="66">
        <v>4180</v>
      </c>
      <c r="K120" s="66">
        <v>4230</v>
      </c>
      <c r="L120" s="65">
        <v>100</v>
      </c>
      <c r="M120" s="67">
        <f t="shared" si="10"/>
        <v>2500</v>
      </c>
      <c r="N120" s="68">
        <f t="shared" si="11"/>
        <v>0.5875440658049355</v>
      </c>
    </row>
    <row r="121" spans="1:14" ht="15.75">
      <c r="A121" s="63">
        <v>16</v>
      </c>
      <c r="B121" s="70">
        <v>43486</v>
      </c>
      <c r="C121" s="65" t="s">
        <v>62</v>
      </c>
      <c r="D121" s="65" t="s">
        <v>23</v>
      </c>
      <c r="E121" s="65" t="s">
        <v>63</v>
      </c>
      <c r="F121" s="66">
        <v>4255</v>
      </c>
      <c r="G121" s="66">
        <v>4295</v>
      </c>
      <c r="H121" s="66">
        <v>4230</v>
      </c>
      <c r="I121" s="66">
        <v>4205</v>
      </c>
      <c r="J121" s="66">
        <v>4180</v>
      </c>
      <c r="K121" s="66">
        <v>4230</v>
      </c>
      <c r="L121" s="65">
        <v>100</v>
      </c>
      <c r="M121" s="67">
        <f t="shared" si="10"/>
        <v>2500</v>
      </c>
      <c r="N121" s="68">
        <f t="shared" si="11"/>
        <v>0.5875440658049355</v>
      </c>
    </row>
    <row r="122" spans="1:14" ht="15.75">
      <c r="A122" s="63">
        <v>17</v>
      </c>
      <c r="B122" s="70">
        <v>43486</v>
      </c>
      <c r="C122" s="65" t="s">
        <v>62</v>
      </c>
      <c r="D122" s="65" t="s">
        <v>21</v>
      </c>
      <c r="E122" s="65" t="s">
        <v>70</v>
      </c>
      <c r="F122" s="66">
        <v>3815</v>
      </c>
      <c r="G122" s="66">
        <v>3770</v>
      </c>
      <c r="H122" s="66">
        <v>3840</v>
      </c>
      <c r="I122" s="66">
        <v>3865</v>
      </c>
      <c r="J122" s="66">
        <v>3890</v>
      </c>
      <c r="K122" s="66">
        <v>3840</v>
      </c>
      <c r="L122" s="65">
        <v>100</v>
      </c>
      <c r="M122" s="67">
        <f t="shared" si="10"/>
        <v>2500</v>
      </c>
      <c r="N122" s="68">
        <f t="shared" si="11"/>
        <v>0.6553079947575361</v>
      </c>
    </row>
    <row r="123" spans="1:14" ht="15.75">
      <c r="A123" s="63">
        <v>18</v>
      </c>
      <c r="B123" s="70">
        <v>43483</v>
      </c>
      <c r="C123" s="65" t="s">
        <v>62</v>
      </c>
      <c r="D123" s="65" t="s">
        <v>21</v>
      </c>
      <c r="E123" s="65" t="s">
        <v>70</v>
      </c>
      <c r="F123" s="66">
        <v>3805</v>
      </c>
      <c r="G123" s="66">
        <v>3765</v>
      </c>
      <c r="H123" s="66">
        <v>3830</v>
      </c>
      <c r="I123" s="66">
        <v>3855</v>
      </c>
      <c r="J123" s="66">
        <v>3880</v>
      </c>
      <c r="K123" s="66">
        <v>3880</v>
      </c>
      <c r="L123" s="65">
        <v>100</v>
      </c>
      <c r="M123" s="67">
        <f t="shared" si="10"/>
        <v>7500</v>
      </c>
      <c r="N123" s="68">
        <f t="shared" si="11"/>
        <v>1.971090670170828</v>
      </c>
    </row>
    <row r="124" spans="1:14" ht="15.75">
      <c r="A124" s="63">
        <v>19</v>
      </c>
      <c r="B124" s="70">
        <v>43483</v>
      </c>
      <c r="C124" s="65" t="s">
        <v>62</v>
      </c>
      <c r="D124" s="65" t="s">
        <v>21</v>
      </c>
      <c r="E124" s="65" t="s">
        <v>76</v>
      </c>
      <c r="F124" s="66">
        <v>5280</v>
      </c>
      <c r="G124" s="66">
        <v>5240</v>
      </c>
      <c r="H124" s="66">
        <v>5305</v>
      </c>
      <c r="I124" s="66">
        <v>5330</v>
      </c>
      <c r="J124" s="66">
        <v>5355</v>
      </c>
      <c r="K124" s="66">
        <v>5240</v>
      </c>
      <c r="L124" s="65">
        <v>100</v>
      </c>
      <c r="M124" s="67">
        <f aca="true" t="shared" si="12" ref="M124:M130">IF(D124="BUY",(K124-F124)*(L124),(F124-K124)*(L124))</f>
        <v>-4000</v>
      </c>
      <c r="N124" s="68">
        <f aca="true" t="shared" si="13" ref="N124:N130">M124/(L124)/F124%</f>
        <v>-0.7575757575757576</v>
      </c>
    </row>
    <row r="125" spans="1:14" ht="15.75">
      <c r="A125" s="63">
        <v>20</v>
      </c>
      <c r="B125" s="70">
        <v>43482</v>
      </c>
      <c r="C125" s="65" t="s">
        <v>62</v>
      </c>
      <c r="D125" s="65" t="s">
        <v>21</v>
      </c>
      <c r="E125" s="65" t="s">
        <v>70</v>
      </c>
      <c r="F125" s="66">
        <v>3760</v>
      </c>
      <c r="G125" s="66">
        <v>3720</v>
      </c>
      <c r="H125" s="66">
        <v>3785</v>
      </c>
      <c r="I125" s="66">
        <v>3810</v>
      </c>
      <c r="J125" s="66">
        <v>3835</v>
      </c>
      <c r="K125" s="66">
        <v>3810</v>
      </c>
      <c r="L125" s="65">
        <v>100</v>
      </c>
      <c r="M125" s="67">
        <f t="shared" si="12"/>
        <v>5000</v>
      </c>
      <c r="N125" s="68">
        <f t="shared" si="13"/>
        <v>1.3297872340425532</v>
      </c>
    </row>
    <row r="126" spans="1:14" ht="15.75">
      <c r="A126" s="63">
        <v>21</v>
      </c>
      <c r="B126" s="70">
        <v>43482</v>
      </c>
      <c r="C126" s="65" t="s">
        <v>62</v>
      </c>
      <c r="D126" s="65" t="s">
        <v>21</v>
      </c>
      <c r="E126" s="65" t="s">
        <v>71</v>
      </c>
      <c r="F126" s="66">
        <v>3870</v>
      </c>
      <c r="G126" s="66">
        <v>3830</v>
      </c>
      <c r="H126" s="66">
        <v>3895</v>
      </c>
      <c r="I126" s="66">
        <v>3920</v>
      </c>
      <c r="J126" s="66">
        <v>3945</v>
      </c>
      <c r="K126" s="66">
        <v>3895</v>
      </c>
      <c r="L126" s="65">
        <v>100</v>
      </c>
      <c r="M126" s="67">
        <f t="shared" si="12"/>
        <v>2500</v>
      </c>
      <c r="N126" s="68">
        <f t="shared" si="13"/>
        <v>0.6459948320413437</v>
      </c>
    </row>
    <row r="127" spans="1:14" ht="15.75">
      <c r="A127" s="63">
        <v>22</v>
      </c>
      <c r="B127" s="70">
        <v>43481</v>
      </c>
      <c r="C127" s="65" t="s">
        <v>62</v>
      </c>
      <c r="D127" s="65" t="s">
        <v>23</v>
      </c>
      <c r="E127" s="65" t="s">
        <v>69</v>
      </c>
      <c r="F127" s="66">
        <v>17040</v>
      </c>
      <c r="G127" s="66">
        <v>17200</v>
      </c>
      <c r="H127" s="66">
        <v>16940</v>
      </c>
      <c r="I127" s="66">
        <v>16840</v>
      </c>
      <c r="J127" s="66">
        <v>16740</v>
      </c>
      <c r="K127" s="66">
        <v>16940</v>
      </c>
      <c r="L127" s="65">
        <v>30</v>
      </c>
      <c r="M127" s="67">
        <f t="shared" si="12"/>
        <v>3000</v>
      </c>
      <c r="N127" s="68">
        <f t="shared" si="13"/>
        <v>0.5868544600938967</v>
      </c>
    </row>
    <row r="128" spans="1:14" ht="15.75">
      <c r="A128" s="63">
        <v>23</v>
      </c>
      <c r="B128" s="70">
        <v>43481</v>
      </c>
      <c r="C128" s="65" t="s">
        <v>62</v>
      </c>
      <c r="D128" s="65" t="s">
        <v>23</v>
      </c>
      <c r="E128" s="65" t="s">
        <v>70</v>
      </c>
      <c r="F128" s="66">
        <v>3670</v>
      </c>
      <c r="G128" s="66">
        <v>3710</v>
      </c>
      <c r="H128" s="66">
        <v>3645</v>
      </c>
      <c r="I128" s="66">
        <v>3620</v>
      </c>
      <c r="J128" s="66">
        <v>3600</v>
      </c>
      <c r="K128" s="66">
        <v>3645</v>
      </c>
      <c r="L128" s="65">
        <v>100</v>
      </c>
      <c r="M128" s="67">
        <f t="shared" si="12"/>
        <v>2500</v>
      </c>
      <c r="N128" s="68">
        <f t="shared" si="13"/>
        <v>0.6811989100817438</v>
      </c>
    </row>
    <row r="129" spans="1:14" ht="15.75">
      <c r="A129" s="63">
        <v>24</v>
      </c>
      <c r="B129" s="70">
        <v>43481</v>
      </c>
      <c r="C129" s="65" t="s">
        <v>62</v>
      </c>
      <c r="D129" s="65" t="s">
        <v>23</v>
      </c>
      <c r="E129" s="65" t="s">
        <v>76</v>
      </c>
      <c r="F129" s="66">
        <v>5230</v>
      </c>
      <c r="G129" s="66">
        <v>5270</v>
      </c>
      <c r="H129" s="66">
        <v>5205</v>
      </c>
      <c r="I129" s="66">
        <v>5180</v>
      </c>
      <c r="J129" s="66">
        <v>5155</v>
      </c>
      <c r="K129" s="66">
        <v>5205</v>
      </c>
      <c r="L129" s="65">
        <v>100</v>
      </c>
      <c r="M129" s="67">
        <f t="shared" si="12"/>
        <v>2500</v>
      </c>
      <c r="N129" s="68">
        <f t="shared" si="13"/>
        <v>0.47801147227533464</v>
      </c>
    </row>
    <row r="130" spans="1:14" ht="15.75">
      <c r="A130" s="63">
        <v>25</v>
      </c>
      <c r="B130" s="70">
        <v>43480</v>
      </c>
      <c r="C130" s="65" t="s">
        <v>62</v>
      </c>
      <c r="D130" s="65" t="s">
        <v>23</v>
      </c>
      <c r="E130" s="65" t="s">
        <v>63</v>
      </c>
      <c r="F130" s="66">
        <v>4275</v>
      </c>
      <c r="G130" s="66">
        <v>4315</v>
      </c>
      <c r="H130" s="66">
        <v>4250</v>
      </c>
      <c r="I130" s="66">
        <v>4225</v>
      </c>
      <c r="J130" s="66">
        <v>4200</v>
      </c>
      <c r="K130" s="66">
        <v>4225</v>
      </c>
      <c r="L130" s="65">
        <v>100</v>
      </c>
      <c r="M130" s="67">
        <f t="shared" si="12"/>
        <v>5000</v>
      </c>
      <c r="N130" s="68">
        <f t="shared" si="13"/>
        <v>1.1695906432748537</v>
      </c>
    </row>
    <row r="131" spans="1:14" ht="15.75">
      <c r="A131" s="63">
        <v>26</v>
      </c>
      <c r="B131" s="70">
        <v>43476</v>
      </c>
      <c r="C131" s="65" t="s">
        <v>62</v>
      </c>
      <c r="D131" s="65" t="s">
        <v>21</v>
      </c>
      <c r="E131" s="65" t="s">
        <v>70</v>
      </c>
      <c r="F131" s="66">
        <v>3625</v>
      </c>
      <c r="G131" s="66">
        <v>3585</v>
      </c>
      <c r="H131" s="66">
        <v>3650</v>
      </c>
      <c r="I131" s="66">
        <v>3675</v>
      </c>
      <c r="J131" s="66">
        <v>3700</v>
      </c>
      <c r="K131" s="66">
        <v>3700</v>
      </c>
      <c r="L131" s="65">
        <v>100</v>
      </c>
      <c r="M131" s="67">
        <f>IF(D131="BUY",(K131-F131)*(L131),(F131-K131)*(L131))</f>
        <v>7500</v>
      </c>
      <c r="N131" s="68">
        <f>M131/(L131)/F131%</f>
        <v>2.0689655172413794</v>
      </c>
    </row>
    <row r="132" spans="1:14" ht="15.75">
      <c r="A132" s="63">
        <v>27</v>
      </c>
      <c r="B132" s="70">
        <v>43474</v>
      </c>
      <c r="C132" s="65" t="s">
        <v>62</v>
      </c>
      <c r="D132" s="65" t="s">
        <v>21</v>
      </c>
      <c r="E132" s="65" t="s">
        <v>70</v>
      </c>
      <c r="F132" s="66">
        <v>3610</v>
      </c>
      <c r="G132" s="66">
        <v>3570</v>
      </c>
      <c r="H132" s="66">
        <v>3635</v>
      </c>
      <c r="I132" s="66">
        <v>3660</v>
      </c>
      <c r="J132" s="66">
        <v>3685</v>
      </c>
      <c r="K132" s="66">
        <v>3660</v>
      </c>
      <c r="L132" s="65">
        <v>100</v>
      </c>
      <c r="M132" s="67">
        <f>IF(D132="BUY",(K132-F132)*(L132),(F132-K132)*(L132))</f>
        <v>5000</v>
      </c>
      <c r="N132" s="68">
        <f>M132/(L132)/F132%</f>
        <v>1.3850415512465373</v>
      </c>
    </row>
    <row r="133" spans="1:14" ht="15.75">
      <c r="A133" s="63">
        <v>28</v>
      </c>
      <c r="B133" s="70">
        <v>43474</v>
      </c>
      <c r="C133" s="65" t="s">
        <v>62</v>
      </c>
      <c r="D133" s="65" t="s">
        <v>21</v>
      </c>
      <c r="E133" s="65" t="s">
        <v>76</v>
      </c>
      <c r="F133" s="66">
        <v>5330</v>
      </c>
      <c r="G133" s="66">
        <v>5290</v>
      </c>
      <c r="H133" s="66">
        <v>5355</v>
      </c>
      <c r="I133" s="66">
        <v>5380</v>
      </c>
      <c r="J133" s="66">
        <v>5405</v>
      </c>
      <c r="K133" s="66">
        <v>5355</v>
      </c>
      <c r="L133" s="65">
        <v>100</v>
      </c>
      <c r="M133" s="67">
        <f aca="true" t="shared" si="14" ref="M133:M141">IF(D133="BUY",(K133-F133)*(L133),(F133-K133)*(L133))</f>
        <v>2500</v>
      </c>
      <c r="N133" s="68">
        <f>M133/(L133)/F133%</f>
        <v>0.46904315196998125</v>
      </c>
    </row>
    <row r="134" spans="1:14" ht="15.75">
      <c r="A134" s="63">
        <v>29</v>
      </c>
      <c r="B134" s="70">
        <v>43473</v>
      </c>
      <c r="C134" s="65" t="s">
        <v>62</v>
      </c>
      <c r="D134" s="65" t="s">
        <v>21</v>
      </c>
      <c r="E134" s="65" t="s">
        <v>70</v>
      </c>
      <c r="F134" s="66">
        <v>3540</v>
      </c>
      <c r="G134" s="66">
        <v>3495</v>
      </c>
      <c r="H134" s="66">
        <v>3565</v>
      </c>
      <c r="I134" s="66">
        <v>3590</v>
      </c>
      <c r="J134" s="66">
        <v>3615</v>
      </c>
      <c r="K134" s="66">
        <v>3590</v>
      </c>
      <c r="L134" s="65">
        <v>100</v>
      </c>
      <c r="M134" s="67">
        <f t="shared" si="14"/>
        <v>5000</v>
      </c>
      <c r="N134" s="68">
        <f>M134/(L134)/F134%</f>
        <v>1.4124293785310735</v>
      </c>
    </row>
    <row r="135" spans="1:14" ht="15.75">
      <c r="A135" s="63">
        <v>30</v>
      </c>
      <c r="B135" s="70">
        <v>43472</v>
      </c>
      <c r="C135" s="65" t="s">
        <v>62</v>
      </c>
      <c r="D135" s="65" t="s">
        <v>23</v>
      </c>
      <c r="E135" s="65" t="s">
        <v>63</v>
      </c>
      <c r="F135" s="66">
        <v>4225</v>
      </c>
      <c r="G135" s="66">
        <v>4265</v>
      </c>
      <c r="H135" s="66">
        <v>4200</v>
      </c>
      <c r="I135" s="66">
        <v>4175</v>
      </c>
      <c r="J135" s="66">
        <v>4150</v>
      </c>
      <c r="K135" s="66">
        <v>4150</v>
      </c>
      <c r="L135" s="65">
        <v>100</v>
      </c>
      <c r="M135" s="67">
        <f t="shared" si="14"/>
        <v>7500</v>
      </c>
      <c r="N135" s="68">
        <f aca="true" t="shared" si="15" ref="N135:N141">M135/(L135)/F135%</f>
        <v>1.7751479289940828</v>
      </c>
    </row>
    <row r="136" spans="1:14" ht="15.75">
      <c r="A136" s="63">
        <v>31</v>
      </c>
      <c r="B136" s="70">
        <v>43472</v>
      </c>
      <c r="C136" s="65" t="s">
        <v>62</v>
      </c>
      <c r="D136" s="65" t="s">
        <v>21</v>
      </c>
      <c r="E136" s="65" t="s">
        <v>66</v>
      </c>
      <c r="F136" s="66">
        <v>4380</v>
      </c>
      <c r="G136" s="66">
        <v>4340</v>
      </c>
      <c r="H136" s="66">
        <v>4405</v>
      </c>
      <c r="I136" s="66">
        <v>4430</v>
      </c>
      <c r="J136" s="66">
        <v>4455</v>
      </c>
      <c r="K136" s="66">
        <v>4340</v>
      </c>
      <c r="L136" s="65">
        <v>100</v>
      </c>
      <c r="M136" s="67">
        <f t="shared" si="14"/>
        <v>-4000</v>
      </c>
      <c r="N136" s="68">
        <f t="shared" si="15"/>
        <v>-0.9132420091324202</v>
      </c>
    </row>
    <row r="137" spans="1:14" ht="15.75">
      <c r="A137" s="63">
        <v>32</v>
      </c>
      <c r="B137" s="70">
        <v>43468</v>
      </c>
      <c r="C137" s="65" t="s">
        <v>62</v>
      </c>
      <c r="D137" s="65" t="s">
        <v>21</v>
      </c>
      <c r="E137" s="65" t="s">
        <v>69</v>
      </c>
      <c r="F137" s="66">
        <v>17570</v>
      </c>
      <c r="G137" s="66">
        <v>17400</v>
      </c>
      <c r="H137" s="66">
        <v>17670</v>
      </c>
      <c r="I137" s="66">
        <v>17770</v>
      </c>
      <c r="J137" s="66">
        <v>17870</v>
      </c>
      <c r="K137" s="66">
        <v>17400</v>
      </c>
      <c r="L137" s="65">
        <v>30</v>
      </c>
      <c r="M137" s="67">
        <f t="shared" si="14"/>
        <v>-5100</v>
      </c>
      <c r="N137" s="68">
        <f t="shared" si="15"/>
        <v>-0.9675583380762665</v>
      </c>
    </row>
    <row r="138" spans="1:14" ht="15.75">
      <c r="A138" s="63">
        <v>33</v>
      </c>
      <c r="B138" s="70">
        <v>43468</v>
      </c>
      <c r="C138" s="65" t="s">
        <v>62</v>
      </c>
      <c r="D138" s="65" t="s">
        <v>21</v>
      </c>
      <c r="E138" s="65" t="s">
        <v>65</v>
      </c>
      <c r="F138" s="66">
        <v>8570</v>
      </c>
      <c r="G138" s="66">
        <v>8480</v>
      </c>
      <c r="H138" s="66">
        <v>8620</v>
      </c>
      <c r="I138" s="66">
        <v>8670</v>
      </c>
      <c r="J138" s="66">
        <v>8720</v>
      </c>
      <c r="K138" s="66">
        <v>8620</v>
      </c>
      <c r="L138" s="65">
        <v>50</v>
      </c>
      <c r="M138" s="67">
        <f t="shared" si="14"/>
        <v>2500</v>
      </c>
      <c r="N138" s="68">
        <f t="shared" si="15"/>
        <v>0.5834305717619603</v>
      </c>
    </row>
    <row r="139" spans="1:14" ht="15.75">
      <c r="A139" s="63">
        <v>34</v>
      </c>
      <c r="B139" s="70">
        <v>43103</v>
      </c>
      <c r="C139" s="65" t="s">
        <v>62</v>
      </c>
      <c r="D139" s="65" t="s">
        <v>21</v>
      </c>
      <c r="E139" s="65" t="s">
        <v>76</v>
      </c>
      <c r="F139" s="66">
        <v>5225</v>
      </c>
      <c r="G139" s="66">
        <v>5185</v>
      </c>
      <c r="H139" s="66">
        <v>5250</v>
      </c>
      <c r="I139" s="66">
        <v>5275</v>
      </c>
      <c r="J139" s="66">
        <v>5300</v>
      </c>
      <c r="K139" s="66">
        <v>5250</v>
      </c>
      <c r="L139" s="65">
        <v>100</v>
      </c>
      <c r="M139" s="67">
        <f t="shared" si="14"/>
        <v>2500</v>
      </c>
      <c r="N139" s="68">
        <f t="shared" si="15"/>
        <v>0.4784688995215311</v>
      </c>
    </row>
    <row r="140" spans="1:14" ht="15.75">
      <c r="A140" s="63">
        <v>35</v>
      </c>
      <c r="B140" s="70">
        <v>43467</v>
      </c>
      <c r="C140" s="65" t="s">
        <v>62</v>
      </c>
      <c r="D140" s="65" t="s">
        <v>21</v>
      </c>
      <c r="E140" s="65" t="s">
        <v>70</v>
      </c>
      <c r="F140" s="66">
        <v>3470</v>
      </c>
      <c r="G140" s="66">
        <v>3420</v>
      </c>
      <c r="H140" s="66">
        <v>3495</v>
      </c>
      <c r="I140" s="66">
        <v>3520</v>
      </c>
      <c r="J140" s="66">
        <v>3545</v>
      </c>
      <c r="K140" s="66">
        <v>3495</v>
      </c>
      <c r="L140" s="65">
        <v>100</v>
      </c>
      <c r="M140" s="67">
        <f t="shared" si="14"/>
        <v>2500</v>
      </c>
      <c r="N140" s="68">
        <f t="shared" si="15"/>
        <v>0.7204610951008645</v>
      </c>
    </row>
    <row r="141" spans="1:14" ht="15.75">
      <c r="A141" s="63">
        <v>36</v>
      </c>
      <c r="B141" s="70">
        <v>43466</v>
      </c>
      <c r="C141" s="65" t="s">
        <v>62</v>
      </c>
      <c r="D141" s="65" t="s">
        <v>21</v>
      </c>
      <c r="E141" s="65" t="s">
        <v>69</v>
      </c>
      <c r="F141" s="66">
        <v>17730</v>
      </c>
      <c r="G141" s="66">
        <v>17580</v>
      </c>
      <c r="H141" s="66">
        <v>17830</v>
      </c>
      <c r="I141" s="66">
        <v>17930</v>
      </c>
      <c r="J141" s="66">
        <v>18030</v>
      </c>
      <c r="K141" s="66">
        <v>17580</v>
      </c>
      <c r="L141" s="65">
        <v>30</v>
      </c>
      <c r="M141" s="67">
        <f t="shared" si="14"/>
        <v>-4500</v>
      </c>
      <c r="N141" s="68">
        <f t="shared" si="15"/>
        <v>-0.8460236886632825</v>
      </c>
    </row>
    <row r="142" spans="1:14" ht="15.75">
      <c r="A142" s="63">
        <v>37</v>
      </c>
      <c r="B142" s="70">
        <v>43466</v>
      </c>
      <c r="C142" s="65" t="s">
        <v>62</v>
      </c>
      <c r="D142" s="65" t="s">
        <v>21</v>
      </c>
      <c r="E142" s="65" t="s">
        <v>71</v>
      </c>
      <c r="F142" s="66">
        <v>3955</v>
      </c>
      <c r="G142" s="66">
        <v>3910</v>
      </c>
      <c r="H142" s="66">
        <v>3980</v>
      </c>
      <c r="I142" s="66">
        <v>4005</v>
      </c>
      <c r="J142" s="66">
        <v>4030</v>
      </c>
      <c r="K142" s="66">
        <v>3995</v>
      </c>
      <c r="L142" s="65">
        <v>100</v>
      </c>
      <c r="M142" s="67">
        <v>0</v>
      </c>
      <c r="N142" s="68">
        <v>0</v>
      </c>
    </row>
    <row r="143" spans="1:14" ht="15.75">
      <c r="A143" s="9" t="s">
        <v>25</v>
      </c>
      <c r="B143" s="10"/>
      <c r="C143" s="11"/>
      <c r="D143" s="12"/>
      <c r="E143" s="13"/>
      <c r="F143" s="13"/>
      <c r="G143" s="14"/>
      <c r="H143" s="15"/>
      <c r="I143" s="15"/>
      <c r="J143" s="15"/>
      <c r="K143" s="16"/>
      <c r="M143" s="17"/>
      <c r="N143" s="1"/>
    </row>
    <row r="144" spans="1:13" ht="15.75">
      <c r="A144" s="9" t="s">
        <v>26</v>
      </c>
      <c r="B144" s="19"/>
      <c r="C144" s="11"/>
      <c r="D144" s="12"/>
      <c r="E144" s="13"/>
      <c r="F144" s="13"/>
      <c r="G144" s="14"/>
      <c r="H144" s="13"/>
      <c r="I144" s="13"/>
      <c r="J144" s="13"/>
      <c r="K144" s="16"/>
      <c r="L144" s="17"/>
      <c r="M144" s="1"/>
    </row>
    <row r="145" spans="1:12" ht="15.75">
      <c r="A145" s="9" t="s">
        <v>26</v>
      </c>
      <c r="B145" s="19"/>
      <c r="C145" s="20"/>
      <c r="D145" s="21"/>
      <c r="E145" s="22"/>
      <c r="F145" s="22"/>
      <c r="G145" s="23"/>
      <c r="H145" s="22"/>
      <c r="I145" s="22"/>
      <c r="J145" s="22"/>
      <c r="K145" s="22"/>
      <c r="L145" s="17"/>
    </row>
    <row r="146" spans="1:12" ht="16.5" thickBot="1">
      <c r="A146" s="58"/>
      <c r="B146" s="59"/>
      <c r="C146" s="22"/>
      <c r="D146" s="22"/>
      <c r="E146" s="22"/>
      <c r="F146" s="25"/>
      <c r="G146" s="26"/>
      <c r="H146" s="27" t="s">
        <v>27</v>
      </c>
      <c r="I146" s="27"/>
      <c r="J146" s="25"/>
      <c r="K146" s="25"/>
      <c r="L146" s="17"/>
    </row>
    <row r="147" spans="1:11" ht="15.75">
      <c r="A147" s="58"/>
      <c r="B147" s="59"/>
      <c r="C147" s="88" t="s">
        <v>28</v>
      </c>
      <c r="D147" s="88"/>
      <c r="E147" s="29">
        <v>36</v>
      </c>
      <c r="F147" s="30">
        <f>F148+F149+F150+F151+F152+F153</f>
        <v>100</v>
      </c>
      <c r="G147" s="31">
        <v>36</v>
      </c>
      <c r="H147" s="32">
        <f>G148/G147%</f>
        <v>80.55555555555556</v>
      </c>
      <c r="I147" s="32"/>
      <c r="J147" s="25"/>
      <c r="K147" s="25"/>
    </row>
    <row r="148" spans="1:10" ht="15.75">
      <c r="A148" s="58"/>
      <c r="B148" s="59"/>
      <c r="C148" s="85" t="s">
        <v>29</v>
      </c>
      <c r="D148" s="85"/>
      <c r="E148" s="33">
        <v>29</v>
      </c>
      <c r="F148" s="34">
        <f>(E148/E147)*100</f>
        <v>80.55555555555556</v>
      </c>
      <c r="G148" s="31">
        <v>29</v>
      </c>
      <c r="H148" s="28"/>
      <c r="I148" s="28"/>
      <c r="J148" s="25"/>
    </row>
    <row r="149" spans="1:10" ht="15.75">
      <c r="A149" s="58"/>
      <c r="B149" s="59"/>
      <c r="C149" s="85" t="s">
        <v>31</v>
      </c>
      <c r="D149" s="85"/>
      <c r="E149" s="33">
        <v>0</v>
      </c>
      <c r="F149" s="34">
        <f>(E149/E147)*100</f>
        <v>0</v>
      </c>
      <c r="G149" s="36"/>
      <c r="H149" s="31"/>
      <c r="I149" s="31"/>
      <c r="J149" s="25"/>
    </row>
    <row r="150" spans="1:12" ht="15.75">
      <c r="A150" s="58"/>
      <c r="B150" s="59"/>
      <c r="C150" s="85" t="s">
        <v>32</v>
      </c>
      <c r="D150" s="85"/>
      <c r="E150" s="33">
        <v>0</v>
      </c>
      <c r="F150" s="34">
        <f>(E150/E147)*100</f>
        <v>0</v>
      </c>
      <c r="G150" s="36"/>
      <c r="H150" s="31"/>
      <c r="I150" s="31"/>
      <c r="J150" s="25"/>
      <c r="K150" s="2"/>
      <c r="L150" s="83"/>
    </row>
    <row r="151" spans="1:11" ht="15.75">
      <c r="A151" s="58"/>
      <c r="B151" s="59"/>
      <c r="C151" s="85" t="s">
        <v>33</v>
      </c>
      <c r="D151" s="85"/>
      <c r="E151" s="33">
        <v>7</v>
      </c>
      <c r="F151" s="34">
        <f>(E151/E147)*100</f>
        <v>19.444444444444446</v>
      </c>
      <c r="G151" s="36"/>
      <c r="H151" s="22" t="s">
        <v>34</v>
      </c>
      <c r="I151" s="22"/>
      <c r="J151" s="25"/>
      <c r="K151" s="25"/>
    </row>
    <row r="152" spans="1:11" ht="15.75">
      <c r="A152" s="58"/>
      <c r="B152" s="59"/>
      <c r="C152" s="85" t="s">
        <v>35</v>
      </c>
      <c r="D152" s="85"/>
      <c r="E152" s="33">
        <v>0</v>
      </c>
      <c r="F152" s="34">
        <f>(E152/E147)*100</f>
        <v>0</v>
      </c>
      <c r="G152" s="36"/>
      <c r="H152" s="22"/>
      <c r="I152" s="22"/>
      <c r="J152" s="25"/>
      <c r="K152" s="25"/>
    </row>
    <row r="153" spans="1:12" ht="16.5" thickBot="1">
      <c r="A153" s="58"/>
      <c r="B153" s="59"/>
      <c r="C153" s="86" t="s">
        <v>36</v>
      </c>
      <c r="D153" s="86"/>
      <c r="E153" s="38"/>
      <c r="F153" s="39">
        <f>(E153/E147)*100</f>
        <v>0</v>
      </c>
      <c r="G153" s="36"/>
      <c r="H153" s="22"/>
      <c r="I153" s="22"/>
      <c r="J153" s="25"/>
      <c r="K153" s="25"/>
      <c r="L153" s="83"/>
    </row>
    <row r="154" spans="1:12" ht="15.75">
      <c r="A154" s="41" t="s">
        <v>37</v>
      </c>
      <c r="B154" s="10"/>
      <c r="C154" s="11"/>
      <c r="D154" s="11"/>
      <c r="E154" s="13"/>
      <c r="F154" s="13"/>
      <c r="G154" s="42"/>
      <c r="H154" s="43"/>
      <c r="I154" s="43"/>
      <c r="J154" s="43"/>
      <c r="K154" s="25"/>
      <c r="L154" s="17"/>
    </row>
    <row r="155" spans="1:13" ht="15.75">
      <c r="A155" s="12" t="s">
        <v>38</v>
      </c>
      <c r="B155" s="10"/>
      <c r="C155" s="44"/>
      <c r="D155" s="45"/>
      <c r="E155" s="46"/>
      <c r="F155" s="43"/>
      <c r="G155" s="42"/>
      <c r="H155" s="43"/>
      <c r="I155" s="43"/>
      <c r="J155" s="43"/>
      <c r="K155" s="13"/>
      <c r="L155" s="17"/>
      <c r="M155" s="83"/>
    </row>
    <row r="156" spans="1:12" ht="15.75">
      <c r="A156" s="12" t="s">
        <v>39</v>
      </c>
      <c r="B156" s="10"/>
      <c r="C156" s="11"/>
      <c r="D156" s="45"/>
      <c r="E156" s="46"/>
      <c r="F156" s="43"/>
      <c r="G156" s="42"/>
      <c r="H156" s="47"/>
      <c r="I156" s="47"/>
      <c r="J156" s="47"/>
      <c r="K156" s="13"/>
      <c r="L156" s="17"/>
    </row>
    <row r="157" spans="1:12" ht="15.75">
      <c r="A157" s="12" t="s">
        <v>40</v>
      </c>
      <c r="B157" s="44"/>
      <c r="C157" s="11"/>
      <c r="D157" s="45"/>
      <c r="E157" s="46"/>
      <c r="F157" s="43"/>
      <c r="G157" s="48"/>
      <c r="H157" s="47"/>
      <c r="I157" s="47"/>
      <c r="J157" s="47"/>
      <c r="K157" s="13"/>
      <c r="L157" s="17"/>
    </row>
    <row r="158" spans="1:13" ht="15.75">
      <c r="A158" s="12" t="s">
        <v>41</v>
      </c>
      <c r="B158" s="35"/>
      <c r="C158" s="11"/>
      <c r="D158" s="49"/>
      <c r="E158" s="43"/>
      <c r="F158" s="43"/>
      <c r="G158" s="48"/>
      <c r="H158" s="47"/>
      <c r="I158" s="47"/>
      <c r="J158" s="47"/>
      <c r="K158" s="43"/>
      <c r="L158" s="17"/>
      <c r="M158" s="17"/>
    </row>
    <row r="159" spans="1:14" ht="15">
      <c r="A159" s="105" t="s">
        <v>0</v>
      </c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1:14" ht="1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</row>
    <row r="161" spans="1:14" ht="1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1:14" ht="15.75">
      <c r="A162" s="115" t="s">
        <v>102</v>
      </c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</row>
    <row r="163" spans="1:14" ht="15.75">
      <c r="A163" s="115" t="s">
        <v>103</v>
      </c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</row>
    <row r="164" spans="1:14" ht="16.5" thickBot="1">
      <c r="A164" s="107" t="s">
        <v>3</v>
      </c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1:14" ht="15.75">
      <c r="A165" s="104" t="s">
        <v>107</v>
      </c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</row>
    <row r="166" spans="1:14" ht="15.75">
      <c r="A166" s="104" t="s">
        <v>5</v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</row>
    <row r="167" spans="1:14" ht="15">
      <c r="A167" s="90" t="s">
        <v>6</v>
      </c>
      <c r="B167" s="87" t="s">
        <v>7</v>
      </c>
      <c r="C167" s="87" t="s">
        <v>8</v>
      </c>
      <c r="D167" s="90" t="s">
        <v>9</v>
      </c>
      <c r="E167" s="90" t="s">
        <v>10</v>
      </c>
      <c r="F167" s="87" t="s">
        <v>11</v>
      </c>
      <c r="G167" s="87" t="s">
        <v>12</v>
      </c>
      <c r="H167" s="87" t="s">
        <v>13</v>
      </c>
      <c r="I167" s="87" t="s">
        <v>14</v>
      </c>
      <c r="J167" s="87" t="s">
        <v>15</v>
      </c>
      <c r="K167" s="89" t="s">
        <v>16</v>
      </c>
      <c r="L167" s="87" t="s">
        <v>17</v>
      </c>
      <c r="M167" s="87" t="s">
        <v>18</v>
      </c>
      <c r="N167" s="87" t="s">
        <v>19</v>
      </c>
    </row>
    <row r="168" spans="1:14" ht="15">
      <c r="A168" s="91"/>
      <c r="B168" s="111"/>
      <c r="C168" s="111"/>
      <c r="D168" s="91"/>
      <c r="E168" s="91"/>
      <c r="F168" s="111"/>
      <c r="G168" s="111"/>
      <c r="H168" s="111"/>
      <c r="I168" s="111"/>
      <c r="J168" s="111"/>
      <c r="K168" s="112"/>
      <c r="L168" s="111"/>
      <c r="M168" s="111"/>
      <c r="N168" s="111"/>
    </row>
    <row r="169" spans="1:14" ht="15.75">
      <c r="A169" s="63">
        <v>1</v>
      </c>
      <c r="B169" s="70">
        <v>43465</v>
      </c>
      <c r="C169" s="65" t="s">
        <v>62</v>
      </c>
      <c r="D169" s="65" t="s">
        <v>21</v>
      </c>
      <c r="E169" s="65" t="s">
        <v>76</v>
      </c>
      <c r="F169" s="66">
        <v>5250</v>
      </c>
      <c r="G169" s="66">
        <v>5210</v>
      </c>
      <c r="H169" s="66">
        <v>5275</v>
      </c>
      <c r="I169" s="66">
        <v>5300</v>
      </c>
      <c r="J169" s="66">
        <v>5325</v>
      </c>
      <c r="K169" s="66">
        <v>5300</v>
      </c>
      <c r="L169" s="65">
        <v>100</v>
      </c>
      <c r="M169" s="67">
        <f>IF(D169="BUY",(K169-F169)*(L169),(F169-K169)*(L169))</f>
        <v>5000</v>
      </c>
      <c r="N169" s="68">
        <f>M169/(L169)/F169%</f>
        <v>0.9523809523809523</v>
      </c>
    </row>
    <row r="170" spans="1:14" ht="15.75">
      <c r="A170" s="63">
        <v>2</v>
      </c>
      <c r="B170" s="70">
        <v>43465</v>
      </c>
      <c r="C170" s="65" t="s">
        <v>62</v>
      </c>
      <c r="D170" s="65" t="s">
        <v>21</v>
      </c>
      <c r="E170" s="65" t="s">
        <v>66</v>
      </c>
      <c r="F170" s="66">
        <v>4295</v>
      </c>
      <c r="G170" s="66">
        <v>4255</v>
      </c>
      <c r="H170" s="66">
        <v>4320</v>
      </c>
      <c r="I170" s="66">
        <v>4345</v>
      </c>
      <c r="J170" s="66">
        <v>4370</v>
      </c>
      <c r="K170" s="66">
        <v>4345</v>
      </c>
      <c r="L170" s="65">
        <v>100</v>
      </c>
      <c r="M170" s="67">
        <f>IF(D170="BUY",(K170-F170)*(L170),(F170-K170)*(L170))</f>
        <v>5000</v>
      </c>
      <c r="N170" s="68">
        <f>M170/(L170)/F170%</f>
        <v>1.1641443538998835</v>
      </c>
    </row>
    <row r="171" spans="1:14" ht="15.75">
      <c r="A171" s="63">
        <v>3</v>
      </c>
      <c r="B171" s="70">
        <v>43465</v>
      </c>
      <c r="C171" s="65" t="s">
        <v>62</v>
      </c>
      <c r="D171" s="65" t="s">
        <v>21</v>
      </c>
      <c r="E171" s="65" t="s">
        <v>69</v>
      </c>
      <c r="F171" s="66">
        <v>17560</v>
      </c>
      <c r="G171" s="66">
        <v>17400</v>
      </c>
      <c r="H171" s="66">
        <v>17660</v>
      </c>
      <c r="I171" s="66">
        <v>17760</v>
      </c>
      <c r="J171" s="66">
        <v>17860</v>
      </c>
      <c r="K171" s="66">
        <v>17660</v>
      </c>
      <c r="L171" s="65">
        <v>30</v>
      </c>
      <c r="M171" s="67">
        <f>IF(D171="BUY",(K171-F171)*(L171),(F171-K171)*(L171))</f>
        <v>3000</v>
      </c>
      <c r="N171" s="68">
        <f>M171/(L171)/F171%</f>
        <v>0.5694760820045558</v>
      </c>
    </row>
    <row r="172" spans="1:14" ht="15.75">
      <c r="A172" s="63">
        <v>4</v>
      </c>
      <c r="B172" s="70">
        <v>43460</v>
      </c>
      <c r="C172" s="65" t="s">
        <v>62</v>
      </c>
      <c r="D172" s="65" t="s">
        <v>21</v>
      </c>
      <c r="E172" s="65" t="s">
        <v>76</v>
      </c>
      <c r="F172" s="66">
        <v>5085</v>
      </c>
      <c r="G172" s="66">
        <v>5045</v>
      </c>
      <c r="H172" s="66">
        <v>5110</v>
      </c>
      <c r="I172" s="66">
        <v>5135</v>
      </c>
      <c r="J172" s="66">
        <v>5160</v>
      </c>
      <c r="K172" s="66">
        <v>5135</v>
      </c>
      <c r="L172" s="65">
        <v>100</v>
      </c>
      <c r="M172" s="67">
        <f>IF(D172="BUY",(K172-F172)*(L172),(F172-K172)*(L172))</f>
        <v>5000</v>
      </c>
      <c r="N172" s="68">
        <f>M172/(L172)/F172%</f>
        <v>0.983284169124877</v>
      </c>
    </row>
    <row r="173" spans="1:14" ht="15.75">
      <c r="A173" s="63">
        <v>5</v>
      </c>
      <c r="B173" s="70">
        <v>43460</v>
      </c>
      <c r="C173" s="65" t="s">
        <v>62</v>
      </c>
      <c r="D173" s="65" t="s">
        <v>21</v>
      </c>
      <c r="E173" s="65" t="s">
        <v>69</v>
      </c>
      <c r="F173" s="66">
        <v>17350</v>
      </c>
      <c r="G173" s="66">
        <v>17200</v>
      </c>
      <c r="H173" s="66">
        <v>17450</v>
      </c>
      <c r="I173" s="66">
        <v>17550</v>
      </c>
      <c r="J173" s="66">
        <v>17650</v>
      </c>
      <c r="K173" s="66">
        <v>17450</v>
      </c>
      <c r="L173" s="65">
        <v>30</v>
      </c>
      <c r="M173" s="67">
        <f aca="true" t="shared" si="16" ref="M173:M178">IF(D173="BUY",(K173-F173)*(L173),(F173-K173)*(L173))</f>
        <v>3000</v>
      </c>
      <c r="N173" s="68">
        <f aca="true" t="shared" si="17" ref="N173:N178">M173/(L173)/F173%</f>
        <v>0.5763688760806917</v>
      </c>
    </row>
    <row r="174" spans="1:14" ht="15.75">
      <c r="A174" s="63">
        <v>6</v>
      </c>
      <c r="B174" s="70">
        <v>43458</v>
      </c>
      <c r="C174" s="65" t="s">
        <v>62</v>
      </c>
      <c r="D174" s="65" t="s">
        <v>23</v>
      </c>
      <c r="E174" s="65" t="s">
        <v>71</v>
      </c>
      <c r="F174" s="66">
        <v>3915</v>
      </c>
      <c r="G174" s="66">
        <v>3960</v>
      </c>
      <c r="H174" s="66">
        <v>3890</v>
      </c>
      <c r="I174" s="66">
        <v>3865</v>
      </c>
      <c r="J174" s="66">
        <v>3840</v>
      </c>
      <c r="K174" s="66">
        <v>3890</v>
      </c>
      <c r="L174" s="65">
        <v>100</v>
      </c>
      <c r="M174" s="67">
        <f t="shared" si="16"/>
        <v>2500</v>
      </c>
      <c r="N174" s="68">
        <f t="shared" si="17"/>
        <v>0.6385696040868455</v>
      </c>
    </row>
    <row r="175" spans="1:14" ht="15.75">
      <c r="A175" s="63">
        <v>7</v>
      </c>
      <c r="B175" s="70">
        <v>43458</v>
      </c>
      <c r="C175" s="65" t="s">
        <v>62</v>
      </c>
      <c r="D175" s="65" t="s">
        <v>23</v>
      </c>
      <c r="E175" s="65" t="s">
        <v>69</v>
      </c>
      <c r="F175" s="66">
        <v>17420</v>
      </c>
      <c r="G175" s="66">
        <v>17570</v>
      </c>
      <c r="H175" s="66">
        <v>17320</v>
      </c>
      <c r="I175" s="66">
        <v>17220</v>
      </c>
      <c r="J175" s="66">
        <v>17120</v>
      </c>
      <c r="K175" s="66">
        <v>17320</v>
      </c>
      <c r="L175" s="65">
        <v>30</v>
      </c>
      <c r="M175" s="67">
        <f t="shared" si="16"/>
        <v>3000</v>
      </c>
      <c r="N175" s="68">
        <f t="shared" si="17"/>
        <v>0.5740528128587831</v>
      </c>
    </row>
    <row r="176" spans="1:14" ht="15.75">
      <c r="A176" s="63">
        <v>8</v>
      </c>
      <c r="B176" s="70">
        <v>43458</v>
      </c>
      <c r="C176" s="65" t="s">
        <v>62</v>
      </c>
      <c r="D176" s="65" t="s">
        <v>23</v>
      </c>
      <c r="E176" s="65" t="s">
        <v>76</v>
      </c>
      <c r="F176" s="66">
        <v>5020</v>
      </c>
      <c r="G176" s="66">
        <v>2060</v>
      </c>
      <c r="H176" s="66">
        <v>4995</v>
      </c>
      <c r="I176" s="66">
        <v>4970</v>
      </c>
      <c r="J176" s="66">
        <v>4945</v>
      </c>
      <c r="K176" s="66">
        <v>4945</v>
      </c>
      <c r="L176" s="65">
        <v>100</v>
      </c>
      <c r="M176" s="67">
        <f t="shared" si="16"/>
        <v>7500</v>
      </c>
      <c r="N176" s="68">
        <f t="shared" si="17"/>
        <v>1.4940239043824701</v>
      </c>
    </row>
    <row r="177" spans="1:14" ht="15.75">
      <c r="A177" s="63">
        <v>9</v>
      </c>
      <c r="B177" s="70">
        <v>43455</v>
      </c>
      <c r="C177" s="65" t="s">
        <v>62</v>
      </c>
      <c r="D177" s="65" t="s">
        <v>23</v>
      </c>
      <c r="E177" s="65" t="s">
        <v>69</v>
      </c>
      <c r="F177" s="66">
        <v>17820</v>
      </c>
      <c r="G177" s="66">
        <v>18050</v>
      </c>
      <c r="H177" s="66">
        <v>17720</v>
      </c>
      <c r="I177" s="66">
        <v>17620</v>
      </c>
      <c r="J177" s="66">
        <v>17520</v>
      </c>
      <c r="K177" s="66">
        <v>17720</v>
      </c>
      <c r="L177" s="65">
        <v>30</v>
      </c>
      <c r="M177" s="67">
        <f t="shared" si="16"/>
        <v>3000</v>
      </c>
      <c r="N177" s="68">
        <f t="shared" si="17"/>
        <v>0.5611672278338945</v>
      </c>
    </row>
    <row r="178" spans="1:14" ht="15.75">
      <c r="A178" s="63">
        <v>10</v>
      </c>
      <c r="B178" s="70">
        <v>43454</v>
      </c>
      <c r="C178" s="65" t="s">
        <v>62</v>
      </c>
      <c r="D178" s="65" t="s">
        <v>21</v>
      </c>
      <c r="E178" s="65" t="s">
        <v>63</v>
      </c>
      <c r="F178" s="66">
        <v>4505</v>
      </c>
      <c r="G178" s="66">
        <v>4465</v>
      </c>
      <c r="H178" s="66">
        <v>4530</v>
      </c>
      <c r="I178" s="66">
        <v>4555</v>
      </c>
      <c r="J178" s="66">
        <v>4580</v>
      </c>
      <c r="K178" s="66">
        <v>4530</v>
      </c>
      <c r="L178" s="65">
        <v>100</v>
      </c>
      <c r="M178" s="67">
        <f t="shared" si="16"/>
        <v>2500</v>
      </c>
      <c r="N178" s="68">
        <f t="shared" si="17"/>
        <v>0.5549389567147615</v>
      </c>
    </row>
    <row r="179" spans="1:14" ht="15.75">
      <c r="A179" s="63">
        <v>11</v>
      </c>
      <c r="B179" s="70">
        <v>43454</v>
      </c>
      <c r="C179" s="65" t="s">
        <v>62</v>
      </c>
      <c r="D179" s="65" t="s">
        <v>21</v>
      </c>
      <c r="E179" s="65" t="s">
        <v>71</v>
      </c>
      <c r="F179" s="66">
        <v>4000</v>
      </c>
      <c r="G179" s="66">
        <v>3960</v>
      </c>
      <c r="H179" s="66">
        <v>4025</v>
      </c>
      <c r="I179" s="66">
        <v>4050</v>
      </c>
      <c r="J179" s="66">
        <v>4075</v>
      </c>
      <c r="K179" s="66">
        <v>4025</v>
      </c>
      <c r="L179" s="65">
        <v>100</v>
      </c>
      <c r="M179" s="67">
        <f aca="true" t="shared" si="18" ref="M179:M185">IF(D179="BUY",(K179-F179)*(L179),(F179-K179)*(L179))</f>
        <v>2500</v>
      </c>
      <c r="N179" s="68">
        <f aca="true" t="shared" si="19" ref="N179:N185">M179/(L179)/F179%</f>
        <v>0.625</v>
      </c>
    </row>
    <row r="180" spans="1:14" ht="15.75">
      <c r="A180" s="63">
        <v>12</v>
      </c>
      <c r="B180" s="70">
        <v>43453</v>
      </c>
      <c r="C180" s="65" t="s">
        <v>62</v>
      </c>
      <c r="D180" s="65" t="s">
        <v>21</v>
      </c>
      <c r="E180" s="65" t="s">
        <v>87</v>
      </c>
      <c r="F180" s="66">
        <v>732.5</v>
      </c>
      <c r="G180" s="66">
        <v>727.5</v>
      </c>
      <c r="H180" s="66">
        <v>135</v>
      </c>
      <c r="I180" s="66">
        <v>137.5</v>
      </c>
      <c r="J180" s="66">
        <v>140</v>
      </c>
      <c r="K180" s="66">
        <v>727.4</v>
      </c>
      <c r="L180" s="65">
        <v>1000</v>
      </c>
      <c r="M180" s="67">
        <f t="shared" si="18"/>
        <v>-5100.000000000023</v>
      </c>
      <c r="N180" s="68">
        <f t="shared" si="19"/>
        <v>-0.696245733788399</v>
      </c>
    </row>
    <row r="181" spans="1:14" ht="15.75">
      <c r="A181" s="63">
        <v>13</v>
      </c>
      <c r="B181" s="70">
        <v>43453</v>
      </c>
      <c r="C181" s="65" t="s">
        <v>62</v>
      </c>
      <c r="D181" s="65" t="s">
        <v>23</v>
      </c>
      <c r="E181" s="65" t="s">
        <v>69</v>
      </c>
      <c r="F181" s="66">
        <v>17930</v>
      </c>
      <c r="G181" s="66">
        <v>18080</v>
      </c>
      <c r="H181" s="66">
        <v>17830</v>
      </c>
      <c r="I181" s="66">
        <v>17730</v>
      </c>
      <c r="J181" s="66">
        <v>17630</v>
      </c>
      <c r="K181" s="66">
        <v>17830</v>
      </c>
      <c r="L181" s="65">
        <v>30</v>
      </c>
      <c r="M181" s="67">
        <f t="shared" si="18"/>
        <v>3000</v>
      </c>
      <c r="N181" s="68">
        <f t="shared" si="19"/>
        <v>0.5577244841048522</v>
      </c>
    </row>
    <row r="182" spans="1:14" ht="15.75">
      <c r="A182" s="63">
        <v>14</v>
      </c>
      <c r="B182" s="70">
        <v>43452</v>
      </c>
      <c r="C182" s="65" t="s">
        <v>62</v>
      </c>
      <c r="D182" s="65" t="s">
        <v>23</v>
      </c>
      <c r="E182" s="65" t="s">
        <v>63</v>
      </c>
      <c r="F182" s="66">
        <v>4485</v>
      </c>
      <c r="G182" s="66">
        <v>4525</v>
      </c>
      <c r="H182" s="66">
        <v>4460</v>
      </c>
      <c r="I182" s="66">
        <v>4435</v>
      </c>
      <c r="J182" s="66">
        <v>4410</v>
      </c>
      <c r="K182" s="66">
        <v>4435</v>
      </c>
      <c r="L182" s="65">
        <v>100</v>
      </c>
      <c r="M182" s="67">
        <f t="shared" si="18"/>
        <v>5000</v>
      </c>
      <c r="N182" s="68">
        <f t="shared" si="19"/>
        <v>1.1148272017837235</v>
      </c>
    </row>
    <row r="183" spans="1:14" ht="15.75">
      <c r="A183" s="63">
        <v>15</v>
      </c>
      <c r="B183" s="70">
        <v>43452</v>
      </c>
      <c r="C183" s="65" t="s">
        <v>62</v>
      </c>
      <c r="D183" s="65" t="s">
        <v>23</v>
      </c>
      <c r="E183" s="65" t="s">
        <v>69</v>
      </c>
      <c r="F183" s="66">
        <v>18150</v>
      </c>
      <c r="G183" s="66">
        <v>18300</v>
      </c>
      <c r="H183" s="66">
        <v>18050</v>
      </c>
      <c r="I183" s="66">
        <v>17950</v>
      </c>
      <c r="J183" s="66">
        <v>17850</v>
      </c>
      <c r="K183" s="66">
        <v>17950</v>
      </c>
      <c r="L183" s="65">
        <v>30</v>
      </c>
      <c r="M183" s="67">
        <f t="shared" si="18"/>
        <v>6000</v>
      </c>
      <c r="N183" s="68">
        <f t="shared" si="19"/>
        <v>1.1019283746556474</v>
      </c>
    </row>
    <row r="184" spans="1:14" ht="15.75">
      <c r="A184" s="63">
        <v>16</v>
      </c>
      <c r="B184" s="70">
        <v>43451</v>
      </c>
      <c r="C184" s="65" t="s">
        <v>62</v>
      </c>
      <c r="D184" s="65" t="s">
        <v>23</v>
      </c>
      <c r="E184" s="65" t="s">
        <v>63</v>
      </c>
      <c r="F184" s="66">
        <v>4555</v>
      </c>
      <c r="G184" s="66">
        <v>4600</v>
      </c>
      <c r="H184" s="66">
        <v>4530</v>
      </c>
      <c r="I184" s="66">
        <v>4505</v>
      </c>
      <c r="J184" s="66">
        <v>4480</v>
      </c>
      <c r="K184" s="66">
        <v>4480</v>
      </c>
      <c r="L184" s="65">
        <v>100</v>
      </c>
      <c r="M184" s="67">
        <f t="shared" si="18"/>
        <v>7500</v>
      </c>
      <c r="N184" s="68">
        <f t="shared" si="19"/>
        <v>1.6465422612513723</v>
      </c>
    </row>
    <row r="185" spans="1:14" ht="15.75">
      <c r="A185" s="63">
        <v>17</v>
      </c>
      <c r="B185" s="70">
        <v>43448</v>
      </c>
      <c r="C185" s="65" t="s">
        <v>62</v>
      </c>
      <c r="D185" s="65" t="s">
        <v>21</v>
      </c>
      <c r="E185" s="65" t="s">
        <v>70</v>
      </c>
      <c r="F185" s="66">
        <v>3385</v>
      </c>
      <c r="G185" s="66">
        <v>3340</v>
      </c>
      <c r="H185" s="66">
        <v>3410</v>
      </c>
      <c r="I185" s="66">
        <v>3435</v>
      </c>
      <c r="J185" s="66">
        <v>3460</v>
      </c>
      <c r="K185" s="66">
        <v>3340</v>
      </c>
      <c r="L185" s="65">
        <v>100</v>
      </c>
      <c r="M185" s="67">
        <f t="shared" si="18"/>
        <v>-4500</v>
      </c>
      <c r="N185" s="68">
        <f t="shared" si="19"/>
        <v>-1.329394387001477</v>
      </c>
    </row>
    <row r="186" spans="1:14" ht="15.75">
      <c r="A186" s="63">
        <v>18</v>
      </c>
      <c r="B186" s="70">
        <v>43447</v>
      </c>
      <c r="C186" s="65" t="s">
        <v>62</v>
      </c>
      <c r="D186" s="65" t="s">
        <v>23</v>
      </c>
      <c r="E186" s="65" t="s">
        <v>69</v>
      </c>
      <c r="F186" s="66">
        <v>18430</v>
      </c>
      <c r="G186" s="66">
        <v>18600</v>
      </c>
      <c r="H186" s="66">
        <v>18330</v>
      </c>
      <c r="I186" s="66">
        <v>18230</v>
      </c>
      <c r="J186" s="66">
        <v>18130</v>
      </c>
      <c r="K186" s="66">
        <v>18330</v>
      </c>
      <c r="L186" s="65">
        <v>30</v>
      </c>
      <c r="M186" s="67">
        <f aca="true" t="shared" si="20" ref="M186:M192">IF(D186="BUY",(K186-F186)*(L186),(F186-K186)*(L186))</f>
        <v>3000</v>
      </c>
      <c r="N186" s="68">
        <f aca="true" t="shared" si="21" ref="N186:N192">M186/(L186)/F186%</f>
        <v>0.5425935973955507</v>
      </c>
    </row>
    <row r="187" spans="1:14" ht="15.75">
      <c r="A187" s="63">
        <v>19</v>
      </c>
      <c r="B187" s="70">
        <v>43445</v>
      </c>
      <c r="C187" s="65" t="s">
        <v>62</v>
      </c>
      <c r="D187" s="65" t="s">
        <v>21</v>
      </c>
      <c r="E187" s="65" t="s">
        <v>76</v>
      </c>
      <c r="F187" s="66">
        <v>5560</v>
      </c>
      <c r="G187" s="66">
        <v>5520</v>
      </c>
      <c r="H187" s="66">
        <v>5585</v>
      </c>
      <c r="I187" s="66">
        <v>5610</v>
      </c>
      <c r="J187" s="66">
        <v>5635</v>
      </c>
      <c r="K187" s="66">
        <v>5520</v>
      </c>
      <c r="L187" s="65">
        <v>100</v>
      </c>
      <c r="M187" s="67">
        <f t="shared" si="20"/>
        <v>-4000</v>
      </c>
      <c r="N187" s="68">
        <f t="shared" si="21"/>
        <v>-0.7194244604316546</v>
      </c>
    </row>
    <row r="188" spans="1:14" ht="15.75">
      <c r="A188" s="63">
        <v>20</v>
      </c>
      <c r="B188" s="70">
        <v>43445</v>
      </c>
      <c r="C188" s="65" t="s">
        <v>62</v>
      </c>
      <c r="D188" s="65" t="s">
        <v>23</v>
      </c>
      <c r="E188" s="65" t="s">
        <v>63</v>
      </c>
      <c r="F188" s="66">
        <v>4515</v>
      </c>
      <c r="G188" s="66">
        <v>4555</v>
      </c>
      <c r="H188" s="66">
        <v>4490</v>
      </c>
      <c r="I188" s="66">
        <v>4465</v>
      </c>
      <c r="J188" s="66">
        <v>4440</v>
      </c>
      <c r="K188" s="66">
        <v>4490</v>
      </c>
      <c r="L188" s="65">
        <v>100</v>
      </c>
      <c r="M188" s="67">
        <f t="shared" si="20"/>
        <v>2500</v>
      </c>
      <c r="N188" s="68">
        <f t="shared" si="21"/>
        <v>0.5537098560354374</v>
      </c>
    </row>
    <row r="189" spans="1:14" ht="15.75">
      <c r="A189" s="63">
        <v>21</v>
      </c>
      <c r="B189" s="70">
        <v>43444</v>
      </c>
      <c r="C189" s="65" t="s">
        <v>62</v>
      </c>
      <c r="D189" s="65" t="s">
        <v>21</v>
      </c>
      <c r="E189" s="65" t="s">
        <v>76</v>
      </c>
      <c r="F189" s="66">
        <v>5590</v>
      </c>
      <c r="G189" s="66">
        <v>5550</v>
      </c>
      <c r="H189" s="66">
        <v>5615</v>
      </c>
      <c r="I189" s="66">
        <v>5640</v>
      </c>
      <c r="J189" s="66">
        <v>5665</v>
      </c>
      <c r="K189" s="66">
        <v>5615</v>
      </c>
      <c r="L189" s="65">
        <v>100</v>
      </c>
      <c r="M189" s="67">
        <f t="shared" si="20"/>
        <v>2500</v>
      </c>
      <c r="N189" s="68">
        <f t="shared" si="21"/>
        <v>0.4472271914132379</v>
      </c>
    </row>
    <row r="190" spans="1:14" ht="15.75">
      <c r="A190" s="63">
        <v>22</v>
      </c>
      <c r="B190" s="70">
        <v>43444</v>
      </c>
      <c r="C190" s="65" t="s">
        <v>62</v>
      </c>
      <c r="D190" s="65" t="s">
        <v>21</v>
      </c>
      <c r="E190" s="65" t="s">
        <v>70</v>
      </c>
      <c r="F190" s="66">
        <v>3360</v>
      </c>
      <c r="G190" s="66">
        <v>3320</v>
      </c>
      <c r="H190" s="66">
        <v>3385</v>
      </c>
      <c r="I190" s="66">
        <v>3410</v>
      </c>
      <c r="J190" s="66">
        <v>3435</v>
      </c>
      <c r="K190" s="66">
        <v>3385</v>
      </c>
      <c r="L190" s="65">
        <v>100</v>
      </c>
      <c r="M190" s="67">
        <f t="shared" si="20"/>
        <v>2500</v>
      </c>
      <c r="N190" s="68">
        <f t="shared" si="21"/>
        <v>0.7440476190476191</v>
      </c>
    </row>
    <row r="191" spans="1:14" ht="15.75">
      <c r="A191" s="63">
        <v>23</v>
      </c>
      <c r="B191" s="70">
        <v>43441</v>
      </c>
      <c r="C191" s="65" t="s">
        <v>62</v>
      </c>
      <c r="D191" s="65" t="s">
        <v>21</v>
      </c>
      <c r="E191" s="65" t="s">
        <v>71</v>
      </c>
      <c r="F191" s="66">
        <v>4005</v>
      </c>
      <c r="G191" s="66">
        <v>3965</v>
      </c>
      <c r="H191" s="66">
        <v>4030</v>
      </c>
      <c r="I191" s="66">
        <v>4055</v>
      </c>
      <c r="J191" s="66">
        <v>4080</v>
      </c>
      <c r="K191" s="66">
        <v>4030</v>
      </c>
      <c r="L191" s="65">
        <v>100</v>
      </c>
      <c r="M191" s="67">
        <f t="shared" si="20"/>
        <v>2500</v>
      </c>
      <c r="N191" s="68">
        <f t="shared" si="21"/>
        <v>0.6242197253433209</v>
      </c>
    </row>
    <row r="192" spans="1:14" ht="15.75">
      <c r="A192" s="63">
        <v>24</v>
      </c>
      <c r="B192" s="70">
        <v>43440</v>
      </c>
      <c r="C192" s="65" t="s">
        <v>62</v>
      </c>
      <c r="D192" s="65" t="s">
        <v>23</v>
      </c>
      <c r="E192" s="65" t="s">
        <v>76</v>
      </c>
      <c r="F192" s="66">
        <v>5510</v>
      </c>
      <c r="G192" s="66">
        <v>5550</v>
      </c>
      <c r="H192" s="66">
        <v>5485</v>
      </c>
      <c r="I192" s="66">
        <v>5460</v>
      </c>
      <c r="J192" s="66">
        <v>5435</v>
      </c>
      <c r="K192" s="66">
        <v>5485</v>
      </c>
      <c r="L192" s="65">
        <v>100</v>
      </c>
      <c r="M192" s="67">
        <f t="shared" si="20"/>
        <v>2500</v>
      </c>
      <c r="N192" s="68">
        <f t="shared" si="21"/>
        <v>0.4537205081669691</v>
      </c>
    </row>
    <row r="193" spans="1:14" ht="15.75">
      <c r="A193" s="63">
        <v>25</v>
      </c>
      <c r="B193" s="70">
        <v>43438</v>
      </c>
      <c r="C193" s="65" t="s">
        <v>62</v>
      </c>
      <c r="D193" s="65" t="s">
        <v>21</v>
      </c>
      <c r="E193" s="65" t="s">
        <v>66</v>
      </c>
      <c r="F193" s="66">
        <v>4470</v>
      </c>
      <c r="G193" s="66">
        <v>4430</v>
      </c>
      <c r="H193" s="66">
        <v>4495</v>
      </c>
      <c r="I193" s="66">
        <v>4520</v>
      </c>
      <c r="J193" s="66">
        <v>4545</v>
      </c>
      <c r="K193" s="66">
        <v>4430</v>
      </c>
      <c r="L193" s="65">
        <v>100</v>
      </c>
      <c r="M193" s="67">
        <f aca="true" t="shared" si="22" ref="M193:M198">IF(D193="BUY",(K193-F193)*(L193),(F193-K193)*(L193))</f>
        <v>-4000</v>
      </c>
      <c r="N193" s="68">
        <f aca="true" t="shared" si="23" ref="N193:N198">M193/(L193)/F193%</f>
        <v>-0.8948545861297539</v>
      </c>
    </row>
    <row r="194" spans="1:14" ht="15.75">
      <c r="A194" s="63">
        <v>26</v>
      </c>
      <c r="B194" s="70">
        <v>43438</v>
      </c>
      <c r="C194" s="65" t="s">
        <v>62</v>
      </c>
      <c r="D194" s="65" t="s">
        <v>21</v>
      </c>
      <c r="E194" s="65" t="s">
        <v>87</v>
      </c>
      <c r="F194" s="66">
        <v>730</v>
      </c>
      <c r="G194" s="66">
        <v>725</v>
      </c>
      <c r="H194" s="66">
        <v>732.5</v>
      </c>
      <c r="I194" s="66">
        <v>735</v>
      </c>
      <c r="J194" s="66">
        <v>737.5</v>
      </c>
      <c r="K194" s="66">
        <v>732.5</v>
      </c>
      <c r="L194" s="65">
        <v>1000</v>
      </c>
      <c r="M194" s="67">
        <f t="shared" si="22"/>
        <v>2500</v>
      </c>
      <c r="N194" s="68">
        <f t="shared" si="23"/>
        <v>0.3424657534246575</v>
      </c>
    </row>
    <row r="195" spans="1:14" ht="15.75">
      <c r="A195" s="63">
        <v>27</v>
      </c>
      <c r="B195" s="70">
        <v>43438</v>
      </c>
      <c r="C195" s="65" t="s">
        <v>62</v>
      </c>
      <c r="D195" s="65" t="s">
        <v>21</v>
      </c>
      <c r="E195" s="65" t="s">
        <v>65</v>
      </c>
      <c r="F195" s="66">
        <v>9000</v>
      </c>
      <c r="G195" s="66">
        <v>8910</v>
      </c>
      <c r="H195" s="66">
        <v>9050</v>
      </c>
      <c r="I195" s="66">
        <v>9100</v>
      </c>
      <c r="J195" s="66">
        <v>9150</v>
      </c>
      <c r="K195" s="66">
        <v>9100</v>
      </c>
      <c r="L195" s="65">
        <v>50</v>
      </c>
      <c r="M195" s="67">
        <f t="shared" si="22"/>
        <v>5000</v>
      </c>
      <c r="N195" s="68">
        <f t="shared" si="23"/>
        <v>1.1111111111111112</v>
      </c>
    </row>
    <row r="196" spans="1:14" ht="15.75">
      <c r="A196" s="63">
        <v>28</v>
      </c>
      <c r="B196" s="70">
        <v>43438</v>
      </c>
      <c r="C196" s="65" t="s">
        <v>62</v>
      </c>
      <c r="D196" s="65" t="s">
        <v>21</v>
      </c>
      <c r="E196" s="65" t="s">
        <v>76</v>
      </c>
      <c r="F196" s="66">
        <v>5765</v>
      </c>
      <c r="G196" s="66">
        <v>5725</v>
      </c>
      <c r="H196" s="66">
        <v>5790</v>
      </c>
      <c r="I196" s="66">
        <v>5815</v>
      </c>
      <c r="J196" s="66">
        <v>5840</v>
      </c>
      <c r="K196" s="66">
        <v>5790</v>
      </c>
      <c r="L196" s="65">
        <v>100</v>
      </c>
      <c r="M196" s="67">
        <f t="shared" si="22"/>
        <v>2500</v>
      </c>
      <c r="N196" s="68">
        <f t="shared" si="23"/>
        <v>0.4336513443191674</v>
      </c>
    </row>
    <row r="197" spans="1:14" ht="15.75">
      <c r="A197" s="63">
        <v>29</v>
      </c>
      <c r="B197" s="70">
        <v>43437</v>
      </c>
      <c r="C197" s="65" t="s">
        <v>62</v>
      </c>
      <c r="D197" s="65" t="s">
        <v>21</v>
      </c>
      <c r="E197" s="65" t="s">
        <v>87</v>
      </c>
      <c r="F197" s="66">
        <v>722.5</v>
      </c>
      <c r="G197" s="66">
        <v>717.5</v>
      </c>
      <c r="H197" s="66">
        <v>725</v>
      </c>
      <c r="I197" s="66">
        <v>727.5</v>
      </c>
      <c r="J197" s="66">
        <v>730</v>
      </c>
      <c r="K197" s="66">
        <v>725</v>
      </c>
      <c r="L197" s="65">
        <v>1000</v>
      </c>
      <c r="M197" s="67">
        <f t="shared" si="22"/>
        <v>2500</v>
      </c>
      <c r="N197" s="68">
        <f t="shared" si="23"/>
        <v>0.34602076124567477</v>
      </c>
    </row>
    <row r="198" spans="1:14" ht="15.75">
      <c r="A198" s="63">
        <v>30</v>
      </c>
      <c r="B198" s="70">
        <v>43437</v>
      </c>
      <c r="C198" s="65" t="s">
        <v>62</v>
      </c>
      <c r="D198" s="65" t="s">
        <v>21</v>
      </c>
      <c r="E198" s="65" t="s">
        <v>76</v>
      </c>
      <c r="F198" s="66">
        <v>5600</v>
      </c>
      <c r="G198" s="66">
        <v>5560</v>
      </c>
      <c r="H198" s="66">
        <v>5625</v>
      </c>
      <c r="I198" s="66">
        <v>5650</v>
      </c>
      <c r="J198" s="66">
        <v>5675</v>
      </c>
      <c r="K198" s="66">
        <v>5625</v>
      </c>
      <c r="L198" s="65">
        <v>100</v>
      </c>
      <c r="M198" s="67">
        <f t="shared" si="22"/>
        <v>2500</v>
      </c>
      <c r="N198" s="68">
        <f t="shared" si="23"/>
        <v>0.44642857142857145</v>
      </c>
    </row>
    <row r="199" spans="1:14" ht="15.75">
      <c r="A199" s="9" t="s">
        <v>25</v>
      </c>
      <c r="B199" s="10"/>
      <c r="C199" s="11"/>
      <c r="D199" s="12"/>
      <c r="E199" s="13"/>
      <c r="F199" s="13"/>
      <c r="G199" s="14"/>
      <c r="H199" s="15"/>
      <c r="I199" s="15"/>
      <c r="J199" s="15"/>
      <c r="K199" s="16"/>
      <c r="M199" s="17"/>
      <c r="N199" s="1"/>
    </row>
    <row r="200" spans="1:13" ht="15.75">
      <c r="A200" s="9" t="s">
        <v>26</v>
      </c>
      <c r="B200" s="19"/>
      <c r="C200" s="11"/>
      <c r="D200" s="12"/>
      <c r="E200" s="13"/>
      <c r="F200" s="13"/>
      <c r="G200" s="14"/>
      <c r="H200" s="13"/>
      <c r="I200" s="13"/>
      <c r="J200" s="13"/>
      <c r="K200" s="16"/>
      <c r="L200" s="17"/>
      <c r="M200" s="1"/>
    </row>
    <row r="201" spans="1:12" ht="15.75">
      <c r="A201" s="9" t="s">
        <v>26</v>
      </c>
      <c r="B201" s="19"/>
      <c r="C201" s="20"/>
      <c r="D201" s="21"/>
      <c r="E201" s="22"/>
      <c r="F201" s="22"/>
      <c r="G201" s="23"/>
      <c r="H201" s="22"/>
      <c r="I201" s="22"/>
      <c r="J201" s="22"/>
      <c r="K201" s="22"/>
      <c r="L201" s="17"/>
    </row>
    <row r="202" spans="1:13" ht="16.5" thickBot="1">
      <c r="A202" s="58"/>
      <c r="B202" s="59"/>
      <c r="C202" s="22"/>
      <c r="D202" s="22"/>
      <c r="E202" s="22"/>
      <c r="F202" s="25"/>
      <c r="G202" s="26"/>
      <c r="H202" s="27" t="s">
        <v>27</v>
      </c>
      <c r="I202" s="27"/>
      <c r="J202" s="25"/>
      <c r="K202" s="25"/>
      <c r="L202" s="17"/>
      <c r="M202" s="1"/>
    </row>
    <row r="203" spans="1:11" ht="15.75">
      <c r="A203" s="58"/>
      <c r="B203" s="59"/>
      <c r="C203" s="88" t="s">
        <v>28</v>
      </c>
      <c r="D203" s="88"/>
      <c r="E203" s="29">
        <v>30</v>
      </c>
      <c r="F203" s="30">
        <f>F204+F205+F206+F207+F208+F209</f>
        <v>100</v>
      </c>
      <c r="G203" s="31">
        <v>30</v>
      </c>
      <c r="H203" s="32">
        <f>G204/G203%</f>
        <v>86.66666666666667</v>
      </c>
      <c r="I203" s="32"/>
      <c r="J203" s="25"/>
      <c r="K203" s="25"/>
    </row>
    <row r="204" spans="1:12" ht="15.75">
      <c r="A204" s="58"/>
      <c r="B204" s="59"/>
      <c r="C204" s="85" t="s">
        <v>29</v>
      </c>
      <c r="D204" s="85"/>
      <c r="E204" s="33">
        <v>26</v>
      </c>
      <c r="F204" s="34">
        <f>(E204/E203)*100</f>
        <v>86.66666666666667</v>
      </c>
      <c r="G204" s="31">
        <v>26</v>
      </c>
      <c r="H204" s="28"/>
      <c r="I204" s="28"/>
      <c r="J204" s="25"/>
      <c r="L204" s="83"/>
    </row>
    <row r="205" spans="1:10" ht="15.75">
      <c r="A205" s="58"/>
      <c r="B205" s="59"/>
      <c r="C205" s="85" t="s">
        <v>31</v>
      </c>
      <c r="D205" s="85"/>
      <c r="E205" s="33">
        <v>0</v>
      </c>
      <c r="F205" s="34">
        <f>(E205/E203)*100</f>
        <v>0</v>
      </c>
      <c r="G205" s="36"/>
      <c r="H205" s="31"/>
      <c r="I205" s="31"/>
      <c r="J205" s="25"/>
    </row>
    <row r="206" spans="1:12" ht="15.75">
      <c r="A206" s="58"/>
      <c r="B206" s="59"/>
      <c r="C206" s="85" t="s">
        <v>32</v>
      </c>
      <c r="D206" s="85"/>
      <c r="E206" s="33">
        <v>0</v>
      </c>
      <c r="F206" s="34">
        <f>(E206/E203)*100</f>
        <v>0</v>
      </c>
      <c r="G206" s="36"/>
      <c r="H206" s="31"/>
      <c r="I206" s="31"/>
      <c r="J206" s="25"/>
      <c r="K206" s="2"/>
      <c r="L206" s="83"/>
    </row>
    <row r="207" spans="1:11" ht="15.75">
      <c r="A207" s="58"/>
      <c r="B207" s="59"/>
      <c r="C207" s="85" t="s">
        <v>33</v>
      </c>
      <c r="D207" s="85"/>
      <c r="E207" s="33">
        <v>4</v>
      </c>
      <c r="F207" s="34">
        <f>(E207/E203)*100</f>
        <v>13.333333333333334</v>
      </c>
      <c r="G207" s="36"/>
      <c r="H207" s="22" t="s">
        <v>34</v>
      </c>
      <c r="I207" s="22"/>
      <c r="J207" s="25"/>
      <c r="K207" s="25"/>
    </row>
    <row r="208" spans="1:14" ht="15.75">
      <c r="A208" s="58"/>
      <c r="B208" s="59"/>
      <c r="C208" s="85" t="s">
        <v>35</v>
      </c>
      <c r="D208" s="85"/>
      <c r="E208" s="33">
        <v>0</v>
      </c>
      <c r="F208" s="34">
        <f>(E208/E203)*100</f>
        <v>0</v>
      </c>
      <c r="G208" s="36"/>
      <c r="H208" s="22"/>
      <c r="I208" s="22"/>
      <c r="J208" s="25"/>
      <c r="K208" s="25"/>
      <c r="N208" s="60"/>
    </row>
    <row r="209" spans="1:12" ht="16.5" thickBot="1">
      <c r="A209" s="58"/>
      <c r="B209" s="59"/>
      <c r="C209" s="86" t="s">
        <v>36</v>
      </c>
      <c r="D209" s="86"/>
      <c r="E209" s="38"/>
      <c r="F209" s="39">
        <f>(E209/E203)*100</f>
        <v>0</v>
      </c>
      <c r="G209" s="36"/>
      <c r="H209" s="22"/>
      <c r="I209" s="22"/>
      <c r="J209" s="25"/>
      <c r="K209" s="25"/>
      <c r="L209" s="83"/>
    </row>
    <row r="210" spans="1:12" ht="15.75">
      <c r="A210" s="41" t="s">
        <v>37</v>
      </c>
      <c r="B210" s="10"/>
      <c r="C210" s="11"/>
      <c r="D210" s="11"/>
      <c r="E210" s="13"/>
      <c r="F210" s="13"/>
      <c r="G210" s="42"/>
      <c r="H210" s="43"/>
      <c r="I210" s="43"/>
      <c r="J210" s="43"/>
      <c r="K210" s="25"/>
      <c r="L210" s="17"/>
    </row>
    <row r="211" spans="1:13" ht="15.75">
      <c r="A211" s="12" t="s">
        <v>38</v>
      </c>
      <c r="B211" s="10"/>
      <c r="C211" s="44"/>
      <c r="D211" s="45"/>
      <c r="E211" s="46"/>
      <c r="F211" s="43"/>
      <c r="G211" s="42"/>
      <c r="H211" s="43"/>
      <c r="I211" s="43"/>
      <c r="J211" s="43"/>
      <c r="K211" s="13"/>
      <c r="L211" s="17"/>
      <c r="M211" s="40"/>
    </row>
    <row r="212" spans="1:12" ht="15.75">
      <c r="A212" s="12" t="s">
        <v>39</v>
      </c>
      <c r="B212" s="10"/>
      <c r="C212" s="11"/>
      <c r="D212" s="45"/>
      <c r="E212" s="46"/>
      <c r="F212" s="43"/>
      <c r="G212" s="42"/>
      <c r="H212" s="47"/>
      <c r="I212" s="47"/>
      <c r="J212" s="47"/>
      <c r="K212" s="13"/>
      <c r="L212" s="17"/>
    </row>
    <row r="213" spans="1:12" ht="15.75">
      <c r="A213" s="12" t="s">
        <v>40</v>
      </c>
      <c r="B213" s="44"/>
      <c r="C213" s="11"/>
      <c r="D213" s="45"/>
      <c r="E213" s="46"/>
      <c r="F213" s="43"/>
      <c r="G213" s="48"/>
      <c r="H213" s="47"/>
      <c r="I213" s="47"/>
      <c r="J213" s="47"/>
      <c r="K213" s="13"/>
      <c r="L213" s="17"/>
    </row>
    <row r="214" spans="1:13" ht="15.75">
      <c r="A214" s="12" t="s">
        <v>41</v>
      </c>
      <c r="B214" s="35"/>
      <c r="C214" s="11"/>
      <c r="D214" s="49"/>
      <c r="E214" s="43"/>
      <c r="F214" s="43"/>
      <c r="G214" s="48"/>
      <c r="H214" s="47"/>
      <c r="I214" s="47"/>
      <c r="J214" s="47"/>
      <c r="K214" s="43"/>
      <c r="L214" s="17"/>
      <c r="M214" s="17"/>
    </row>
    <row r="215" spans="1:14" ht="15">
      <c r="A215" s="105" t="s">
        <v>0</v>
      </c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</row>
    <row r="216" spans="1:14" ht="1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</row>
    <row r="217" spans="1:14" ht="1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</row>
    <row r="218" spans="1:14" ht="15.75">
      <c r="A218" s="115" t="s">
        <v>102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</row>
    <row r="219" spans="1:14" ht="15.75">
      <c r="A219" s="115" t="s">
        <v>103</v>
      </c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</row>
    <row r="220" spans="1:14" ht="16.5" thickBot="1">
      <c r="A220" s="107" t="s">
        <v>3</v>
      </c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1:14" ht="15.75">
      <c r="A221" s="104" t="s">
        <v>105</v>
      </c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</row>
    <row r="222" spans="1:14" ht="15.75">
      <c r="A222" s="104" t="s">
        <v>5</v>
      </c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</row>
    <row r="223" spans="1:14" ht="15">
      <c r="A223" s="90" t="s">
        <v>6</v>
      </c>
      <c r="B223" s="87" t="s">
        <v>7</v>
      </c>
      <c r="C223" s="87" t="s">
        <v>8</v>
      </c>
      <c r="D223" s="90" t="s">
        <v>9</v>
      </c>
      <c r="E223" s="90" t="s">
        <v>10</v>
      </c>
      <c r="F223" s="87" t="s">
        <v>11</v>
      </c>
      <c r="G223" s="87" t="s">
        <v>12</v>
      </c>
      <c r="H223" s="87" t="s">
        <v>13</v>
      </c>
      <c r="I223" s="87" t="s">
        <v>14</v>
      </c>
      <c r="J223" s="87" t="s">
        <v>15</v>
      </c>
      <c r="K223" s="89" t="s">
        <v>16</v>
      </c>
      <c r="L223" s="87" t="s">
        <v>17</v>
      </c>
      <c r="M223" s="87" t="s">
        <v>18</v>
      </c>
      <c r="N223" s="87" t="s">
        <v>19</v>
      </c>
    </row>
    <row r="224" spans="1:14" ht="15">
      <c r="A224" s="91"/>
      <c r="B224" s="111"/>
      <c r="C224" s="111"/>
      <c r="D224" s="91"/>
      <c r="E224" s="91"/>
      <c r="F224" s="111"/>
      <c r="G224" s="111"/>
      <c r="H224" s="111"/>
      <c r="I224" s="111"/>
      <c r="J224" s="111"/>
      <c r="K224" s="112"/>
      <c r="L224" s="111"/>
      <c r="M224" s="111"/>
      <c r="N224" s="111"/>
    </row>
    <row r="225" spans="1:14" ht="15.75" customHeight="1">
      <c r="A225" s="63">
        <v>1</v>
      </c>
      <c r="B225" s="70">
        <v>43434</v>
      </c>
      <c r="C225" s="65" t="s">
        <v>62</v>
      </c>
      <c r="D225" s="65" t="s">
        <v>23</v>
      </c>
      <c r="E225" s="65" t="s">
        <v>71</v>
      </c>
      <c r="F225" s="66">
        <v>3980</v>
      </c>
      <c r="G225" s="66">
        <v>4020</v>
      </c>
      <c r="H225" s="66">
        <v>3955</v>
      </c>
      <c r="I225" s="66">
        <v>3930</v>
      </c>
      <c r="J225" s="66">
        <v>3905</v>
      </c>
      <c r="K225" s="66">
        <v>4020</v>
      </c>
      <c r="L225" s="65">
        <v>100</v>
      </c>
      <c r="M225" s="67">
        <f>IF(D225="BUY",(K225-F225)*(L225),(F225-K225)*(L225))</f>
        <v>-4000</v>
      </c>
      <c r="N225" s="68">
        <f>M225/(L225)/F225%</f>
        <v>-1.0050251256281408</v>
      </c>
    </row>
    <row r="226" spans="1:14" ht="15.75" customHeight="1">
      <c r="A226" s="63">
        <v>2</v>
      </c>
      <c r="B226" s="70">
        <v>43434</v>
      </c>
      <c r="C226" s="65" t="s">
        <v>62</v>
      </c>
      <c r="D226" s="65" t="s">
        <v>23</v>
      </c>
      <c r="E226" s="65" t="s">
        <v>69</v>
      </c>
      <c r="F226" s="66">
        <v>18750</v>
      </c>
      <c r="G226" s="66">
        <v>18900</v>
      </c>
      <c r="H226" s="66">
        <v>18650</v>
      </c>
      <c r="I226" s="66">
        <v>18550</v>
      </c>
      <c r="J226" s="66">
        <v>18450</v>
      </c>
      <c r="K226" s="66">
        <v>18550</v>
      </c>
      <c r="L226" s="65">
        <v>30</v>
      </c>
      <c r="M226" s="67">
        <f>IF(D226="BUY",(K226-F226)*(L226),(F226-K226)*(L226))</f>
        <v>6000</v>
      </c>
      <c r="N226" s="68">
        <f>M226/(L226)/F226%</f>
        <v>1.0666666666666667</v>
      </c>
    </row>
    <row r="227" spans="1:14" ht="15.75" customHeight="1">
      <c r="A227" s="63">
        <v>3</v>
      </c>
      <c r="B227" s="70">
        <v>43433</v>
      </c>
      <c r="C227" s="65" t="s">
        <v>62</v>
      </c>
      <c r="D227" s="65" t="s">
        <v>23</v>
      </c>
      <c r="E227" s="65" t="s">
        <v>65</v>
      </c>
      <c r="F227" s="66">
        <v>8550</v>
      </c>
      <c r="G227" s="66">
        <v>8640</v>
      </c>
      <c r="H227" s="66">
        <v>8500</v>
      </c>
      <c r="I227" s="66">
        <v>8450</v>
      </c>
      <c r="J227" s="66">
        <v>8400</v>
      </c>
      <c r="K227" s="66">
        <v>8500</v>
      </c>
      <c r="L227" s="65">
        <v>50</v>
      </c>
      <c r="M227" s="67">
        <f>IF(D227="BUY",(K227-F227)*(L227),(F227-K227)*(L227))</f>
        <v>2500</v>
      </c>
      <c r="N227" s="68">
        <f>M227/(L227)/F227%</f>
        <v>0.5847953216374269</v>
      </c>
    </row>
    <row r="228" spans="1:14" ht="15.75" customHeight="1">
      <c r="A228" s="63">
        <v>4</v>
      </c>
      <c r="B228" s="70">
        <v>43433</v>
      </c>
      <c r="C228" s="65" t="s">
        <v>62</v>
      </c>
      <c r="D228" s="65" t="s">
        <v>23</v>
      </c>
      <c r="E228" s="65" t="s">
        <v>69</v>
      </c>
      <c r="F228" s="65">
        <v>19060</v>
      </c>
      <c r="G228" s="66">
        <v>19200</v>
      </c>
      <c r="H228" s="66">
        <v>18960</v>
      </c>
      <c r="I228" s="66">
        <v>18860</v>
      </c>
      <c r="J228" s="66">
        <v>18760</v>
      </c>
      <c r="K228" s="66">
        <v>18860</v>
      </c>
      <c r="L228" s="65">
        <v>30</v>
      </c>
      <c r="M228" s="67">
        <f aca="true" t="shared" si="24" ref="M228:M236">IF(D228="BUY",(K228-F228)*(L228),(F228-K228)*(L228))</f>
        <v>6000</v>
      </c>
      <c r="N228" s="68">
        <f aca="true" t="shared" si="25" ref="N228:N236">M228/(L228)/F228%</f>
        <v>1.0493179433368311</v>
      </c>
    </row>
    <row r="229" spans="1:14" ht="15.75" customHeight="1">
      <c r="A229" s="63">
        <v>5</v>
      </c>
      <c r="B229" s="70">
        <v>43432</v>
      </c>
      <c r="C229" s="65" t="s">
        <v>62</v>
      </c>
      <c r="D229" s="65" t="s">
        <v>21</v>
      </c>
      <c r="E229" s="65" t="s">
        <v>87</v>
      </c>
      <c r="F229" s="66">
        <v>725</v>
      </c>
      <c r="G229" s="66">
        <v>720</v>
      </c>
      <c r="H229" s="66">
        <v>727.5</v>
      </c>
      <c r="I229" s="66">
        <v>730</v>
      </c>
      <c r="J229" s="66">
        <v>232.5</v>
      </c>
      <c r="K229" s="66">
        <v>727.4</v>
      </c>
      <c r="L229" s="65">
        <v>1000</v>
      </c>
      <c r="M229" s="67">
        <f t="shared" si="24"/>
        <v>2399.9999999999773</v>
      </c>
      <c r="N229" s="68">
        <f t="shared" si="25"/>
        <v>0.3310344827586176</v>
      </c>
    </row>
    <row r="230" spans="1:14" ht="15.75" customHeight="1">
      <c r="A230" s="63">
        <v>6</v>
      </c>
      <c r="B230" s="70">
        <v>43431</v>
      </c>
      <c r="C230" s="65" t="s">
        <v>62</v>
      </c>
      <c r="D230" s="65" t="s">
        <v>21</v>
      </c>
      <c r="E230" s="65" t="s">
        <v>63</v>
      </c>
      <c r="F230" s="66">
        <v>4700</v>
      </c>
      <c r="G230" s="66">
        <v>4650</v>
      </c>
      <c r="H230" s="66">
        <v>4725</v>
      </c>
      <c r="I230" s="66">
        <v>4750</v>
      </c>
      <c r="J230" s="66">
        <v>4775</v>
      </c>
      <c r="K230" s="66">
        <v>4650</v>
      </c>
      <c r="L230" s="65">
        <v>100</v>
      </c>
      <c r="M230" s="67">
        <f t="shared" si="24"/>
        <v>-5000</v>
      </c>
      <c r="N230" s="68">
        <f t="shared" si="25"/>
        <v>-1.0638297872340425</v>
      </c>
    </row>
    <row r="231" spans="1:14" ht="15.75" customHeight="1">
      <c r="A231" s="63">
        <v>7</v>
      </c>
      <c r="B231" s="70">
        <v>43431</v>
      </c>
      <c r="C231" s="65" t="s">
        <v>62</v>
      </c>
      <c r="D231" s="65" t="s">
        <v>21</v>
      </c>
      <c r="E231" s="65" t="s">
        <v>76</v>
      </c>
      <c r="F231" s="66">
        <v>5560</v>
      </c>
      <c r="G231" s="66">
        <v>5510</v>
      </c>
      <c r="H231" s="66">
        <v>5585</v>
      </c>
      <c r="I231" s="66">
        <v>5610</v>
      </c>
      <c r="J231" s="66">
        <v>5635</v>
      </c>
      <c r="K231" s="66">
        <v>5585</v>
      </c>
      <c r="L231" s="65">
        <v>100</v>
      </c>
      <c r="M231" s="67">
        <f t="shared" si="24"/>
        <v>2500</v>
      </c>
      <c r="N231" s="68">
        <f t="shared" si="25"/>
        <v>0.44964028776978415</v>
      </c>
    </row>
    <row r="232" spans="1:14" ht="15.75" customHeight="1">
      <c r="A232" s="63">
        <v>8</v>
      </c>
      <c r="B232" s="70">
        <v>43431</v>
      </c>
      <c r="C232" s="65" t="s">
        <v>62</v>
      </c>
      <c r="D232" s="65" t="s">
        <v>23</v>
      </c>
      <c r="E232" s="65" t="s">
        <v>65</v>
      </c>
      <c r="F232" s="66">
        <v>8610</v>
      </c>
      <c r="G232" s="66">
        <v>8700</v>
      </c>
      <c r="H232" s="66">
        <v>8560</v>
      </c>
      <c r="I232" s="66">
        <v>8510</v>
      </c>
      <c r="J232" s="66">
        <v>8460</v>
      </c>
      <c r="K232" s="66">
        <v>8700</v>
      </c>
      <c r="L232" s="65">
        <v>50</v>
      </c>
      <c r="M232" s="67">
        <f t="shared" si="24"/>
        <v>-4500</v>
      </c>
      <c r="N232" s="68">
        <f t="shared" si="25"/>
        <v>-1.0452961672473868</v>
      </c>
    </row>
    <row r="233" spans="1:14" ht="15.75" customHeight="1">
      <c r="A233" s="63">
        <v>9</v>
      </c>
      <c r="B233" s="70">
        <v>43430</v>
      </c>
      <c r="C233" s="65" t="s">
        <v>62</v>
      </c>
      <c r="D233" s="65" t="s">
        <v>23</v>
      </c>
      <c r="E233" s="65" t="s">
        <v>63</v>
      </c>
      <c r="F233" s="66">
        <v>4650</v>
      </c>
      <c r="G233" s="66">
        <v>4690</v>
      </c>
      <c r="H233" s="66">
        <v>4625</v>
      </c>
      <c r="I233" s="66">
        <v>4600</v>
      </c>
      <c r="J233" s="66">
        <v>4575</v>
      </c>
      <c r="K233" s="66">
        <v>4625</v>
      </c>
      <c r="L233" s="65">
        <v>100</v>
      </c>
      <c r="M233" s="67">
        <f t="shared" si="24"/>
        <v>2500</v>
      </c>
      <c r="N233" s="68">
        <f t="shared" si="25"/>
        <v>0.5376344086021505</v>
      </c>
    </row>
    <row r="234" spans="1:14" ht="15.75" customHeight="1">
      <c r="A234" s="63">
        <v>10</v>
      </c>
      <c r="B234" s="70">
        <v>43430</v>
      </c>
      <c r="C234" s="65" t="s">
        <v>62</v>
      </c>
      <c r="D234" s="65" t="s">
        <v>23</v>
      </c>
      <c r="E234" s="65" t="s">
        <v>66</v>
      </c>
      <c r="F234" s="66">
        <v>4335</v>
      </c>
      <c r="G234" s="66">
        <v>4375</v>
      </c>
      <c r="H234" s="66">
        <v>4310</v>
      </c>
      <c r="I234" s="66">
        <v>4285</v>
      </c>
      <c r="J234" s="66">
        <v>4260</v>
      </c>
      <c r="K234" s="66">
        <v>4310</v>
      </c>
      <c r="L234" s="65">
        <v>100</v>
      </c>
      <c r="M234" s="67">
        <f t="shared" si="24"/>
        <v>2500</v>
      </c>
      <c r="N234" s="68">
        <f t="shared" si="25"/>
        <v>0.5767012687427913</v>
      </c>
    </row>
    <row r="235" spans="1:14" ht="15.75" customHeight="1">
      <c r="A235" s="63">
        <v>11</v>
      </c>
      <c r="B235" s="70">
        <v>43426</v>
      </c>
      <c r="C235" s="65" t="s">
        <v>62</v>
      </c>
      <c r="D235" s="65" t="s">
        <v>23</v>
      </c>
      <c r="E235" s="65" t="s">
        <v>63</v>
      </c>
      <c r="F235" s="66">
        <v>4625</v>
      </c>
      <c r="G235" s="66">
        <v>4665</v>
      </c>
      <c r="H235" s="66">
        <v>4600</v>
      </c>
      <c r="I235" s="66">
        <v>4575</v>
      </c>
      <c r="J235" s="66">
        <v>4550</v>
      </c>
      <c r="K235" s="66">
        <v>4665</v>
      </c>
      <c r="L235" s="65">
        <v>100</v>
      </c>
      <c r="M235" s="67">
        <f t="shared" si="24"/>
        <v>-4000</v>
      </c>
      <c r="N235" s="68">
        <f t="shared" si="25"/>
        <v>-0.8648648648648649</v>
      </c>
    </row>
    <row r="236" spans="1:14" ht="15.75" customHeight="1">
      <c r="A236" s="63">
        <v>12</v>
      </c>
      <c r="B236" s="70">
        <v>43425</v>
      </c>
      <c r="C236" s="65" t="s">
        <v>62</v>
      </c>
      <c r="D236" s="65" t="s">
        <v>23</v>
      </c>
      <c r="E236" s="65" t="s">
        <v>66</v>
      </c>
      <c r="F236" s="66">
        <v>4430</v>
      </c>
      <c r="G236" s="66">
        <v>4470</v>
      </c>
      <c r="H236" s="66">
        <v>4405</v>
      </c>
      <c r="I236" s="66">
        <v>4380</v>
      </c>
      <c r="J236" s="66">
        <v>4365</v>
      </c>
      <c r="K236" s="66">
        <v>4405</v>
      </c>
      <c r="L236" s="65">
        <v>100</v>
      </c>
      <c r="M236" s="67">
        <f t="shared" si="24"/>
        <v>2500</v>
      </c>
      <c r="N236" s="68">
        <f t="shared" si="25"/>
        <v>0.5643340857787811</v>
      </c>
    </row>
    <row r="237" spans="1:14" ht="15.75" customHeight="1">
      <c r="A237" s="63">
        <v>13</v>
      </c>
      <c r="B237" s="70">
        <v>43424</v>
      </c>
      <c r="C237" s="65" t="s">
        <v>62</v>
      </c>
      <c r="D237" s="65" t="s">
        <v>21</v>
      </c>
      <c r="E237" s="65" t="s">
        <v>70</v>
      </c>
      <c r="F237" s="66">
        <v>3435</v>
      </c>
      <c r="G237" s="66">
        <v>3395</v>
      </c>
      <c r="H237" s="66">
        <v>3460</v>
      </c>
      <c r="I237" s="66">
        <v>3485</v>
      </c>
      <c r="J237" s="66">
        <v>3510</v>
      </c>
      <c r="K237" s="66">
        <v>3395</v>
      </c>
      <c r="L237" s="65">
        <v>100</v>
      </c>
      <c r="M237" s="67">
        <f aca="true" t="shared" si="26" ref="M237:M243">IF(D237="BUY",(K237-F237)*(L237),(F237-K237)*(L237))</f>
        <v>-4000</v>
      </c>
      <c r="N237" s="68">
        <f aca="true" t="shared" si="27" ref="N237:N243">M237/(L237)/F237%</f>
        <v>-1.1644832605531295</v>
      </c>
    </row>
    <row r="238" spans="1:14" ht="15.75" customHeight="1">
      <c r="A238" s="63">
        <v>14</v>
      </c>
      <c r="B238" s="70">
        <v>43424</v>
      </c>
      <c r="C238" s="65" t="s">
        <v>62</v>
      </c>
      <c r="D238" s="65" t="s">
        <v>23</v>
      </c>
      <c r="E238" s="65" t="s">
        <v>66</v>
      </c>
      <c r="F238" s="66">
        <v>4450</v>
      </c>
      <c r="G238" s="66">
        <v>4490</v>
      </c>
      <c r="H238" s="66">
        <v>4425</v>
      </c>
      <c r="I238" s="66">
        <v>4400</v>
      </c>
      <c r="J238" s="66">
        <v>4375</v>
      </c>
      <c r="K238" s="66">
        <v>4490</v>
      </c>
      <c r="L238" s="65">
        <v>100</v>
      </c>
      <c r="M238" s="67">
        <f t="shared" si="26"/>
        <v>-4000</v>
      </c>
      <c r="N238" s="68">
        <f t="shared" si="27"/>
        <v>-0.898876404494382</v>
      </c>
    </row>
    <row r="239" spans="1:14" ht="15.75" customHeight="1">
      <c r="A239" s="63">
        <v>15</v>
      </c>
      <c r="B239" s="70">
        <v>43424</v>
      </c>
      <c r="C239" s="65" t="s">
        <v>62</v>
      </c>
      <c r="D239" s="65" t="s">
        <v>21</v>
      </c>
      <c r="E239" s="65" t="s">
        <v>63</v>
      </c>
      <c r="F239" s="66">
        <v>4555</v>
      </c>
      <c r="G239" s="66">
        <v>4515</v>
      </c>
      <c r="H239" s="66">
        <v>4580</v>
      </c>
      <c r="I239" s="66">
        <v>4605</v>
      </c>
      <c r="J239" s="66">
        <v>4630</v>
      </c>
      <c r="K239" s="66">
        <v>4580</v>
      </c>
      <c r="L239" s="65">
        <v>100</v>
      </c>
      <c r="M239" s="67">
        <f t="shared" si="26"/>
        <v>2500</v>
      </c>
      <c r="N239" s="68">
        <f t="shared" si="27"/>
        <v>0.5488474204171241</v>
      </c>
    </row>
    <row r="240" spans="1:14" ht="15.75" customHeight="1">
      <c r="A240" s="63">
        <v>16</v>
      </c>
      <c r="B240" s="70">
        <v>43423</v>
      </c>
      <c r="C240" s="65" t="s">
        <v>62</v>
      </c>
      <c r="D240" s="65" t="s">
        <v>23</v>
      </c>
      <c r="E240" s="65" t="s">
        <v>71</v>
      </c>
      <c r="F240" s="66">
        <v>4115</v>
      </c>
      <c r="G240" s="66">
        <v>4155</v>
      </c>
      <c r="H240" s="66">
        <v>4090</v>
      </c>
      <c r="I240" s="66">
        <v>4065</v>
      </c>
      <c r="J240" s="66">
        <v>4040</v>
      </c>
      <c r="K240" s="66">
        <v>4065</v>
      </c>
      <c r="L240" s="65">
        <v>100</v>
      </c>
      <c r="M240" s="67">
        <f t="shared" si="26"/>
        <v>5000</v>
      </c>
      <c r="N240" s="68">
        <f t="shared" si="27"/>
        <v>1.2150668286755772</v>
      </c>
    </row>
    <row r="241" spans="1:14" ht="15.75" customHeight="1">
      <c r="A241" s="63">
        <v>17</v>
      </c>
      <c r="B241" s="70">
        <v>43423</v>
      </c>
      <c r="C241" s="65" t="s">
        <v>62</v>
      </c>
      <c r="D241" s="65" t="s">
        <v>23</v>
      </c>
      <c r="E241" s="65" t="s">
        <v>69</v>
      </c>
      <c r="F241" s="66">
        <v>19400</v>
      </c>
      <c r="G241" s="66">
        <v>19550</v>
      </c>
      <c r="H241" s="66">
        <v>19300</v>
      </c>
      <c r="I241" s="66">
        <v>19200</v>
      </c>
      <c r="J241" s="66">
        <v>19100</v>
      </c>
      <c r="K241" s="66">
        <v>19300</v>
      </c>
      <c r="L241" s="65">
        <v>30</v>
      </c>
      <c r="M241" s="67">
        <f t="shared" si="26"/>
        <v>3000</v>
      </c>
      <c r="N241" s="68">
        <f t="shared" si="27"/>
        <v>0.5154639175257731</v>
      </c>
    </row>
    <row r="242" spans="1:14" ht="15.75" customHeight="1">
      <c r="A242" s="63">
        <v>18</v>
      </c>
      <c r="B242" s="70">
        <v>43423</v>
      </c>
      <c r="C242" s="65" t="s">
        <v>62</v>
      </c>
      <c r="D242" s="65" t="s">
        <v>23</v>
      </c>
      <c r="E242" s="65" t="s">
        <v>65</v>
      </c>
      <c r="F242" s="66">
        <v>9540</v>
      </c>
      <c r="G242" s="66">
        <v>9630</v>
      </c>
      <c r="H242" s="66">
        <v>9490</v>
      </c>
      <c r="I242" s="66">
        <v>9440</v>
      </c>
      <c r="J242" s="66">
        <v>9390</v>
      </c>
      <c r="K242" s="66">
        <v>9390</v>
      </c>
      <c r="L242" s="65">
        <v>50</v>
      </c>
      <c r="M242" s="67">
        <f t="shared" si="26"/>
        <v>7500</v>
      </c>
      <c r="N242" s="68">
        <f t="shared" si="27"/>
        <v>1.572327044025157</v>
      </c>
    </row>
    <row r="243" spans="1:14" ht="15.75" customHeight="1">
      <c r="A243" s="63">
        <v>19</v>
      </c>
      <c r="B243" s="70">
        <v>43420</v>
      </c>
      <c r="C243" s="65" t="s">
        <v>62</v>
      </c>
      <c r="D243" s="65" t="s">
        <v>23</v>
      </c>
      <c r="E243" s="65" t="s">
        <v>70</v>
      </c>
      <c r="F243" s="66">
        <v>3400</v>
      </c>
      <c r="G243" s="66">
        <v>3440</v>
      </c>
      <c r="H243" s="66">
        <v>3375</v>
      </c>
      <c r="I243" s="66">
        <v>3350</v>
      </c>
      <c r="J243" s="66">
        <v>3325</v>
      </c>
      <c r="K243" s="66">
        <v>3376</v>
      </c>
      <c r="L243" s="65">
        <v>100</v>
      </c>
      <c r="M243" s="67">
        <f t="shared" si="26"/>
        <v>2400</v>
      </c>
      <c r="N243" s="68">
        <f t="shared" si="27"/>
        <v>0.7058823529411765</v>
      </c>
    </row>
    <row r="244" spans="1:14" ht="15.75">
      <c r="A244" s="63">
        <v>20</v>
      </c>
      <c r="B244" s="70">
        <v>43419</v>
      </c>
      <c r="C244" s="65" t="s">
        <v>62</v>
      </c>
      <c r="D244" s="65" t="s">
        <v>23</v>
      </c>
      <c r="E244" s="65" t="s">
        <v>66</v>
      </c>
      <c r="F244" s="66">
        <v>9860</v>
      </c>
      <c r="G244" s="66">
        <v>9950</v>
      </c>
      <c r="H244" s="66">
        <v>9810</v>
      </c>
      <c r="I244" s="66">
        <v>9760</v>
      </c>
      <c r="J244" s="66">
        <v>9710</v>
      </c>
      <c r="K244" s="66">
        <v>9810</v>
      </c>
      <c r="L244" s="65">
        <v>50</v>
      </c>
      <c r="M244" s="67">
        <f aca="true" t="shared" si="28" ref="M244:M249">IF(D244="BUY",(K244-F244)*(L244),(F244-K244)*(L244))</f>
        <v>2500</v>
      </c>
      <c r="N244" s="68">
        <f aca="true" t="shared" si="29" ref="N244:N249">M244/(L244)/F244%</f>
        <v>0.5070993914807302</v>
      </c>
    </row>
    <row r="245" spans="1:14" ht="15.75">
      <c r="A245" s="63">
        <v>21</v>
      </c>
      <c r="B245" s="70">
        <v>43418</v>
      </c>
      <c r="C245" s="65" t="s">
        <v>62</v>
      </c>
      <c r="D245" s="65" t="s">
        <v>21</v>
      </c>
      <c r="E245" s="65" t="s">
        <v>76</v>
      </c>
      <c r="F245" s="66">
        <v>6300</v>
      </c>
      <c r="G245" s="66">
        <v>6260</v>
      </c>
      <c r="H245" s="66">
        <v>6325</v>
      </c>
      <c r="I245" s="66">
        <v>6350</v>
      </c>
      <c r="J245" s="66">
        <v>6375</v>
      </c>
      <c r="K245" s="66">
        <v>6350</v>
      </c>
      <c r="L245" s="65">
        <v>100</v>
      </c>
      <c r="M245" s="67">
        <f t="shared" si="28"/>
        <v>5000</v>
      </c>
      <c r="N245" s="68">
        <f t="shared" si="29"/>
        <v>0.7936507936507936</v>
      </c>
    </row>
    <row r="246" spans="1:14" ht="15.75">
      <c r="A246" s="63">
        <v>22</v>
      </c>
      <c r="B246" s="70">
        <v>43418</v>
      </c>
      <c r="C246" s="65" t="s">
        <v>62</v>
      </c>
      <c r="D246" s="65" t="s">
        <v>23</v>
      </c>
      <c r="E246" s="65" t="s">
        <v>66</v>
      </c>
      <c r="F246" s="66">
        <v>4700</v>
      </c>
      <c r="G246" s="66">
        <v>4740</v>
      </c>
      <c r="H246" s="66">
        <v>4675</v>
      </c>
      <c r="I246" s="66">
        <v>4650</v>
      </c>
      <c r="J246" s="66">
        <v>4625</v>
      </c>
      <c r="K246" s="66">
        <v>4675</v>
      </c>
      <c r="L246" s="65">
        <v>100</v>
      </c>
      <c r="M246" s="67">
        <f t="shared" si="28"/>
        <v>2500</v>
      </c>
      <c r="N246" s="68">
        <f t="shared" si="29"/>
        <v>0.5319148936170213</v>
      </c>
    </row>
    <row r="247" spans="1:14" ht="15.75">
      <c r="A247" s="63">
        <v>23</v>
      </c>
      <c r="B247" s="70">
        <v>43413</v>
      </c>
      <c r="C247" s="65" t="s">
        <v>62</v>
      </c>
      <c r="D247" s="65" t="s">
        <v>21</v>
      </c>
      <c r="E247" s="65" t="s">
        <v>76</v>
      </c>
      <c r="F247" s="66">
        <v>6015</v>
      </c>
      <c r="G247" s="66">
        <v>5975</v>
      </c>
      <c r="H247" s="66">
        <v>6040</v>
      </c>
      <c r="I247" s="66">
        <v>6065</v>
      </c>
      <c r="J247" s="66">
        <v>6090</v>
      </c>
      <c r="K247" s="66">
        <v>6090</v>
      </c>
      <c r="L247" s="65">
        <v>100</v>
      </c>
      <c r="M247" s="67">
        <f t="shared" si="28"/>
        <v>7500</v>
      </c>
      <c r="N247" s="68">
        <f t="shared" si="29"/>
        <v>1.2468827930174564</v>
      </c>
    </row>
    <row r="248" spans="1:14" ht="15.75">
      <c r="A248" s="63">
        <v>24</v>
      </c>
      <c r="B248" s="70">
        <v>43410</v>
      </c>
      <c r="C248" s="65" t="s">
        <v>62</v>
      </c>
      <c r="D248" s="65" t="s">
        <v>21</v>
      </c>
      <c r="E248" s="65" t="s">
        <v>63</v>
      </c>
      <c r="F248" s="66">
        <v>4340</v>
      </c>
      <c r="G248" s="66">
        <v>4300</v>
      </c>
      <c r="H248" s="66">
        <v>4365</v>
      </c>
      <c r="I248" s="66">
        <v>4390</v>
      </c>
      <c r="J248" s="66">
        <v>4415</v>
      </c>
      <c r="K248" s="66">
        <v>4415</v>
      </c>
      <c r="L248" s="65">
        <v>100</v>
      </c>
      <c r="M248" s="67">
        <f t="shared" si="28"/>
        <v>7500</v>
      </c>
      <c r="N248" s="68">
        <f t="shared" si="29"/>
        <v>1.728110599078341</v>
      </c>
    </row>
    <row r="249" spans="1:14" ht="15.75">
      <c r="A249" s="63">
        <v>25</v>
      </c>
      <c r="B249" s="70">
        <v>43409</v>
      </c>
      <c r="C249" s="65" t="s">
        <v>62</v>
      </c>
      <c r="D249" s="65" t="s">
        <v>21</v>
      </c>
      <c r="E249" s="65" t="s">
        <v>69</v>
      </c>
      <c r="F249" s="66">
        <v>20930</v>
      </c>
      <c r="G249" s="66">
        <v>20800</v>
      </c>
      <c r="H249" s="66">
        <v>21030</v>
      </c>
      <c r="I249" s="66">
        <v>21130</v>
      </c>
      <c r="J249" s="66">
        <v>21230</v>
      </c>
      <c r="K249" s="66">
        <v>20800</v>
      </c>
      <c r="L249" s="65">
        <v>30</v>
      </c>
      <c r="M249" s="67">
        <f t="shared" si="28"/>
        <v>-3900</v>
      </c>
      <c r="N249" s="68">
        <f t="shared" si="29"/>
        <v>-0.6211180124223602</v>
      </c>
    </row>
    <row r="250" spans="1:14" ht="15.75">
      <c r="A250" s="63">
        <v>26</v>
      </c>
      <c r="B250" s="70">
        <v>43409</v>
      </c>
      <c r="C250" s="65" t="s">
        <v>62</v>
      </c>
      <c r="D250" s="65" t="s">
        <v>21</v>
      </c>
      <c r="E250" s="65" t="s">
        <v>70</v>
      </c>
      <c r="F250" s="66">
        <v>3415</v>
      </c>
      <c r="G250" s="66">
        <v>3370</v>
      </c>
      <c r="H250" s="66">
        <v>3440</v>
      </c>
      <c r="I250" s="66">
        <v>3465</v>
      </c>
      <c r="J250" s="66">
        <v>3490</v>
      </c>
      <c r="K250" s="66">
        <v>3490</v>
      </c>
      <c r="L250" s="65">
        <v>100</v>
      </c>
      <c r="M250" s="67">
        <f aca="true" t="shared" si="30" ref="M250:M255">IF(D250="BUY",(K250-F250)*(L250),(F250-K250)*(L250))</f>
        <v>7500</v>
      </c>
      <c r="N250" s="68">
        <f aca="true" t="shared" si="31" ref="N250:N255">M250/(L250)/F250%</f>
        <v>2.1961932650073206</v>
      </c>
    </row>
    <row r="251" spans="1:14" ht="15.75">
      <c r="A251" s="63">
        <v>27</v>
      </c>
      <c r="B251" s="70">
        <v>43406</v>
      </c>
      <c r="C251" s="65" t="s">
        <v>62</v>
      </c>
      <c r="D251" s="65" t="s">
        <v>21</v>
      </c>
      <c r="E251" s="65" t="s">
        <v>69</v>
      </c>
      <c r="F251" s="66">
        <v>20650</v>
      </c>
      <c r="G251" s="66">
        <v>20500</v>
      </c>
      <c r="H251" s="66">
        <v>20750</v>
      </c>
      <c r="I251" s="66">
        <v>20850</v>
      </c>
      <c r="J251" s="66">
        <v>20950</v>
      </c>
      <c r="K251" s="66">
        <v>20950</v>
      </c>
      <c r="L251" s="65">
        <v>30</v>
      </c>
      <c r="M251" s="67">
        <f t="shared" si="30"/>
        <v>9000</v>
      </c>
      <c r="N251" s="68">
        <f t="shared" si="31"/>
        <v>1.4527845036319613</v>
      </c>
    </row>
    <row r="252" spans="1:14" ht="15.75">
      <c r="A252" s="63">
        <v>28</v>
      </c>
      <c r="B252" s="70">
        <v>43406</v>
      </c>
      <c r="C252" s="65" t="s">
        <v>62</v>
      </c>
      <c r="D252" s="65" t="s">
        <v>21</v>
      </c>
      <c r="E252" s="65" t="s">
        <v>69</v>
      </c>
      <c r="F252" s="66">
        <v>20650</v>
      </c>
      <c r="G252" s="66">
        <v>20500</v>
      </c>
      <c r="H252" s="66">
        <v>20750</v>
      </c>
      <c r="I252" s="66">
        <v>20850</v>
      </c>
      <c r="J252" s="66">
        <v>20950</v>
      </c>
      <c r="K252" s="66">
        <v>20950</v>
      </c>
      <c r="L252" s="65">
        <v>30</v>
      </c>
      <c r="M252" s="67">
        <f t="shared" si="30"/>
        <v>9000</v>
      </c>
      <c r="N252" s="68">
        <f t="shared" si="31"/>
        <v>1.4527845036319613</v>
      </c>
    </row>
    <row r="253" spans="1:14" ht="15.75">
      <c r="A253" s="63">
        <v>29</v>
      </c>
      <c r="B253" s="70">
        <v>43406</v>
      </c>
      <c r="C253" s="65" t="s">
        <v>62</v>
      </c>
      <c r="D253" s="65" t="s">
        <v>21</v>
      </c>
      <c r="E253" s="65" t="s">
        <v>63</v>
      </c>
      <c r="F253" s="66">
        <v>4025</v>
      </c>
      <c r="G253" s="66">
        <v>3985</v>
      </c>
      <c r="H253" s="66">
        <v>4050</v>
      </c>
      <c r="I253" s="66">
        <v>4075</v>
      </c>
      <c r="J253" s="66">
        <v>4100</v>
      </c>
      <c r="K253" s="66">
        <v>4050</v>
      </c>
      <c r="L253" s="65">
        <v>100</v>
      </c>
      <c r="M253" s="67">
        <f t="shared" si="30"/>
        <v>2500</v>
      </c>
      <c r="N253" s="68">
        <f t="shared" si="31"/>
        <v>0.6211180124223602</v>
      </c>
    </row>
    <row r="254" spans="1:14" ht="15.75">
      <c r="A254" s="63">
        <v>30</v>
      </c>
      <c r="B254" s="70">
        <v>43405</v>
      </c>
      <c r="C254" s="65" t="s">
        <v>62</v>
      </c>
      <c r="D254" s="65" t="s">
        <v>23</v>
      </c>
      <c r="E254" s="65" t="s">
        <v>66</v>
      </c>
      <c r="F254" s="66">
        <v>4575</v>
      </c>
      <c r="G254" s="66">
        <v>4615</v>
      </c>
      <c r="H254" s="66">
        <v>4550</v>
      </c>
      <c r="I254" s="66">
        <v>4525</v>
      </c>
      <c r="J254" s="66">
        <v>4500</v>
      </c>
      <c r="K254" s="66">
        <v>4550</v>
      </c>
      <c r="L254" s="65">
        <v>100</v>
      </c>
      <c r="M254" s="67">
        <f t="shared" si="30"/>
        <v>2500</v>
      </c>
      <c r="N254" s="68">
        <f t="shared" si="31"/>
        <v>0.546448087431694</v>
      </c>
    </row>
    <row r="255" spans="1:14" ht="15.75">
      <c r="A255" s="63">
        <v>31</v>
      </c>
      <c r="B255" s="70">
        <v>43405</v>
      </c>
      <c r="C255" s="65" t="s">
        <v>62</v>
      </c>
      <c r="D255" s="65" t="s">
        <v>21</v>
      </c>
      <c r="E255" s="65" t="s">
        <v>70</v>
      </c>
      <c r="F255" s="66">
        <v>3330</v>
      </c>
      <c r="G255" s="66">
        <v>3295</v>
      </c>
      <c r="H255" s="66">
        <v>3355</v>
      </c>
      <c r="I255" s="66">
        <v>3380</v>
      </c>
      <c r="J255" s="66">
        <v>3400</v>
      </c>
      <c r="K255" s="66">
        <v>3355</v>
      </c>
      <c r="L255" s="65">
        <v>100</v>
      </c>
      <c r="M255" s="67">
        <f t="shared" si="30"/>
        <v>2500</v>
      </c>
      <c r="N255" s="68">
        <f t="shared" si="31"/>
        <v>0.7507507507507508</v>
      </c>
    </row>
    <row r="256" spans="1:14" ht="15.75">
      <c r="A256" s="9" t="s">
        <v>25</v>
      </c>
      <c r="B256" s="10"/>
      <c r="C256" s="11"/>
      <c r="D256" s="12"/>
      <c r="E256" s="13"/>
      <c r="F256" s="13"/>
      <c r="G256" s="14"/>
      <c r="H256" s="15"/>
      <c r="I256" s="15"/>
      <c r="J256" s="15"/>
      <c r="K256" s="16"/>
      <c r="M256" s="17"/>
      <c r="N256" s="1"/>
    </row>
    <row r="257" spans="1:13" ht="15.75">
      <c r="A257" s="9" t="s">
        <v>26</v>
      </c>
      <c r="B257" s="19"/>
      <c r="C257" s="11"/>
      <c r="D257" s="12"/>
      <c r="E257" s="13"/>
      <c r="F257" s="13"/>
      <c r="G257" s="14"/>
      <c r="H257" s="13"/>
      <c r="I257" s="13"/>
      <c r="J257" s="13"/>
      <c r="K257" s="16"/>
      <c r="L257" s="17"/>
      <c r="M257" s="1"/>
    </row>
    <row r="258" spans="1:12" ht="15.75">
      <c r="A258" s="9" t="s">
        <v>26</v>
      </c>
      <c r="B258" s="19"/>
      <c r="C258" s="20"/>
      <c r="D258" s="21"/>
      <c r="E258" s="22"/>
      <c r="F258" s="22"/>
      <c r="G258" s="23"/>
      <c r="H258" s="22"/>
      <c r="I258" s="22"/>
      <c r="J258" s="22"/>
      <c r="K258" s="22"/>
      <c r="L258" s="17"/>
    </row>
    <row r="259" spans="1:13" ht="16.5" thickBot="1">
      <c r="A259" s="58"/>
      <c r="B259" s="59"/>
      <c r="C259" s="22"/>
      <c r="D259" s="22"/>
      <c r="E259" s="22"/>
      <c r="F259" s="25"/>
      <c r="G259" s="26"/>
      <c r="H259" s="27" t="s">
        <v>27</v>
      </c>
      <c r="I259" s="27"/>
      <c r="J259" s="25"/>
      <c r="K259" s="25"/>
      <c r="L259" s="17"/>
      <c r="M259" s="1"/>
    </row>
    <row r="260" spans="1:11" ht="15.75">
      <c r="A260" s="58"/>
      <c r="B260" s="59"/>
      <c r="C260" s="88" t="s">
        <v>28</v>
      </c>
      <c r="D260" s="88"/>
      <c r="E260" s="29">
        <v>31</v>
      </c>
      <c r="F260" s="30">
        <f>F261+F262+F263+F264+F265+F266</f>
        <v>100</v>
      </c>
      <c r="G260" s="31">
        <v>31</v>
      </c>
      <c r="H260" s="32">
        <f>G261/G260%</f>
        <v>77.41935483870968</v>
      </c>
      <c r="I260" s="32"/>
      <c r="J260" s="25"/>
      <c r="K260" s="25"/>
    </row>
    <row r="261" spans="1:10" ht="15.75">
      <c r="A261" s="58"/>
      <c r="B261" s="59"/>
      <c r="C261" s="85" t="s">
        <v>29</v>
      </c>
      <c r="D261" s="85"/>
      <c r="E261" s="33">
        <v>24</v>
      </c>
      <c r="F261" s="34">
        <f>(E261/E260)*100</f>
        <v>77.41935483870968</v>
      </c>
      <c r="G261" s="31">
        <v>24</v>
      </c>
      <c r="H261" s="28"/>
      <c r="I261" s="28"/>
      <c r="J261" s="25"/>
    </row>
    <row r="262" spans="1:12" ht="15.75">
      <c r="A262" s="58"/>
      <c r="B262" s="59"/>
      <c r="C262" s="85" t="s">
        <v>31</v>
      </c>
      <c r="D262" s="85"/>
      <c r="E262" s="33">
        <v>0</v>
      </c>
      <c r="F262" s="34">
        <f>(E262/E260)*100</f>
        <v>0</v>
      </c>
      <c r="G262" s="36"/>
      <c r="H262" s="31"/>
      <c r="I262" s="31"/>
      <c r="J262" s="25"/>
      <c r="L262" s="83"/>
    </row>
    <row r="263" spans="1:12" ht="15.75">
      <c r="A263" s="58"/>
      <c r="B263" s="59"/>
      <c r="C263" s="85" t="s">
        <v>32</v>
      </c>
      <c r="D263" s="85"/>
      <c r="E263" s="33">
        <v>0</v>
      </c>
      <c r="F263" s="34">
        <f>(E263/E260)*100</f>
        <v>0</v>
      </c>
      <c r="G263" s="36"/>
      <c r="H263" s="31"/>
      <c r="I263" s="31"/>
      <c r="J263" s="25"/>
      <c r="K263" s="2"/>
      <c r="L263" s="83"/>
    </row>
    <row r="264" spans="1:13" ht="15.75">
      <c r="A264" s="58"/>
      <c r="B264" s="59"/>
      <c r="C264" s="85" t="s">
        <v>33</v>
      </c>
      <c r="D264" s="85"/>
      <c r="E264" s="33">
        <v>7</v>
      </c>
      <c r="F264" s="34">
        <f>(E264/E260)*100</f>
        <v>22.58064516129032</v>
      </c>
      <c r="G264" s="36"/>
      <c r="H264" s="22" t="s">
        <v>34</v>
      </c>
      <c r="I264" s="22"/>
      <c r="J264" s="25"/>
      <c r="K264" s="25"/>
      <c r="M264" s="60"/>
    </row>
    <row r="265" spans="1:11" ht="15.75">
      <c r="A265" s="58"/>
      <c r="B265" s="59"/>
      <c r="C265" s="85" t="s">
        <v>35</v>
      </c>
      <c r="D265" s="85"/>
      <c r="E265" s="33">
        <v>0</v>
      </c>
      <c r="F265" s="34">
        <f>(E265/E260)*100</f>
        <v>0</v>
      </c>
      <c r="G265" s="36"/>
      <c r="H265" s="22"/>
      <c r="I265" s="22"/>
      <c r="J265" s="25"/>
      <c r="K265" s="25"/>
    </row>
    <row r="266" spans="1:12" ht="16.5" thickBot="1">
      <c r="A266" s="58"/>
      <c r="B266" s="59"/>
      <c r="C266" s="86" t="s">
        <v>36</v>
      </c>
      <c r="D266" s="86"/>
      <c r="E266" s="38"/>
      <c r="F266" s="39">
        <f>(E266/E260)*100</f>
        <v>0</v>
      </c>
      <c r="G266" s="36"/>
      <c r="H266" s="22"/>
      <c r="I266" s="22"/>
      <c r="J266" s="25"/>
      <c r="K266" s="25"/>
      <c r="L266" s="83"/>
    </row>
    <row r="267" spans="1:12" ht="15.75">
      <c r="A267" s="41" t="s">
        <v>37</v>
      </c>
      <c r="B267" s="10"/>
      <c r="C267" s="11"/>
      <c r="D267" s="11"/>
      <c r="E267" s="13"/>
      <c r="F267" s="13"/>
      <c r="G267" s="42"/>
      <c r="H267" s="43"/>
      <c r="I267" s="43"/>
      <c r="J267" s="43"/>
      <c r="K267" s="25"/>
      <c r="L267" s="17"/>
    </row>
    <row r="268" spans="1:13" ht="15.75">
      <c r="A268" s="12" t="s">
        <v>38</v>
      </c>
      <c r="B268" s="10"/>
      <c r="C268" s="44"/>
      <c r="D268" s="45"/>
      <c r="E268" s="46"/>
      <c r="F268" s="43"/>
      <c r="G268" s="42"/>
      <c r="H268" s="43"/>
      <c r="I268" s="43"/>
      <c r="J268" s="43"/>
      <c r="K268" s="13"/>
      <c r="L268" s="17"/>
      <c r="M268" s="40"/>
    </row>
    <row r="269" spans="1:12" ht="15.75">
      <c r="A269" s="12" t="s">
        <v>39</v>
      </c>
      <c r="B269" s="10"/>
      <c r="C269" s="11"/>
      <c r="D269" s="45"/>
      <c r="E269" s="46"/>
      <c r="F269" s="43"/>
      <c r="G269" s="42"/>
      <c r="H269" s="47"/>
      <c r="I269" s="47"/>
      <c r="J269" s="47"/>
      <c r="K269" s="13"/>
      <c r="L269" s="17"/>
    </row>
    <row r="270" spans="1:12" ht="15.75">
      <c r="A270" s="12" t="s">
        <v>40</v>
      </c>
      <c r="B270" s="44"/>
      <c r="C270" s="11"/>
      <c r="D270" s="45"/>
      <c r="E270" s="46"/>
      <c r="F270" s="43"/>
      <c r="G270" s="48"/>
      <c r="H270" s="47"/>
      <c r="I270" s="47"/>
      <c r="J270" s="47"/>
      <c r="K270" s="13"/>
      <c r="L270" s="17"/>
    </row>
    <row r="271" spans="1:13" ht="15.75">
      <c r="A271" s="12" t="s">
        <v>41</v>
      </c>
      <c r="B271" s="35"/>
      <c r="C271" s="11"/>
      <c r="D271" s="49"/>
      <c r="E271" s="43"/>
      <c r="F271" s="43"/>
      <c r="G271" s="48"/>
      <c r="H271" s="47"/>
      <c r="I271" s="47"/>
      <c r="J271" s="47"/>
      <c r="K271" s="43"/>
      <c r="L271" s="17"/>
      <c r="M271" s="17"/>
    </row>
    <row r="272" spans="1:14" ht="15">
      <c r="A272" s="105" t="s">
        <v>0</v>
      </c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</row>
    <row r="273" spans="1:14" ht="1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</row>
    <row r="274" spans="1:14" ht="1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</row>
    <row r="275" spans="1:14" ht="15.75">
      <c r="A275" s="115" t="s">
        <v>102</v>
      </c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</row>
    <row r="276" spans="1:14" ht="15.75">
      <c r="A276" s="115" t="s">
        <v>103</v>
      </c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</row>
    <row r="277" spans="1:14" ht="16.5" thickBot="1">
      <c r="A277" s="107" t="s">
        <v>3</v>
      </c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</row>
    <row r="278" spans="1:14" ht="15.75">
      <c r="A278" s="104" t="s">
        <v>99</v>
      </c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</row>
    <row r="279" spans="1:14" ht="15.75">
      <c r="A279" s="104" t="s">
        <v>5</v>
      </c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</row>
    <row r="280" spans="1:14" ht="15">
      <c r="A280" s="90" t="s">
        <v>6</v>
      </c>
      <c r="B280" s="87" t="s">
        <v>7</v>
      </c>
      <c r="C280" s="87" t="s">
        <v>8</v>
      </c>
      <c r="D280" s="90" t="s">
        <v>9</v>
      </c>
      <c r="E280" s="90" t="s">
        <v>10</v>
      </c>
      <c r="F280" s="87" t="s">
        <v>11</v>
      </c>
      <c r="G280" s="87" t="s">
        <v>12</v>
      </c>
      <c r="H280" s="87" t="s">
        <v>13</v>
      </c>
      <c r="I280" s="87" t="s">
        <v>14</v>
      </c>
      <c r="J280" s="87" t="s">
        <v>15</v>
      </c>
      <c r="K280" s="89" t="s">
        <v>16</v>
      </c>
      <c r="L280" s="87" t="s">
        <v>17</v>
      </c>
      <c r="M280" s="87" t="s">
        <v>18</v>
      </c>
      <c r="N280" s="87" t="s">
        <v>19</v>
      </c>
    </row>
    <row r="281" spans="1:14" ht="15">
      <c r="A281" s="91"/>
      <c r="B281" s="111"/>
      <c r="C281" s="111"/>
      <c r="D281" s="91"/>
      <c r="E281" s="91"/>
      <c r="F281" s="111"/>
      <c r="G281" s="111"/>
      <c r="H281" s="111"/>
      <c r="I281" s="111"/>
      <c r="J281" s="111"/>
      <c r="K281" s="112"/>
      <c r="L281" s="111"/>
      <c r="M281" s="111"/>
      <c r="N281" s="111"/>
    </row>
    <row r="282" spans="1:14" ht="15.75">
      <c r="A282" s="63">
        <v>1</v>
      </c>
      <c r="B282" s="70">
        <v>43404</v>
      </c>
      <c r="C282" s="65" t="s">
        <v>62</v>
      </c>
      <c r="D282" s="65" t="s">
        <v>21</v>
      </c>
      <c r="E282" s="65" t="s">
        <v>69</v>
      </c>
      <c r="F282" s="66">
        <v>20560</v>
      </c>
      <c r="G282" s="66">
        <v>20400</v>
      </c>
      <c r="H282" s="66">
        <v>20660</v>
      </c>
      <c r="I282" s="66">
        <v>20760</v>
      </c>
      <c r="J282" s="66">
        <v>20860</v>
      </c>
      <c r="K282" s="66">
        <v>20660</v>
      </c>
      <c r="L282" s="65">
        <v>30</v>
      </c>
      <c r="M282" s="67">
        <f aca="true" t="shared" si="32" ref="M282:M288">IF(D282="BUY",(K282-F282)*(L282),(F282-K282)*(L282))</f>
        <v>3000</v>
      </c>
      <c r="N282" s="68">
        <f aca="true" t="shared" si="33" ref="N282:N288">M282/(L282)/F282%</f>
        <v>0.48638132295719844</v>
      </c>
    </row>
    <row r="283" spans="1:14" ht="15.75">
      <c r="A283" s="63">
        <v>2</v>
      </c>
      <c r="B283" s="70">
        <v>43403</v>
      </c>
      <c r="C283" s="65" t="s">
        <v>62</v>
      </c>
      <c r="D283" s="65" t="s">
        <v>21</v>
      </c>
      <c r="E283" s="65" t="s">
        <v>68</v>
      </c>
      <c r="F283" s="66">
        <v>6810</v>
      </c>
      <c r="G283" s="66">
        <v>3720</v>
      </c>
      <c r="H283" s="66">
        <v>6860</v>
      </c>
      <c r="I283" s="66">
        <v>6910</v>
      </c>
      <c r="J283" s="66">
        <v>6960</v>
      </c>
      <c r="K283" s="66">
        <v>6860</v>
      </c>
      <c r="L283" s="65">
        <v>50</v>
      </c>
      <c r="M283" s="67">
        <f t="shared" si="32"/>
        <v>2500</v>
      </c>
      <c r="N283" s="68">
        <f t="shared" si="33"/>
        <v>0.7342143906020558</v>
      </c>
    </row>
    <row r="284" spans="1:14" ht="15.75">
      <c r="A284" s="63">
        <v>3</v>
      </c>
      <c r="B284" s="70">
        <v>43403</v>
      </c>
      <c r="C284" s="65" t="s">
        <v>62</v>
      </c>
      <c r="D284" s="65" t="s">
        <v>21</v>
      </c>
      <c r="E284" s="65" t="s">
        <v>69</v>
      </c>
      <c r="F284" s="66">
        <v>20100</v>
      </c>
      <c r="G284" s="66">
        <v>19930</v>
      </c>
      <c r="H284" s="66">
        <v>20200</v>
      </c>
      <c r="I284" s="66">
        <v>20300</v>
      </c>
      <c r="J284" s="66">
        <v>20400</v>
      </c>
      <c r="K284" s="66">
        <v>20200</v>
      </c>
      <c r="L284" s="65">
        <v>30</v>
      </c>
      <c r="M284" s="67">
        <f t="shared" si="32"/>
        <v>3000</v>
      </c>
      <c r="N284" s="68">
        <f t="shared" si="33"/>
        <v>0.4975124378109453</v>
      </c>
    </row>
    <row r="285" spans="1:14" ht="15.75">
      <c r="A285" s="63">
        <v>4</v>
      </c>
      <c r="B285" s="70">
        <v>43402</v>
      </c>
      <c r="C285" s="65" t="s">
        <v>62</v>
      </c>
      <c r="D285" s="65" t="s">
        <v>21</v>
      </c>
      <c r="E285" s="65" t="s">
        <v>70</v>
      </c>
      <c r="F285" s="66">
        <v>3312</v>
      </c>
      <c r="G285" s="66">
        <v>3275</v>
      </c>
      <c r="H285" s="66">
        <v>3340</v>
      </c>
      <c r="I285" s="66">
        <v>3365</v>
      </c>
      <c r="J285" s="66">
        <v>3390</v>
      </c>
      <c r="K285" s="66">
        <v>3340</v>
      </c>
      <c r="L285" s="65">
        <v>100</v>
      </c>
      <c r="M285" s="67">
        <f t="shared" si="32"/>
        <v>2800</v>
      </c>
      <c r="N285" s="68">
        <f t="shared" si="33"/>
        <v>0.8454106280193238</v>
      </c>
    </row>
    <row r="286" spans="1:14" ht="15.75">
      <c r="A286" s="63">
        <v>5</v>
      </c>
      <c r="B286" s="70">
        <v>43402</v>
      </c>
      <c r="C286" s="65" t="s">
        <v>62</v>
      </c>
      <c r="D286" s="65" t="s">
        <v>23</v>
      </c>
      <c r="E286" s="65" t="s">
        <v>71</v>
      </c>
      <c r="F286" s="66">
        <v>4170</v>
      </c>
      <c r="G286" s="66">
        <v>4210</v>
      </c>
      <c r="H286" s="66">
        <v>4145</v>
      </c>
      <c r="I286" s="66">
        <v>4120</v>
      </c>
      <c r="J286" s="66">
        <v>4100</v>
      </c>
      <c r="K286" s="66">
        <v>4145</v>
      </c>
      <c r="L286" s="65">
        <v>100</v>
      </c>
      <c r="M286" s="67">
        <f t="shared" si="32"/>
        <v>2500</v>
      </c>
      <c r="N286" s="68">
        <f t="shared" si="33"/>
        <v>0.5995203836930455</v>
      </c>
    </row>
    <row r="287" spans="1:14" ht="15.75">
      <c r="A287" s="63">
        <v>6</v>
      </c>
      <c r="B287" s="70">
        <v>43399</v>
      </c>
      <c r="C287" s="65" t="s">
        <v>62</v>
      </c>
      <c r="D287" s="65" t="s">
        <v>21</v>
      </c>
      <c r="E287" s="65" t="s">
        <v>76</v>
      </c>
      <c r="F287" s="66">
        <v>5525</v>
      </c>
      <c r="G287" s="66">
        <v>5485</v>
      </c>
      <c r="H287" s="66">
        <v>5550</v>
      </c>
      <c r="I287" s="66">
        <v>5575</v>
      </c>
      <c r="J287" s="66">
        <v>5600</v>
      </c>
      <c r="K287" s="66">
        <v>5600</v>
      </c>
      <c r="L287" s="65">
        <v>100</v>
      </c>
      <c r="M287" s="67">
        <f t="shared" si="32"/>
        <v>7500</v>
      </c>
      <c r="N287" s="68">
        <f t="shared" si="33"/>
        <v>1.3574660633484164</v>
      </c>
    </row>
    <row r="288" spans="1:14" ht="15.75">
      <c r="A288" s="63">
        <v>7</v>
      </c>
      <c r="B288" s="70">
        <v>43398</v>
      </c>
      <c r="C288" s="65" t="s">
        <v>62</v>
      </c>
      <c r="D288" s="65" t="s">
        <v>21</v>
      </c>
      <c r="E288" s="65" t="s">
        <v>65</v>
      </c>
      <c r="F288" s="66">
        <v>10470</v>
      </c>
      <c r="G288" s="66">
        <v>10380</v>
      </c>
      <c r="H288" s="66">
        <v>10520</v>
      </c>
      <c r="I288" s="66">
        <v>10570</v>
      </c>
      <c r="J288" s="66">
        <v>10620</v>
      </c>
      <c r="K288" s="66">
        <v>10380</v>
      </c>
      <c r="L288" s="65">
        <v>50</v>
      </c>
      <c r="M288" s="67">
        <f t="shared" si="32"/>
        <v>-4500</v>
      </c>
      <c r="N288" s="68">
        <f t="shared" si="33"/>
        <v>-0.8595988538681948</v>
      </c>
    </row>
    <row r="289" spans="1:14" ht="15.75">
      <c r="A289" s="63">
        <v>8</v>
      </c>
      <c r="B289" s="70">
        <v>43398</v>
      </c>
      <c r="C289" s="65" t="s">
        <v>62</v>
      </c>
      <c r="D289" s="65" t="s">
        <v>21</v>
      </c>
      <c r="E289" s="65" t="s">
        <v>66</v>
      </c>
      <c r="F289" s="66">
        <v>4735</v>
      </c>
      <c r="G289" s="66">
        <v>4695</v>
      </c>
      <c r="H289" s="66">
        <v>4760</v>
      </c>
      <c r="I289" s="66">
        <v>4785</v>
      </c>
      <c r="J289" s="66">
        <v>4810</v>
      </c>
      <c r="K289" s="66">
        <v>4760</v>
      </c>
      <c r="L289" s="65">
        <v>100</v>
      </c>
      <c r="M289" s="67">
        <f aca="true" t="shared" si="34" ref="M289:M296">IF(D289="BUY",(K289-F289)*(L289),(F289-K289)*(L289))</f>
        <v>2500</v>
      </c>
      <c r="N289" s="68">
        <f aca="true" t="shared" si="35" ref="N289:N296">M289/(L289)/F289%</f>
        <v>0.5279831045406547</v>
      </c>
    </row>
    <row r="290" spans="1:14" ht="15.75">
      <c r="A290" s="63">
        <v>9</v>
      </c>
      <c r="B290" s="70">
        <v>43398</v>
      </c>
      <c r="C290" s="65" t="s">
        <v>62</v>
      </c>
      <c r="D290" s="65" t="s">
        <v>21</v>
      </c>
      <c r="E290" s="65" t="s">
        <v>76</v>
      </c>
      <c r="F290" s="66">
        <v>5450</v>
      </c>
      <c r="G290" s="66">
        <v>5410</v>
      </c>
      <c r="H290" s="66">
        <v>5475</v>
      </c>
      <c r="I290" s="66">
        <v>5500</v>
      </c>
      <c r="J290" s="66">
        <v>5525</v>
      </c>
      <c r="K290" s="66">
        <v>5475</v>
      </c>
      <c r="L290" s="65">
        <v>100</v>
      </c>
      <c r="M290" s="67">
        <f t="shared" si="34"/>
        <v>2500</v>
      </c>
      <c r="N290" s="68">
        <f t="shared" si="35"/>
        <v>0.45871559633027525</v>
      </c>
    </row>
    <row r="291" spans="1:14" ht="15.75">
      <c r="A291" s="63">
        <v>10</v>
      </c>
      <c r="B291" s="70">
        <v>43397</v>
      </c>
      <c r="C291" s="65" t="s">
        <v>62</v>
      </c>
      <c r="D291" s="65" t="s">
        <v>21</v>
      </c>
      <c r="E291" s="65" t="s">
        <v>70</v>
      </c>
      <c r="F291" s="66">
        <v>3250</v>
      </c>
      <c r="G291" s="66">
        <v>3210</v>
      </c>
      <c r="H291" s="66">
        <v>3275</v>
      </c>
      <c r="I291" s="66">
        <v>3300</v>
      </c>
      <c r="J291" s="66">
        <v>3325</v>
      </c>
      <c r="K291" s="66">
        <v>3300</v>
      </c>
      <c r="L291" s="65">
        <v>100</v>
      </c>
      <c r="M291" s="67">
        <f t="shared" si="34"/>
        <v>5000</v>
      </c>
      <c r="N291" s="68">
        <f t="shared" si="35"/>
        <v>1.5384615384615385</v>
      </c>
    </row>
    <row r="292" spans="1:14" ht="15.75">
      <c r="A292" s="63">
        <v>11</v>
      </c>
      <c r="B292" s="70">
        <v>43397</v>
      </c>
      <c r="C292" s="65" t="s">
        <v>62</v>
      </c>
      <c r="D292" s="65" t="s">
        <v>23</v>
      </c>
      <c r="E292" s="65" t="s">
        <v>87</v>
      </c>
      <c r="F292" s="66">
        <v>760</v>
      </c>
      <c r="G292" s="66">
        <v>765</v>
      </c>
      <c r="H292" s="66">
        <v>757.5</v>
      </c>
      <c r="I292" s="66">
        <v>755</v>
      </c>
      <c r="J292" s="66">
        <v>752.5</v>
      </c>
      <c r="K292" s="66">
        <v>755</v>
      </c>
      <c r="L292" s="65">
        <v>1000</v>
      </c>
      <c r="M292" s="67">
        <f t="shared" si="34"/>
        <v>5000</v>
      </c>
      <c r="N292" s="68">
        <f t="shared" si="35"/>
        <v>0.6578947368421053</v>
      </c>
    </row>
    <row r="293" spans="1:14" ht="15.75">
      <c r="A293" s="63">
        <v>12</v>
      </c>
      <c r="B293" s="70">
        <v>43396</v>
      </c>
      <c r="C293" s="65" t="s">
        <v>62</v>
      </c>
      <c r="D293" s="65" t="s">
        <v>21</v>
      </c>
      <c r="E293" s="65" t="s">
        <v>76</v>
      </c>
      <c r="F293" s="66">
        <v>5370</v>
      </c>
      <c r="G293" s="66">
        <v>5330</v>
      </c>
      <c r="H293" s="66">
        <v>5395</v>
      </c>
      <c r="I293" s="66">
        <v>5420</v>
      </c>
      <c r="J293" s="66">
        <v>5445</v>
      </c>
      <c r="K293" s="66">
        <v>5395</v>
      </c>
      <c r="L293" s="65">
        <v>100</v>
      </c>
      <c r="M293" s="67">
        <f t="shared" si="34"/>
        <v>2500</v>
      </c>
      <c r="N293" s="68">
        <f t="shared" si="35"/>
        <v>0.46554934823091243</v>
      </c>
    </row>
    <row r="294" spans="1:14" ht="15.75">
      <c r="A294" s="63">
        <v>13</v>
      </c>
      <c r="B294" s="70">
        <v>43395</v>
      </c>
      <c r="C294" s="65" t="s">
        <v>62</v>
      </c>
      <c r="D294" s="65" t="s">
        <v>21</v>
      </c>
      <c r="E294" s="65" t="s">
        <v>66</v>
      </c>
      <c r="F294" s="66">
        <v>4610</v>
      </c>
      <c r="G294" s="66">
        <v>4570</v>
      </c>
      <c r="H294" s="66">
        <v>4635</v>
      </c>
      <c r="I294" s="66">
        <v>4660</v>
      </c>
      <c r="J294" s="66">
        <v>4685</v>
      </c>
      <c r="K294" s="66">
        <v>4635</v>
      </c>
      <c r="L294" s="65">
        <v>100</v>
      </c>
      <c r="M294" s="67">
        <f t="shared" si="34"/>
        <v>2500</v>
      </c>
      <c r="N294" s="68">
        <f t="shared" si="35"/>
        <v>0.5422993492407809</v>
      </c>
    </row>
    <row r="295" spans="1:14" ht="15.75">
      <c r="A295" s="63">
        <v>14</v>
      </c>
      <c r="B295" s="70">
        <v>43395</v>
      </c>
      <c r="C295" s="65" t="s">
        <v>62</v>
      </c>
      <c r="D295" s="65" t="s">
        <v>21</v>
      </c>
      <c r="E295" s="65" t="s">
        <v>65</v>
      </c>
      <c r="F295" s="66">
        <v>10020</v>
      </c>
      <c r="G295" s="66">
        <v>9920</v>
      </c>
      <c r="H295" s="66">
        <v>10070</v>
      </c>
      <c r="I295" s="66">
        <v>10120</v>
      </c>
      <c r="J295" s="66">
        <v>10170</v>
      </c>
      <c r="K295" s="66">
        <v>10120</v>
      </c>
      <c r="L295" s="65">
        <v>50</v>
      </c>
      <c r="M295" s="67">
        <f t="shared" si="34"/>
        <v>5000</v>
      </c>
      <c r="N295" s="68">
        <f t="shared" si="35"/>
        <v>0.998003992015968</v>
      </c>
    </row>
    <row r="296" spans="1:14" ht="15.75">
      <c r="A296" s="63">
        <v>15</v>
      </c>
      <c r="B296" s="70">
        <v>43392</v>
      </c>
      <c r="C296" s="65" t="s">
        <v>62</v>
      </c>
      <c r="D296" s="65" t="s">
        <v>21</v>
      </c>
      <c r="E296" s="65" t="s">
        <v>66</v>
      </c>
      <c r="F296" s="66">
        <v>4585</v>
      </c>
      <c r="G296" s="66">
        <v>4550</v>
      </c>
      <c r="H296" s="66">
        <v>4610</v>
      </c>
      <c r="I296" s="66">
        <v>4635</v>
      </c>
      <c r="J296" s="66">
        <v>4660</v>
      </c>
      <c r="K296" s="66">
        <v>4635</v>
      </c>
      <c r="L296" s="65">
        <v>100</v>
      </c>
      <c r="M296" s="67">
        <f t="shared" si="34"/>
        <v>5000</v>
      </c>
      <c r="N296" s="68">
        <f t="shared" si="35"/>
        <v>1.0905125408942202</v>
      </c>
    </row>
    <row r="297" spans="1:14" ht="15.75">
      <c r="A297" s="63">
        <v>16</v>
      </c>
      <c r="B297" s="70">
        <v>43392</v>
      </c>
      <c r="C297" s="65" t="s">
        <v>62</v>
      </c>
      <c r="D297" s="65" t="s">
        <v>21</v>
      </c>
      <c r="E297" s="65" t="s">
        <v>101</v>
      </c>
      <c r="F297" s="66">
        <v>5675</v>
      </c>
      <c r="G297" s="66">
        <v>5630</v>
      </c>
      <c r="H297" s="66">
        <v>5700</v>
      </c>
      <c r="I297" s="66">
        <v>5725</v>
      </c>
      <c r="J297" s="66">
        <v>5750</v>
      </c>
      <c r="K297" s="66">
        <v>5750</v>
      </c>
      <c r="L297" s="65">
        <v>100</v>
      </c>
      <c r="M297" s="67">
        <f aca="true" t="shared" si="36" ref="M297:M304">IF(D297="BUY",(K297-F297)*(L297),(F297-K297)*(L297))</f>
        <v>7500</v>
      </c>
      <c r="N297" s="68">
        <f aca="true" t="shared" si="37" ref="N297:N304">M297/(L297)/F297%</f>
        <v>1.3215859030837005</v>
      </c>
    </row>
    <row r="298" spans="1:14" ht="15.75">
      <c r="A298" s="63">
        <v>17</v>
      </c>
      <c r="B298" s="70">
        <v>43392</v>
      </c>
      <c r="C298" s="65" t="s">
        <v>62</v>
      </c>
      <c r="D298" s="65" t="s">
        <v>21</v>
      </c>
      <c r="E298" s="65" t="s">
        <v>76</v>
      </c>
      <c r="F298" s="66">
        <v>5240</v>
      </c>
      <c r="G298" s="66">
        <v>5200</v>
      </c>
      <c r="H298" s="66">
        <v>5265</v>
      </c>
      <c r="I298" s="66">
        <v>5290</v>
      </c>
      <c r="J298" s="66">
        <v>5315</v>
      </c>
      <c r="K298" s="66">
        <v>5290</v>
      </c>
      <c r="L298" s="65">
        <v>100</v>
      </c>
      <c r="M298" s="67">
        <f t="shared" si="36"/>
        <v>5000</v>
      </c>
      <c r="N298" s="68">
        <f t="shared" si="37"/>
        <v>0.9541984732824428</v>
      </c>
    </row>
    <row r="299" spans="1:14" ht="15.75">
      <c r="A299" s="63">
        <v>18</v>
      </c>
      <c r="B299" s="70">
        <v>43390</v>
      </c>
      <c r="C299" s="65" t="s">
        <v>62</v>
      </c>
      <c r="D299" s="65" t="s">
        <v>21</v>
      </c>
      <c r="E299" s="65" t="s">
        <v>71</v>
      </c>
      <c r="F299" s="66">
        <v>4190</v>
      </c>
      <c r="G299" s="66">
        <v>4150</v>
      </c>
      <c r="H299" s="66">
        <v>4215</v>
      </c>
      <c r="I299" s="66">
        <v>4240</v>
      </c>
      <c r="J299" s="66">
        <v>4265</v>
      </c>
      <c r="K299" s="66">
        <v>4150</v>
      </c>
      <c r="L299" s="65">
        <v>100</v>
      </c>
      <c r="M299" s="67">
        <f t="shared" si="36"/>
        <v>-4000</v>
      </c>
      <c r="N299" s="68">
        <f t="shared" si="37"/>
        <v>-0.9546539379474941</v>
      </c>
    </row>
    <row r="300" spans="1:14" ht="15.75">
      <c r="A300" s="63">
        <v>19</v>
      </c>
      <c r="B300" s="70">
        <v>43390</v>
      </c>
      <c r="C300" s="65" t="s">
        <v>62</v>
      </c>
      <c r="D300" s="65" t="s">
        <v>21</v>
      </c>
      <c r="E300" s="65" t="s">
        <v>76</v>
      </c>
      <c r="F300" s="66">
        <v>5115</v>
      </c>
      <c r="G300" s="66">
        <v>5070</v>
      </c>
      <c r="H300" s="66">
        <v>5140</v>
      </c>
      <c r="I300" s="66">
        <v>5165</v>
      </c>
      <c r="J300" s="66">
        <v>5190</v>
      </c>
      <c r="K300" s="66">
        <v>5165</v>
      </c>
      <c r="L300" s="65">
        <v>100</v>
      </c>
      <c r="M300" s="67">
        <f t="shared" si="36"/>
        <v>5000</v>
      </c>
      <c r="N300" s="68">
        <f t="shared" si="37"/>
        <v>0.9775171065493646</v>
      </c>
    </row>
    <row r="301" spans="1:14" ht="15.75">
      <c r="A301" s="63">
        <v>20</v>
      </c>
      <c r="B301" s="70">
        <v>43388</v>
      </c>
      <c r="C301" s="65" t="s">
        <v>62</v>
      </c>
      <c r="D301" s="65" t="s">
        <v>23</v>
      </c>
      <c r="E301" s="65" t="s">
        <v>63</v>
      </c>
      <c r="F301" s="66">
        <v>4125</v>
      </c>
      <c r="G301" s="66">
        <v>4165</v>
      </c>
      <c r="H301" s="66">
        <v>4100</v>
      </c>
      <c r="I301" s="66">
        <v>4075</v>
      </c>
      <c r="J301" s="66">
        <v>4050</v>
      </c>
      <c r="K301" s="66">
        <v>4100</v>
      </c>
      <c r="L301" s="65">
        <v>100</v>
      </c>
      <c r="M301" s="67">
        <f t="shared" si="36"/>
        <v>2500</v>
      </c>
      <c r="N301" s="68">
        <f t="shared" si="37"/>
        <v>0.6060606060606061</v>
      </c>
    </row>
    <row r="302" spans="1:14" ht="15.75">
      <c r="A302" s="63">
        <v>21</v>
      </c>
      <c r="B302" s="70">
        <v>43385</v>
      </c>
      <c r="C302" s="65" t="s">
        <v>62</v>
      </c>
      <c r="D302" s="65" t="s">
        <v>21</v>
      </c>
      <c r="E302" s="65" t="s">
        <v>70</v>
      </c>
      <c r="F302" s="66">
        <v>3245</v>
      </c>
      <c r="G302" s="66">
        <v>3200</v>
      </c>
      <c r="H302" s="66">
        <v>3270</v>
      </c>
      <c r="I302" s="66">
        <v>3295</v>
      </c>
      <c r="J302" s="66">
        <v>3320</v>
      </c>
      <c r="K302" s="66">
        <v>3320</v>
      </c>
      <c r="L302" s="65">
        <v>100</v>
      </c>
      <c r="M302" s="67">
        <f t="shared" si="36"/>
        <v>7500</v>
      </c>
      <c r="N302" s="68">
        <f t="shared" si="37"/>
        <v>2.311248073959938</v>
      </c>
    </row>
    <row r="303" spans="1:14" ht="15.75">
      <c r="A303" s="63">
        <v>22</v>
      </c>
      <c r="B303" s="70">
        <v>43385</v>
      </c>
      <c r="C303" s="65" t="s">
        <v>62</v>
      </c>
      <c r="D303" s="65" t="s">
        <v>21</v>
      </c>
      <c r="E303" s="65" t="s">
        <v>65</v>
      </c>
      <c r="F303" s="66">
        <v>9265</v>
      </c>
      <c r="G303" s="66">
        <v>9180</v>
      </c>
      <c r="H303" s="66">
        <v>9330</v>
      </c>
      <c r="I303" s="66">
        <v>9370</v>
      </c>
      <c r="J303" s="66">
        <v>9420</v>
      </c>
      <c r="K303" s="66">
        <v>9370</v>
      </c>
      <c r="L303" s="65">
        <v>50</v>
      </c>
      <c r="M303" s="67">
        <f t="shared" si="36"/>
        <v>5250</v>
      </c>
      <c r="N303" s="68">
        <f t="shared" si="37"/>
        <v>1.1332973556395034</v>
      </c>
    </row>
    <row r="304" spans="1:14" ht="15.75">
      <c r="A304" s="63">
        <v>23</v>
      </c>
      <c r="B304" s="70">
        <v>43384</v>
      </c>
      <c r="C304" s="65" t="s">
        <v>62</v>
      </c>
      <c r="D304" s="65" t="s">
        <v>21</v>
      </c>
      <c r="E304" s="65" t="s">
        <v>76</v>
      </c>
      <c r="F304" s="66">
        <v>4920</v>
      </c>
      <c r="G304" s="66">
        <v>4880</v>
      </c>
      <c r="H304" s="66">
        <v>4945</v>
      </c>
      <c r="I304" s="66">
        <v>4970</v>
      </c>
      <c r="J304" s="66">
        <v>4995</v>
      </c>
      <c r="K304" s="66">
        <v>4945</v>
      </c>
      <c r="L304" s="65">
        <v>100</v>
      </c>
      <c r="M304" s="67">
        <f t="shared" si="36"/>
        <v>2500</v>
      </c>
      <c r="N304" s="68">
        <f t="shared" si="37"/>
        <v>0.5081300813008129</v>
      </c>
    </row>
    <row r="305" spans="1:14" ht="15.75">
      <c r="A305" s="63">
        <v>24</v>
      </c>
      <c r="B305" s="70">
        <v>43384</v>
      </c>
      <c r="C305" s="65" t="s">
        <v>62</v>
      </c>
      <c r="D305" s="65" t="s">
        <v>21</v>
      </c>
      <c r="E305" s="65" t="s">
        <v>69</v>
      </c>
      <c r="F305" s="66">
        <v>19450</v>
      </c>
      <c r="G305" s="66">
        <v>19300</v>
      </c>
      <c r="H305" s="66">
        <v>19550</v>
      </c>
      <c r="I305" s="66">
        <v>19650</v>
      </c>
      <c r="J305" s="66">
        <v>19750</v>
      </c>
      <c r="K305" s="66">
        <v>19750</v>
      </c>
      <c r="L305" s="65">
        <v>30</v>
      </c>
      <c r="M305" s="67">
        <f aca="true" t="shared" si="38" ref="M305:M312">IF(D305="BUY",(K305-F305)*(L305),(F305-K305)*(L305))</f>
        <v>9000</v>
      </c>
      <c r="N305" s="68">
        <f aca="true" t="shared" si="39" ref="N305:N312">M305/(L305)/F305%</f>
        <v>1.5424164524421593</v>
      </c>
    </row>
    <row r="306" spans="1:14" ht="15.75">
      <c r="A306" s="63">
        <v>25</v>
      </c>
      <c r="B306" s="70">
        <v>43383</v>
      </c>
      <c r="C306" s="65" t="s">
        <v>62</v>
      </c>
      <c r="D306" s="65" t="s">
        <v>23</v>
      </c>
      <c r="E306" s="65" t="s">
        <v>87</v>
      </c>
      <c r="F306" s="66">
        <v>755</v>
      </c>
      <c r="G306" s="66">
        <v>760</v>
      </c>
      <c r="H306" s="66">
        <v>752.5</v>
      </c>
      <c r="I306" s="66">
        <v>750</v>
      </c>
      <c r="J306" s="66">
        <v>547.5</v>
      </c>
      <c r="K306" s="66">
        <v>750</v>
      </c>
      <c r="L306" s="65">
        <v>1000</v>
      </c>
      <c r="M306" s="67">
        <f t="shared" si="38"/>
        <v>5000</v>
      </c>
      <c r="N306" s="68">
        <f t="shared" si="39"/>
        <v>0.6622516556291391</v>
      </c>
    </row>
    <row r="307" spans="1:14" ht="15.75">
      <c r="A307" s="63">
        <v>26</v>
      </c>
      <c r="B307" s="70">
        <v>43382</v>
      </c>
      <c r="C307" s="65" t="s">
        <v>62</v>
      </c>
      <c r="D307" s="65" t="s">
        <v>21</v>
      </c>
      <c r="E307" s="65" t="s">
        <v>76</v>
      </c>
      <c r="F307" s="66">
        <v>4775</v>
      </c>
      <c r="G307" s="66">
        <v>4735</v>
      </c>
      <c r="H307" s="66">
        <v>4800</v>
      </c>
      <c r="I307" s="66">
        <v>4825</v>
      </c>
      <c r="J307" s="66">
        <v>4850</v>
      </c>
      <c r="K307" s="66">
        <v>4850</v>
      </c>
      <c r="L307" s="65">
        <v>100</v>
      </c>
      <c r="M307" s="67">
        <f t="shared" si="38"/>
        <v>7500</v>
      </c>
      <c r="N307" s="68">
        <f t="shared" si="39"/>
        <v>1.5706806282722514</v>
      </c>
    </row>
    <row r="308" spans="1:14" ht="15.75">
      <c r="A308" s="63">
        <v>27</v>
      </c>
      <c r="B308" s="70">
        <v>43381</v>
      </c>
      <c r="C308" s="65" t="s">
        <v>62</v>
      </c>
      <c r="D308" s="65" t="s">
        <v>23</v>
      </c>
      <c r="E308" s="65" t="s">
        <v>71</v>
      </c>
      <c r="F308" s="66">
        <v>4178</v>
      </c>
      <c r="G308" s="66">
        <v>4218</v>
      </c>
      <c r="H308" s="66">
        <v>4153</v>
      </c>
      <c r="I308" s="66">
        <v>4122</v>
      </c>
      <c r="J308" s="66">
        <v>4100</v>
      </c>
      <c r="K308" s="66">
        <v>4153</v>
      </c>
      <c r="L308" s="65">
        <v>100</v>
      </c>
      <c r="M308" s="67">
        <f t="shared" si="38"/>
        <v>2500</v>
      </c>
      <c r="N308" s="68">
        <f t="shared" si="39"/>
        <v>0.5983724269985639</v>
      </c>
    </row>
    <row r="309" spans="1:14" ht="15.75">
      <c r="A309" s="63">
        <v>28</v>
      </c>
      <c r="B309" s="70">
        <v>43378</v>
      </c>
      <c r="C309" s="65" t="s">
        <v>62</v>
      </c>
      <c r="D309" s="65" t="s">
        <v>23</v>
      </c>
      <c r="E309" s="65" t="s">
        <v>71</v>
      </c>
      <c r="F309" s="66">
        <v>4185</v>
      </c>
      <c r="G309" s="66">
        <v>4225</v>
      </c>
      <c r="H309" s="66">
        <v>4160</v>
      </c>
      <c r="I309" s="66">
        <v>4135</v>
      </c>
      <c r="J309" s="66">
        <v>4110</v>
      </c>
      <c r="K309" s="66">
        <v>4160</v>
      </c>
      <c r="L309" s="65">
        <v>100</v>
      </c>
      <c r="M309" s="67">
        <f t="shared" si="38"/>
        <v>2500</v>
      </c>
      <c r="N309" s="68">
        <f t="shared" si="39"/>
        <v>0.5973715651135005</v>
      </c>
    </row>
    <row r="310" spans="1:14" ht="15.75">
      <c r="A310" s="63">
        <v>29</v>
      </c>
      <c r="B310" s="70">
        <v>43377</v>
      </c>
      <c r="C310" s="65" t="s">
        <v>62</v>
      </c>
      <c r="D310" s="65" t="s">
        <v>21</v>
      </c>
      <c r="E310" s="65" t="s">
        <v>63</v>
      </c>
      <c r="F310" s="66">
        <v>4215</v>
      </c>
      <c r="G310" s="66">
        <v>4170</v>
      </c>
      <c r="H310" s="66">
        <v>4240</v>
      </c>
      <c r="I310" s="66">
        <v>4265</v>
      </c>
      <c r="J310" s="66">
        <v>4290</v>
      </c>
      <c r="K310" s="66">
        <v>4240</v>
      </c>
      <c r="L310" s="65">
        <v>100</v>
      </c>
      <c r="M310" s="67">
        <f t="shared" si="38"/>
        <v>2500</v>
      </c>
      <c r="N310" s="68">
        <f t="shared" si="39"/>
        <v>0.5931198102016607</v>
      </c>
    </row>
    <row r="311" spans="1:14" ht="15.75">
      <c r="A311" s="63">
        <v>30</v>
      </c>
      <c r="B311" s="70">
        <v>43375</v>
      </c>
      <c r="C311" s="65" t="s">
        <v>62</v>
      </c>
      <c r="D311" s="65" t="s">
        <v>21</v>
      </c>
      <c r="E311" s="65" t="s">
        <v>63</v>
      </c>
      <c r="F311" s="66">
        <v>4065</v>
      </c>
      <c r="G311" s="66">
        <v>4025</v>
      </c>
      <c r="H311" s="66">
        <v>4090</v>
      </c>
      <c r="I311" s="66">
        <v>4115</v>
      </c>
      <c r="J311" s="66">
        <v>4140</v>
      </c>
      <c r="K311" s="66">
        <v>4090</v>
      </c>
      <c r="L311" s="65">
        <v>100</v>
      </c>
      <c r="M311" s="67">
        <f t="shared" si="38"/>
        <v>2500</v>
      </c>
      <c r="N311" s="68">
        <f t="shared" si="39"/>
        <v>0.6150061500615006</v>
      </c>
    </row>
    <row r="312" spans="1:14" ht="15.75">
      <c r="A312" s="63">
        <v>31</v>
      </c>
      <c r="B312" s="70">
        <v>43374</v>
      </c>
      <c r="C312" s="65" t="s">
        <v>62</v>
      </c>
      <c r="D312" s="65" t="s">
        <v>23</v>
      </c>
      <c r="E312" s="65" t="s">
        <v>70</v>
      </c>
      <c r="F312" s="66">
        <v>3177</v>
      </c>
      <c r="G312" s="66">
        <v>3217</v>
      </c>
      <c r="H312" s="66">
        <v>3153</v>
      </c>
      <c r="I312" s="66">
        <v>3128</v>
      </c>
      <c r="J312" s="66">
        <v>3103</v>
      </c>
      <c r="K312" s="66">
        <v>3217</v>
      </c>
      <c r="L312" s="65">
        <v>100</v>
      </c>
      <c r="M312" s="67">
        <f t="shared" si="38"/>
        <v>-4000</v>
      </c>
      <c r="N312" s="68">
        <f t="shared" si="39"/>
        <v>-1.2590494176896443</v>
      </c>
    </row>
    <row r="313" spans="1:14" ht="15.75">
      <c r="A313" s="9" t="s">
        <v>25</v>
      </c>
      <c r="B313" s="10"/>
      <c r="C313" s="11"/>
      <c r="D313" s="12"/>
      <c r="E313" s="13"/>
      <c r="F313" s="13"/>
      <c r="G313" s="14"/>
      <c r="H313" s="15"/>
      <c r="I313" s="15"/>
      <c r="J313" s="15"/>
      <c r="K313" s="16"/>
      <c r="M313" s="17"/>
      <c r="N313" s="1"/>
    </row>
    <row r="314" spans="1:13" ht="15.75">
      <c r="A314" s="9" t="s">
        <v>26</v>
      </c>
      <c r="B314" s="19"/>
      <c r="C314" s="11"/>
      <c r="D314" s="12"/>
      <c r="E314" s="13"/>
      <c r="F314" s="13"/>
      <c r="G314" s="14"/>
      <c r="H314" s="13"/>
      <c r="I314" s="13"/>
      <c r="J314" s="13"/>
      <c r="K314" s="16"/>
      <c r="L314" s="17"/>
      <c r="M314" s="1"/>
    </row>
    <row r="315" spans="1:12" ht="15.75">
      <c r="A315" s="9" t="s">
        <v>26</v>
      </c>
      <c r="B315" s="19"/>
      <c r="C315" s="20"/>
      <c r="D315" s="21"/>
      <c r="E315" s="22"/>
      <c r="F315" s="22"/>
      <c r="G315" s="23"/>
      <c r="H315" s="22"/>
      <c r="I315" s="22"/>
      <c r="J315" s="22"/>
      <c r="K315" s="22"/>
      <c r="L315" s="17"/>
    </row>
    <row r="316" spans="1:13" ht="16.5" thickBot="1">
      <c r="A316" s="58"/>
      <c r="B316" s="59"/>
      <c r="C316" s="22"/>
      <c r="D316" s="22"/>
      <c r="E316" s="22"/>
      <c r="F316" s="25"/>
      <c r="G316" s="26"/>
      <c r="H316" s="27" t="s">
        <v>27</v>
      </c>
      <c r="I316" s="27"/>
      <c r="J316" s="25"/>
      <c r="K316" s="25"/>
      <c r="L316" s="17"/>
      <c r="M316" s="1"/>
    </row>
    <row r="317" spans="1:11" ht="15.75">
      <c r="A317" s="58"/>
      <c r="B317" s="59"/>
      <c r="C317" s="88" t="s">
        <v>28</v>
      </c>
      <c r="D317" s="88"/>
      <c r="E317" s="29">
        <v>31</v>
      </c>
      <c r="F317" s="30">
        <f>F318+F319+F320+F321+F322+F323</f>
        <v>96.77419354838709</v>
      </c>
      <c r="G317" s="31">
        <v>31</v>
      </c>
      <c r="H317" s="32">
        <f>G318/G317%</f>
        <v>87.09677419354838</v>
      </c>
      <c r="I317" s="32"/>
      <c r="J317" s="25"/>
      <c r="K317" s="25"/>
    </row>
    <row r="318" spans="1:10" ht="15.75">
      <c r="A318" s="58"/>
      <c r="B318" s="59"/>
      <c r="C318" s="85" t="s">
        <v>29</v>
      </c>
      <c r="D318" s="85"/>
      <c r="E318" s="33">
        <v>27</v>
      </c>
      <c r="F318" s="34">
        <f>(E318/E317)*100</f>
        <v>87.09677419354838</v>
      </c>
      <c r="G318" s="31">
        <v>27</v>
      </c>
      <c r="H318" s="28"/>
      <c r="I318" s="28"/>
      <c r="J318" s="25"/>
    </row>
    <row r="319" spans="1:13" ht="15.75">
      <c r="A319" s="58"/>
      <c r="B319" s="59"/>
      <c r="C319" s="85" t="s">
        <v>31</v>
      </c>
      <c r="D319" s="85"/>
      <c r="E319" s="33">
        <v>0</v>
      </c>
      <c r="F319" s="34">
        <f>(E319/E317)*100</f>
        <v>0</v>
      </c>
      <c r="G319" s="36"/>
      <c r="H319" s="31"/>
      <c r="I319" s="31"/>
      <c r="J319" s="25"/>
      <c r="L319" s="83"/>
      <c r="M319" s="60"/>
    </row>
    <row r="320" spans="1:12" ht="15.75">
      <c r="A320" s="58"/>
      <c r="B320" s="59"/>
      <c r="C320" s="85" t="s">
        <v>32</v>
      </c>
      <c r="D320" s="85"/>
      <c r="E320" s="33">
        <v>0</v>
      </c>
      <c r="F320" s="34">
        <f>(E320/E317)*100</f>
        <v>0</v>
      </c>
      <c r="G320" s="36"/>
      <c r="H320" s="31"/>
      <c r="I320" s="31"/>
      <c r="J320" s="25"/>
      <c r="K320" s="2"/>
      <c r="L320" s="83"/>
    </row>
    <row r="321" spans="1:11" ht="15.75">
      <c r="A321" s="58"/>
      <c r="B321" s="59"/>
      <c r="C321" s="85" t="s">
        <v>33</v>
      </c>
      <c r="D321" s="85"/>
      <c r="E321" s="33">
        <v>3</v>
      </c>
      <c r="F321" s="34">
        <f>(E321/E317)*100</f>
        <v>9.67741935483871</v>
      </c>
      <c r="G321" s="36"/>
      <c r="H321" s="22" t="s">
        <v>34</v>
      </c>
      <c r="I321" s="22"/>
      <c r="J321" s="25"/>
      <c r="K321" s="25"/>
    </row>
    <row r="322" spans="1:11" ht="15.75">
      <c r="A322" s="58"/>
      <c r="B322" s="59"/>
      <c r="C322" s="85" t="s">
        <v>35</v>
      </c>
      <c r="D322" s="85"/>
      <c r="E322" s="33">
        <v>0</v>
      </c>
      <c r="F322" s="34">
        <f>(E322/E317)*100</f>
        <v>0</v>
      </c>
      <c r="G322" s="36"/>
      <c r="H322" s="22"/>
      <c r="I322" s="22"/>
      <c r="J322" s="25"/>
      <c r="K322" s="25"/>
    </row>
    <row r="323" spans="1:12" ht="16.5" thickBot="1">
      <c r="A323" s="58"/>
      <c r="B323" s="59"/>
      <c r="C323" s="86" t="s">
        <v>36</v>
      </c>
      <c r="D323" s="86"/>
      <c r="E323" s="38"/>
      <c r="F323" s="39">
        <f>(E323/E317)*100</f>
        <v>0</v>
      </c>
      <c r="G323" s="36"/>
      <c r="H323" s="22"/>
      <c r="I323" s="22"/>
      <c r="J323" s="25"/>
      <c r="K323" s="25"/>
      <c r="L323" s="83"/>
    </row>
    <row r="324" spans="1:12" ht="15.75">
      <c r="A324" s="41" t="s">
        <v>37</v>
      </c>
      <c r="B324" s="10"/>
      <c r="C324" s="11"/>
      <c r="D324" s="11"/>
      <c r="E324" s="13"/>
      <c r="F324" s="13"/>
      <c r="G324" s="42"/>
      <c r="H324" s="43"/>
      <c r="I324" s="43"/>
      <c r="J324" s="43"/>
      <c r="K324" s="25"/>
      <c r="L324" s="17"/>
    </row>
    <row r="325" spans="1:13" ht="15.75">
      <c r="A325" s="12" t="s">
        <v>38</v>
      </c>
      <c r="B325" s="10"/>
      <c r="C325" s="44"/>
      <c r="D325" s="45"/>
      <c r="E325" s="46"/>
      <c r="F325" s="43"/>
      <c r="G325" s="42"/>
      <c r="H325" s="43"/>
      <c r="I325" s="43"/>
      <c r="J325" s="43"/>
      <c r="K325" s="13"/>
      <c r="L325" s="17"/>
      <c r="M325" s="40"/>
    </row>
    <row r="326" spans="1:12" ht="15.75">
      <c r="A326" s="12" t="s">
        <v>39</v>
      </c>
      <c r="B326" s="10"/>
      <c r="C326" s="11"/>
      <c r="D326" s="45"/>
      <c r="E326" s="46"/>
      <c r="F326" s="43"/>
      <c r="G326" s="42"/>
      <c r="H326" s="47"/>
      <c r="I326" s="47"/>
      <c r="J326" s="47"/>
      <c r="K326" s="13"/>
      <c r="L326" s="17"/>
    </row>
    <row r="327" spans="1:12" ht="15.75">
      <c r="A327" s="12" t="s">
        <v>40</v>
      </c>
      <c r="B327" s="44"/>
      <c r="C327" s="11"/>
      <c r="D327" s="45"/>
      <c r="E327" s="46"/>
      <c r="F327" s="43"/>
      <c r="G327" s="48"/>
      <c r="H327" s="47"/>
      <c r="I327" s="47"/>
      <c r="J327" s="47"/>
      <c r="K327" s="13"/>
      <c r="L327" s="17"/>
    </row>
    <row r="328" spans="1:13" ht="15.75">
      <c r="A328" s="12" t="s">
        <v>41</v>
      </c>
      <c r="B328" s="35"/>
      <c r="C328" s="11"/>
      <c r="D328" s="49"/>
      <c r="E328" s="43"/>
      <c r="F328" s="43"/>
      <c r="G328" s="48"/>
      <c r="H328" s="47"/>
      <c r="I328" s="47"/>
      <c r="J328" s="47"/>
      <c r="K328" s="43"/>
      <c r="L328" s="17"/>
      <c r="M328" s="17"/>
    </row>
    <row r="330" spans="1:14" ht="15" customHeight="1">
      <c r="A330" s="105" t="s">
        <v>0</v>
      </c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</row>
    <row r="331" spans="1:14" ht="15" customHeight="1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</row>
    <row r="332" spans="1:14" ht="15" customHeight="1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</row>
    <row r="333" spans="1:14" ht="15.75">
      <c r="A333" s="115" t="s">
        <v>102</v>
      </c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</row>
    <row r="334" spans="1:14" ht="15.75">
      <c r="A334" s="115" t="s">
        <v>103</v>
      </c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</row>
    <row r="335" spans="1:14" ht="16.5" thickBot="1">
      <c r="A335" s="107" t="s">
        <v>3</v>
      </c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</row>
    <row r="336" spans="1:14" ht="15.75">
      <c r="A336" s="104" t="s">
        <v>97</v>
      </c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</row>
    <row r="337" spans="1:14" ht="15.75">
      <c r="A337" s="104" t="s">
        <v>5</v>
      </c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</row>
    <row r="338" spans="1:14" ht="15">
      <c r="A338" s="90" t="s">
        <v>6</v>
      </c>
      <c r="B338" s="87" t="s">
        <v>7</v>
      </c>
      <c r="C338" s="87" t="s">
        <v>8</v>
      </c>
      <c r="D338" s="90" t="s">
        <v>9</v>
      </c>
      <c r="E338" s="90" t="s">
        <v>10</v>
      </c>
      <c r="F338" s="87" t="s">
        <v>11</v>
      </c>
      <c r="G338" s="87" t="s">
        <v>12</v>
      </c>
      <c r="H338" s="87" t="s">
        <v>13</v>
      </c>
      <c r="I338" s="87" t="s">
        <v>14</v>
      </c>
      <c r="J338" s="87" t="s">
        <v>15</v>
      </c>
      <c r="K338" s="89" t="s">
        <v>16</v>
      </c>
      <c r="L338" s="87" t="s">
        <v>17</v>
      </c>
      <c r="M338" s="87" t="s">
        <v>18</v>
      </c>
      <c r="N338" s="87" t="s">
        <v>19</v>
      </c>
    </row>
    <row r="339" spans="1:14" ht="15">
      <c r="A339" s="91"/>
      <c r="B339" s="111"/>
      <c r="C339" s="111"/>
      <c r="D339" s="91"/>
      <c r="E339" s="91"/>
      <c r="F339" s="111"/>
      <c r="G339" s="111"/>
      <c r="H339" s="111"/>
      <c r="I339" s="111"/>
      <c r="J339" s="111"/>
      <c r="K339" s="112"/>
      <c r="L339" s="111"/>
      <c r="M339" s="111"/>
      <c r="N339" s="111"/>
    </row>
    <row r="340" spans="1:14" ht="15.75">
      <c r="A340" s="63">
        <v>1</v>
      </c>
      <c r="B340" s="70">
        <v>43371</v>
      </c>
      <c r="C340" s="65" t="s">
        <v>62</v>
      </c>
      <c r="D340" s="65" t="s">
        <v>21</v>
      </c>
      <c r="E340" s="65" t="s">
        <v>63</v>
      </c>
      <c r="F340" s="66">
        <v>4065</v>
      </c>
      <c r="G340" s="66">
        <v>4025</v>
      </c>
      <c r="H340" s="66">
        <v>4090</v>
      </c>
      <c r="I340" s="66">
        <v>4115</v>
      </c>
      <c r="J340" s="66">
        <v>4140</v>
      </c>
      <c r="K340" s="66">
        <v>4090</v>
      </c>
      <c r="L340" s="65">
        <v>100</v>
      </c>
      <c r="M340" s="67">
        <f aca="true" t="shared" si="40" ref="M340:M347">IF(D340="BUY",(K340-F340)*(L340),(F340-K340)*(L340))</f>
        <v>2500</v>
      </c>
      <c r="N340" s="68">
        <f aca="true" t="shared" si="41" ref="N340:N347">M340/(L340)/F340%</f>
        <v>0.6150061500615006</v>
      </c>
    </row>
    <row r="341" spans="1:14" ht="15.75">
      <c r="A341" s="63">
        <v>2</v>
      </c>
      <c r="B341" s="70">
        <v>43371</v>
      </c>
      <c r="C341" s="65" t="s">
        <v>62</v>
      </c>
      <c r="D341" s="65" t="s">
        <v>21</v>
      </c>
      <c r="E341" s="65" t="s">
        <v>66</v>
      </c>
      <c r="F341" s="66">
        <v>4215</v>
      </c>
      <c r="G341" s="66">
        <v>4180</v>
      </c>
      <c r="H341" s="66">
        <v>4240</v>
      </c>
      <c r="I341" s="66">
        <v>4265</v>
      </c>
      <c r="J341" s="66">
        <v>4290</v>
      </c>
      <c r="K341" s="66">
        <v>4280</v>
      </c>
      <c r="L341" s="65">
        <v>100</v>
      </c>
      <c r="M341" s="67">
        <f t="shared" si="40"/>
        <v>6500</v>
      </c>
      <c r="N341" s="68">
        <f t="shared" si="41"/>
        <v>1.542111506524318</v>
      </c>
    </row>
    <row r="342" spans="1:14" ht="15.75">
      <c r="A342" s="63">
        <v>3</v>
      </c>
      <c r="B342" s="70">
        <v>43371</v>
      </c>
      <c r="C342" s="65" t="s">
        <v>62</v>
      </c>
      <c r="D342" s="65" t="s">
        <v>23</v>
      </c>
      <c r="E342" s="65" t="s">
        <v>69</v>
      </c>
      <c r="F342" s="66">
        <v>18725</v>
      </c>
      <c r="G342" s="66">
        <v>18875</v>
      </c>
      <c r="H342" s="66">
        <v>18625</v>
      </c>
      <c r="I342" s="66">
        <v>18525</v>
      </c>
      <c r="J342" s="66">
        <v>18425</v>
      </c>
      <c r="K342" s="66">
        <v>18625</v>
      </c>
      <c r="L342" s="65">
        <v>30</v>
      </c>
      <c r="M342" s="67">
        <f t="shared" si="40"/>
        <v>3000</v>
      </c>
      <c r="N342" s="68">
        <f t="shared" si="41"/>
        <v>0.5340453938584779</v>
      </c>
    </row>
    <row r="343" spans="1:14" ht="15.75">
      <c r="A343" s="63">
        <v>4</v>
      </c>
      <c r="B343" s="70">
        <v>43370</v>
      </c>
      <c r="C343" s="65" t="s">
        <v>62</v>
      </c>
      <c r="D343" s="65" t="s">
        <v>21</v>
      </c>
      <c r="E343" s="65" t="s">
        <v>63</v>
      </c>
      <c r="F343" s="66">
        <v>4015</v>
      </c>
      <c r="G343" s="66">
        <v>3975</v>
      </c>
      <c r="H343" s="66">
        <v>4040</v>
      </c>
      <c r="I343" s="66">
        <v>4065</v>
      </c>
      <c r="J343" s="66">
        <v>4090</v>
      </c>
      <c r="K343" s="66">
        <v>4040</v>
      </c>
      <c r="L343" s="65">
        <v>100</v>
      </c>
      <c r="M343" s="67">
        <f t="shared" si="40"/>
        <v>2500</v>
      </c>
      <c r="N343" s="68">
        <f t="shared" si="41"/>
        <v>0.6226650062266501</v>
      </c>
    </row>
    <row r="344" spans="1:14" ht="15.75">
      <c r="A344" s="63">
        <v>5</v>
      </c>
      <c r="B344" s="70">
        <v>43368</v>
      </c>
      <c r="C344" s="65" t="s">
        <v>62</v>
      </c>
      <c r="D344" s="65" t="s">
        <v>23</v>
      </c>
      <c r="E344" s="65" t="s">
        <v>70</v>
      </c>
      <c r="F344" s="66">
        <v>3270</v>
      </c>
      <c r="G344" s="66">
        <v>3310</v>
      </c>
      <c r="H344" s="66">
        <v>3245</v>
      </c>
      <c r="I344" s="66">
        <v>3220</v>
      </c>
      <c r="J344" s="66">
        <v>3200</v>
      </c>
      <c r="K344" s="66">
        <v>3310</v>
      </c>
      <c r="L344" s="65">
        <v>100</v>
      </c>
      <c r="M344" s="67">
        <f t="shared" si="40"/>
        <v>-4000</v>
      </c>
      <c r="N344" s="68">
        <f t="shared" si="41"/>
        <v>-1.2232415902140672</v>
      </c>
    </row>
    <row r="345" spans="1:14" ht="15.75">
      <c r="A345" s="63">
        <v>6</v>
      </c>
      <c r="B345" s="70">
        <v>43367</v>
      </c>
      <c r="C345" s="65" t="s">
        <v>62</v>
      </c>
      <c r="D345" s="65" t="s">
        <v>23</v>
      </c>
      <c r="E345" s="65" t="s">
        <v>76</v>
      </c>
      <c r="F345" s="66">
        <v>4724</v>
      </c>
      <c r="G345" s="66">
        <v>4765</v>
      </c>
      <c r="H345" s="66">
        <v>4700</v>
      </c>
      <c r="I345" s="66">
        <v>4674</v>
      </c>
      <c r="J345" s="66">
        <v>4649</v>
      </c>
      <c r="K345" s="66">
        <v>4700</v>
      </c>
      <c r="L345" s="65">
        <v>100</v>
      </c>
      <c r="M345" s="67">
        <f t="shared" si="40"/>
        <v>2400</v>
      </c>
      <c r="N345" s="68">
        <f t="shared" si="41"/>
        <v>0.5080440304826418</v>
      </c>
    </row>
    <row r="346" spans="1:14" ht="15.75">
      <c r="A346" s="63">
        <v>7</v>
      </c>
      <c r="B346" s="70">
        <v>43360</v>
      </c>
      <c r="C346" s="65" t="s">
        <v>62</v>
      </c>
      <c r="D346" s="65" t="s">
        <v>23</v>
      </c>
      <c r="E346" s="65" t="s">
        <v>70</v>
      </c>
      <c r="F346" s="66">
        <v>3220</v>
      </c>
      <c r="G346" s="66">
        <v>3260</v>
      </c>
      <c r="H346" s="66">
        <v>3195</v>
      </c>
      <c r="I346" s="66">
        <v>3170</v>
      </c>
      <c r="J346" s="66">
        <v>3145</v>
      </c>
      <c r="K346" s="66">
        <v>3260</v>
      </c>
      <c r="L346" s="65">
        <v>100</v>
      </c>
      <c r="M346" s="67">
        <f t="shared" si="40"/>
        <v>-4000</v>
      </c>
      <c r="N346" s="68">
        <f t="shared" si="41"/>
        <v>-1.2422360248447204</v>
      </c>
    </row>
    <row r="347" spans="1:14" ht="15.75">
      <c r="A347" s="63">
        <v>8</v>
      </c>
      <c r="B347" s="70">
        <v>43357</v>
      </c>
      <c r="C347" s="65" t="s">
        <v>62</v>
      </c>
      <c r="D347" s="65" t="s">
        <v>23</v>
      </c>
      <c r="E347" s="65" t="s">
        <v>76</v>
      </c>
      <c r="F347" s="66">
        <v>4665</v>
      </c>
      <c r="G347" s="66">
        <v>4705</v>
      </c>
      <c r="H347" s="66">
        <v>4640</v>
      </c>
      <c r="I347" s="66">
        <v>4615</v>
      </c>
      <c r="J347" s="66">
        <v>4590</v>
      </c>
      <c r="K347" s="66">
        <v>4640</v>
      </c>
      <c r="L347" s="65">
        <v>100</v>
      </c>
      <c r="M347" s="67">
        <f t="shared" si="40"/>
        <v>2500</v>
      </c>
      <c r="N347" s="68">
        <f t="shared" si="41"/>
        <v>0.5359056806002144</v>
      </c>
    </row>
    <row r="348" spans="1:14" ht="15.75">
      <c r="A348" s="63">
        <v>9</v>
      </c>
      <c r="B348" s="70">
        <v>43355</v>
      </c>
      <c r="C348" s="65" t="s">
        <v>62</v>
      </c>
      <c r="D348" s="65" t="s">
        <v>21</v>
      </c>
      <c r="E348" s="65" t="s">
        <v>71</v>
      </c>
      <c r="F348" s="66">
        <v>4260</v>
      </c>
      <c r="G348" s="66">
        <v>4220</v>
      </c>
      <c r="H348" s="66">
        <v>4285</v>
      </c>
      <c r="I348" s="66">
        <v>4310</v>
      </c>
      <c r="J348" s="66">
        <v>4335</v>
      </c>
      <c r="K348" s="66">
        <v>4220</v>
      </c>
      <c r="L348" s="65">
        <v>100</v>
      </c>
      <c r="M348" s="67">
        <f aca="true" t="shared" si="42" ref="M348:M354">IF(D348="BUY",(K348-F348)*(L348),(F348-K348)*(L348))</f>
        <v>-4000</v>
      </c>
      <c r="N348" s="68">
        <f aca="true" t="shared" si="43" ref="N348:N354">M348/(L348)/F348%</f>
        <v>-0.9389671361502347</v>
      </c>
    </row>
    <row r="349" spans="1:14" ht="15.75">
      <c r="A349" s="63">
        <v>10</v>
      </c>
      <c r="B349" s="70">
        <v>43355</v>
      </c>
      <c r="C349" s="65" t="s">
        <v>62</v>
      </c>
      <c r="D349" s="65" t="s">
        <v>21</v>
      </c>
      <c r="E349" s="65" t="s">
        <v>63</v>
      </c>
      <c r="F349" s="66">
        <v>4065</v>
      </c>
      <c r="G349" s="66">
        <v>4025</v>
      </c>
      <c r="H349" s="66">
        <v>4090</v>
      </c>
      <c r="I349" s="66">
        <v>4115</v>
      </c>
      <c r="J349" s="66">
        <v>4140</v>
      </c>
      <c r="K349" s="66">
        <v>4090</v>
      </c>
      <c r="L349" s="65">
        <v>100</v>
      </c>
      <c r="M349" s="67">
        <f t="shared" si="42"/>
        <v>2500</v>
      </c>
      <c r="N349" s="68">
        <f t="shared" si="43"/>
        <v>0.6150061500615006</v>
      </c>
    </row>
    <row r="350" spans="1:14" ht="15.75">
      <c r="A350" s="63">
        <v>11</v>
      </c>
      <c r="B350" s="70">
        <v>43354</v>
      </c>
      <c r="C350" s="65" t="s">
        <v>62</v>
      </c>
      <c r="D350" s="65" t="s">
        <v>23</v>
      </c>
      <c r="E350" s="65" t="s">
        <v>65</v>
      </c>
      <c r="F350" s="66">
        <v>9280</v>
      </c>
      <c r="G350" s="66">
        <v>9380</v>
      </c>
      <c r="H350" s="66">
        <v>9230</v>
      </c>
      <c r="I350" s="66">
        <v>9180</v>
      </c>
      <c r="J350" s="66">
        <v>9130</v>
      </c>
      <c r="K350" s="66">
        <v>9230</v>
      </c>
      <c r="L350" s="65">
        <v>50</v>
      </c>
      <c r="M350" s="67">
        <f t="shared" si="42"/>
        <v>2500</v>
      </c>
      <c r="N350" s="68">
        <f t="shared" si="43"/>
        <v>0.5387931034482759</v>
      </c>
    </row>
    <row r="351" spans="1:14" ht="15.75">
      <c r="A351" s="63">
        <v>12</v>
      </c>
      <c r="B351" s="70">
        <v>43350</v>
      </c>
      <c r="C351" s="65" t="s">
        <v>62</v>
      </c>
      <c r="D351" s="65" t="s">
        <v>21</v>
      </c>
      <c r="E351" s="65" t="s">
        <v>70</v>
      </c>
      <c r="F351" s="66">
        <v>3265</v>
      </c>
      <c r="G351" s="66">
        <v>3225</v>
      </c>
      <c r="H351" s="66">
        <v>3290</v>
      </c>
      <c r="I351" s="66">
        <v>3315</v>
      </c>
      <c r="J351" s="66">
        <v>3340</v>
      </c>
      <c r="K351" s="66">
        <v>3290</v>
      </c>
      <c r="L351" s="65">
        <v>100</v>
      </c>
      <c r="M351" s="67">
        <f t="shared" si="42"/>
        <v>2500</v>
      </c>
      <c r="N351" s="68">
        <f t="shared" si="43"/>
        <v>0.7656967840735069</v>
      </c>
    </row>
    <row r="352" spans="1:14" ht="15.75">
      <c r="A352" s="63">
        <v>13</v>
      </c>
      <c r="B352" s="70">
        <v>43350</v>
      </c>
      <c r="C352" s="65" t="s">
        <v>62</v>
      </c>
      <c r="D352" s="65" t="s">
        <v>21</v>
      </c>
      <c r="E352" s="65" t="s">
        <v>71</v>
      </c>
      <c r="F352" s="66">
        <v>4110</v>
      </c>
      <c r="G352" s="66">
        <v>4070</v>
      </c>
      <c r="H352" s="66">
        <v>4135</v>
      </c>
      <c r="I352" s="66">
        <v>4160</v>
      </c>
      <c r="J352" s="66">
        <v>4185</v>
      </c>
      <c r="K352" s="66">
        <v>4160</v>
      </c>
      <c r="L352" s="65">
        <v>100</v>
      </c>
      <c r="M352" s="67">
        <f t="shared" si="42"/>
        <v>5000</v>
      </c>
      <c r="N352" s="68">
        <f t="shared" si="43"/>
        <v>1.2165450121654502</v>
      </c>
    </row>
    <row r="353" spans="1:14" ht="15.75">
      <c r="A353" s="63">
        <v>14</v>
      </c>
      <c r="B353" s="70">
        <v>43349</v>
      </c>
      <c r="C353" s="65" t="s">
        <v>62</v>
      </c>
      <c r="D353" s="65" t="s">
        <v>23</v>
      </c>
      <c r="E353" s="65" t="s">
        <v>68</v>
      </c>
      <c r="F353" s="66">
        <v>6700</v>
      </c>
      <c r="G353" s="66">
        <v>6780</v>
      </c>
      <c r="H353" s="66">
        <v>6650</v>
      </c>
      <c r="I353" s="66">
        <v>6600</v>
      </c>
      <c r="J353" s="66">
        <v>6550</v>
      </c>
      <c r="K353" s="66">
        <v>6650</v>
      </c>
      <c r="L353" s="65">
        <v>50</v>
      </c>
      <c r="M353" s="67">
        <f t="shared" si="42"/>
        <v>2500</v>
      </c>
      <c r="N353" s="68">
        <f t="shared" si="43"/>
        <v>0.746268656716418</v>
      </c>
    </row>
    <row r="354" spans="1:14" ht="15.75">
      <c r="A354" s="63">
        <v>15</v>
      </c>
      <c r="B354" s="70">
        <v>43349</v>
      </c>
      <c r="C354" s="65" t="s">
        <v>62</v>
      </c>
      <c r="D354" s="65" t="s">
        <v>21</v>
      </c>
      <c r="E354" s="65" t="s">
        <v>91</v>
      </c>
      <c r="F354" s="66">
        <v>1740</v>
      </c>
      <c r="G354" s="66">
        <v>1698</v>
      </c>
      <c r="H354" s="66">
        <v>1765</v>
      </c>
      <c r="I354" s="66">
        <v>1790</v>
      </c>
      <c r="J354" s="66">
        <v>1815</v>
      </c>
      <c r="K354" s="66">
        <v>1765</v>
      </c>
      <c r="L354" s="65">
        <v>100</v>
      </c>
      <c r="M354" s="67">
        <f t="shared" si="42"/>
        <v>2500</v>
      </c>
      <c r="N354" s="68">
        <f t="shared" si="43"/>
        <v>1.4367816091954024</v>
      </c>
    </row>
    <row r="355" spans="1:14" ht="15.75">
      <c r="A355" s="63">
        <v>16</v>
      </c>
      <c r="B355" s="70">
        <v>43348</v>
      </c>
      <c r="C355" s="65" t="s">
        <v>62</v>
      </c>
      <c r="D355" s="65" t="s">
        <v>21</v>
      </c>
      <c r="E355" s="65" t="s">
        <v>65</v>
      </c>
      <c r="F355" s="66">
        <v>9600</v>
      </c>
      <c r="G355" s="66">
        <v>9520</v>
      </c>
      <c r="H355" s="66">
        <v>9650</v>
      </c>
      <c r="I355" s="66">
        <v>9700</v>
      </c>
      <c r="J355" s="66">
        <v>9750</v>
      </c>
      <c r="K355" s="66">
        <v>9520</v>
      </c>
      <c r="L355" s="65">
        <v>50</v>
      </c>
      <c r="M355" s="67">
        <f aca="true" t="shared" si="44" ref="M355:M361">IF(D355="BUY",(K355-F355)*(L355),(F355-K355)*(L355))</f>
        <v>-4000</v>
      </c>
      <c r="N355" s="68">
        <f aca="true" t="shared" si="45" ref="N355:N361">M355/(L355)/F355%</f>
        <v>-0.8333333333333334</v>
      </c>
    </row>
    <row r="356" spans="1:14" ht="15.75">
      <c r="A356" s="63">
        <v>17</v>
      </c>
      <c r="B356" s="70">
        <v>43347</v>
      </c>
      <c r="C356" s="65" t="s">
        <v>62</v>
      </c>
      <c r="D356" s="65" t="s">
        <v>23</v>
      </c>
      <c r="E356" s="65" t="s">
        <v>76</v>
      </c>
      <c r="F356" s="66">
        <v>4775</v>
      </c>
      <c r="G356" s="66">
        <v>4815</v>
      </c>
      <c r="H356" s="66">
        <v>4750</v>
      </c>
      <c r="I356" s="66">
        <v>4725</v>
      </c>
      <c r="J356" s="66">
        <v>4700</v>
      </c>
      <c r="K356" s="66">
        <v>4750</v>
      </c>
      <c r="L356" s="65">
        <v>100</v>
      </c>
      <c r="M356" s="67">
        <f t="shared" si="44"/>
        <v>2500</v>
      </c>
      <c r="N356" s="68">
        <f t="shared" si="45"/>
        <v>0.5235602094240838</v>
      </c>
    </row>
    <row r="357" spans="1:14" ht="15.75">
      <c r="A357" s="63">
        <v>18</v>
      </c>
      <c r="B357" s="70">
        <v>43347</v>
      </c>
      <c r="C357" s="65" t="s">
        <v>62</v>
      </c>
      <c r="D357" s="65" t="s">
        <v>21</v>
      </c>
      <c r="E357" s="65" t="s">
        <v>71</v>
      </c>
      <c r="F357" s="66">
        <v>4100</v>
      </c>
      <c r="G357" s="66">
        <v>4060</v>
      </c>
      <c r="H357" s="66">
        <v>4125</v>
      </c>
      <c r="I357" s="66">
        <v>4150</v>
      </c>
      <c r="J357" s="66">
        <v>4175</v>
      </c>
      <c r="K357" s="66">
        <v>4125</v>
      </c>
      <c r="L357" s="65">
        <v>100</v>
      </c>
      <c r="M357" s="67">
        <f t="shared" si="44"/>
        <v>2500</v>
      </c>
      <c r="N357" s="68">
        <f t="shared" si="45"/>
        <v>0.6097560975609756</v>
      </c>
    </row>
    <row r="358" spans="1:14" ht="15.75">
      <c r="A358" s="63">
        <v>19</v>
      </c>
      <c r="B358" s="70">
        <v>43347</v>
      </c>
      <c r="C358" s="65" t="s">
        <v>62</v>
      </c>
      <c r="D358" s="65" t="s">
        <v>21</v>
      </c>
      <c r="E358" s="65" t="s">
        <v>63</v>
      </c>
      <c r="F358" s="66">
        <v>4030</v>
      </c>
      <c r="G358" s="66">
        <v>3990</v>
      </c>
      <c r="H358" s="66">
        <v>4055</v>
      </c>
      <c r="I358" s="66">
        <v>4080</v>
      </c>
      <c r="J358" s="66">
        <v>4100</v>
      </c>
      <c r="K358" s="66">
        <v>4054</v>
      </c>
      <c r="L358" s="65">
        <v>100</v>
      </c>
      <c r="M358" s="67">
        <f t="shared" si="44"/>
        <v>2400</v>
      </c>
      <c r="N358" s="68">
        <f t="shared" si="45"/>
        <v>0.5955334987593053</v>
      </c>
    </row>
    <row r="359" spans="1:14" ht="15.75">
      <c r="A359" s="63">
        <v>20</v>
      </c>
      <c r="B359" s="70">
        <v>43346</v>
      </c>
      <c r="C359" s="65" t="s">
        <v>62</v>
      </c>
      <c r="D359" s="65" t="s">
        <v>21</v>
      </c>
      <c r="E359" s="65" t="s">
        <v>71</v>
      </c>
      <c r="F359" s="66">
        <v>3995</v>
      </c>
      <c r="G359" s="66">
        <v>3955</v>
      </c>
      <c r="H359" s="66">
        <v>4020</v>
      </c>
      <c r="I359" s="66">
        <v>4045</v>
      </c>
      <c r="J359" s="66">
        <v>4070</v>
      </c>
      <c r="K359" s="66">
        <v>4020</v>
      </c>
      <c r="L359" s="65">
        <v>100</v>
      </c>
      <c r="M359" s="67">
        <f t="shared" si="44"/>
        <v>2500</v>
      </c>
      <c r="N359" s="68">
        <f t="shared" si="45"/>
        <v>0.6257822277847309</v>
      </c>
    </row>
    <row r="360" spans="1:14" ht="15.75">
      <c r="A360" s="63">
        <v>21</v>
      </c>
      <c r="B360" s="70">
        <v>43346</v>
      </c>
      <c r="C360" s="65" t="s">
        <v>62</v>
      </c>
      <c r="D360" s="65" t="s">
        <v>21</v>
      </c>
      <c r="E360" s="65" t="s">
        <v>66</v>
      </c>
      <c r="F360" s="66">
        <v>4440</v>
      </c>
      <c r="G360" s="66">
        <v>4400</v>
      </c>
      <c r="H360" s="66">
        <v>4465</v>
      </c>
      <c r="I360" s="66">
        <v>4490</v>
      </c>
      <c r="J360" s="66">
        <v>4515</v>
      </c>
      <c r="K360" s="66">
        <v>4465</v>
      </c>
      <c r="L360" s="65">
        <v>100</v>
      </c>
      <c r="M360" s="67">
        <f t="shared" si="44"/>
        <v>2500</v>
      </c>
      <c r="N360" s="68">
        <f t="shared" si="45"/>
        <v>0.5630630630630631</v>
      </c>
    </row>
    <row r="361" spans="1:14" ht="15.75">
      <c r="A361" s="63">
        <v>22</v>
      </c>
      <c r="B361" s="70">
        <v>43346</v>
      </c>
      <c r="C361" s="65" t="s">
        <v>62</v>
      </c>
      <c r="D361" s="65" t="s">
        <v>21</v>
      </c>
      <c r="E361" s="65" t="s">
        <v>76</v>
      </c>
      <c r="F361" s="66">
        <v>4805</v>
      </c>
      <c r="G361" s="66">
        <v>4765</v>
      </c>
      <c r="H361" s="66">
        <v>4830</v>
      </c>
      <c r="I361" s="66">
        <v>4855</v>
      </c>
      <c r="J361" s="66">
        <v>4880</v>
      </c>
      <c r="K361" s="66">
        <v>4830</v>
      </c>
      <c r="L361" s="65">
        <v>100</v>
      </c>
      <c r="M361" s="67">
        <f t="shared" si="44"/>
        <v>2500</v>
      </c>
      <c r="N361" s="68">
        <f t="shared" si="45"/>
        <v>0.5202913631633715</v>
      </c>
    </row>
    <row r="362" spans="1:14" ht="15.75">
      <c r="A362" s="9" t="s">
        <v>25</v>
      </c>
      <c r="B362" s="10"/>
      <c r="C362" s="11"/>
      <c r="D362" s="12"/>
      <c r="E362" s="13"/>
      <c r="F362" s="13"/>
      <c r="G362" s="14"/>
      <c r="H362" s="15"/>
      <c r="I362" s="15"/>
      <c r="J362" s="15"/>
      <c r="K362" s="16"/>
      <c r="M362" s="17"/>
      <c r="N362" s="1"/>
    </row>
    <row r="363" spans="1:13" ht="15.75">
      <c r="A363" s="9" t="s">
        <v>26</v>
      </c>
      <c r="B363" s="19"/>
      <c r="C363" s="11"/>
      <c r="D363" s="12"/>
      <c r="E363" s="13"/>
      <c r="F363" s="13"/>
      <c r="G363" s="14"/>
      <c r="H363" s="13"/>
      <c r="I363" s="13"/>
      <c r="J363" s="13"/>
      <c r="K363" s="16"/>
      <c r="L363" s="17"/>
      <c r="M363" s="1"/>
    </row>
    <row r="364" spans="1:12" ht="15.75">
      <c r="A364" s="9" t="s">
        <v>26</v>
      </c>
      <c r="B364" s="19"/>
      <c r="C364" s="20"/>
      <c r="D364" s="21"/>
      <c r="E364" s="22"/>
      <c r="F364" s="22"/>
      <c r="G364" s="23"/>
      <c r="H364" s="22"/>
      <c r="I364" s="22"/>
      <c r="J364" s="22"/>
      <c r="K364" s="22"/>
      <c r="L364" s="17"/>
    </row>
    <row r="365" spans="1:13" ht="16.5" thickBot="1">
      <c r="A365" s="58"/>
      <c r="B365" s="59"/>
      <c r="C365" s="22"/>
      <c r="D365" s="22"/>
      <c r="E365" s="22"/>
      <c r="F365" s="25"/>
      <c r="G365" s="26"/>
      <c r="H365" s="27" t="s">
        <v>27</v>
      </c>
      <c r="I365" s="27"/>
      <c r="J365" s="25"/>
      <c r="K365" s="25"/>
      <c r="L365" s="17"/>
      <c r="M365" s="1"/>
    </row>
    <row r="366" spans="1:11" ht="15.75">
      <c r="A366" s="58"/>
      <c r="B366" s="59"/>
      <c r="C366" s="88" t="s">
        <v>28</v>
      </c>
      <c r="D366" s="88"/>
      <c r="E366" s="29">
        <v>22</v>
      </c>
      <c r="F366" s="30">
        <f>F367+F368+F369+F370+F371+F372</f>
        <v>100.00000000000001</v>
      </c>
      <c r="G366" s="31">
        <v>22</v>
      </c>
      <c r="H366" s="32">
        <f>G367/G366%</f>
        <v>81.81818181818181</v>
      </c>
      <c r="I366" s="32"/>
      <c r="J366" s="25"/>
      <c r="K366" s="25"/>
    </row>
    <row r="367" spans="1:11" ht="15.75">
      <c r="A367" s="58"/>
      <c r="B367" s="59"/>
      <c r="C367" s="85" t="s">
        <v>29</v>
      </c>
      <c r="D367" s="85"/>
      <c r="E367" s="33">
        <v>18</v>
      </c>
      <c r="F367" s="34">
        <f>(E367/E366)*100</f>
        <v>81.81818181818183</v>
      </c>
      <c r="G367" s="31">
        <v>18</v>
      </c>
      <c r="H367" s="28"/>
      <c r="I367" s="28"/>
      <c r="J367" s="25"/>
      <c r="K367" s="25"/>
    </row>
    <row r="368" spans="1:13" ht="15.75">
      <c r="A368" s="58"/>
      <c r="B368" s="59"/>
      <c r="C368" s="85" t="s">
        <v>31</v>
      </c>
      <c r="D368" s="85"/>
      <c r="E368" s="33">
        <v>0</v>
      </c>
      <c r="F368" s="34">
        <f>(E368/E366)*100</f>
        <v>0</v>
      </c>
      <c r="G368" s="36"/>
      <c r="H368" s="31"/>
      <c r="I368" s="31"/>
      <c r="J368" s="25"/>
      <c r="L368" s="83"/>
      <c r="M368" s="60"/>
    </row>
    <row r="369" spans="1:12" ht="15.75">
      <c r="A369" s="58"/>
      <c r="B369" s="59"/>
      <c r="C369" s="85" t="s">
        <v>32</v>
      </c>
      <c r="D369" s="85"/>
      <c r="E369" s="33">
        <v>0</v>
      </c>
      <c r="F369" s="34">
        <f>(E369/E366)*100</f>
        <v>0</v>
      </c>
      <c r="G369" s="36"/>
      <c r="H369" s="31"/>
      <c r="I369" s="31"/>
      <c r="J369" s="25"/>
      <c r="K369" s="2"/>
      <c r="L369" s="83"/>
    </row>
    <row r="370" spans="1:11" ht="15.75">
      <c r="A370" s="58"/>
      <c r="B370" s="59"/>
      <c r="C370" s="85" t="s">
        <v>33</v>
      </c>
      <c r="D370" s="85"/>
      <c r="E370" s="33">
        <v>4</v>
      </c>
      <c r="F370" s="34">
        <f>(E370/E366)*100</f>
        <v>18.181818181818183</v>
      </c>
      <c r="G370" s="36"/>
      <c r="H370" s="22" t="s">
        <v>34</v>
      </c>
      <c r="I370" s="22"/>
      <c r="J370" s="25"/>
      <c r="K370" s="25"/>
    </row>
    <row r="371" spans="1:11" ht="15.75">
      <c r="A371" s="58"/>
      <c r="B371" s="59"/>
      <c r="C371" s="85" t="s">
        <v>35</v>
      </c>
      <c r="D371" s="85"/>
      <c r="E371" s="33">
        <v>0</v>
      </c>
      <c r="F371" s="34">
        <f>(E371/E366)*100</f>
        <v>0</v>
      </c>
      <c r="G371" s="36"/>
      <c r="H371" s="22"/>
      <c r="I371" s="22"/>
      <c r="J371" s="25"/>
      <c r="K371" s="25"/>
    </row>
    <row r="372" spans="1:12" ht="16.5" thickBot="1">
      <c r="A372" s="58"/>
      <c r="B372" s="59"/>
      <c r="C372" s="86" t="s">
        <v>36</v>
      </c>
      <c r="D372" s="86"/>
      <c r="E372" s="38"/>
      <c r="F372" s="39">
        <f>(E372/E366)*100</f>
        <v>0</v>
      </c>
      <c r="G372" s="36"/>
      <c r="H372" s="22"/>
      <c r="I372" s="22"/>
      <c r="J372" s="25"/>
      <c r="K372" s="25"/>
      <c r="L372" s="83"/>
    </row>
    <row r="373" spans="1:12" ht="15.75">
      <c r="A373" s="41" t="s">
        <v>37</v>
      </c>
      <c r="B373" s="10"/>
      <c r="C373" s="11"/>
      <c r="D373" s="11"/>
      <c r="E373" s="13"/>
      <c r="F373" s="13"/>
      <c r="G373" s="42"/>
      <c r="H373" s="43"/>
      <c r="I373" s="43"/>
      <c r="J373" s="43"/>
      <c r="K373" s="13"/>
      <c r="L373" s="17"/>
    </row>
    <row r="374" spans="1:13" ht="15.75">
      <c r="A374" s="12" t="s">
        <v>38</v>
      </c>
      <c r="B374" s="10"/>
      <c r="C374" s="44"/>
      <c r="D374" s="45"/>
      <c r="E374" s="46"/>
      <c r="F374" s="43"/>
      <c r="G374" s="42"/>
      <c r="H374" s="43"/>
      <c r="I374" s="43"/>
      <c r="J374" s="43"/>
      <c r="K374" s="13"/>
      <c r="L374" s="17"/>
      <c r="M374" s="40"/>
    </row>
    <row r="375" spans="1:12" ht="15.75">
      <c r="A375" s="12" t="s">
        <v>39</v>
      </c>
      <c r="B375" s="10"/>
      <c r="C375" s="11"/>
      <c r="D375" s="45"/>
      <c r="E375" s="46"/>
      <c r="F375" s="43"/>
      <c r="G375" s="42"/>
      <c r="H375" s="47"/>
      <c r="I375" s="47"/>
      <c r="J375" s="47"/>
      <c r="K375" s="13"/>
      <c r="L375" s="17"/>
    </row>
    <row r="376" spans="1:12" ht="15.75">
      <c r="A376" s="12" t="s">
        <v>40</v>
      </c>
      <c r="B376" s="44"/>
      <c r="C376" s="11"/>
      <c r="D376" s="45"/>
      <c r="E376" s="46"/>
      <c r="F376" s="43"/>
      <c r="G376" s="48"/>
      <c r="H376" s="47"/>
      <c r="I376" s="47"/>
      <c r="J376" s="47"/>
      <c r="K376" s="13"/>
      <c r="L376" s="17"/>
    </row>
    <row r="377" spans="1:13" ht="15.75">
      <c r="A377" s="12" t="s">
        <v>41</v>
      </c>
      <c r="B377" s="35"/>
      <c r="C377" s="11"/>
      <c r="D377" s="49"/>
      <c r="E377" s="43"/>
      <c r="F377" s="43"/>
      <c r="G377" s="48"/>
      <c r="H377" s="47"/>
      <c r="I377" s="47"/>
      <c r="J377" s="47"/>
      <c r="K377" s="43"/>
      <c r="L377" s="17"/>
      <c r="M377" s="17"/>
    </row>
    <row r="378" spans="1:14" ht="15">
      <c r="A378" s="105" t="s">
        <v>0</v>
      </c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</row>
    <row r="379" spans="1:14" ht="1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</row>
    <row r="380" spans="1:14" ht="1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</row>
    <row r="381" spans="1:14" ht="15.75">
      <c r="A381" s="106" t="s">
        <v>1</v>
      </c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</row>
    <row r="382" spans="1:14" ht="15.75">
      <c r="A382" s="106" t="s">
        <v>2</v>
      </c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</row>
    <row r="383" spans="1:14" ht="16.5" thickBot="1">
      <c r="A383" s="107" t="s">
        <v>3</v>
      </c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</row>
    <row r="384" spans="1:14" ht="15.75">
      <c r="A384" s="104" t="s">
        <v>95</v>
      </c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</row>
    <row r="385" spans="1:14" ht="15.75">
      <c r="A385" s="104" t="s">
        <v>5</v>
      </c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</row>
    <row r="386" spans="1:14" ht="15">
      <c r="A386" s="90" t="s">
        <v>6</v>
      </c>
      <c r="B386" s="87" t="s">
        <v>7</v>
      </c>
      <c r="C386" s="87" t="s">
        <v>8</v>
      </c>
      <c r="D386" s="90" t="s">
        <v>9</v>
      </c>
      <c r="E386" s="90" t="s">
        <v>10</v>
      </c>
      <c r="F386" s="87" t="s">
        <v>11</v>
      </c>
      <c r="G386" s="87" t="s">
        <v>12</v>
      </c>
      <c r="H386" s="87" t="s">
        <v>13</v>
      </c>
      <c r="I386" s="87" t="s">
        <v>14</v>
      </c>
      <c r="J386" s="87" t="s">
        <v>15</v>
      </c>
      <c r="K386" s="89" t="s">
        <v>16</v>
      </c>
      <c r="L386" s="87" t="s">
        <v>17</v>
      </c>
      <c r="M386" s="87" t="s">
        <v>18</v>
      </c>
      <c r="N386" s="87" t="s">
        <v>19</v>
      </c>
    </row>
    <row r="387" spans="1:14" ht="15">
      <c r="A387" s="91"/>
      <c r="B387" s="111"/>
      <c r="C387" s="111"/>
      <c r="D387" s="91"/>
      <c r="E387" s="91"/>
      <c r="F387" s="111"/>
      <c r="G387" s="111"/>
      <c r="H387" s="111"/>
      <c r="I387" s="111"/>
      <c r="J387" s="111"/>
      <c r="K387" s="112"/>
      <c r="L387" s="111"/>
      <c r="M387" s="111"/>
      <c r="N387" s="111"/>
    </row>
    <row r="388" spans="1:14" ht="15.75">
      <c r="A388" s="63">
        <v>1</v>
      </c>
      <c r="B388" s="70">
        <v>43343</v>
      </c>
      <c r="C388" s="65" t="s">
        <v>62</v>
      </c>
      <c r="D388" s="65" t="s">
        <v>21</v>
      </c>
      <c r="E388" s="65" t="s">
        <v>87</v>
      </c>
      <c r="F388" s="66">
        <v>736.5</v>
      </c>
      <c r="G388" s="66">
        <v>732</v>
      </c>
      <c r="H388" s="66">
        <v>739</v>
      </c>
      <c r="I388" s="66">
        <v>741.5</v>
      </c>
      <c r="J388" s="66">
        <v>744</v>
      </c>
      <c r="K388" s="66">
        <v>739</v>
      </c>
      <c r="L388" s="65">
        <v>1000</v>
      </c>
      <c r="M388" s="67">
        <f aca="true" t="shared" si="46" ref="M388:M393">IF(D388="BUY",(K388-F388)*(L388),(F388-K388)*(L388))</f>
        <v>2500</v>
      </c>
      <c r="N388" s="68">
        <f aca="true" t="shared" si="47" ref="N388:N393">M388/(L388)/F388%</f>
        <v>0.3394433129667345</v>
      </c>
    </row>
    <row r="389" spans="1:14" ht="15.75">
      <c r="A389" s="63">
        <v>2</v>
      </c>
      <c r="B389" s="70">
        <v>43343</v>
      </c>
      <c r="C389" s="65" t="s">
        <v>62</v>
      </c>
      <c r="D389" s="65" t="s">
        <v>21</v>
      </c>
      <c r="E389" s="65" t="s">
        <v>66</v>
      </c>
      <c r="F389" s="66">
        <v>4400</v>
      </c>
      <c r="G389" s="66">
        <v>4360</v>
      </c>
      <c r="H389" s="66">
        <v>4425</v>
      </c>
      <c r="I389" s="66">
        <v>4450</v>
      </c>
      <c r="J389" s="66">
        <v>4475</v>
      </c>
      <c r="K389" s="66">
        <v>4425</v>
      </c>
      <c r="L389" s="65">
        <v>100</v>
      </c>
      <c r="M389" s="67">
        <f t="shared" si="46"/>
        <v>2500</v>
      </c>
      <c r="N389" s="68">
        <f t="shared" si="47"/>
        <v>0.5681818181818182</v>
      </c>
    </row>
    <row r="390" spans="1:14" ht="15.75">
      <c r="A390" s="63">
        <v>3</v>
      </c>
      <c r="B390" s="70">
        <v>43342</v>
      </c>
      <c r="C390" s="65" t="s">
        <v>62</v>
      </c>
      <c r="D390" s="65" t="s">
        <v>21</v>
      </c>
      <c r="E390" s="65" t="s">
        <v>65</v>
      </c>
      <c r="F390" s="66">
        <v>9120</v>
      </c>
      <c r="G390" s="66">
        <v>9030</v>
      </c>
      <c r="H390" s="66">
        <v>9170</v>
      </c>
      <c r="I390" s="66">
        <v>9220</v>
      </c>
      <c r="J390" s="66">
        <v>9270</v>
      </c>
      <c r="K390" s="66">
        <v>9270</v>
      </c>
      <c r="L390" s="65">
        <v>50</v>
      </c>
      <c r="M390" s="67">
        <f t="shared" si="46"/>
        <v>7500</v>
      </c>
      <c r="N390" s="68">
        <f t="shared" si="47"/>
        <v>1.644736842105263</v>
      </c>
    </row>
    <row r="391" spans="1:14" ht="15.75">
      <c r="A391" s="63">
        <v>4</v>
      </c>
      <c r="B391" s="70">
        <v>43341</v>
      </c>
      <c r="C391" s="65" t="s">
        <v>62</v>
      </c>
      <c r="D391" s="65" t="s">
        <v>23</v>
      </c>
      <c r="E391" s="65" t="s">
        <v>71</v>
      </c>
      <c r="F391" s="66">
        <v>3960</v>
      </c>
      <c r="G391" s="66">
        <v>4000</v>
      </c>
      <c r="H391" s="66">
        <v>3935</v>
      </c>
      <c r="I391" s="66">
        <v>3910</v>
      </c>
      <c r="J391" s="66">
        <v>3885</v>
      </c>
      <c r="K391" s="66">
        <v>3935</v>
      </c>
      <c r="L391" s="65">
        <v>100</v>
      </c>
      <c r="M391" s="67">
        <f t="shared" si="46"/>
        <v>2500</v>
      </c>
      <c r="N391" s="68">
        <f t="shared" si="47"/>
        <v>0.6313131313131313</v>
      </c>
    </row>
    <row r="392" spans="1:14" ht="15.75">
      <c r="A392" s="63">
        <v>5</v>
      </c>
      <c r="B392" s="70">
        <v>43341</v>
      </c>
      <c r="C392" s="65" t="s">
        <v>62</v>
      </c>
      <c r="D392" s="65" t="s">
        <v>21</v>
      </c>
      <c r="E392" s="65" t="s">
        <v>69</v>
      </c>
      <c r="F392" s="66">
        <v>19330</v>
      </c>
      <c r="G392" s="66">
        <v>19190</v>
      </c>
      <c r="H392" s="66">
        <v>19410</v>
      </c>
      <c r="I392" s="66">
        <v>19490</v>
      </c>
      <c r="J392" s="66">
        <v>19570</v>
      </c>
      <c r="K392" s="66">
        <v>19410</v>
      </c>
      <c r="L392" s="65">
        <v>30</v>
      </c>
      <c r="M392" s="67">
        <f t="shared" si="46"/>
        <v>2400</v>
      </c>
      <c r="N392" s="68">
        <f t="shared" si="47"/>
        <v>0.4138644593895499</v>
      </c>
    </row>
    <row r="393" spans="1:14" ht="15.75">
      <c r="A393" s="63">
        <v>6</v>
      </c>
      <c r="B393" s="70">
        <v>43339</v>
      </c>
      <c r="C393" s="65" t="s">
        <v>62</v>
      </c>
      <c r="D393" s="65" t="s">
        <v>23</v>
      </c>
      <c r="E393" s="65" t="s">
        <v>68</v>
      </c>
      <c r="F393" s="66">
        <v>6790</v>
      </c>
      <c r="G393" s="66">
        <v>6890</v>
      </c>
      <c r="H393" s="66">
        <v>6740</v>
      </c>
      <c r="I393" s="66">
        <v>6690</v>
      </c>
      <c r="J393" s="66">
        <v>6640</v>
      </c>
      <c r="K393" s="66">
        <v>6740</v>
      </c>
      <c r="L393" s="65">
        <v>50</v>
      </c>
      <c r="M393" s="67">
        <f t="shared" si="46"/>
        <v>2500</v>
      </c>
      <c r="N393" s="68">
        <f t="shared" si="47"/>
        <v>0.7363770250368188</v>
      </c>
    </row>
    <row r="394" spans="1:14" ht="15.75">
      <c r="A394" s="63">
        <v>7</v>
      </c>
      <c r="B394" s="70">
        <v>43335</v>
      </c>
      <c r="C394" s="65" t="s">
        <v>62</v>
      </c>
      <c r="D394" s="65" t="s">
        <v>23</v>
      </c>
      <c r="E394" s="65" t="s">
        <v>65</v>
      </c>
      <c r="F394" s="66">
        <v>9175</v>
      </c>
      <c r="G394" s="66">
        <v>9265</v>
      </c>
      <c r="H394" s="66">
        <v>9120</v>
      </c>
      <c r="I394" s="66">
        <v>9070</v>
      </c>
      <c r="J394" s="66">
        <v>9020</v>
      </c>
      <c r="K394" s="66">
        <v>9265</v>
      </c>
      <c r="L394" s="65">
        <v>50</v>
      </c>
      <c r="M394" s="67">
        <f aca="true" t="shared" si="48" ref="M394:M399">IF(D394="BUY",(K394-F394)*(L394),(F394-K394)*(L394))</f>
        <v>-4500</v>
      </c>
      <c r="N394" s="68">
        <f aca="true" t="shared" si="49" ref="N394:N399">M394/(L394)/F394%</f>
        <v>-0.9809264305177112</v>
      </c>
    </row>
    <row r="395" spans="1:14" ht="15.75">
      <c r="A395" s="63">
        <v>8</v>
      </c>
      <c r="B395" s="70">
        <v>43335</v>
      </c>
      <c r="C395" s="65" t="s">
        <v>62</v>
      </c>
      <c r="D395" s="65" t="s">
        <v>23</v>
      </c>
      <c r="E395" s="65" t="s">
        <v>65</v>
      </c>
      <c r="F395" s="66">
        <v>9390</v>
      </c>
      <c r="G395" s="66">
        <v>9480</v>
      </c>
      <c r="H395" s="66">
        <v>9340</v>
      </c>
      <c r="I395" s="66">
        <v>9290</v>
      </c>
      <c r="J395" s="66">
        <v>9240</v>
      </c>
      <c r="K395" s="66">
        <v>9340</v>
      </c>
      <c r="L395" s="65">
        <v>50</v>
      </c>
      <c r="M395" s="67">
        <f t="shared" si="48"/>
        <v>2500</v>
      </c>
      <c r="N395" s="68">
        <f t="shared" si="49"/>
        <v>0.5324813631522897</v>
      </c>
    </row>
    <row r="396" spans="1:14" ht="15.75">
      <c r="A396" s="63">
        <v>9</v>
      </c>
      <c r="B396" s="70">
        <v>43335</v>
      </c>
      <c r="C396" s="65" t="s">
        <v>62</v>
      </c>
      <c r="D396" s="65" t="s">
        <v>23</v>
      </c>
      <c r="E396" s="65" t="s">
        <v>63</v>
      </c>
      <c r="F396" s="66">
        <v>4250</v>
      </c>
      <c r="G396" s="66">
        <v>4290</v>
      </c>
      <c r="H396" s="66">
        <v>4225</v>
      </c>
      <c r="I396" s="66">
        <v>4200</v>
      </c>
      <c r="J396" s="66">
        <v>4175</v>
      </c>
      <c r="K396" s="66">
        <v>4225</v>
      </c>
      <c r="L396" s="65">
        <v>100</v>
      </c>
      <c r="M396" s="67">
        <f t="shared" si="48"/>
        <v>2500</v>
      </c>
      <c r="N396" s="68">
        <f t="shared" si="49"/>
        <v>0.5882352941176471</v>
      </c>
    </row>
    <row r="397" spans="1:14" ht="15.75">
      <c r="A397" s="63">
        <v>10</v>
      </c>
      <c r="B397" s="70">
        <v>43333</v>
      </c>
      <c r="C397" s="65" t="s">
        <v>62</v>
      </c>
      <c r="D397" s="65" t="s">
        <v>21</v>
      </c>
      <c r="E397" s="65" t="s">
        <v>76</v>
      </c>
      <c r="F397" s="66">
        <v>4730</v>
      </c>
      <c r="G397" s="66">
        <v>4690</v>
      </c>
      <c r="H397" s="66">
        <v>4755</v>
      </c>
      <c r="I397" s="66">
        <v>4780</v>
      </c>
      <c r="J397" s="66">
        <v>4800</v>
      </c>
      <c r="K397" s="66">
        <v>4780</v>
      </c>
      <c r="L397" s="65">
        <v>100</v>
      </c>
      <c r="M397" s="67">
        <f t="shared" si="48"/>
        <v>5000</v>
      </c>
      <c r="N397" s="68">
        <f t="shared" si="49"/>
        <v>1.0570824524312896</v>
      </c>
    </row>
    <row r="398" spans="1:14" ht="15.75">
      <c r="A398" s="63">
        <v>11</v>
      </c>
      <c r="B398" s="70">
        <v>43332</v>
      </c>
      <c r="C398" s="65" t="s">
        <v>62</v>
      </c>
      <c r="D398" s="65" t="s">
        <v>21</v>
      </c>
      <c r="E398" s="65" t="s">
        <v>69</v>
      </c>
      <c r="F398" s="66">
        <v>20150</v>
      </c>
      <c r="G398" s="66">
        <v>19980</v>
      </c>
      <c r="H398" s="66">
        <v>20250</v>
      </c>
      <c r="I398" s="66">
        <v>20350</v>
      </c>
      <c r="J398" s="66">
        <v>20450</v>
      </c>
      <c r="K398" s="66">
        <v>20250</v>
      </c>
      <c r="L398" s="65">
        <v>30</v>
      </c>
      <c r="M398" s="67">
        <f t="shared" si="48"/>
        <v>3000</v>
      </c>
      <c r="N398" s="68">
        <f t="shared" si="49"/>
        <v>0.49627791563275436</v>
      </c>
    </row>
    <row r="399" spans="1:14" ht="15.75">
      <c r="A399" s="63">
        <v>12</v>
      </c>
      <c r="B399" s="70">
        <v>43329</v>
      </c>
      <c r="C399" s="65" t="s">
        <v>62</v>
      </c>
      <c r="D399" s="65" t="s">
        <v>21</v>
      </c>
      <c r="E399" s="65" t="s">
        <v>70</v>
      </c>
      <c r="F399" s="66">
        <v>3360</v>
      </c>
      <c r="G399" s="66">
        <v>3320</v>
      </c>
      <c r="H399" s="66">
        <v>3385</v>
      </c>
      <c r="I399" s="66">
        <v>3410</v>
      </c>
      <c r="J399" s="66">
        <v>3435</v>
      </c>
      <c r="K399" s="66">
        <v>3385</v>
      </c>
      <c r="L399" s="65">
        <v>100</v>
      </c>
      <c r="M399" s="67">
        <f t="shared" si="48"/>
        <v>2500</v>
      </c>
      <c r="N399" s="68">
        <f t="shared" si="49"/>
        <v>0.7440476190476191</v>
      </c>
    </row>
    <row r="400" spans="1:14" ht="15.75">
      <c r="A400" s="63">
        <v>13</v>
      </c>
      <c r="B400" s="70">
        <v>43329</v>
      </c>
      <c r="C400" s="65" t="s">
        <v>62</v>
      </c>
      <c r="D400" s="65" t="s">
        <v>21</v>
      </c>
      <c r="E400" s="65" t="s">
        <v>69</v>
      </c>
      <c r="F400" s="66">
        <v>19760</v>
      </c>
      <c r="G400" s="66">
        <v>19500</v>
      </c>
      <c r="H400" s="66">
        <v>19860</v>
      </c>
      <c r="I400" s="66">
        <v>19960</v>
      </c>
      <c r="J400" s="66">
        <v>20060</v>
      </c>
      <c r="K400" s="66">
        <v>19960</v>
      </c>
      <c r="L400" s="65">
        <v>30</v>
      </c>
      <c r="M400" s="67">
        <f aca="true" t="shared" si="50" ref="M400:M405">IF(D400="BUY",(K400-F400)*(L400),(F400-K400)*(L400))</f>
        <v>6000</v>
      </c>
      <c r="N400" s="68">
        <f aca="true" t="shared" si="51" ref="N400:N405">M400/(L400)/F400%</f>
        <v>1.0121457489878543</v>
      </c>
    </row>
    <row r="401" spans="1:14" ht="15.75">
      <c r="A401" s="63">
        <v>14</v>
      </c>
      <c r="B401" s="70">
        <v>43328</v>
      </c>
      <c r="C401" s="65" t="s">
        <v>62</v>
      </c>
      <c r="D401" s="65" t="s">
        <v>21</v>
      </c>
      <c r="E401" s="65" t="s">
        <v>76</v>
      </c>
      <c r="F401" s="66">
        <v>4700</v>
      </c>
      <c r="G401" s="66">
        <v>4660</v>
      </c>
      <c r="H401" s="66">
        <v>4725</v>
      </c>
      <c r="I401" s="66">
        <v>4750</v>
      </c>
      <c r="J401" s="66">
        <v>4775</v>
      </c>
      <c r="K401" s="66">
        <v>4723</v>
      </c>
      <c r="L401" s="65">
        <v>100</v>
      </c>
      <c r="M401" s="67">
        <f t="shared" si="50"/>
        <v>2300</v>
      </c>
      <c r="N401" s="68">
        <f t="shared" si="51"/>
        <v>0.48936170212765956</v>
      </c>
    </row>
    <row r="402" spans="1:14" ht="15.75">
      <c r="A402" s="63">
        <v>15</v>
      </c>
      <c r="B402" s="70">
        <v>43328</v>
      </c>
      <c r="C402" s="65" t="s">
        <v>62</v>
      </c>
      <c r="D402" s="65" t="s">
        <v>21</v>
      </c>
      <c r="E402" s="65" t="s">
        <v>65</v>
      </c>
      <c r="F402" s="66">
        <v>9790</v>
      </c>
      <c r="G402" s="66">
        <v>9700</v>
      </c>
      <c r="H402" s="66">
        <v>9840</v>
      </c>
      <c r="I402" s="66">
        <v>9890</v>
      </c>
      <c r="J402" s="66">
        <v>9940</v>
      </c>
      <c r="K402" s="66">
        <v>9940</v>
      </c>
      <c r="L402" s="65">
        <v>50</v>
      </c>
      <c r="M402" s="67">
        <f t="shared" si="50"/>
        <v>7500</v>
      </c>
      <c r="N402" s="68">
        <f t="shared" si="51"/>
        <v>1.5321756894790601</v>
      </c>
    </row>
    <row r="403" spans="1:14" ht="15.75">
      <c r="A403" s="63">
        <v>16</v>
      </c>
      <c r="B403" s="70">
        <v>43326</v>
      </c>
      <c r="C403" s="65" t="s">
        <v>62</v>
      </c>
      <c r="D403" s="65" t="s">
        <v>23</v>
      </c>
      <c r="E403" s="65" t="s">
        <v>76</v>
      </c>
      <c r="F403" s="66">
        <v>4580</v>
      </c>
      <c r="G403" s="66">
        <v>4620</v>
      </c>
      <c r="H403" s="66">
        <v>4555</v>
      </c>
      <c r="I403" s="66">
        <v>4530</v>
      </c>
      <c r="J403" s="66">
        <v>4505</v>
      </c>
      <c r="K403" s="66">
        <v>4620</v>
      </c>
      <c r="L403" s="65">
        <v>100</v>
      </c>
      <c r="M403" s="67">
        <f t="shared" si="50"/>
        <v>-4000</v>
      </c>
      <c r="N403" s="68">
        <f t="shared" si="51"/>
        <v>-0.8733624454148472</v>
      </c>
    </row>
    <row r="404" spans="1:14" ht="15.75">
      <c r="A404" s="63">
        <v>17</v>
      </c>
      <c r="B404" s="70">
        <v>43326</v>
      </c>
      <c r="C404" s="65" t="s">
        <v>62</v>
      </c>
      <c r="D404" s="65" t="s">
        <v>23</v>
      </c>
      <c r="E404" s="65" t="s">
        <v>65</v>
      </c>
      <c r="F404" s="66">
        <v>9450</v>
      </c>
      <c r="G404" s="66">
        <v>9530</v>
      </c>
      <c r="H404" s="66">
        <v>9400</v>
      </c>
      <c r="I404" s="66">
        <v>9350</v>
      </c>
      <c r="J404" s="66">
        <v>9300</v>
      </c>
      <c r="K404" s="66">
        <v>9400</v>
      </c>
      <c r="L404" s="65">
        <v>50</v>
      </c>
      <c r="M404" s="67">
        <f t="shared" si="50"/>
        <v>2500</v>
      </c>
      <c r="N404" s="68">
        <f t="shared" si="51"/>
        <v>0.5291005291005291</v>
      </c>
    </row>
    <row r="405" spans="1:14" ht="15.75">
      <c r="A405" s="63">
        <v>18</v>
      </c>
      <c r="B405" s="70">
        <v>43322</v>
      </c>
      <c r="C405" s="65" t="s">
        <v>62</v>
      </c>
      <c r="D405" s="65" t="s">
        <v>21</v>
      </c>
      <c r="E405" s="65" t="s">
        <v>65</v>
      </c>
      <c r="F405" s="66">
        <v>9680</v>
      </c>
      <c r="G405" s="66">
        <v>9590</v>
      </c>
      <c r="H405" s="66">
        <v>9730</v>
      </c>
      <c r="I405" s="66">
        <v>9780</v>
      </c>
      <c r="J405" s="66">
        <v>9830</v>
      </c>
      <c r="K405" s="66">
        <v>9830</v>
      </c>
      <c r="L405" s="65">
        <v>50</v>
      </c>
      <c r="M405" s="67">
        <f t="shared" si="50"/>
        <v>7500</v>
      </c>
      <c r="N405" s="68">
        <f t="shared" si="51"/>
        <v>1.5495867768595042</v>
      </c>
    </row>
    <row r="406" spans="1:14" ht="15.75">
      <c r="A406" s="63">
        <v>19</v>
      </c>
      <c r="B406" s="70">
        <v>43321</v>
      </c>
      <c r="C406" s="65" t="s">
        <v>62</v>
      </c>
      <c r="D406" s="65" t="s">
        <v>23</v>
      </c>
      <c r="E406" s="65" t="s">
        <v>71</v>
      </c>
      <c r="F406" s="66">
        <v>4110</v>
      </c>
      <c r="G406" s="66">
        <v>4150</v>
      </c>
      <c r="H406" s="66">
        <v>4085</v>
      </c>
      <c r="I406" s="66">
        <v>4060</v>
      </c>
      <c r="J406" s="66">
        <v>4035</v>
      </c>
      <c r="K406" s="66">
        <v>4150</v>
      </c>
      <c r="L406" s="65">
        <v>100</v>
      </c>
      <c r="M406" s="67">
        <f aca="true" t="shared" si="52" ref="M406:M412">IF(D406="BUY",(K406-F406)*(L406),(F406-K406)*(L406))</f>
        <v>-4000</v>
      </c>
      <c r="N406" s="68">
        <f aca="true" t="shared" si="53" ref="N406:N412">M406/(L406)/F406%</f>
        <v>-0.97323600973236</v>
      </c>
    </row>
    <row r="407" spans="1:14" ht="15.75">
      <c r="A407" s="63">
        <v>20</v>
      </c>
      <c r="B407" s="70">
        <v>43320</v>
      </c>
      <c r="C407" s="65" t="s">
        <v>62</v>
      </c>
      <c r="D407" s="65" t="s">
        <v>23</v>
      </c>
      <c r="E407" s="65" t="s">
        <v>70</v>
      </c>
      <c r="F407" s="66">
        <v>3360</v>
      </c>
      <c r="G407" s="66">
        <v>3400</v>
      </c>
      <c r="H407" s="66">
        <v>3335</v>
      </c>
      <c r="I407" s="66">
        <v>3310</v>
      </c>
      <c r="J407" s="66">
        <v>3285</v>
      </c>
      <c r="K407" s="66">
        <v>3335</v>
      </c>
      <c r="L407" s="65">
        <v>100</v>
      </c>
      <c r="M407" s="67">
        <f t="shared" si="52"/>
        <v>2500</v>
      </c>
      <c r="N407" s="68">
        <f t="shared" si="53"/>
        <v>0.7440476190476191</v>
      </c>
    </row>
    <row r="408" spans="1:14" ht="15.75">
      <c r="A408" s="63">
        <v>21</v>
      </c>
      <c r="B408" s="70">
        <v>43320</v>
      </c>
      <c r="C408" s="65" t="s">
        <v>62</v>
      </c>
      <c r="D408" s="65" t="s">
        <v>21</v>
      </c>
      <c r="E408" s="65" t="s">
        <v>66</v>
      </c>
      <c r="F408" s="66">
        <v>4380</v>
      </c>
      <c r="G408" s="66">
        <v>4340</v>
      </c>
      <c r="H408" s="66">
        <v>4405</v>
      </c>
      <c r="I408" s="66">
        <v>4430</v>
      </c>
      <c r="J408" s="66">
        <v>4455</v>
      </c>
      <c r="K408" s="66">
        <v>4430</v>
      </c>
      <c r="L408" s="65">
        <v>100</v>
      </c>
      <c r="M408" s="67">
        <f t="shared" si="52"/>
        <v>5000</v>
      </c>
      <c r="N408" s="68">
        <f t="shared" si="53"/>
        <v>1.1415525114155252</v>
      </c>
    </row>
    <row r="409" spans="1:14" ht="15.75">
      <c r="A409" s="63">
        <v>22</v>
      </c>
      <c r="B409" s="70">
        <v>43318</v>
      </c>
      <c r="C409" s="65" t="s">
        <v>62</v>
      </c>
      <c r="D409" s="65" t="s">
        <v>23</v>
      </c>
      <c r="E409" s="65" t="s">
        <v>66</v>
      </c>
      <c r="F409" s="66">
        <v>4320</v>
      </c>
      <c r="G409" s="66">
        <v>4360</v>
      </c>
      <c r="H409" s="66">
        <v>4295</v>
      </c>
      <c r="I409" s="66">
        <v>4270</v>
      </c>
      <c r="J409" s="66">
        <v>4245</v>
      </c>
      <c r="K409" s="66">
        <v>4270</v>
      </c>
      <c r="L409" s="65">
        <v>100</v>
      </c>
      <c r="M409" s="67">
        <f t="shared" si="52"/>
        <v>5000</v>
      </c>
      <c r="N409" s="68">
        <f t="shared" si="53"/>
        <v>1.1574074074074074</v>
      </c>
    </row>
    <row r="410" spans="1:14" ht="15.75">
      <c r="A410" s="63">
        <v>23</v>
      </c>
      <c r="B410" s="70">
        <v>43318</v>
      </c>
      <c r="C410" s="65" t="s">
        <v>62</v>
      </c>
      <c r="D410" s="65" t="s">
        <v>23</v>
      </c>
      <c r="E410" s="65" t="s">
        <v>65</v>
      </c>
      <c r="F410" s="66">
        <v>9525</v>
      </c>
      <c r="G410" s="66">
        <v>9600</v>
      </c>
      <c r="H410" s="66">
        <v>9475</v>
      </c>
      <c r="I410" s="66">
        <v>9425</v>
      </c>
      <c r="J410" s="66">
        <v>9375</v>
      </c>
      <c r="K410" s="66">
        <v>9375</v>
      </c>
      <c r="L410" s="65">
        <v>50</v>
      </c>
      <c r="M410" s="67">
        <f t="shared" si="52"/>
        <v>7500</v>
      </c>
      <c r="N410" s="68">
        <f t="shared" si="53"/>
        <v>1.5748031496062993</v>
      </c>
    </row>
    <row r="411" spans="1:14" ht="15.75">
      <c r="A411" s="63">
        <v>24</v>
      </c>
      <c r="B411" s="70">
        <v>43314</v>
      </c>
      <c r="C411" s="65" t="s">
        <v>62</v>
      </c>
      <c r="D411" s="65" t="s">
        <v>23</v>
      </c>
      <c r="E411" s="65" t="s">
        <v>68</v>
      </c>
      <c r="F411" s="66">
        <v>7180</v>
      </c>
      <c r="G411" s="66">
        <v>7260</v>
      </c>
      <c r="H411" s="66">
        <v>7130</v>
      </c>
      <c r="I411" s="66">
        <v>7080</v>
      </c>
      <c r="J411" s="66">
        <v>7030</v>
      </c>
      <c r="K411" s="66">
        <v>7260</v>
      </c>
      <c r="L411" s="65">
        <v>50</v>
      </c>
      <c r="M411" s="67">
        <f t="shared" si="52"/>
        <v>-4000</v>
      </c>
      <c r="N411" s="68">
        <f t="shared" si="53"/>
        <v>-1.1142061281337048</v>
      </c>
    </row>
    <row r="412" spans="1:14" ht="15.75">
      <c r="A412" s="63">
        <v>25</v>
      </c>
      <c r="B412" s="70">
        <v>43313</v>
      </c>
      <c r="C412" s="65" t="s">
        <v>62</v>
      </c>
      <c r="D412" s="65" t="s">
        <v>21</v>
      </c>
      <c r="E412" s="65" t="s">
        <v>70</v>
      </c>
      <c r="F412" s="66">
        <v>3405</v>
      </c>
      <c r="G412" s="66">
        <v>3365</v>
      </c>
      <c r="H412" s="66">
        <v>3430</v>
      </c>
      <c r="I412" s="66">
        <v>3455</v>
      </c>
      <c r="J412" s="66">
        <v>3480</v>
      </c>
      <c r="K412" s="66">
        <v>3430</v>
      </c>
      <c r="L412" s="65">
        <v>100</v>
      </c>
      <c r="M412" s="67">
        <f t="shared" si="52"/>
        <v>2500</v>
      </c>
      <c r="N412" s="68">
        <f t="shared" si="53"/>
        <v>0.7342143906020558</v>
      </c>
    </row>
    <row r="413" spans="1:14" ht="15.75">
      <c r="A413" s="9" t="s">
        <v>25</v>
      </c>
      <c r="B413" s="10"/>
      <c r="C413" s="11"/>
      <c r="D413" s="12"/>
      <c r="E413" s="13"/>
      <c r="F413" s="13"/>
      <c r="G413" s="14"/>
      <c r="H413" s="15"/>
      <c r="I413" s="15"/>
      <c r="J413" s="15"/>
      <c r="K413" s="16"/>
      <c r="M413" s="17"/>
      <c r="N413" s="1"/>
    </row>
    <row r="414" spans="1:13" ht="15.75">
      <c r="A414" s="9" t="s">
        <v>26</v>
      </c>
      <c r="B414" s="19"/>
      <c r="C414" s="11"/>
      <c r="D414" s="12"/>
      <c r="E414" s="13"/>
      <c r="F414" s="13"/>
      <c r="G414" s="14"/>
      <c r="H414" s="13"/>
      <c r="I414" s="13"/>
      <c r="J414" s="13"/>
      <c r="K414" s="16"/>
      <c r="L414" s="17"/>
      <c r="M414" s="1"/>
    </row>
    <row r="415" spans="1:12" ht="15.75">
      <c r="A415" s="9" t="s">
        <v>26</v>
      </c>
      <c r="B415" s="19"/>
      <c r="C415" s="20"/>
      <c r="D415" s="21"/>
      <c r="E415" s="22"/>
      <c r="F415" s="22"/>
      <c r="G415" s="23"/>
      <c r="H415" s="22"/>
      <c r="I415" s="22"/>
      <c r="J415" s="22"/>
      <c r="K415" s="22"/>
      <c r="L415" s="17"/>
    </row>
    <row r="416" spans="1:13" ht="16.5" thickBot="1">
      <c r="A416" s="58"/>
      <c r="B416" s="59"/>
      <c r="C416" s="22"/>
      <c r="D416" s="22"/>
      <c r="E416" s="22"/>
      <c r="F416" s="25"/>
      <c r="G416" s="26"/>
      <c r="H416" s="27" t="s">
        <v>27</v>
      </c>
      <c r="I416" s="27"/>
      <c r="J416" s="25"/>
      <c r="K416" s="25"/>
      <c r="L416" s="17"/>
      <c r="M416" s="1"/>
    </row>
    <row r="417" spans="1:13" ht="15.75">
      <c r="A417" s="58"/>
      <c r="B417" s="59"/>
      <c r="C417" s="88" t="s">
        <v>28</v>
      </c>
      <c r="D417" s="88"/>
      <c r="E417" s="29">
        <v>25</v>
      </c>
      <c r="F417" s="30">
        <f>F418+F419+F420+F421+F422+F423</f>
        <v>100</v>
      </c>
      <c r="G417" s="31">
        <v>25</v>
      </c>
      <c r="H417" s="32">
        <f>G418/G417%</f>
        <v>84</v>
      </c>
      <c r="I417" s="32"/>
      <c r="J417" s="25"/>
      <c r="K417" s="25"/>
      <c r="L417" s="83"/>
      <c r="M417" s="60"/>
    </row>
    <row r="418" spans="1:13" ht="15.75">
      <c r="A418" s="58"/>
      <c r="B418" s="59"/>
      <c r="C418" s="85" t="s">
        <v>29</v>
      </c>
      <c r="D418" s="85"/>
      <c r="E418" s="33">
        <v>21</v>
      </c>
      <c r="F418" s="34">
        <f>(E418/E417)*100</f>
        <v>84</v>
      </c>
      <c r="G418" s="31">
        <v>21</v>
      </c>
      <c r="H418" s="28"/>
      <c r="I418" s="28"/>
      <c r="J418" s="25"/>
      <c r="K418" s="25"/>
      <c r="M418" s="17"/>
    </row>
    <row r="419" spans="1:10" ht="15.75">
      <c r="A419" s="58"/>
      <c r="B419" s="59"/>
      <c r="C419" s="85" t="s">
        <v>31</v>
      </c>
      <c r="D419" s="85"/>
      <c r="E419" s="33">
        <v>0</v>
      </c>
      <c r="F419" s="34">
        <f>(E419/E417)*100</f>
        <v>0</v>
      </c>
      <c r="G419" s="36"/>
      <c r="H419" s="31"/>
      <c r="I419" s="31"/>
      <c r="J419" s="25"/>
    </row>
    <row r="420" spans="1:12" ht="15.75">
      <c r="A420" s="58"/>
      <c r="B420" s="59"/>
      <c r="C420" s="85" t="s">
        <v>32</v>
      </c>
      <c r="D420" s="85"/>
      <c r="E420" s="33">
        <v>0</v>
      </c>
      <c r="F420" s="34">
        <f>(E420/E417)*100</f>
        <v>0</v>
      </c>
      <c r="G420" s="36"/>
      <c r="H420" s="31"/>
      <c r="I420" s="31"/>
      <c r="J420" s="25"/>
      <c r="K420" s="2"/>
      <c r="L420" s="83"/>
    </row>
    <row r="421" spans="1:11" ht="15.75">
      <c r="A421" s="58"/>
      <c r="B421" s="59"/>
      <c r="C421" s="85" t="s">
        <v>33</v>
      </c>
      <c r="D421" s="85"/>
      <c r="E421" s="33">
        <v>4</v>
      </c>
      <c r="F421" s="34">
        <f>(E421/E417)*100</f>
        <v>16</v>
      </c>
      <c r="G421" s="36"/>
      <c r="H421" s="22" t="s">
        <v>34</v>
      </c>
      <c r="I421" s="22"/>
      <c r="J421" s="25"/>
      <c r="K421" s="25"/>
    </row>
    <row r="422" spans="1:11" ht="15.75">
      <c r="A422" s="58"/>
      <c r="B422" s="59"/>
      <c r="C422" s="85" t="s">
        <v>35</v>
      </c>
      <c r="D422" s="85"/>
      <c r="E422" s="33">
        <v>0</v>
      </c>
      <c r="F422" s="34">
        <f>(E422/E417)*100</f>
        <v>0</v>
      </c>
      <c r="G422" s="36"/>
      <c r="H422" s="22"/>
      <c r="I422" s="22"/>
      <c r="J422" s="25"/>
      <c r="K422" s="25"/>
    </row>
    <row r="423" spans="1:12" ht="16.5" thickBot="1">
      <c r="A423" s="58"/>
      <c r="B423" s="59"/>
      <c r="C423" s="86" t="s">
        <v>36</v>
      </c>
      <c r="D423" s="86"/>
      <c r="E423" s="38"/>
      <c r="F423" s="39">
        <f>(E423/E417)*100</f>
        <v>0</v>
      </c>
      <c r="G423" s="36"/>
      <c r="H423" s="22"/>
      <c r="I423" s="22"/>
      <c r="J423" s="25"/>
      <c r="K423" s="25"/>
      <c r="L423" s="83"/>
    </row>
    <row r="424" spans="1:12" ht="15.75">
      <c r="A424" s="41" t="s">
        <v>37</v>
      </c>
      <c r="B424" s="10"/>
      <c r="C424" s="11"/>
      <c r="D424" s="11"/>
      <c r="E424" s="13"/>
      <c r="F424" s="13"/>
      <c r="G424" s="42"/>
      <c r="H424" s="43"/>
      <c r="I424" s="43"/>
      <c r="J424" s="43"/>
      <c r="K424" s="13"/>
      <c r="L424" s="17"/>
    </row>
    <row r="425" spans="1:13" ht="15.75">
      <c r="A425" s="12" t="s">
        <v>38</v>
      </c>
      <c r="B425" s="10"/>
      <c r="C425" s="44"/>
      <c r="D425" s="45"/>
      <c r="E425" s="46"/>
      <c r="F425" s="43"/>
      <c r="G425" s="42"/>
      <c r="H425" s="43"/>
      <c r="I425" s="43"/>
      <c r="J425" s="43"/>
      <c r="K425" s="13"/>
      <c r="L425" s="17"/>
      <c r="M425" s="40"/>
    </row>
    <row r="426" spans="1:14" ht="15.75">
      <c r="A426" s="12" t="s">
        <v>39</v>
      </c>
      <c r="B426" s="10"/>
      <c r="C426" s="11"/>
      <c r="D426" s="45"/>
      <c r="E426" s="46"/>
      <c r="F426" s="43"/>
      <c r="G426" s="42"/>
      <c r="H426" s="47"/>
      <c r="I426" s="47"/>
      <c r="J426" s="47"/>
      <c r="K426" s="13"/>
      <c r="L426" s="17"/>
      <c r="N426" s="1"/>
    </row>
    <row r="427" spans="1:12" ht="15.75">
      <c r="A427" s="12" t="s">
        <v>40</v>
      </c>
      <c r="B427" s="44"/>
      <c r="C427" s="11"/>
      <c r="D427" s="45"/>
      <c r="E427" s="46"/>
      <c r="F427" s="43"/>
      <c r="G427" s="48"/>
      <c r="H427" s="47"/>
      <c r="I427" s="47"/>
      <c r="J427" s="47"/>
      <c r="K427" s="13"/>
      <c r="L427" s="17"/>
    </row>
    <row r="428" spans="1:13" ht="15.75">
      <c r="A428" s="12" t="s">
        <v>41</v>
      </c>
      <c r="B428" s="35"/>
      <c r="C428" s="11"/>
      <c r="D428" s="49"/>
      <c r="E428" s="43"/>
      <c r="F428" s="43"/>
      <c r="G428" s="48"/>
      <c r="H428" s="47"/>
      <c r="I428" s="47"/>
      <c r="J428" s="47"/>
      <c r="K428" s="43"/>
      <c r="L428" s="17"/>
      <c r="M428" s="17"/>
    </row>
    <row r="430" spans="1:14" ht="15">
      <c r="A430" s="105" t="s">
        <v>0</v>
      </c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</row>
    <row r="431" spans="1:14" ht="1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</row>
    <row r="432" spans="1:14" ht="1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</row>
    <row r="433" spans="1:14" ht="15.75">
      <c r="A433" s="106" t="s">
        <v>1</v>
      </c>
      <c r="B433" s="106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</row>
    <row r="434" spans="1:14" ht="15.75">
      <c r="A434" s="106" t="s">
        <v>2</v>
      </c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</row>
    <row r="435" spans="1:14" ht="16.5" thickBot="1">
      <c r="A435" s="107" t="s">
        <v>3</v>
      </c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</row>
    <row r="436" spans="1:14" ht="15.75">
      <c r="A436" s="104" t="s">
        <v>92</v>
      </c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</row>
    <row r="437" spans="1:14" ht="15.75">
      <c r="A437" s="104" t="s">
        <v>5</v>
      </c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</row>
    <row r="438" spans="1:14" ht="15">
      <c r="A438" s="90" t="s">
        <v>6</v>
      </c>
      <c r="B438" s="87" t="s">
        <v>7</v>
      </c>
      <c r="C438" s="87" t="s">
        <v>8</v>
      </c>
      <c r="D438" s="90" t="s">
        <v>9</v>
      </c>
      <c r="E438" s="90" t="s">
        <v>10</v>
      </c>
      <c r="F438" s="87" t="s">
        <v>11</v>
      </c>
      <c r="G438" s="87" t="s">
        <v>12</v>
      </c>
      <c r="H438" s="87" t="s">
        <v>13</v>
      </c>
      <c r="I438" s="87" t="s">
        <v>14</v>
      </c>
      <c r="J438" s="87" t="s">
        <v>15</v>
      </c>
      <c r="K438" s="89" t="s">
        <v>16</v>
      </c>
      <c r="L438" s="87" t="s">
        <v>17</v>
      </c>
      <c r="M438" s="87" t="s">
        <v>18</v>
      </c>
      <c r="N438" s="87" t="s">
        <v>19</v>
      </c>
    </row>
    <row r="439" spans="1:14" ht="15">
      <c r="A439" s="91"/>
      <c r="B439" s="111"/>
      <c r="C439" s="111"/>
      <c r="D439" s="91"/>
      <c r="E439" s="91"/>
      <c r="F439" s="111"/>
      <c r="G439" s="111"/>
      <c r="H439" s="111"/>
      <c r="I439" s="111"/>
      <c r="J439" s="111"/>
      <c r="K439" s="112"/>
      <c r="L439" s="111"/>
      <c r="M439" s="111"/>
      <c r="N439" s="111"/>
    </row>
    <row r="440" spans="1:14" ht="15.75">
      <c r="A440" s="63">
        <v>1</v>
      </c>
      <c r="B440" s="70">
        <v>43312</v>
      </c>
      <c r="C440" s="65" t="s">
        <v>62</v>
      </c>
      <c r="D440" s="65" t="s">
        <v>21</v>
      </c>
      <c r="E440" s="65" t="s">
        <v>66</v>
      </c>
      <c r="F440" s="66">
        <v>4430</v>
      </c>
      <c r="G440" s="66">
        <v>4390</v>
      </c>
      <c r="H440" s="66">
        <v>4455</v>
      </c>
      <c r="I440" s="66">
        <v>4480</v>
      </c>
      <c r="J440" s="66">
        <v>4500</v>
      </c>
      <c r="K440" s="66">
        <v>4455</v>
      </c>
      <c r="L440" s="65">
        <v>100</v>
      </c>
      <c r="M440" s="67">
        <f aca="true" t="shared" si="54" ref="M440:M449">IF(D440="BUY",(K440-F440)*(L440),(F440-K440)*(L440))</f>
        <v>2500</v>
      </c>
      <c r="N440" s="68">
        <f aca="true" t="shared" si="55" ref="N440:N449">M440/(L440)/F440%</f>
        <v>0.5643340857787811</v>
      </c>
    </row>
    <row r="441" spans="1:14" ht="15.75">
      <c r="A441" s="63">
        <v>2</v>
      </c>
      <c r="B441" s="70">
        <v>43311</v>
      </c>
      <c r="C441" s="65" t="s">
        <v>62</v>
      </c>
      <c r="D441" s="65" t="s">
        <v>21</v>
      </c>
      <c r="E441" s="65" t="s">
        <v>66</v>
      </c>
      <c r="F441" s="66">
        <v>4305</v>
      </c>
      <c r="G441" s="66">
        <v>4270</v>
      </c>
      <c r="H441" s="66">
        <v>4330</v>
      </c>
      <c r="I441" s="66">
        <v>4355</v>
      </c>
      <c r="J441" s="66">
        <v>4380</v>
      </c>
      <c r="K441" s="66">
        <v>4330</v>
      </c>
      <c r="L441" s="65">
        <v>100</v>
      </c>
      <c r="M441" s="67">
        <f t="shared" si="54"/>
        <v>2500</v>
      </c>
      <c r="N441" s="68">
        <f t="shared" si="55"/>
        <v>0.5807200929152149</v>
      </c>
    </row>
    <row r="442" spans="1:14" ht="15.75">
      <c r="A442" s="63">
        <v>3</v>
      </c>
      <c r="B442" s="70">
        <v>43308</v>
      </c>
      <c r="C442" s="65" t="s">
        <v>62</v>
      </c>
      <c r="D442" s="65" t="s">
        <v>21</v>
      </c>
      <c r="E442" s="65" t="s">
        <v>69</v>
      </c>
      <c r="F442" s="66">
        <v>19900</v>
      </c>
      <c r="G442" s="66">
        <v>19740</v>
      </c>
      <c r="H442" s="66">
        <v>20000</v>
      </c>
      <c r="I442" s="66">
        <v>20100</v>
      </c>
      <c r="J442" s="66">
        <v>20200</v>
      </c>
      <c r="K442" s="66">
        <v>19750</v>
      </c>
      <c r="L442" s="65">
        <v>30</v>
      </c>
      <c r="M442" s="67">
        <f t="shared" si="54"/>
        <v>-4500</v>
      </c>
      <c r="N442" s="68">
        <f t="shared" si="55"/>
        <v>-0.7537688442211056</v>
      </c>
    </row>
    <row r="443" spans="1:14" ht="15.75">
      <c r="A443" s="63">
        <v>4</v>
      </c>
      <c r="B443" s="70">
        <v>43308</v>
      </c>
      <c r="C443" s="65" t="s">
        <v>62</v>
      </c>
      <c r="D443" s="65" t="s">
        <v>21</v>
      </c>
      <c r="E443" s="65" t="s">
        <v>66</v>
      </c>
      <c r="F443" s="66">
        <v>4230</v>
      </c>
      <c r="G443" s="66">
        <v>4190</v>
      </c>
      <c r="H443" s="66">
        <v>4255</v>
      </c>
      <c r="I443" s="66">
        <v>4280</v>
      </c>
      <c r="J443" s="66">
        <v>4300</v>
      </c>
      <c r="K443" s="66">
        <v>4280</v>
      </c>
      <c r="L443" s="65">
        <v>100</v>
      </c>
      <c r="M443" s="67">
        <f t="shared" si="54"/>
        <v>5000</v>
      </c>
      <c r="N443" s="68">
        <f t="shared" si="55"/>
        <v>1.182033096926714</v>
      </c>
    </row>
    <row r="444" spans="1:14" ht="15.75">
      <c r="A444" s="63">
        <v>5</v>
      </c>
      <c r="B444" s="70">
        <v>43308</v>
      </c>
      <c r="C444" s="65" t="s">
        <v>62</v>
      </c>
      <c r="D444" s="65" t="s">
        <v>21</v>
      </c>
      <c r="E444" s="65" t="s">
        <v>71</v>
      </c>
      <c r="F444" s="66">
        <v>4175</v>
      </c>
      <c r="G444" s="66">
        <v>4135</v>
      </c>
      <c r="H444" s="66">
        <v>4200</v>
      </c>
      <c r="I444" s="66">
        <v>4225</v>
      </c>
      <c r="J444" s="66">
        <v>4250</v>
      </c>
      <c r="K444" s="66">
        <v>4135</v>
      </c>
      <c r="L444" s="65">
        <v>100</v>
      </c>
      <c r="M444" s="67">
        <f t="shared" si="54"/>
        <v>-4000</v>
      </c>
      <c r="N444" s="68">
        <f t="shared" si="55"/>
        <v>-0.9580838323353293</v>
      </c>
    </row>
    <row r="445" spans="1:14" ht="15.75">
      <c r="A445" s="63">
        <v>6</v>
      </c>
      <c r="B445" s="70">
        <v>43308</v>
      </c>
      <c r="C445" s="65" t="s">
        <v>62</v>
      </c>
      <c r="D445" s="65" t="s">
        <v>21</v>
      </c>
      <c r="E445" s="65" t="s">
        <v>65</v>
      </c>
      <c r="F445" s="66">
        <v>9155</v>
      </c>
      <c r="G445" s="66">
        <v>9075</v>
      </c>
      <c r="H445" s="66">
        <v>9210</v>
      </c>
      <c r="I445" s="66">
        <v>9260</v>
      </c>
      <c r="J445" s="66">
        <v>9310</v>
      </c>
      <c r="K445" s="66">
        <v>9210</v>
      </c>
      <c r="L445" s="65">
        <v>50</v>
      </c>
      <c r="M445" s="67">
        <f t="shared" si="54"/>
        <v>2750</v>
      </c>
      <c r="N445" s="68">
        <f t="shared" si="55"/>
        <v>0.6007646095030038</v>
      </c>
    </row>
    <row r="446" spans="1:14" ht="15.75">
      <c r="A446" s="63">
        <v>7</v>
      </c>
      <c r="B446" s="70">
        <v>43307</v>
      </c>
      <c r="C446" s="65" t="s">
        <v>62</v>
      </c>
      <c r="D446" s="65" t="s">
        <v>21</v>
      </c>
      <c r="E446" s="65" t="s">
        <v>76</v>
      </c>
      <c r="F446" s="66">
        <v>4220</v>
      </c>
      <c r="G446" s="66">
        <v>4180</v>
      </c>
      <c r="H446" s="66">
        <v>4245</v>
      </c>
      <c r="I446" s="66">
        <v>4270</v>
      </c>
      <c r="J446" s="66">
        <v>4295</v>
      </c>
      <c r="K446" s="66">
        <v>4295</v>
      </c>
      <c r="L446" s="65">
        <v>100</v>
      </c>
      <c r="M446" s="67">
        <f t="shared" si="54"/>
        <v>7500</v>
      </c>
      <c r="N446" s="68">
        <f t="shared" si="55"/>
        <v>1.777251184834123</v>
      </c>
    </row>
    <row r="447" spans="1:14" ht="15.75">
      <c r="A447" s="63">
        <v>8</v>
      </c>
      <c r="B447" s="70">
        <v>43306</v>
      </c>
      <c r="C447" s="65" t="s">
        <v>62</v>
      </c>
      <c r="D447" s="65" t="s">
        <v>23</v>
      </c>
      <c r="E447" s="65" t="s">
        <v>66</v>
      </c>
      <c r="F447" s="66">
        <v>4155</v>
      </c>
      <c r="G447" s="66">
        <v>4190</v>
      </c>
      <c r="H447" s="66">
        <v>4130</v>
      </c>
      <c r="I447" s="66">
        <v>4105</v>
      </c>
      <c r="J447" s="66">
        <v>4080</v>
      </c>
      <c r="K447" s="66">
        <v>4105</v>
      </c>
      <c r="L447" s="65">
        <v>100</v>
      </c>
      <c r="M447" s="67">
        <f t="shared" si="54"/>
        <v>5000</v>
      </c>
      <c r="N447" s="68">
        <f t="shared" si="55"/>
        <v>1.203369434416366</v>
      </c>
    </row>
    <row r="448" spans="1:14" ht="15.75">
      <c r="A448" s="63">
        <v>9</v>
      </c>
      <c r="B448" s="70">
        <v>43306</v>
      </c>
      <c r="C448" s="65" t="s">
        <v>62</v>
      </c>
      <c r="D448" s="65" t="s">
        <v>23</v>
      </c>
      <c r="E448" s="65" t="s">
        <v>65</v>
      </c>
      <c r="F448" s="66">
        <v>8950</v>
      </c>
      <c r="G448" s="66">
        <v>9030</v>
      </c>
      <c r="H448" s="66">
        <v>8900</v>
      </c>
      <c r="I448" s="66">
        <v>8850</v>
      </c>
      <c r="J448" s="66">
        <v>8800</v>
      </c>
      <c r="K448" s="66">
        <v>8800</v>
      </c>
      <c r="L448" s="65">
        <v>50</v>
      </c>
      <c r="M448" s="67">
        <f t="shared" si="54"/>
        <v>7500</v>
      </c>
      <c r="N448" s="68">
        <f t="shared" si="55"/>
        <v>1.675977653631285</v>
      </c>
    </row>
    <row r="449" spans="1:14" ht="15.75">
      <c r="A449" s="63">
        <v>10</v>
      </c>
      <c r="B449" s="70">
        <v>43305</v>
      </c>
      <c r="C449" s="65" t="s">
        <v>62</v>
      </c>
      <c r="D449" s="65" t="s">
        <v>23</v>
      </c>
      <c r="E449" s="65" t="s">
        <v>70</v>
      </c>
      <c r="F449" s="66">
        <v>3328</v>
      </c>
      <c r="G449" s="66">
        <v>3370</v>
      </c>
      <c r="H449" s="66">
        <v>3300</v>
      </c>
      <c r="I449" s="66">
        <v>3225</v>
      </c>
      <c r="J449" s="66">
        <v>3250</v>
      </c>
      <c r="K449" s="66">
        <v>3370</v>
      </c>
      <c r="L449" s="65">
        <v>100</v>
      </c>
      <c r="M449" s="67">
        <f t="shared" si="54"/>
        <v>-4200</v>
      </c>
      <c r="N449" s="68">
        <f t="shared" si="55"/>
        <v>-1.2620192307692306</v>
      </c>
    </row>
    <row r="450" spans="1:14" ht="15.75">
      <c r="A450" s="63">
        <v>11</v>
      </c>
      <c r="B450" s="70">
        <v>43305</v>
      </c>
      <c r="C450" s="65" t="s">
        <v>62</v>
      </c>
      <c r="D450" s="65" t="s">
        <v>21</v>
      </c>
      <c r="E450" s="65" t="s">
        <v>69</v>
      </c>
      <c r="F450" s="66">
        <v>19650</v>
      </c>
      <c r="G450" s="66">
        <v>19500</v>
      </c>
      <c r="H450" s="66">
        <v>19750</v>
      </c>
      <c r="I450" s="66">
        <v>19850</v>
      </c>
      <c r="J450" s="66">
        <v>19950</v>
      </c>
      <c r="K450" s="66">
        <v>19850</v>
      </c>
      <c r="L450" s="65">
        <v>30</v>
      </c>
      <c r="M450" s="67">
        <f aca="true" t="shared" si="56" ref="M450:M455">IF(D450="BUY",(K450-F450)*(L450),(F450-K450)*(L450))</f>
        <v>6000</v>
      </c>
      <c r="N450" s="68">
        <f aca="true" t="shared" si="57" ref="N450:N455">M450/(L450)/F450%</f>
        <v>1.0178117048346056</v>
      </c>
    </row>
    <row r="451" spans="1:14" ht="15.75">
      <c r="A451" s="63">
        <v>12</v>
      </c>
      <c r="B451" s="70">
        <v>43304</v>
      </c>
      <c r="C451" s="65" t="s">
        <v>62</v>
      </c>
      <c r="D451" s="65" t="s">
        <v>21</v>
      </c>
      <c r="E451" s="65" t="s">
        <v>68</v>
      </c>
      <c r="F451" s="66">
        <v>7400</v>
      </c>
      <c r="G451" s="66">
        <v>7320</v>
      </c>
      <c r="H451" s="66">
        <v>7450</v>
      </c>
      <c r="I451" s="66">
        <v>7500</v>
      </c>
      <c r="J451" s="66">
        <v>7550</v>
      </c>
      <c r="K451" s="66">
        <v>7450</v>
      </c>
      <c r="L451" s="65">
        <v>50</v>
      </c>
      <c r="M451" s="67">
        <f t="shared" si="56"/>
        <v>2500</v>
      </c>
      <c r="N451" s="68">
        <f t="shared" si="57"/>
        <v>0.6756756756756757</v>
      </c>
    </row>
    <row r="452" spans="1:14" ht="15.75">
      <c r="A452" s="63">
        <v>13</v>
      </c>
      <c r="B452" s="70">
        <v>43304</v>
      </c>
      <c r="C452" s="65" t="s">
        <v>62</v>
      </c>
      <c r="D452" s="65" t="s">
        <v>21</v>
      </c>
      <c r="E452" s="65" t="s">
        <v>76</v>
      </c>
      <c r="F452" s="66">
        <v>4570</v>
      </c>
      <c r="G452" s="66">
        <v>4530</v>
      </c>
      <c r="H452" s="66">
        <v>4595</v>
      </c>
      <c r="I452" s="66">
        <v>4620</v>
      </c>
      <c r="J452" s="66">
        <v>4645</v>
      </c>
      <c r="K452" s="66">
        <v>4595</v>
      </c>
      <c r="L452" s="65">
        <v>100</v>
      </c>
      <c r="M452" s="67">
        <f t="shared" si="56"/>
        <v>2500</v>
      </c>
      <c r="N452" s="68">
        <f t="shared" si="57"/>
        <v>0.5470459518599562</v>
      </c>
    </row>
    <row r="453" spans="1:14" ht="15.75">
      <c r="A453" s="63">
        <v>14</v>
      </c>
      <c r="B453" s="70">
        <v>43301</v>
      </c>
      <c r="C453" s="65" t="s">
        <v>62</v>
      </c>
      <c r="D453" s="65" t="s">
        <v>21</v>
      </c>
      <c r="E453" s="65" t="s">
        <v>69</v>
      </c>
      <c r="F453" s="66">
        <v>18820</v>
      </c>
      <c r="G453" s="66">
        <v>18680</v>
      </c>
      <c r="H453" s="66">
        <v>18900</v>
      </c>
      <c r="I453" s="66">
        <v>18980</v>
      </c>
      <c r="J453" s="66">
        <v>19060</v>
      </c>
      <c r="K453" s="66">
        <v>19060</v>
      </c>
      <c r="L453" s="65">
        <v>30</v>
      </c>
      <c r="M453" s="67">
        <f t="shared" si="56"/>
        <v>7200</v>
      </c>
      <c r="N453" s="68">
        <f t="shared" si="57"/>
        <v>1.275239107332625</v>
      </c>
    </row>
    <row r="454" spans="1:14" ht="15.75">
      <c r="A454" s="63">
        <v>15</v>
      </c>
      <c r="B454" s="70">
        <v>43300</v>
      </c>
      <c r="C454" s="65" t="s">
        <v>62</v>
      </c>
      <c r="D454" s="65" t="s">
        <v>21</v>
      </c>
      <c r="E454" s="65" t="s">
        <v>65</v>
      </c>
      <c r="F454" s="66">
        <v>9190</v>
      </c>
      <c r="G454" s="66">
        <v>9120</v>
      </c>
      <c r="H454" s="66">
        <v>9160</v>
      </c>
      <c r="I454" s="66">
        <v>9210</v>
      </c>
      <c r="J454" s="66">
        <v>9260</v>
      </c>
      <c r="K454" s="66">
        <v>9120</v>
      </c>
      <c r="L454" s="65">
        <v>50</v>
      </c>
      <c r="M454" s="67">
        <f t="shared" si="56"/>
        <v>-3500</v>
      </c>
      <c r="N454" s="68">
        <f t="shared" si="57"/>
        <v>-0.7616974972796517</v>
      </c>
    </row>
    <row r="455" spans="1:14" ht="15.75">
      <c r="A455" s="63">
        <v>16</v>
      </c>
      <c r="B455" s="70">
        <v>43299</v>
      </c>
      <c r="C455" s="65" t="s">
        <v>62</v>
      </c>
      <c r="D455" s="65" t="s">
        <v>21</v>
      </c>
      <c r="E455" s="65" t="s">
        <v>65</v>
      </c>
      <c r="F455" s="66">
        <v>9010</v>
      </c>
      <c r="G455" s="66">
        <v>8920</v>
      </c>
      <c r="H455" s="66">
        <v>9060</v>
      </c>
      <c r="I455" s="66">
        <v>9110</v>
      </c>
      <c r="J455" s="66">
        <v>9160</v>
      </c>
      <c r="K455" s="66">
        <v>9110</v>
      </c>
      <c r="L455" s="65">
        <v>50</v>
      </c>
      <c r="M455" s="67">
        <f t="shared" si="56"/>
        <v>5000</v>
      </c>
      <c r="N455" s="68">
        <f t="shared" si="57"/>
        <v>1.109877913429523</v>
      </c>
    </row>
    <row r="456" spans="1:14" ht="15.75">
      <c r="A456" s="63">
        <v>17</v>
      </c>
      <c r="B456" s="70">
        <v>43299</v>
      </c>
      <c r="C456" s="65" t="s">
        <v>62</v>
      </c>
      <c r="D456" s="65" t="s">
        <v>21</v>
      </c>
      <c r="E456" s="65" t="s">
        <v>69</v>
      </c>
      <c r="F456" s="66">
        <v>18830</v>
      </c>
      <c r="G456" s="66">
        <v>18680</v>
      </c>
      <c r="H456" s="66">
        <v>18930</v>
      </c>
      <c r="I456" s="66">
        <v>19030</v>
      </c>
      <c r="J456" s="66">
        <v>19130</v>
      </c>
      <c r="K456" s="66">
        <v>18930</v>
      </c>
      <c r="L456" s="65">
        <v>30</v>
      </c>
      <c r="M456" s="67">
        <f>IF(D456="BUY",(K456-F456)*(L456),(F456-K456)*(L456))</f>
        <v>3000</v>
      </c>
      <c r="N456" s="68">
        <f aca="true" t="shared" si="58" ref="N456:N461">M456/(L456)/F456%</f>
        <v>0.5310674455655868</v>
      </c>
    </row>
    <row r="457" spans="1:14" ht="15.75">
      <c r="A457" s="63">
        <v>18</v>
      </c>
      <c r="B457" s="70">
        <v>43298</v>
      </c>
      <c r="C457" s="65" t="s">
        <v>62</v>
      </c>
      <c r="D457" s="65" t="s">
        <v>23</v>
      </c>
      <c r="E457" s="65" t="s">
        <v>76</v>
      </c>
      <c r="F457" s="66">
        <v>4455</v>
      </c>
      <c r="G457" s="66">
        <v>4495</v>
      </c>
      <c r="H457" s="66">
        <v>4430</v>
      </c>
      <c r="I457" s="66">
        <v>4405</v>
      </c>
      <c r="J457" s="66">
        <v>4380</v>
      </c>
      <c r="K457" s="66">
        <v>4495</v>
      </c>
      <c r="L457" s="65">
        <v>100</v>
      </c>
      <c r="M457" s="67">
        <f>IF(D457="BUY",(K457-F457)*(L457),(F457-K457)*(L457))</f>
        <v>-4000</v>
      </c>
      <c r="N457" s="68">
        <f t="shared" si="58"/>
        <v>-0.8978675645342312</v>
      </c>
    </row>
    <row r="458" spans="1:14" ht="15.75">
      <c r="A458" s="63">
        <v>19</v>
      </c>
      <c r="B458" s="70">
        <v>43298</v>
      </c>
      <c r="C458" s="65" t="s">
        <v>62</v>
      </c>
      <c r="D458" s="65" t="s">
        <v>21</v>
      </c>
      <c r="E458" s="65" t="s">
        <v>68</v>
      </c>
      <c r="F458" s="66">
        <v>7070</v>
      </c>
      <c r="G458" s="66">
        <v>6990</v>
      </c>
      <c r="H458" s="66">
        <v>7120</v>
      </c>
      <c r="I458" s="66">
        <v>7170</v>
      </c>
      <c r="J458" s="66">
        <v>7220</v>
      </c>
      <c r="K458" s="66">
        <v>7120</v>
      </c>
      <c r="L458" s="65">
        <v>50</v>
      </c>
      <c r="M458" s="67">
        <f>IF(D458="BUY",(K458-F458)*(L458),(F458-K458)*(L458))</f>
        <v>2500</v>
      </c>
      <c r="N458" s="68">
        <f t="shared" si="58"/>
        <v>0.7072135785007072</v>
      </c>
    </row>
    <row r="459" spans="1:14" ht="15.75">
      <c r="A459" s="63">
        <v>20</v>
      </c>
      <c r="B459" s="70">
        <v>43297</v>
      </c>
      <c r="C459" s="65" t="s">
        <v>62</v>
      </c>
      <c r="D459" s="65" t="s">
        <v>21</v>
      </c>
      <c r="E459" s="65" t="s">
        <v>69</v>
      </c>
      <c r="F459" s="66">
        <v>18690</v>
      </c>
      <c r="G459" s="66">
        <v>18540</v>
      </c>
      <c r="H459" s="66">
        <v>18780</v>
      </c>
      <c r="I459" s="66">
        <v>18870</v>
      </c>
      <c r="J459" s="66">
        <v>18960</v>
      </c>
      <c r="K459" s="66">
        <v>18960</v>
      </c>
      <c r="L459" s="65">
        <v>30</v>
      </c>
      <c r="M459" s="67">
        <f>IF(D459="BUY",(K459-F459)*(L459),(F459-K459)*(L459))</f>
        <v>8100</v>
      </c>
      <c r="N459" s="68">
        <f t="shared" si="58"/>
        <v>1.4446227929373996</v>
      </c>
    </row>
    <row r="460" spans="1:14" ht="15.75">
      <c r="A460" s="63">
        <v>21</v>
      </c>
      <c r="B460" s="70">
        <v>43294</v>
      </c>
      <c r="C460" s="65" t="s">
        <v>62</v>
      </c>
      <c r="D460" s="65" t="s">
        <v>23</v>
      </c>
      <c r="E460" s="65" t="s">
        <v>87</v>
      </c>
      <c r="F460" s="66">
        <v>747</v>
      </c>
      <c r="G460" s="66">
        <v>751</v>
      </c>
      <c r="H460" s="66">
        <v>744.5</v>
      </c>
      <c r="I460" s="66">
        <v>742</v>
      </c>
      <c r="J460" s="66">
        <v>739.5</v>
      </c>
      <c r="K460" s="66">
        <v>744.5</v>
      </c>
      <c r="L460" s="65">
        <v>1000</v>
      </c>
      <c r="M460" s="67">
        <f>IF(D460="BUY",(K460-F460)*(L460),(F460-K460)*(L460))</f>
        <v>2500</v>
      </c>
      <c r="N460" s="68">
        <f t="shared" si="58"/>
        <v>0.33467202141900937</v>
      </c>
    </row>
    <row r="461" spans="1:14" ht="15.75">
      <c r="A461" s="63">
        <v>22</v>
      </c>
      <c r="B461" s="70">
        <v>43294</v>
      </c>
      <c r="C461" s="65" t="s">
        <v>62</v>
      </c>
      <c r="D461" s="65" t="s">
        <v>23</v>
      </c>
      <c r="E461" s="65" t="s">
        <v>65</v>
      </c>
      <c r="F461" s="66">
        <v>8660</v>
      </c>
      <c r="G461" s="66">
        <v>8740</v>
      </c>
      <c r="H461" s="66">
        <v>8610</v>
      </c>
      <c r="I461" s="66">
        <v>8560</v>
      </c>
      <c r="J461" s="66">
        <v>8510</v>
      </c>
      <c r="K461" s="66">
        <v>8610</v>
      </c>
      <c r="L461" s="65">
        <v>50</v>
      </c>
      <c r="M461" s="67">
        <f aca="true" t="shared" si="59" ref="M461:M466">IF(D461="BUY",(K461-F461)*(L461),(F461-K461)*(L461))</f>
        <v>2500</v>
      </c>
      <c r="N461" s="68">
        <f t="shared" si="58"/>
        <v>0.5773672055427252</v>
      </c>
    </row>
    <row r="462" spans="1:14" ht="15.75">
      <c r="A462" s="63">
        <v>23</v>
      </c>
      <c r="B462" s="70">
        <v>43293</v>
      </c>
      <c r="C462" s="65" t="s">
        <v>62</v>
      </c>
      <c r="D462" s="65" t="s">
        <v>21</v>
      </c>
      <c r="E462" s="65" t="s">
        <v>76</v>
      </c>
      <c r="F462" s="66">
        <v>4600</v>
      </c>
      <c r="G462" s="66">
        <v>4560</v>
      </c>
      <c r="H462" s="66">
        <v>4525</v>
      </c>
      <c r="I462" s="66">
        <v>4650</v>
      </c>
      <c r="J462" s="66">
        <v>4675</v>
      </c>
      <c r="K462" s="66">
        <v>4560</v>
      </c>
      <c r="L462" s="65">
        <v>100</v>
      </c>
      <c r="M462" s="67">
        <f t="shared" si="59"/>
        <v>-4000</v>
      </c>
      <c r="N462" s="68">
        <f aca="true" t="shared" si="60" ref="N462:N474">M462/(L462)/F462%</f>
        <v>-0.8695652173913043</v>
      </c>
    </row>
    <row r="463" spans="1:14" ht="15.75">
      <c r="A463" s="63">
        <v>24</v>
      </c>
      <c r="B463" s="70">
        <v>43293</v>
      </c>
      <c r="C463" s="65" t="s">
        <v>62</v>
      </c>
      <c r="D463" s="65" t="s">
        <v>23</v>
      </c>
      <c r="E463" s="65" t="s">
        <v>87</v>
      </c>
      <c r="F463" s="66">
        <v>753.7</v>
      </c>
      <c r="G463" s="66">
        <v>758</v>
      </c>
      <c r="H463" s="66">
        <v>751</v>
      </c>
      <c r="I463" s="66">
        <v>748.5</v>
      </c>
      <c r="J463" s="66">
        <v>746</v>
      </c>
      <c r="K463" s="66">
        <v>751</v>
      </c>
      <c r="L463" s="65">
        <v>1000</v>
      </c>
      <c r="M463" s="67">
        <f t="shared" si="59"/>
        <v>2700.0000000000455</v>
      </c>
      <c r="N463" s="68">
        <f t="shared" si="60"/>
        <v>0.35823271858830374</v>
      </c>
    </row>
    <row r="464" spans="1:14" ht="15.75">
      <c r="A464" s="63">
        <v>25</v>
      </c>
      <c r="B464" s="70">
        <v>43292</v>
      </c>
      <c r="C464" s="65" t="s">
        <v>62</v>
      </c>
      <c r="D464" s="65" t="s">
        <v>23</v>
      </c>
      <c r="E464" s="65" t="s">
        <v>68</v>
      </c>
      <c r="F464" s="66">
        <v>7000</v>
      </c>
      <c r="G464" s="66">
        <v>7080</v>
      </c>
      <c r="H464" s="66">
        <v>6950</v>
      </c>
      <c r="I464" s="66">
        <v>6900</v>
      </c>
      <c r="J464" s="66">
        <v>6850</v>
      </c>
      <c r="K464" s="66">
        <v>6902</v>
      </c>
      <c r="L464" s="65">
        <v>50</v>
      </c>
      <c r="M464" s="67">
        <f t="shared" si="59"/>
        <v>4900</v>
      </c>
      <c r="N464" s="68">
        <f t="shared" si="60"/>
        <v>1.4</v>
      </c>
    </row>
    <row r="465" spans="1:14" ht="15.75">
      <c r="A465" s="63">
        <v>26</v>
      </c>
      <c r="B465" s="70">
        <v>43292</v>
      </c>
      <c r="C465" s="65" t="s">
        <v>62</v>
      </c>
      <c r="D465" s="65" t="s">
        <v>23</v>
      </c>
      <c r="E465" s="65" t="s">
        <v>65</v>
      </c>
      <c r="F465" s="66">
        <v>8625</v>
      </c>
      <c r="G465" s="66">
        <v>8705</v>
      </c>
      <c r="H465" s="66">
        <v>8575</v>
      </c>
      <c r="I465" s="66">
        <v>8525</v>
      </c>
      <c r="J465" s="66">
        <v>8475</v>
      </c>
      <c r="K465" s="66">
        <v>8575</v>
      </c>
      <c r="L465" s="65">
        <v>50</v>
      </c>
      <c r="M465" s="67">
        <f t="shared" si="59"/>
        <v>2500</v>
      </c>
      <c r="N465" s="68">
        <f t="shared" si="60"/>
        <v>0.5797101449275363</v>
      </c>
    </row>
    <row r="466" spans="1:14" ht="15.75">
      <c r="A466" s="63">
        <v>27</v>
      </c>
      <c r="B466" s="70">
        <v>43291</v>
      </c>
      <c r="C466" s="65" t="s">
        <v>62</v>
      </c>
      <c r="D466" s="65" t="s">
        <v>21</v>
      </c>
      <c r="E466" s="65" t="s">
        <v>71</v>
      </c>
      <c r="F466" s="66">
        <v>4160</v>
      </c>
      <c r="G466" s="66">
        <v>4120</v>
      </c>
      <c r="H466" s="66">
        <v>4185</v>
      </c>
      <c r="I466" s="66">
        <v>4210</v>
      </c>
      <c r="J466" s="66">
        <v>4235</v>
      </c>
      <c r="K466" s="66">
        <v>4120</v>
      </c>
      <c r="L466" s="65">
        <v>100</v>
      </c>
      <c r="M466" s="67">
        <f t="shared" si="59"/>
        <v>-4000</v>
      </c>
      <c r="N466" s="68">
        <f t="shared" si="60"/>
        <v>-0.9615384615384615</v>
      </c>
    </row>
    <row r="467" spans="1:14" ht="15.75">
      <c r="A467" s="63">
        <v>28</v>
      </c>
      <c r="B467" s="70">
        <v>43290</v>
      </c>
      <c r="C467" s="65" t="s">
        <v>62</v>
      </c>
      <c r="D467" s="65" t="s">
        <v>21</v>
      </c>
      <c r="E467" s="65" t="s">
        <v>76</v>
      </c>
      <c r="F467" s="66">
        <v>4500</v>
      </c>
      <c r="G467" s="66">
        <v>4460</v>
      </c>
      <c r="H467" s="66">
        <v>4525</v>
      </c>
      <c r="I467" s="66">
        <v>4550</v>
      </c>
      <c r="J467" s="66">
        <v>4575</v>
      </c>
      <c r="K467" s="66">
        <v>4525</v>
      </c>
      <c r="L467" s="65">
        <v>100</v>
      </c>
      <c r="M467" s="67">
        <f aca="true" t="shared" si="61" ref="M467:M474">IF(D467="BUY",(K467-F467)*(L467),(F467-K467)*(L467))</f>
        <v>2500</v>
      </c>
      <c r="N467" s="68">
        <f t="shared" si="60"/>
        <v>0.5555555555555556</v>
      </c>
    </row>
    <row r="468" spans="1:14" ht="15.75">
      <c r="A468" s="63">
        <v>29</v>
      </c>
      <c r="B468" s="70">
        <v>43290</v>
      </c>
      <c r="C468" s="65" t="s">
        <v>62</v>
      </c>
      <c r="D468" s="65" t="s">
        <v>21</v>
      </c>
      <c r="E468" s="65" t="s">
        <v>76</v>
      </c>
      <c r="F468" s="66">
        <v>4500</v>
      </c>
      <c r="G468" s="66">
        <v>4460</v>
      </c>
      <c r="H468" s="66">
        <v>4525</v>
      </c>
      <c r="I468" s="66">
        <v>4550</v>
      </c>
      <c r="J468" s="66">
        <v>4575</v>
      </c>
      <c r="K468" s="66">
        <v>4525</v>
      </c>
      <c r="L468" s="65">
        <v>100</v>
      </c>
      <c r="M468" s="67">
        <f t="shared" si="61"/>
        <v>2500</v>
      </c>
      <c r="N468" s="68">
        <f t="shared" si="60"/>
        <v>0.5555555555555556</v>
      </c>
    </row>
    <row r="469" spans="1:14" ht="15.75">
      <c r="A469" s="63">
        <v>30</v>
      </c>
      <c r="B469" s="70">
        <v>43287</v>
      </c>
      <c r="C469" s="65" t="s">
        <v>62</v>
      </c>
      <c r="D469" s="65" t="s">
        <v>21</v>
      </c>
      <c r="E469" s="65" t="s">
        <v>76</v>
      </c>
      <c r="F469" s="66">
        <v>4415</v>
      </c>
      <c r="G469" s="66">
        <v>4375</v>
      </c>
      <c r="H469" s="66">
        <v>4440</v>
      </c>
      <c r="I469" s="66">
        <v>4465</v>
      </c>
      <c r="J469" s="66">
        <v>4490</v>
      </c>
      <c r="K469" s="66">
        <v>4440</v>
      </c>
      <c r="L469" s="65">
        <v>100</v>
      </c>
      <c r="M469" s="67">
        <f t="shared" si="61"/>
        <v>2500</v>
      </c>
      <c r="N469" s="68">
        <f t="shared" si="60"/>
        <v>0.5662514156285391</v>
      </c>
    </row>
    <row r="470" spans="1:14" ht="15.75">
      <c r="A470" s="63">
        <v>31</v>
      </c>
      <c r="B470" s="70">
        <v>43286</v>
      </c>
      <c r="C470" s="65" t="s">
        <v>62</v>
      </c>
      <c r="D470" s="65" t="s">
        <v>21</v>
      </c>
      <c r="E470" s="65" t="s">
        <v>66</v>
      </c>
      <c r="F470" s="66">
        <v>3960</v>
      </c>
      <c r="G470" s="66">
        <v>3985</v>
      </c>
      <c r="H470" s="66">
        <v>3985</v>
      </c>
      <c r="I470" s="66">
        <v>4005</v>
      </c>
      <c r="J470" s="66">
        <v>4030</v>
      </c>
      <c r="K470" s="66">
        <v>4005</v>
      </c>
      <c r="L470" s="65">
        <v>100</v>
      </c>
      <c r="M470" s="67">
        <f t="shared" si="61"/>
        <v>4500</v>
      </c>
      <c r="N470" s="68">
        <f t="shared" si="60"/>
        <v>1.1363636363636362</v>
      </c>
    </row>
    <row r="471" spans="1:14" ht="15.75">
      <c r="A471" s="63">
        <v>32</v>
      </c>
      <c r="B471" s="70">
        <v>43285</v>
      </c>
      <c r="C471" s="65" t="s">
        <v>62</v>
      </c>
      <c r="D471" s="65" t="s">
        <v>21</v>
      </c>
      <c r="E471" s="65" t="s">
        <v>63</v>
      </c>
      <c r="F471" s="66">
        <v>3675</v>
      </c>
      <c r="G471" s="66">
        <v>3635</v>
      </c>
      <c r="H471" s="66">
        <v>3700</v>
      </c>
      <c r="I471" s="66">
        <v>3725</v>
      </c>
      <c r="J471" s="66">
        <v>3750</v>
      </c>
      <c r="K471" s="66">
        <v>3700</v>
      </c>
      <c r="L471" s="65">
        <v>100</v>
      </c>
      <c r="M471" s="67">
        <f t="shared" si="61"/>
        <v>2500</v>
      </c>
      <c r="N471" s="68">
        <f t="shared" si="60"/>
        <v>0.6802721088435374</v>
      </c>
    </row>
    <row r="472" spans="1:14" ht="15.75">
      <c r="A472" s="63">
        <v>33</v>
      </c>
      <c r="B472" s="70">
        <v>43285</v>
      </c>
      <c r="C472" s="65" t="s">
        <v>62</v>
      </c>
      <c r="D472" s="65" t="s">
        <v>21</v>
      </c>
      <c r="E472" s="65" t="s">
        <v>71</v>
      </c>
      <c r="F472" s="66">
        <v>4100</v>
      </c>
      <c r="G472" s="66">
        <v>4060</v>
      </c>
      <c r="H472" s="66">
        <v>4125</v>
      </c>
      <c r="I472" s="66">
        <v>4150</v>
      </c>
      <c r="J472" s="66">
        <v>4175</v>
      </c>
      <c r="K472" s="66">
        <v>4060</v>
      </c>
      <c r="L472" s="65">
        <v>100</v>
      </c>
      <c r="M472" s="67">
        <f t="shared" si="61"/>
        <v>-4000</v>
      </c>
      <c r="N472" s="68">
        <f t="shared" si="60"/>
        <v>-0.975609756097561</v>
      </c>
    </row>
    <row r="473" spans="1:14" ht="15.75">
      <c r="A473" s="63">
        <v>34</v>
      </c>
      <c r="B473" s="70">
        <v>43284</v>
      </c>
      <c r="C473" s="65" t="s">
        <v>62</v>
      </c>
      <c r="D473" s="65" t="s">
        <v>21</v>
      </c>
      <c r="E473" s="65" t="s">
        <v>63</v>
      </c>
      <c r="F473" s="66">
        <v>3600</v>
      </c>
      <c r="G473" s="66">
        <v>3560</v>
      </c>
      <c r="H473" s="66">
        <v>3625</v>
      </c>
      <c r="I473" s="66">
        <v>3650</v>
      </c>
      <c r="J473" s="66">
        <v>3675</v>
      </c>
      <c r="K473" s="66">
        <v>3625</v>
      </c>
      <c r="L473" s="65">
        <v>100</v>
      </c>
      <c r="M473" s="67">
        <f t="shared" si="61"/>
        <v>2500</v>
      </c>
      <c r="N473" s="68">
        <f t="shared" si="60"/>
        <v>0.6944444444444444</v>
      </c>
    </row>
    <row r="474" spans="1:14" ht="15.75">
      <c r="A474" s="63">
        <v>35</v>
      </c>
      <c r="B474" s="70">
        <v>43283</v>
      </c>
      <c r="C474" s="65" t="s">
        <v>62</v>
      </c>
      <c r="D474" s="65" t="s">
        <v>21</v>
      </c>
      <c r="E474" s="65" t="s">
        <v>71</v>
      </c>
      <c r="F474" s="66">
        <v>4070</v>
      </c>
      <c r="G474" s="66">
        <v>4030</v>
      </c>
      <c r="H474" s="66">
        <v>4095</v>
      </c>
      <c r="I474" s="66">
        <v>4120</v>
      </c>
      <c r="J474" s="66">
        <v>4145</v>
      </c>
      <c r="K474" s="66">
        <v>4095</v>
      </c>
      <c r="L474" s="65">
        <v>100</v>
      </c>
      <c r="M474" s="67">
        <f t="shared" si="61"/>
        <v>2500</v>
      </c>
      <c r="N474" s="68">
        <f t="shared" si="60"/>
        <v>0.6142506142506142</v>
      </c>
    </row>
    <row r="475" spans="1:14" ht="15.75">
      <c r="A475" s="9" t="s">
        <v>25</v>
      </c>
      <c r="B475" s="10"/>
      <c r="C475" s="11"/>
      <c r="D475" s="12"/>
      <c r="E475" s="13"/>
      <c r="F475" s="13"/>
      <c r="G475" s="14"/>
      <c r="H475" s="15"/>
      <c r="I475" s="15"/>
      <c r="J475" s="15"/>
      <c r="K475" s="16"/>
      <c r="M475" s="17"/>
      <c r="N475" s="1"/>
    </row>
    <row r="476" spans="1:13" ht="15.75">
      <c r="A476" s="9" t="s">
        <v>26</v>
      </c>
      <c r="B476" s="19"/>
      <c r="C476" s="11"/>
      <c r="D476" s="12"/>
      <c r="E476" s="13"/>
      <c r="F476" s="13"/>
      <c r="G476" s="14"/>
      <c r="H476" s="13"/>
      <c r="I476" s="13"/>
      <c r="J476" s="13"/>
      <c r="K476" s="16"/>
      <c r="L476" s="17"/>
      <c r="M476" s="1"/>
    </row>
    <row r="477" spans="1:13" ht="15.75">
      <c r="A477" s="9" t="s">
        <v>26</v>
      </c>
      <c r="B477" s="19"/>
      <c r="C477" s="20"/>
      <c r="D477" s="21"/>
      <c r="E477" s="22"/>
      <c r="F477" s="22"/>
      <c r="G477" s="23"/>
      <c r="H477" s="22"/>
      <c r="I477" s="22"/>
      <c r="J477" s="22"/>
      <c r="K477" s="22"/>
      <c r="L477" s="17"/>
      <c r="M477" s="1"/>
    </row>
    <row r="478" spans="1:13" ht="16.5" thickBot="1">
      <c r="A478" s="58"/>
      <c r="B478" s="59"/>
      <c r="C478" s="22"/>
      <c r="D478" s="22"/>
      <c r="E478" s="22"/>
      <c r="F478" s="25"/>
      <c r="G478" s="26"/>
      <c r="H478" s="27" t="s">
        <v>27</v>
      </c>
      <c r="I478" s="27"/>
      <c r="J478" s="25"/>
      <c r="K478" s="25"/>
      <c r="L478" s="17"/>
      <c r="M478" s="60"/>
    </row>
    <row r="479" spans="1:13" ht="15.75">
      <c r="A479" s="58"/>
      <c r="B479" s="59"/>
      <c r="C479" s="88" t="s">
        <v>28</v>
      </c>
      <c r="D479" s="88"/>
      <c r="E479" s="29">
        <v>35</v>
      </c>
      <c r="F479" s="30">
        <f>F480+F481+F482+F483+F484+F485</f>
        <v>100.00000000000001</v>
      </c>
      <c r="G479" s="31">
        <v>35</v>
      </c>
      <c r="H479" s="32">
        <f>G480/G479%</f>
        <v>77.14285714285715</v>
      </c>
      <c r="I479" s="32"/>
      <c r="J479" s="25"/>
      <c r="K479" s="25"/>
      <c r="L479" s="83"/>
      <c r="M479" s="17"/>
    </row>
    <row r="480" spans="1:11" ht="15.75">
      <c r="A480" s="58"/>
      <c r="B480" s="59"/>
      <c r="C480" s="85" t="s">
        <v>29</v>
      </c>
      <c r="D480" s="85"/>
      <c r="E480" s="33">
        <v>27</v>
      </c>
      <c r="F480" s="34">
        <f>(E480/E479)*100</f>
        <v>77.14285714285715</v>
      </c>
      <c r="G480" s="31">
        <v>27</v>
      </c>
      <c r="H480" s="28"/>
      <c r="I480" s="28"/>
      <c r="J480" s="25"/>
      <c r="K480" s="25"/>
    </row>
    <row r="481" spans="1:14" ht="15.75">
      <c r="A481" s="58"/>
      <c r="B481" s="59"/>
      <c r="C481" s="85" t="s">
        <v>31</v>
      </c>
      <c r="D481" s="85"/>
      <c r="E481" s="33">
        <v>0</v>
      </c>
      <c r="F481" s="34">
        <f>(E481/E479)*100</f>
        <v>0</v>
      </c>
      <c r="G481" s="36"/>
      <c r="H481" s="31"/>
      <c r="I481" s="31"/>
      <c r="J481" s="25"/>
      <c r="N481" s="1"/>
    </row>
    <row r="482" spans="1:12" ht="15.75">
      <c r="A482" s="58"/>
      <c r="B482" s="59"/>
      <c r="C482" s="85" t="s">
        <v>32</v>
      </c>
      <c r="D482" s="85"/>
      <c r="E482" s="33">
        <v>0</v>
      </c>
      <c r="F482" s="34">
        <f>(E482/E479)*100</f>
        <v>0</v>
      </c>
      <c r="G482" s="36"/>
      <c r="H482" s="31"/>
      <c r="I482" s="31"/>
      <c r="J482" s="25"/>
      <c r="K482" s="2"/>
      <c r="L482" s="83"/>
    </row>
    <row r="483" spans="1:14" ht="15.75">
      <c r="A483" s="58"/>
      <c r="B483" s="59"/>
      <c r="C483" s="85" t="s">
        <v>33</v>
      </c>
      <c r="D483" s="85"/>
      <c r="E483" s="33">
        <v>8</v>
      </c>
      <c r="F483" s="34">
        <f>(E483/E479)*100</f>
        <v>22.857142857142858</v>
      </c>
      <c r="G483" s="36"/>
      <c r="H483" s="22" t="s">
        <v>34</v>
      </c>
      <c r="I483" s="22"/>
      <c r="J483" s="25"/>
      <c r="K483" s="25"/>
      <c r="N483" s="1"/>
    </row>
    <row r="484" spans="1:11" ht="15.75">
      <c r="A484" s="58"/>
      <c r="B484" s="59"/>
      <c r="C484" s="85" t="s">
        <v>35</v>
      </c>
      <c r="D484" s="85"/>
      <c r="E484" s="33">
        <v>0</v>
      </c>
      <c r="F484" s="34">
        <f>(E484/E479)*100</f>
        <v>0</v>
      </c>
      <c r="G484" s="36"/>
      <c r="H484" s="22"/>
      <c r="I484" s="22"/>
      <c r="J484" s="25"/>
      <c r="K484" s="25"/>
    </row>
    <row r="485" spans="1:12" ht="16.5" thickBot="1">
      <c r="A485" s="58"/>
      <c r="B485" s="59"/>
      <c r="C485" s="86" t="s">
        <v>36</v>
      </c>
      <c r="D485" s="86"/>
      <c r="E485" s="38"/>
      <c r="F485" s="39">
        <f>(E485/E479)*100</f>
        <v>0</v>
      </c>
      <c r="G485" s="36"/>
      <c r="H485" s="22"/>
      <c r="I485" s="22"/>
      <c r="J485" s="25"/>
      <c r="K485" s="25"/>
      <c r="L485" s="83"/>
    </row>
    <row r="486" spans="1:12" ht="15.75">
      <c r="A486" s="41" t="s">
        <v>37</v>
      </c>
      <c r="B486" s="10"/>
      <c r="C486" s="11"/>
      <c r="D486" s="11"/>
      <c r="E486" s="13"/>
      <c r="F486" s="13"/>
      <c r="G486" s="42"/>
      <c r="H486" s="43"/>
      <c r="I486" s="43"/>
      <c r="J486" s="43"/>
      <c r="K486" s="13"/>
      <c r="L486" s="17"/>
    </row>
    <row r="487" spans="1:13" ht="15.75">
      <c r="A487" s="12" t="s">
        <v>38</v>
      </c>
      <c r="B487" s="10"/>
      <c r="C487" s="44"/>
      <c r="D487" s="45"/>
      <c r="E487" s="46"/>
      <c r="F487" s="43"/>
      <c r="G487" s="42"/>
      <c r="H487" s="43"/>
      <c r="I487" s="43"/>
      <c r="J487" s="43"/>
      <c r="K487" s="13"/>
      <c r="L487" s="17"/>
      <c r="M487" s="40"/>
    </row>
    <row r="488" spans="1:12" ht="15.75">
      <c r="A488" s="12" t="s">
        <v>39</v>
      </c>
      <c r="B488" s="10"/>
      <c r="C488" s="11"/>
      <c r="D488" s="45"/>
      <c r="E488" s="46"/>
      <c r="F488" s="43"/>
      <c r="G488" s="42"/>
      <c r="H488" s="47"/>
      <c r="I488" s="47"/>
      <c r="J488" s="47"/>
      <c r="K488" s="13"/>
      <c r="L488" s="17"/>
    </row>
    <row r="489" spans="1:12" ht="15.75">
      <c r="A489" s="12" t="s">
        <v>40</v>
      </c>
      <c r="B489" s="44"/>
      <c r="C489" s="11"/>
      <c r="D489" s="45"/>
      <c r="E489" s="46"/>
      <c r="F489" s="43"/>
      <c r="G489" s="48"/>
      <c r="H489" s="47"/>
      <c r="I489" s="47"/>
      <c r="J489" s="47"/>
      <c r="K489" s="13"/>
      <c r="L489" s="17"/>
    </row>
    <row r="490" spans="1:15" ht="15.75">
      <c r="A490" s="12" t="s">
        <v>41</v>
      </c>
      <c r="B490" s="35"/>
      <c r="C490" s="11"/>
      <c r="D490" s="49"/>
      <c r="E490" s="43"/>
      <c r="F490" s="43"/>
      <c r="G490" s="48"/>
      <c r="H490" s="47"/>
      <c r="I490" s="47"/>
      <c r="J490" s="47"/>
      <c r="K490" s="43"/>
      <c r="L490" s="17"/>
      <c r="M490" s="17"/>
      <c r="N490" s="17"/>
      <c r="O490" s="60"/>
    </row>
    <row r="492" spans="1:14" ht="15">
      <c r="A492" s="105" t="s">
        <v>0</v>
      </c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</row>
    <row r="493" spans="1:14" ht="1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</row>
    <row r="494" spans="1:14" ht="1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</row>
    <row r="495" spans="1:14" ht="15.75">
      <c r="A495" s="106" t="s">
        <v>1</v>
      </c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</row>
    <row r="496" spans="1:14" ht="15.75">
      <c r="A496" s="106" t="s">
        <v>2</v>
      </c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</row>
    <row r="497" spans="1:14" ht="16.5" thickBot="1">
      <c r="A497" s="107" t="s">
        <v>3</v>
      </c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</row>
    <row r="498" spans="1:14" ht="15.75">
      <c r="A498" s="104" t="s">
        <v>90</v>
      </c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</row>
    <row r="499" spans="1:14" ht="15.75">
      <c r="A499" s="104" t="s">
        <v>5</v>
      </c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</row>
    <row r="500" spans="1:14" ht="15">
      <c r="A500" s="90" t="s">
        <v>6</v>
      </c>
      <c r="B500" s="87" t="s">
        <v>7</v>
      </c>
      <c r="C500" s="87" t="s">
        <v>8</v>
      </c>
      <c r="D500" s="90" t="s">
        <v>9</v>
      </c>
      <c r="E500" s="90" t="s">
        <v>10</v>
      </c>
      <c r="F500" s="87" t="s">
        <v>11</v>
      </c>
      <c r="G500" s="87" t="s">
        <v>12</v>
      </c>
      <c r="H500" s="87" t="s">
        <v>13</v>
      </c>
      <c r="I500" s="87" t="s">
        <v>14</v>
      </c>
      <c r="J500" s="87" t="s">
        <v>15</v>
      </c>
      <c r="K500" s="89" t="s">
        <v>16</v>
      </c>
      <c r="L500" s="87" t="s">
        <v>17</v>
      </c>
      <c r="M500" s="87" t="s">
        <v>18</v>
      </c>
      <c r="N500" s="87" t="s">
        <v>19</v>
      </c>
    </row>
    <row r="501" spans="1:14" ht="15">
      <c r="A501" s="91"/>
      <c r="B501" s="111"/>
      <c r="C501" s="111"/>
      <c r="D501" s="91"/>
      <c r="E501" s="91"/>
      <c r="F501" s="111"/>
      <c r="G501" s="111"/>
      <c r="H501" s="111"/>
      <c r="I501" s="111"/>
      <c r="J501" s="111"/>
      <c r="K501" s="112"/>
      <c r="L501" s="111"/>
      <c r="M501" s="111"/>
      <c r="N501" s="111"/>
    </row>
    <row r="502" spans="1:14" ht="15.75">
      <c r="A502" s="63">
        <v>1</v>
      </c>
      <c r="B502" s="70">
        <v>43280</v>
      </c>
      <c r="C502" s="65" t="s">
        <v>62</v>
      </c>
      <c r="D502" s="65" t="s">
        <v>21</v>
      </c>
      <c r="E502" s="65" t="s">
        <v>70</v>
      </c>
      <c r="F502" s="66">
        <v>3550</v>
      </c>
      <c r="G502" s="66">
        <v>3410</v>
      </c>
      <c r="H502" s="66">
        <v>3575</v>
      </c>
      <c r="I502" s="66">
        <v>3600</v>
      </c>
      <c r="J502" s="66">
        <v>3625</v>
      </c>
      <c r="K502" s="66">
        <v>3575</v>
      </c>
      <c r="L502" s="65">
        <v>100</v>
      </c>
      <c r="M502" s="67">
        <f>IF(D502="BUY",(K502-F502)*(L502),(F502-K502)*(L502))</f>
        <v>2500</v>
      </c>
      <c r="N502" s="68">
        <f>M502/(L502)/F502%</f>
        <v>0.704225352112676</v>
      </c>
    </row>
    <row r="503" spans="1:14" ht="15.75">
      <c r="A503" s="63">
        <v>2</v>
      </c>
      <c r="B503" s="70">
        <v>43280</v>
      </c>
      <c r="C503" s="65" t="s">
        <v>62</v>
      </c>
      <c r="D503" s="65" t="s">
        <v>21</v>
      </c>
      <c r="E503" s="65" t="s">
        <v>76</v>
      </c>
      <c r="F503" s="66">
        <v>4215</v>
      </c>
      <c r="G503" s="66">
        <v>4180</v>
      </c>
      <c r="H503" s="66">
        <v>4240</v>
      </c>
      <c r="I503" s="66">
        <v>4265</v>
      </c>
      <c r="J503" s="66">
        <v>4290</v>
      </c>
      <c r="K503" s="66">
        <v>4240</v>
      </c>
      <c r="L503" s="65">
        <v>100</v>
      </c>
      <c r="M503" s="67">
        <f>IF(D503="BUY",(K503-F503)*(L503),(F503-K503)*(L503))</f>
        <v>2500</v>
      </c>
      <c r="N503" s="68">
        <f>M503/(L503)/F503%</f>
        <v>0.5931198102016607</v>
      </c>
    </row>
    <row r="504" spans="1:14" ht="15.75">
      <c r="A504" s="63">
        <v>3</v>
      </c>
      <c r="B504" s="70">
        <v>43278</v>
      </c>
      <c r="C504" s="65" t="s">
        <v>62</v>
      </c>
      <c r="D504" s="65" t="s">
        <v>21</v>
      </c>
      <c r="E504" s="65" t="s">
        <v>70</v>
      </c>
      <c r="F504" s="66">
        <v>3480</v>
      </c>
      <c r="G504" s="66">
        <v>3440</v>
      </c>
      <c r="H504" s="66">
        <v>3505</v>
      </c>
      <c r="I504" s="66">
        <v>3530</v>
      </c>
      <c r="J504" s="66">
        <v>3555</v>
      </c>
      <c r="K504" s="66">
        <v>3505</v>
      </c>
      <c r="L504" s="65">
        <v>100</v>
      </c>
      <c r="M504" s="67">
        <f aca="true" t="shared" si="62" ref="M504:M512">IF(D504="BUY",(K504-F504)*(L504),(F504-K504)*(L504))</f>
        <v>2500</v>
      </c>
      <c r="N504" s="68">
        <f aca="true" t="shared" si="63" ref="N504:N512">M504/(L504)/F504%</f>
        <v>0.7183908045977012</v>
      </c>
    </row>
    <row r="505" spans="1:14" ht="15.75">
      <c r="A505" s="63">
        <v>4</v>
      </c>
      <c r="B505" s="70">
        <v>43278</v>
      </c>
      <c r="C505" s="65" t="s">
        <v>62</v>
      </c>
      <c r="D505" s="65" t="s">
        <v>21</v>
      </c>
      <c r="E505" s="65" t="s">
        <v>71</v>
      </c>
      <c r="F505" s="66">
        <v>3970</v>
      </c>
      <c r="G505" s="66">
        <v>3930</v>
      </c>
      <c r="H505" s="66">
        <v>3995</v>
      </c>
      <c r="I505" s="66">
        <v>4020</v>
      </c>
      <c r="J505" s="66">
        <v>4045</v>
      </c>
      <c r="K505" s="66">
        <v>3995</v>
      </c>
      <c r="L505" s="65">
        <v>100</v>
      </c>
      <c r="M505" s="67">
        <f t="shared" si="62"/>
        <v>2500</v>
      </c>
      <c r="N505" s="68">
        <f t="shared" si="63"/>
        <v>0.6297229219143576</v>
      </c>
    </row>
    <row r="506" spans="1:14" ht="15.75">
      <c r="A506" s="63">
        <v>5</v>
      </c>
      <c r="B506" s="70">
        <v>43278</v>
      </c>
      <c r="C506" s="65" t="s">
        <v>62</v>
      </c>
      <c r="D506" s="65" t="s">
        <v>21</v>
      </c>
      <c r="E506" s="65" t="s">
        <v>66</v>
      </c>
      <c r="F506" s="66">
        <v>3690</v>
      </c>
      <c r="G506" s="66">
        <v>3650</v>
      </c>
      <c r="H506" s="66">
        <v>3715</v>
      </c>
      <c r="I506" s="66">
        <v>3740</v>
      </c>
      <c r="J506" s="66">
        <v>3765</v>
      </c>
      <c r="K506" s="66">
        <v>3740</v>
      </c>
      <c r="L506" s="65">
        <v>100</v>
      </c>
      <c r="M506" s="67">
        <f t="shared" si="62"/>
        <v>5000</v>
      </c>
      <c r="N506" s="68">
        <f t="shared" si="63"/>
        <v>1.3550135501355014</v>
      </c>
    </row>
    <row r="507" spans="1:14" ht="15.75">
      <c r="A507" s="63">
        <v>6</v>
      </c>
      <c r="B507" s="70">
        <v>43271</v>
      </c>
      <c r="C507" s="65" t="s">
        <v>62</v>
      </c>
      <c r="D507" s="65" t="s">
        <v>23</v>
      </c>
      <c r="E507" s="65" t="s">
        <v>63</v>
      </c>
      <c r="F507" s="66">
        <v>3440</v>
      </c>
      <c r="G507" s="66">
        <v>3480</v>
      </c>
      <c r="H507" s="66">
        <v>3415</v>
      </c>
      <c r="I507" s="66">
        <v>3390</v>
      </c>
      <c r="J507" s="66">
        <v>3365</v>
      </c>
      <c r="K507" s="66">
        <v>3480</v>
      </c>
      <c r="L507" s="65">
        <v>100</v>
      </c>
      <c r="M507" s="67">
        <f t="shared" si="62"/>
        <v>-4000</v>
      </c>
      <c r="N507" s="68">
        <f t="shared" si="63"/>
        <v>-1.1627906976744187</v>
      </c>
    </row>
    <row r="508" spans="1:14" ht="15.75">
      <c r="A508" s="63">
        <v>7</v>
      </c>
      <c r="B508" s="70">
        <v>43271</v>
      </c>
      <c r="C508" s="65" t="s">
        <v>62</v>
      </c>
      <c r="D508" s="65" t="s">
        <v>21</v>
      </c>
      <c r="E508" s="65" t="s">
        <v>70</v>
      </c>
      <c r="F508" s="66">
        <v>3490</v>
      </c>
      <c r="G508" s="66">
        <v>3450</v>
      </c>
      <c r="H508" s="66">
        <v>3515</v>
      </c>
      <c r="I508" s="66">
        <v>3540</v>
      </c>
      <c r="J508" s="66">
        <v>3565</v>
      </c>
      <c r="K508" s="66">
        <v>3450</v>
      </c>
      <c r="L508" s="65">
        <v>100</v>
      </c>
      <c r="M508" s="67">
        <f t="shared" si="62"/>
        <v>-4000</v>
      </c>
      <c r="N508" s="68">
        <f t="shared" si="63"/>
        <v>-1.1461318051575933</v>
      </c>
    </row>
    <row r="509" spans="1:14" ht="15.75">
      <c r="A509" s="63">
        <v>8</v>
      </c>
      <c r="B509" s="70">
        <v>43270</v>
      </c>
      <c r="C509" s="65" t="s">
        <v>62</v>
      </c>
      <c r="D509" s="65" t="s">
        <v>23</v>
      </c>
      <c r="E509" s="65" t="s">
        <v>71</v>
      </c>
      <c r="F509" s="66">
        <v>3970</v>
      </c>
      <c r="G509" s="66">
        <v>4010</v>
      </c>
      <c r="H509" s="66">
        <v>3945</v>
      </c>
      <c r="I509" s="66">
        <v>3920</v>
      </c>
      <c r="J509" s="66">
        <v>3900</v>
      </c>
      <c r="K509" s="66">
        <v>3900</v>
      </c>
      <c r="L509" s="65">
        <v>100</v>
      </c>
      <c r="M509" s="67">
        <f t="shared" si="62"/>
        <v>7000</v>
      </c>
      <c r="N509" s="68">
        <f t="shared" si="63"/>
        <v>1.7632241813602014</v>
      </c>
    </row>
    <row r="510" spans="1:14" ht="15.75">
      <c r="A510" s="63">
        <v>9</v>
      </c>
      <c r="B510" s="70">
        <v>43269</v>
      </c>
      <c r="C510" s="65" t="s">
        <v>62</v>
      </c>
      <c r="D510" s="65" t="s">
        <v>21</v>
      </c>
      <c r="E510" s="65" t="s">
        <v>63</v>
      </c>
      <c r="F510" s="66">
        <v>3500</v>
      </c>
      <c r="G510" s="66">
        <v>3465</v>
      </c>
      <c r="H510" s="66">
        <v>3525</v>
      </c>
      <c r="I510" s="66">
        <v>3550</v>
      </c>
      <c r="J510" s="66">
        <v>3575</v>
      </c>
      <c r="K510" s="66">
        <v>3525</v>
      </c>
      <c r="L510" s="65">
        <v>100</v>
      </c>
      <c r="M510" s="67">
        <f t="shared" si="62"/>
        <v>2500</v>
      </c>
      <c r="N510" s="68">
        <f t="shared" si="63"/>
        <v>0.7142857142857143</v>
      </c>
    </row>
    <row r="511" spans="1:14" ht="15.75">
      <c r="A511" s="63">
        <v>10</v>
      </c>
      <c r="B511" s="70">
        <v>43269</v>
      </c>
      <c r="C511" s="65" t="s">
        <v>62</v>
      </c>
      <c r="D511" s="65" t="s">
        <v>23</v>
      </c>
      <c r="E511" s="65" t="s">
        <v>65</v>
      </c>
      <c r="F511" s="66">
        <v>7580</v>
      </c>
      <c r="G511" s="66">
        <v>7660</v>
      </c>
      <c r="H511" s="66">
        <v>7530</v>
      </c>
      <c r="I511" s="66">
        <v>7480</v>
      </c>
      <c r="J511" s="66">
        <v>7430</v>
      </c>
      <c r="K511" s="66">
        <v>7530</v>
      </c>
      <c r="L511" s="65">
        <v>50</v>
      </c>
      <c r="M511" s="67">
        <f t="shared" si="62"/>
        <v>2500</v>
      </c>
      <c r="N511" s="68">
        <f t="shared" si="63"/>
        <v>0.6596306068601583</v>
      </c>
    </row>
    <row r="512" spans="1:14" ht="15.75">
      <c r="A512" s="63">
        <v>11</v>
      </c>
      <c r="B512" s="70">
        <v>43266</v>
      </c>
      <c r="C512" s="65" t="s">
        <v>62</v>
      </c>
      <c r="D512" s="65" t="s">
        <v>21</v>
      </c>
      <c r="E512" s="65" t="s">
        <v>63</v>
      </c>
      <c r="F512" s="66">
        <v>3435</v>
      </c>
      <c r="G512" s="66">
        <v>3395</v>
      </c>
      <c r="H512" s="66">
        <v>3460</v>
      </c>
      <c r="I512" s="66">
        <v>3485</v>
      </c>
      <c r="J512" s="66">
        <v>3500</v>
      </c>
      <c r="K512" s="66">
        <v>3460</v>
      </c>
      <c r="L512" s="65">
        <v>100</v>
      </c>
      <c r="M512" s="67">
        <f t="shared" si="62"/>
        <v>2500</v>
      </c>
      <c r="N512" s="68">
        <f t="shared" si="63"/>
        <v>0.727802037845706</v>
      </c>
    </row>
    <row r="513" spans="1:14" ht="15.75">
      <c r="A513" s="63">
        <v>12</v>
      </c>
      <c r="B513" s="70">
        <v>43265</v>
      </c>
      <c r="C513" s="65" t="s">
        <v>62</v>
      </c>
      <c r="D513" s="65" t="s">
        <v>21</v>
      </c>
      <c r="E513" s="65" t="s">
        <v>71</v>
      </c>
      <c r="F513" s="66">
        <v>3995</v>
      </c>
      <c r="G513" s="66">
        <v>3960</v>
      </c>
      <c r="H513" s="66">
        <v>4020</v>
      </c>
      <c r="I513" s="66">
        <v>4045</v>
      </c>
      <c r="J513" s="66">
        <v>4070</v>
      </c>
      <c r="K513" s="66">
        <v>4020</v>
      </c>
      <c r="L513" s="65">
        <v>100</v>
      </c>
      <c r="M513" s="67">
        <f aca="true" t="shared" si="64" ref="M513:M519">IF(D513="BUY",(K513-F513)*(L513),(F513-K513)*(L513))</f>
        <v>2500</v>
      </c>
      <c r="N513" s="68">
        <f aca="true" t="shared" si="65" ref="N513:N519">M513/(L513)/F513%</f>
        <v>0.6257822277847309</v>
      </c>
    </row>
    <row r="514" spans="1:14" ht="15.75">
      <c r="A514" s="63">
        <v>13</v>
      </c>
      <c r="B514" s="70">
        <v>43264</v>
      </c>
      <c r="C514" s="65" t="s">
        <v>62</v>
      </c>
      <c r="D514" s="65" t="s">
        <v>21</v>
      </c>
      <c r="E514" s="65" t="s">
        <v>65</v>
      </c>
      <c r="F514" s="66">
        <v>7650</v>
      </c>
      <c r="G514" s="66">
        <v>7570</v>
      </c>
      <c r="H514" s="66">
        <v>7700</v>
      </c>
      <c r="I514" s="66">
        <v>7750</v>
      </c>
      <c r="J514" s="66">
        <v>7800</v>
      </c>
      <c r="K514" s="66">
        <v>7700</v>
      </c>
      <c r="L514" s="65">
        <v>50</v>
      </c>
      <c r="M514" s="67">
        <f t="shared" si="64"/>
        <v>2500</v>
      </c>
      <c r="N514" s="68">
        <f t="shared" si="65"/>
        <v>0.6535947712418301</v>
      </c>
    </row>
    <row r="515" spans="1:14" ht="15.75">
      <c r="A515" s="63">
        <v>14</v>
      </c>
      <c r="B515" s="70">
        <v>43263</v>
      </c>
      <c r="C515" s="65" t="s">
        <v>62</v>
      </c>
      <c r="D515" s="65" t="s">
        <v>23</v>
      </c>
      <c r="E515" s="65" t="s">
        <v>70</v>
      </c>
      <c r="F515" s="66">
        <v>3415</v>
      </c>
      <c r="G515" s="66">
        <v>3450</v>
      </c>
      <c r="H515" s="66">
        <v>3390</v>
      </c>
      <c r="I515" s="66">
        <v>3365</v>
      </c>
      <c r="J515" s="66">
        <v>3340</v>
      </c>
      <c r="K515" s="66">
        <v>3365</v>
      </c>
      <c r="L515" s="65">
        <v>100</v>
      </c>
      <c r="M515" s="67">
        <f t="shared" si="64"/>
        <v>5000</v>
      </c>
      <c r="N515" s="68">
        <f t="shared" si="65"/>
        <v>1.4641288433382138</v>
      </c>
    </row>
    <row r="516" spans="1:14" ht="15.75">
      <c r="A516" s="63">
        <v>15</v>
      </c>
      <c r="B516" s="70">
        <v>43262</v>
      </c>
      <c r="C516" s="65" t="s">
        <v>62</v>
      </c>
      <c r="D516" s="65" t="s">
        <v>23</v>
      </c>
      <c r="E516" s="65" t="s">
        <v>63</v>
      </c>
      <c r="F516" s="66">
        <v>3405</v>
      </c>
      <c r="G516" s="66">
        <v>3450</v>
      </c>
      <c r="H516" s="66">
        <v>3380</v>
      </c>
      <c r="I516" s="66">
        <v>3355</v>
      </c>
      <c r="J516" s="66">
        <v>3330</v>
      </c>
      <c r="K516" s="66">
        <v>3380</v>
      </c>
      <c r="L516" s="65">
        <v>100</v>
      </c>
      <c r="M516" s="67">
        <f t="shared" si="64"/>
        <v>2500</v>
      </c>
      <c r="N516" s="68">
        <f t="shared" si="65"/>
        <v>0.7342143906020558</v>
      </c>
    </row>
    <row r="517" spans="1:14" ht="15.75">
      <c r="A517" s="63">
        <v>16</v>
      </c>
      <c r="B517" s="70">
        <v>43259</v>
      </c>
      <c r="C517" s="65" t="s">
        <v>62</v>
      </c>
      <c r="D517" s="65" t="s">
        <v>23</v>
      </c>
      <c r="E517" s="65" t="s">
        <v>63</v>
      </c>
      <c r="F517" s="66">
        <v>3460</v>
      </c>
      <c r="G517" s="66">
        <v>3500</v>
      </c>
      <c r="H517" s="66">
        <v>3435</v>
      </c>
      <c r="I517" s="66">
        <v>3410</v>
      </c>
      <c r="J517" s="66">
        <v>3385</v>
      </c>
      <c r="K517" s="66">
        <v>3410</v>
      </c>
      <c r="L517" s="65">
        <v>100</v>
      </c>
      <c r="M517" s="67">
        <f t="shared" si="64"/>
        <v>5000</v>
      </c>
      <c r="N517" s="68">
        <f t="shared" si="65"/>
        <v>1.445086705202312</v>
      </c>
    </row>
    <row r="518" spans="1:14" ht="15.75">
      <c r="A518" s="63">
        <v>17</v>
      </c>
      <c r="B518" s="70">
        <v>43259</v>
      </c>
      <c r="C518" s="65" t="s">
        <v>62</v>
      </c>
      <c r="D518" s="65" t="s">
        <v>21</v>
      </c>
      <c r="E518" s="65" t="s">
        <v>65</v>
      </c>
      <c r="F518" s="66">
        <v>7530</v>
      </c>
      <c r="G518" s="66">
        <v>7450</v>
      </c>
      <c r="H518" s="66">
        <v>7580</v>
      </c>
      <c r="I518" s="66">
        <v>7630</v>
      </c>
      <c r="J518" s="66">
        <v>7680</v>
      </c>
      <c r="K518" s="66">
        <v>7630</v>
      </c>
      <c r="L518" s="65">
        <v>50</v>
      </c>
      <c r="M518" s="67">
        <f t="shared" si="64"/>
        <v>5000</v>
      </c>
      <c r="N518" s="68">
        <f t="shared" si="65"/>
        <v>1.3280212483399736</v>
      </c>
    </row>
    <row r="519" spans="1:14" ht="15.75">
      <c r="A519" s="63">
        <v>18</v>
      </c>
      <c r="B519" s="70">
        <v>43257</v>
      </c>
      <c r="C519" s="65" t="s">
        <v>62</v>
      </c>
      <c r="D519" s="65" t="s">
        <v>21</v>
      </c>
      <c r="E519" s="65" t="s">
        <v>91</v>
      </c>
      <c r="F519" s="66">
        <v>1460</v>
      </c>
      <c r="G519" s="66">
        <v>1420</v>
      </c>
      <c r="H519" s="66">
        <v>1485</v>
      </c>
      <c r="I519" s="66">
        <v>1510</v>
      </c>
      <c r="J519" s="66">
        <v>1435</v>
      </c>
      <c r="K519" s="66">
        <v>1482</v>
      </c>
      <c r="L519" s="65">
        <v>100</v>
      </c>
      <c r="M519" s="67">
        <f t="shared" si="64"/>
        <v>2200</v>
      </c>
      <c r="N519" s="68">
        <f t="shared" si="65"/>
        <v>1.5068493150684932</v>
      </c>
    </row>
    <row r="520" spans="1:14" ht="15.75">
      <c r="A520" s="63">
        <v>19</v>
      </c>
      <c r="B520" s="70">
        <v>43256</v>
      </c>
      <c r="C520" s="65" t="s">
        <v>62</v>
      </c>
      <c r="D520" s="65" t="s">
        <v>21</v>
      </c>
      <c r="E520" s="65" t="s">
        <v>71</v>
      </c>
      <c r="F520" s="66">
        <v>4025</v>
      </c>
      <c r="G520" s="66">
        <v>3994</v>
      </c>
      <c r="H520" s="66">
        <v>4050</v>
      </c>
      <c r="I520" s="66">
        <v>4075</v>
      </c>
      <c r="J520" s="66">
        <v>4100</v>
      </c>
      <c r="K520" s="66">
        <v>4075</v>
      </c>
      <c r="L520" s="65">
        <v>100</v>
      </c>
      <c r="M520" s="67">
        <f aca="true" t="shared" si="66" ref="M520:M525">IF(D520="BUY",(K520-F520)*(L520),(F520-K520)*(L520))</f>
        <v>5000</v>
      </c>
      <c r="N520" s="68">
        <f aca="true" t="shared" si="67" ref="N520:N525">M520/(L520)/F520%</f>
        <v>1.2422360248447204</v>
      </c>
    </row>
    <row r="521" spans="1:14" ht="15.75">
      <c r="A521" s="63">
        <v>20</v>
      </c>
      <c r="B521" s="70">
        <v>43255</v>
      </c>
      <c r="C521" s="65" t="s">
        <v>62</v>
      </c>
      <c r="D521" s="65" t="s">
        <v>23</v>
      </c>
      <c r="E521" s="65" t="s">
        <v>70</v>
      </c>
      <c r="F521" s="66">
        <v>3530</v>
      </c>
      <c r="G521" s="66">
        <v>3570</v>
      </c>
      <c r="H521" s="66">
        <v>3505</v>
      </c>
      <c r="I521" s="66">
        <v>3480</v>
      </c>
      <c r="J521" s="66">
        <v>3455</v>
      </c>
      <c r="K521" s="66">
        <v>3480</v>
      </c>
      <c r="L521" s="65">
        <v>100</v>
      </c>
      <c r="M521" s="67">
        <f t="shared" si="66"/>
        <v>5000</v>
      </c>
      <c r="N521" s="68">
        <f t="shared" si="67"/>
        <v>1.41643059490085</v>
      </c>
    </row>
    <row r="522" spans="1:14" ht="15.75">
      <c r="A522" s="63">
        <v>21</v>
      </c>
      <c r="B522" s="70">
        <v>43255</v>
      </c>
      <c r="C522" s="65" t="s">
        <v>62</v>
      </c>
      <c r="D522" s="65" t="s">
        <v>23</v>
      </c>
      <c r="E522" s="65" t="s">
        <v>87</v>
      </c>
      <c r="F522" s="66">
        <v>763</v>
      </c>
      <c r="G522" s="66">
        <v>767.5</v>
      </c>
      <c r="H522" s="66">
        <v>760.5</v>
      </c>
      <c r="I522" s="66">
        <v>758</v>
      </c>
      <c r="J522" s="66">
        <v>755.5</v>
      </c>
      <c r="K522" s="66">
        <v>760.5</v>
      </c>
      <c r="L522" s="65">
        <v>1000</v>
      </c>
      <c r="M522" s="67">
        <f t="shared" si="66"/>
        <v>2500</v>
      </c>
      <c r="N522" s="68">
        <f t="shared" si="67"/>
        <v>0.32765399737876805</v>
      </c>
    </row>
    <row r="523" spans="1:14" ht="15.75">
      <c r="A523" s="63">
        <v>22</v>
      </c>
      <c r="B523" s="70">
        <v>43255</v>
      </c>
      <c r="C523" s="65" t="s">
        <v>62</v>
      </c>
      <c r="D523" s="65" t="s">
        <v>21</v>
      </c>
      <c r="E523" s="65" t="s">
        <v>76</v>
      </c>
      <c r="F523" s="66">
        <v>4030</v>
      </c>
      <c r="G523" s="66">
        <v>3990</v>
      </c>
      <c r="H523" s="66">
        <v>4055</v>
      </c>
      <c r="I523" s="66">
        <v>4080</v>
      </c>
      <c r="J523" s="66">
        <v>4105</v>
      </c>
      <c r="K523" s="66">
        <v>4055</v>
      </c>
      <c r="L523" s="65">
        <v>100</v>
      </c>
      <c r="M523" s="67">
        <f t="shared" si="66"/>
        <v>2500</v>
      </c>
      <c r="N523" s="68">
        <f t="shared" si="67"/>
        <v>0.620347394540943</v>
      </c>
    </row>
    <row r="524" spans="1:14" ht="15.75">
      <c r="A524" s="63">
        <v>23</v>
      </c>
      <c r="B524" s="70">
        <v>43252</v>
      </c>
      <c r="C524" s="65" t="s">
        <v>62</v>
      </c>
      <c r="D524" s="65" t="s">
        <v>21</v>
      </c>
      <c r="E524" s="65" t="s">
        <v>71</v>
      </c>
      <c r="F524" s="66">
        <v>3995</v>
      </c>
      <c r="G524" s="66">
        <v>3960</v>
      </c>
      <c r="H524" s="66">
        <v>4020</v>
      </c>
      <c r="I524" s="66">
        <v>4045</v>
      </c>
      <c r="J524" s="66">
        <v>4070</v>
      </c>
      <c r="K524" s="66">
        <v>4020</v>
      </c>
      <c r="L524" s="65">
        <v>100</v>
      </c>
      <c r="M524" s="67">
        <f t="shared" si="66"/>
        <v>2500</v>
      </c>
      <c r="N524" s="68">
        <f t="shared" si="67"/>
        <v>0.6257822277847309</v>
      </c>
    </row>
    <row r="525" spans="1:14" ht="15.75">
      <c r="A525" s="63">
        <v>24</v>
      </c>
      <c r="B525" s="70">
        <v>43252</v>
      </c>
      <c r="C525" s="65" t="s">
        <v>62</v>
      </c>
      <c r="D525" s="65" t="s">
        <v>23</v>
      </c>
      <c r="E525" s="65" t="s">
        <v>70</v>
      </c>
      <c r="F525" s="66">
        <v>3555</v>
      </c>
      <c r="G525" s="66">
        <v>3590</v>
      </c>
      <c r="H525" s="66">
        <v>3530</v>
      </c>
      <c r="I525" s="66">
        <v>3505</v>
      </c>
      <c r="J525" s="66">
        <v>3480</v>
      </c>
      <c r="K525" s="66">
        <v>3480</v>
      </c>
      <c r="L525" s="65">
        <v>100</v>
      </c>
      <c r="M525" s="67">
        <f t="shared" si="66"/>
        <v>7500</v>
      </c>
      <c r="N525" s="68">
        <f t="shared" si="67"/>
        <v>2.109704641350211</v>
      </c>
    </row>
    <row r="526" spans="1:14" ht="15.75">
      <c r="A526" s="9" t="s">
        <v>25</v>
      </c>
      <c r="B526" s="10"/>
      <c r="C526" s="11"/>
      <c r="D526" s="12"/>
      <c r="E526" s="13"/>
      <c r="F526" s="13"/>
      <c r="G526" s="14"/>
      <c r="H526" s="15"/>
      <c r="I526" s="15"/>
      <c r="J526" s="15"/>
      <c r="K526" s="16"/>
      <c r="M526" s="17"/>
      <c r="N526" s="1"/>
    </row>
    <row r="527" spans="1:14" ht="15.75">
      <c r="A527" s="9" t="s">
        <v>26</v>
      </c>
      <c r="B527" s="19"/>
      <c r="C527" s="11"/>
      <c r="D527" s="12"/>
      <c r="E527" s="13"/>
      <c r="F527" s="13"/>
      <c r="G527" s="14"/>
      <c r="H527" s="13"/>
      <c r="I527" s="13"/>
      <c r="J527" s="13"/>
      <c r="K527" s="16"/>
      <c r="L527" s="17"/>
      <c r="M527" s="1"/>
      <c r="N527" s="1"/>
    </row>
    <row r="528" spans="1:14" ht="15.75">
      <c r="A528" s="9" t="s">
        <v>26</v>
      </c>
      <c r="B528" s="19"/>
      <c r="C528" s="20"/>
      <c r="D528" s="21"/>
      <c r="E528" s="22"/>
      <c r="F528" s="22"/>
      <c r="G528" s="23"/>
      <c r="H528" s="22"/>
      <c r="I528" s="22"/>
      <c r="J528" s="22"/>
      <c r="K528" s="22"/>
      <c r="L528" s="17"/>
      <c r="M528" s="1"/>
      <c r="N528" s="1"/>
    </row>
    <row r="529" spans="1:14" ht="16.5" thickBot="1">
      <c r="A529" s="58"/>
      <c r="B529" s="59"/>
      <c r="C529" s="22"/>
      <c r="D529" s="22"/>
      <c r="E529" s="22"/>
      <c r="F529" s="25"/>
      <c r="G529" s="26"/>
      <c r="H529" s="27" t="s">
        <v>27</v>
      </c>
      <c r="I529" s="27"/>
      <c r="J529" s="25"/>
      <c r="K529" s="25"/>
      <c r="L529" s="17"/>
      <c r="M529" s="60"/>
      <c r="N529" s="17"/>
    </row>
    <row r="530" spans="1:14" ht="15.75">
      <c r="A530" s="58"/>
      <c r="B530" s="59"/>
      <c r="C530" s="88" t="s">
        <v>28</v>
      </c>
      <c r="D530" s="88"/>
      <c r="E530" s="29">
        <v>24</v>
      </c>
      <c r="F530" s="30">
        <f>F531+F532+F533+F534+F535+F536</f>
        <v>99.99999999999999</v>
      </c>
      <c r="G530" s="31">
        <v>24</v>
      </c>
      <c r="H530" s="32">
        <f>G531/G530%</f>
        <v>91.66666666666667</v>
      </c>
      <c r="I530" s="32"/>
      <c r="J530" s="25"/>
      <c r="K530" s="25"/>
      <c r="L530" s="83"/>
      <c r="N530" s="79"/>
    </row>
    <row r="531" spans="1:14" ht="15.75">
      <c r="A531" s="58"/>
      <c r="B531" s="59"/>
      <c r="C531" s="85" t="s">
        <v>29</v>
      </c>
      <c r="D531" s="85"/>
      <c r="E531" s="33">
        <v>22</v>
      </c>
      <c r="F531" s="34">
        <f>(E531/E530)*100</f>
        <v>91.66666666666666</v>
      </c>
      <c r="G531" s="31">
        <v>22</v>
      </c>
      <c r="H531" s="28"/>
      <c r="I531" s="28"/>
      <c r="J531" s="25"/>
      <c r="K531" s="25"/>
      <c r="L531" s="83"/>
      <c r="N531" s="17"/>
    </row>
    <row r="532" spans="1:13" ht="15.75">
      <c r="A532" s="58"/>
      <c r="B532" s="59"/>
      <c r="C532" s="85" t="s">
        <v>31</v>
      </c>
      <c r="D532" s="85"/>
      <c r="E532" s="33">
        <v>0</v>
      </c>
      <c r="F532" s="34">
        <f>(E532/E530)*100</f>
        <v>0</v>
      </c>
      <c r="G532" s="36"/>
      <c r="H532" s="31"/>
      <c r="I532" s="31"/>
      <c r="J532" s="25"/>
      <c r="K532" s="2"/>
      <c r="L532" s="83"/>
      <c r="M532" s="60"/>
    </row>
    <row r="533" spans="1:14" ht="15.75">
      <c r="A533" s="58"/>
      <c r="B533" s="59"/>
      <c r="C533" s="85" t="s">
        <v>32</v>
      </c>
      <c r="D533" s="85"/>
      <c r="E533" s="33">
        <v>0</v>
      </c>
      <c r="F533" s="34">
        <f>(E533/E530)*100</f>
        <v>0</v>
      </c>
      <c r="G533" s="36"/>
      <c r="H533" s="31"/>
      <c r="I533" s="31"/>
      <c r="J533" s="25"/>
      <c r="K533" s="25"/>
      <c r="L533" s="25"/>
      <c r="M533" s="60"/>
      <c r="N533" s="79"/>
    </row>
    <row r="534" spans="1:13" ht="15.75">
      <c r="A534" s="58"/>
      <c r="B534" s="59"/>
      <c r="C534" s="85" t="s">
        <v>33</v>
      </c>
      <c r="D534" s="85"/>
      <c r="E534" s="33">
        <v>2</v>
      </c>
      <c r="F534" s="34">
        <f>(E534/E530)*100</f>
        <v>8.333333333333332</v>
      </c>
      <c r="G534" s="36"/>
      <c r="H534" s="22" t="s">
        <v>34</v>
      </c>
      <c r="I534" s="22"/>
      <c r="J534" s="25"/>
      <c r="K534" s="25"/>
      <c r="L534" s="83"/>
      <c r="M534" s="60"/>
    </row>
    <row r="535" spans="1:14" ht="15.75">
      <c r="A535" s="58"/>
      <c r="B535" s="59"/>
      <c r="C535" s="85" t="s">
        <v>35</v>
      </c>
      <c r="D535" s="85"/>
      <c r="E535" s="33">
        <v>0</v>
      </c>
      <c r="F535" s="34">
        <f>(E535/E530)*100</f>
        <v>0</v>
      </c>
      <c r="G535" s="36"/>
      <c r="H535" s="22"/>
      <c r="I535" s="22"/>
      <c r="J535" s="25"/>
      <c r="K535" s="25"/>
      <c r="L535" s="83"/>
      <c r="N535" s="79"/>
    </row>
    <row r="536" spans="1:12" ht="16.5" thickBot="1">
      <c r="A536" s="58"/>
      <c r="B536" s="59"/>
      <c r="C536" s="86" t="s">
        <v>36</v>
      </c>
      <c r="D536" s="86"/>
      <c r="E536" s="38"/>
      <c r="F536" s="39">
        <f>(E536/E530)*100</f>
        <v>0</v>
      </c>
      <c r="G536" s="36"/>
      <c r="H536" s="22"/>
      <c r="I536" s="22"/>
      <c r="J536" s="25"/>
      <c r="K536" s="25"/>
      <c r="L536" s="83"/>
    </row>
    <row r="537" spans="1:13" ht="15.75">
      <c r="A537" s="41" t="s">
        <v>37</v>
      </c>
      <c r="B537" s="10"/>
      <c r="C537" s="11"/>
      <c r="D537" s="11"/>
      <c r="E537" s="13"/>
      <c r="F537" s="13"/>
      <c r="G537" s="42"/>
      <c r="H537" s="43"/>
      <c r="I537" s="43"/>
      <c r="J537" s="43"/>
      <c r="K537" s="13"/>
      <c r="L537" s="17"/>
      <c r="M537" s="40"/>
    </row>
    <row r="538" spans="1:13" ht="15.75">
      <c r="A538" s="12" t="s">
        <v>38</v>
      </c>
      <c r="B538" s="10"/>
      <c r="C538" s="44"/>
      <c r="D538" s="45"/>
      <c r="E538" s="46"/>
      <c r="F538" s="43"/>
      <c r="G538" s="42"/>
      <c r="H538" s="43"/>
      <c r="I538" s="43"/>
      <c r="J538" s="43"/>
      <c r="K538" s="13"/>
      <c r="L538" s="17"/>
      <c r="M538" s="24"/>
    </row>
    <row r="539" spans="1:14" ht="15.75">
      <c r="A539" s="12" t="s">
        <v>39</v>
      </c>
      <c r="B539" s="10"/>
      <c r="C539" s="11"/>
      <c r="D539" s="45"/>
      <c r="E539" s="46"/>
      <c r="F539" s="43"/>
      <c r="G539" s="42"/>
      <c r="H539" s="47"/>
      <c r="I539" s="47"/>
      <c r="J539" s="47"/>
      <c r="K539" s="13"/>
      <c r="L539" s="17"/>
      <c r="M539" s="17"/>
      <c r="N539" s="60"/>
    </row>
    <row r="540" spans="1:14" ht="15.75">
      <c r="A540" s="12" t="s">
        <v>40</v>
      </c>
      <c r="B540" s="44"/>
      <c r="C540" s="11"/>
      <c r="D540" s="45"/>
      <c r="E540" s="46"/>
      <c r="F540" s="43"/>
      <c r="G540" s="48"/>
      <c r="H540" s="47"/>
      <c r="I540" s="47"/>
      <c r="J540" s="47"/>
      <c r="K540" s="13"/>
      <c r="L540" s="17"/>
      <c r="M540" s="17"/>
      <c r="N540" s="24"/>
    </row>
    <row r="541" spans="1:14" ht="15.75">
      <c r="A541" s="12" t="s">
        <v>41</v>
      </c>
      <c r="B541" s="35"/>
      <c r="C541" s="11"/>
      <c r="D541" s="49"/>
      <c r="E541" s="43"/>
      <c r="F541" s="43"/>
      <c r="G541" s="48"/>
      <c r="H541" s="47"/>
      <c r="I541" s="47"/>
      <c r="J541" s="47"/>
      <c r="K541" s="43"/>
      <c r="L541" s="17"/>
      <c r="M541" s="17"/>
      <c r="N541" s="17"/>
    </row>
    <row r="542" spans="1:14" ht="15">
      <c r="A542" s="105" t="s">
        <v>0</v>
      </c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</row>
    <row r="543" spans="1:14" ht="1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</row>
    <row r="544" spans="1:14" ht="1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</row>
    <row r="545" spans="1:14" ht="15.75">
      <c r="A545" s="106" t="s">
        <v>1</v>
      </c>
      <c r="B545" s="106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</row>
    <row r="546" spans="1:14" ht="15.75">
      <c r="A546" s="106" t="s">
        <v>2</v>
      </c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</row>
    <row r="547" spans="1:14" ht="16.5" thickBot="1">
      <c r="A547" s="107" t="s">
        <v>3</v>
      </c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</row>
    <row r="548" spans="1:14" ht="15.75">
      <c r="A548" s="104" t="s">
        <v>86</v>
      </c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</row>
    <row r="549" spans="1:14" ht="15.75">
      <c r="A549" s="104" t="s">
        <v>5</v>
      </c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</row>
    <row r="550" spans="1:14" ht="15">
      <c r="A550" s="90" t="s">
        <v>6</v>
      </c>
      <c r="B550" s="87" t="s">
        <v>7</v>
      </c>
      <c r="C550" s="87" t="s">
        <v>8</v>
      </c>
      <c r="D550" s="90" t="s">
        <v>9</v>
      </c>
      <c r="E550" s="90" t="s">
        <v>10</v>
      </c>
      <c r="F550" s="87" t="s">
        <v>11</v>
      </c>
      <c r="G550" s="87" t="s">
        <v>12</v>
      </c>
      <c r="H550" s="87" t="s">
        <v>13</v>
      </c>
      <c r="I550" s="87" t="s">
        <v>14</v>
      </c>
      <c r="J550" s="87" t="s">
        <v>15</v>
      </c>
      <c r="K550" s="89" t="s">
        <v>16</v>
      </c>
      <c r="L550" s="87" t="s">
        <v>17</v>
      </c>
      <c r="M550" s="87" t="s">
        <v>18</v>
      </c>
      <c r="N550" s="87" t="s">
        <v>19</v>
      </c>
    </row>
    <row r="551" spans="1:14" ht="15">
      <c r="A551" s="91"/>
      <c r="B551" s="111"/>
      <c r="C551" s="111"/>
      <c r="D551" s="91"/>
      <c r="E551" s="91"/>
      <c r="F551" s="111"/>
      <c r="G551" s="111"/>
      <c r="H551" s="111"/>
      <c r="I551" s="111"/>
      <c r="J551" s="111"/>
      <c r="K551" s="112"/>
      <c r="L551" s="111"/>
      <c r="M551" s="111"/>
      <c r="N551" s="111"/>
    </row>
    <row r="552" spans="1:14" ht="15.75">
      <c r="A552" s="63">
        <v>1</v>
      </c>
      <c r="B552" s="70">
        <v>43250</v>
      </c>
      <c r="C552" s="65" t="s">
        <v>62</v>
      </c>
      <c r="D552" s="65" t="s">
        <v>23</v>
      </c>
      <c r="E552" s="65" t="s">
        <v>65</v>
      </c>
      <c r="F552" s="66">
        <v>7770</v>
      </c>
      <c r="G552" s="66">
        <v>7850</v>
      </c>
      <c r="H552" s="66">
        <v>7720</v>
      </c>
      <c r="I552" s="66">
        <v>7670</v>
      </c>
      <c r="J552" s="66">
        <v>7620</v>
      </c>
      <c r="K552" s="66">
        <v>7620</v>
      </c>
      <c r="L552" s="65">
        <v>50</v>
      </c>
      <c r="M552" s="67">
        <f>IF(D552="BUY",(K552-F552)*(L552),(F552-K552)*(L552))</f>
        <v>7500</v>
      </c>
      <c r="N552" s="68">
        <f aca="true" t="shared" si="68" ref="N552:N560">M552/(L552)/F552%</f>
        <v>1.9305019305019304</v>
      </c>
    </row>
    <row r="553" spans="1:14" ht="15.75">
      <c r="A553" s="63">
        <v>2</v>
      </c>
      <c r="B553" s="70">
        <v>43250</v>
      </c>
      <c r="C553" s="65" t="s">
        <v>62</v>
      </c>
      <c r="D553" s="65" t="s">
        <v>23</v>
      </c>
      <c r="E553" s="65" t="s">
        <v>66</v>
      </c>
      <c r="F553" s="66">
        <v>3660</v>
      </c>
      <c r="G553" s="66">
        <v>3700</v>
      </c>
      <c r="H553" s="66">
        <v>3635</v>
      </c>
      <c r="I553" s="66">
        <v>3610</v>
      </c>
      <c r="J553" s="66">
        <v>3585</v>
      </c>
      <c r="K553" s="66">
        <v>3610</v>
      </c>
      <c r="L553" s="65">
        <v>100</v>
      </c>
      <c r="M553" s="67">
        <f>IF(D553="BUY",(K553-F553)*(L553),(F553-K553)*(L553))</f>
        <v>5000</v>
      </c>
      <c r="N553" s="68">
        <f>M553/(L553)/F553%</f>
        <v>1.366120218579235</v>
      </c>
    </row>
    <row r="554" spans="1:14" ht="15.75">
      <c r="A554" s="63">
        <v>3</v>
      </c>
      <c r="B554" s="70">
        <v>43249</v>
      </c>
      <c r="C554" s="65" t="s">
        <v>62</v>
      </c>
      <c r="D554" s="65" t="s">
        <v>23</v>
      </c>
      <c r="E554" s="65" t="s">
        <v>76</v>
      </c>
      <c r="F554" s="66">
        <v>3950</v>
      </c>
      <c r="G554" s="66">
        <v>3990</v>
      </c>
      <c r="H554" s="66">
        <v>3925</v>
      </c>
      <c r="I554" s="66">
        <v>3900</v>
      </c>
      <c r="J554" s="66">
        <v>3875</v>
      </c>
      <c r="K554" s="66">
        <v>3900</v>
      </c>
      <c r="L554" s="65">
        <v>100</v>
      </c>
      <c r="M554" s="67">
        <f>IF(D554="BUY",(K554-F554)*(L554),(F554-K554)*(L554))</f>
        <v>5000</v>
      </c>
      <c r="N554" s="68">
        <f>M554/(L554)/F554%</f>
        <v>1.2658227848101267</v>
      </c>
    </row>
    <row r="555" spans="1:14" ht="15.75">
      <c r="A555" s="63">
        <v>4</v>
      </c>
      <c r="B555" s="70">
        <v>43249</v>
      </c>
      <c r="C555" s="65" t="s">
        <v>62</v>
      </c>
      <c r="D555" s="65" t="s">
        <v>23</v>
      </c>
      <c r="E555" s="65" t="s">
        <v>65</v>
      </c>
      <c r="F555" s="66">
        <v>8030</v>
      </c>
      <c r="G555" s="66">
        <v>8110</v>
      </c>
      <c r="H555" s="66">
        <v>7980</v>
      </c>
      <c r="I555" s="66">
        <v>7930</v>
      </c>
      <c r="J555" s="66">
        <v>7880</v>
      </c>
      <c r="K555" s="66">
        <v>7880</v>
      </c>
      <c r="L555" s="65">
        <v>50</v>
      </c>
      <c r="M555" s="67">
        <f aca="true" t="shared" si="69" ref="M555:M560">IF(D555="BUY",(K555-F555)*(L555),(F555-K555)*(L555))</f>
        <v>7500</v>
      </c>
      <c r="N555" s="68">
        <f t="shared" si="68"/>
        <v>1.8679950186799503</v>
      </c>
    </row>
    <row r="556" spans="1:14" ht="15.75">
      <c r="A556" s="63">
        <v>5</v>
      </c>
      <c r="B556" s="70">
        <v>43248</v>
      </c>
      <c r="C556" s="65" t="s">
        <v>62</v>
      </c>
      <c r="D556" s="65" t="s">
        <v>23</v>
      </c>
      <c r="E556" s="65" t="s">
        <v>76</v>
      </c>
      <c r="F556" s="66">
        <v>3980</v>
      </c>
      <c r="G556" s="66">
        <v>4020</v>
      </c>
      <c r="H556" s="66">
        <v>3955</v>
      </c>
      <c r="I556" s="66">
        <v>3930</v>
      </c>
      <c r="J556" s="66">
        <v>3905</v>
      </c>
      <c r="K556" s="66">
        <v>3955</v>
      </c>
      <c r="L556" s="65">
        <v>100</v>
      </c>
      <c r="M556" s="67">
        <f t="shared" si="69"/>
        <v>2500</v>
      </c>
      <c r="N556" s="68">
        <f t="shared" si="68"/>
        <v>0.628140703517588</v>
      </c>
    </row>
    <row r="557" spans="1:14" ht="15.75">
      <c r="A557" s="63">
        <v>6</v>
      </c>
      <c r="B557" s="70">
        <v>43245</v>
      </c>
      <c r="C557" s="65" t="s">
        <v>62</v>
      </c>
      <c r="D557" s="65" t="s">
        <v>23</v>
      </c>
      <c r="E557" s="65" t="s">
        <v>70</v>
      </c>
      <c r="F557" s="66">
        <v>3735</v>
      </c>
      <c r="G557" s="66">
        <v>3775</v>
      </c>
      <c r="H557" s="66">
        <v>3710</v>
      </c>
      <c r="I557" s="66">
        <v>3685</v>
      </c>
      <c r="J557" s="66">
        <v>3660</v>
      </c>
      <c r="K557" s="66">
        <v>3660</v>
      </c>
      <c r="L557" s="65">
        <v>100</v>
      </c>
      <c r="M557" s="67">
        <f t="shared" si="69"/>
        <v>7500</v>
      </c>
      <c r="N557" s="68">
        <f t="shared" si="68"/>
        <v>2.0080321285140563</v>
      </c>
    </row>
    <row r="558" spans="1:14" ht="15.75">
      <c r="A558" s="63">
        <v>7</v>
      </c>
      <c r="B558" s="70">
        <v>43244</v>
      </c>
      <c r="C558" s="65" t="s">
        <v>62</v>
      </c>
      <c r="D558" s="65" t="s">
        <v>23</v>
      </c>
      <c r="E558" s="65" t="s">
        <v>66</v>
      </c>
      <c r="F558" s="66">
        <v>3855</v>
      </c>
      <c r="G558" s="66">
        <v>3815</v>
      </c>
      <c r="H558" s="66">
        <v>3880</v>
      </c>
      <c r="I558" s="66">
        <v>3905</v>
      </c>
      <c r="J558" s="66">
        <v>3930</v>
      </c>
      <c r="K558" s="66">
        <v>3815</v>
      </c>
      <c r="L558" s="65">
        <v>100</v>
      </c>
      <c r="M558" s="67">
        <f t="shared" si="69"/>
        <v>4000</v>
      </c>
      <c r="N558" s="68">
        <f t="shared" si="68"/>
        <v>1.0376134889753568</v>
      </c>
    </row>
    <row r="559" spans="1:14" ht="15.75">
      <c r="A559" s="63">
        <v>8</v>
      </c>
      <c r="B559" s="70">
        <v>43243</v>
      </c>
      <c r="C559" s="65" t="s">
        <v>62</v>
      </c>
      <c r="D559" s="65" t="s">
        <v>21</v>
      </c>
      <c r="E559" s="65" t="s">
        <v>69</v>
      </c>
      <c r="F559" s="66">
        <v>15800</v>
      </c>
      <c r="G559" s="66">
        <v>15660</v>
      </c>
      <c r="H559" s="66">
        <v>15880</v>
      </c>
      <c r="I559" s="66">
        <v>15960</v>
      </c>
      <c r="J559" s="66">
        <v>16040</v>
      </c>
      <c r="K559" s="66">
        <v>15880</v>
      </c>
      <c r="L559" s="65">
        <v>30</v>
      </c>
      <c r="M559" s="67">
        <f t="shared" si="69"/>
        <v>2400</v>
      </c>
      <c r="N559" s="68">
        <f t="shared" si="68"/>
        <v>0.5063291139240507</v>
      </c>
    </row>
    <row r="560" spans="1:14" ht="15.75">
      <c r="A560" s="63">
        <v>9</v>
      </c>
      <c r="B560" s="70">
        <v>43242</v>
      </c>
      <c r="C560" s="65" t="s">
        <v>62</v>
      </c>
      <c r="D560" s="65" t="s">
        <v>21</v>
      </c>
      <c r="E560" s="65" t="s">
        <v>71</v>
      </c>
      <c r="F560" s="66">
        <v>3995</v>
      </c>
      <c r="G560" s="66">
        <v>3955</v>
      </c>
      <c r="H560" s="66">
        <v>4020</v>
      </c>
      <c r="I560" s="66">
        <v>4045</v>
      </c>
      <c r="J560" s="66">
        <v>4070</v>
      </c>
      <c r="K560" s="66">
        <v>4020</v>
      </c>
      <c r="L560" s="65">
        <v>100</v>
      </c>
      <c r="M560" s="67">
        <f t="shared" si="69"/>
        <v>2500</v>
      </c>
      <c r="N560" s="68">
        <f t="shared" si="68"/>
        <v>0.6257822277847309</v>
      </c>
    </row>
    <row r="561" spans="1:14" ht="15.75">
      <c r="A561" s="63">
        <v>10</v>
      </c>
      <c r="B561" s="70">
        <v>43241</v>
      </c>
      <c r="C561" s="65" t="s">
        <v>62</v>
      </c>
      <c r="D561" s="65" t="s">
        <v>21</v>
      </c>
      <c r="E561" s="65" t="s">
        <v>66</v>
      </c>
      <c r="F561" s="66">
        <v>3790</v>
      </c>
      <c r="G561" s="66">
        <v>3830</v>
      </c>
      <c r="H561" s="66">
        <v>3765</v>
      </c>
      <c r="I561" s="66">
        <v>3740</v>
      </c>
      <c r="J561" s="66">
        <v>3715</v>
      </c>
      <c r="K561" s="66">
        <v>3830</v>
      </c>
      <c r="L561" s="65">
        <v>100</v>
      </c>
      <c r="M561" s="67">
        <f aca="true" t="shared" si="70" ref="M561:M569">IF(D561="BUY",(K561-F561)*(L561),(F561-K561)*(L561))</f>
        <v>4000</v>
      </c>
      <c r="N561" s="68">
        <f aca="true" t="shared" si="71" ref="N561:N569">M561/(L561)/F561%</f>
        <v>1.0554089709762533</v>
      </c>
    </row>
    <row r="562" spans="1:14" ht="15.75">
      <c r="A562" s="63">
        <v>11</v>
      </c>
      <c r="B562" s="70">
        <v>43241</v>
      </c>
      <c r="C562" s="65" t="s">
        <v>62</v>
      </c>
      <c r="D562" s="65" t="s">
        <v>23</v>
      </c>
      <c r="E562" s="65" t="s">
        <v>69</v>
      </c>
      <c r="F562" s="66">
        <v>15700</v>
      </c>
      <c r="G562" s="66">
        <v>15825</v>
      </c>
      <c r="H562" s="66">
        <v>15620</v>
      </c>
      <c r="I562" s="66">
        <v>15540</v>
      </c>
      <c r="J562" s="66">
        <v>15460</v>
      </c>
      <c r="K562" s="66">
        <v>15540</v>
      </c>
      <c r="L562" s="65">
        <v>30</v>
      </c>
      <c r="M562" s="67">
        <f t="shared" si="70"/>
        <v>4800</v>
      </c>
      <c r="N562" s="68">
        <f t="shared" si="71"/>
        <v>1.019108280254777</v>
      </c>
    </row>
    <row r="563" spans="1:14" ht="15.75">
      <c r="A563" s="63">
        <v>12</v>
      </c>
      <c r="B563" s="70">
        <v>43241</v>
      </c>
      <c r="C563" s="65" t="s">
        <v>62</v>
      </c>
      <c r="D563" s="65" t="s">
        <v>23</v>
      </c>
      <c r="E563" s="65" t="s">
        <v>65</v>
      </c>
      <c r="F563" s="66">
        <v>8225</v>
      </c>
      <c r="G563" s="66">
        <v>8300</v>
      </c>
      <c r="H563" s="66">
        <v>8200</v>
      </c>
      <c r="I563" s="66">
        <v>8175</v>
      </c>
      <c r="J563" s="66">
        <v>8150</v>
      </c>
      <c r="K563" s="66">
        <v>8200</v>
      </c>
      <c r="L563" s="65">
        <v>100</v>
      </c>
      <c r="M563" s="67">
        <f t="shared" si="70"/>
        <v>2500</v>
      </c>
      <c r="N563" s="68">
        <f t="shared" si="71"/>
        <v>0.303951367781155</v>
      </c>
    </row>
    <row r="564" spans="1:14" ht="15.75">
      <c r="A564" s="63">
        <v>13</v>
      </c>
      <c r="B564" s="70">
        <v>43238</v>
      </c>
      <c r="C564" s="65" t="s">
        <v>62</v>
      </c>
      <c r="D564" s="65" t="s">
        <v>21</v>
      </c>
      <c r="E564" s="65" t="s">
        <v>70</v>
      </c>
      <c r="F564" s="66">
        <v>3790</v>
      </c>
      <c r="G564" s="66">
        <v>3750</v>
      </c>
      <c r="H564" s="66">
        <v>3815</v>
      </c>
      <c r="I564" s="66">
        <v>3840</v>
      </c>
      <c r="J564" s="66">
        <v>3865</v>
      </c>
      <c r="K564" s="66">
        <v>3750</v>
      </c>
      <c r="L564" s="65">
        <v>100</v>
      </c>
      <c r="M564" s="67">
        <f t="shared" si="70"/>
        <v>-4000</v>
      </c>
      <c r="N564" s="68">
        <f t="shared" si="71"/>
        <v>-1.0554089709762533</v>
      </c>
    </row>
    <row r="565" spans="1:14" ht="15.75">
      <c r="A565" s="63">
        <v>14</v>
      </c>
      <c r="B565" s="70">
        <v>43236</v>
      </c>
      <c r="C565" s="65" t="s">
        <v>62</v>
      </c>
      <c r="D565" s="65" t="s">
        <v>21</v>
      </c>
      <c r="E565" s="65" t="s">
        <v>66</v>
      </c>
      <c r="F565" s="66">
        <v>3940</v>
      </c>
      <c r="G565" s="66">
        <v>3900</v>
      </c>
      <c r="H565" s="66">
        <v>3965</v>
      </c>
      <c r="I565" s="66">
        <v>3990</v>
      </c>
      <c r="J565" s="66">
        <v>4015</v>
      </c>
      <c r="K565" s="66">
        <v>3900</v>
      </c>
      <c r="L565" s="65">
        <v>100</v>
      </c>
      <c r="M565" s="67">
        <f t="shared" si="70"/>
        <v>-4000</v>
      </c>
      <c r="N565" s="68">
        <f t="shared" si="71"/>
        <v>-1.015228426395939</v>
      </c>
    </row>
    <row r="566" spans="1:14" ht="15.75">
      <c r="A566" s="63">
        <v>15</v>
      </c>
      <c r="B566" s="70">
        <v>43236</v>
      </c>
      <c r="C566" s="65" t="s">
        <v>62</v>
      </c>
      <c r="D566" s="65" t="s">
        <v>21</v>
      </c>
      <c r="E566" s="65" t="s">
        <v>70</v>
      </c>
      <c r="F566" s="66">
        <v>3795</v>
      </c>
      <c r="G566" s="66">
        <v>3765</v>
      </c>
      <c r="H566" s="66">
        <v>3820</v>
      </c>
      <c r="I566" s="66">
        <v>3845</v>
      </c>
      <c r="J566" s="66">
        <v>3870</v>
      </c>
      <c r="K566" s="66">
        <v>3765</v>
      </c>
      <c r="L566" s="65">
        <v>100</v>
      </c>
      <c r="M566" s="67">
        <f t="shared" si="70"/>
        <v>-3000</v>
      </c>
      <c r="N566" s="68">
        <f t="shared" si="71"/>
        <v>-0.7905138339920948</v>
      </c>
    </row>
    <row r="567" spans="1:14" ht="15.75">
      <c r="A567" s="63">
        <v>16</v>
      </c>
      <c r="B567" s="70">
        <v>43235</v>
      </c>
      <c r="C567" s="65" t="s">
        <v>62</v>
      </c>
      <c r="D567" s="65" t="s">
        <v>21</v>
      </c>
      <c r="E567" s="65" t="s">
        <v>66</v>
      </c>
      <c r="F567" s="66">
        <v>3840</v>
      </c>
      <c r="G567" s="66">
        <v>3800</v>
      </c>
      <c r="H567" s="66">
        <v>3865</v>
      </c>
      <c r="I567" s="66">
        <v>3890</v>
      </c>
      <c r="J567" s="66">
        <v>3915</v>
      </c>
      <c r="K567" s="66">
        <v>3915</v>
      </c>
      <c r="L567" s="65">
        <v>100</v>
      </c>
      <c r="M567" s="67">
        <f t="shared" si="70"/>
        <v>7500</v>
      </c>
      <c r="N567" s="68">
        <f t="shared" si="71"/>
        <v>1.953125</v>
      </c>
    </row>
    <row r="568" spans="1:14" ht="15.75">
      <c r="A568" s="63">
        <v>17</v>
      </c>
      <c r="B568" s="70">
        <v>43235</v>
      </c>
      <c r="C568" s="65" t="s">
        <v>62</v>
      </c>
      <c r="D568" s="65" t="s">
        <v>21</v>
      </c>
      <c r="E568" s="65" t="s">
        <v>65</v>
      </c>
      <c r="F568" s="66">
        <v>8470</v>
      </c>
      <c r="G568" s="66">
        <v>8390</v>
      </c>
      <c r="H568" s="66">
        <v>8520</v>
      </c>
      <c r="I568" s="66">
        <v>8570</v>
      </c>
      <c r="J568" s="66">
        <v>8620</v>
      </c>
      <c r="K568" s="66">
        <v>8520</v>
      </c>
      <c r="L568" s="65">
        <v>50</v>
      </c>
      <c r="M568" s="67">
        <f t="shared" si="70"/>
        <v>2500</v>
      </c>
      <c r="N568" s="68">
        <f t="shared" si="71"/>
        <v>0.5903187721369539</v>
      </c>
    </row>
    <row r="569" spans="1:14" ht="15.75">
      <c r="A569" s="63">
        <v>18</v>
      </c>
      <c r="B569" s="70">
        <v>43234</v>
      </c>
      <c r="C569" s="65" t="s">
        <v>62</v>
      </c>
      <c r="D569" s="65" t="s">
        <v>23</v>
      </c>
      <c r="E569" s="65" t="s">
        <v>68</v>
      </c>
      <c r="F569" s="66">
        <v>7250</v>
      </c>
      <c r="G569" s="66">
        <v>7330</v>
      </c>
      <c r="H569" s="66">
        <v>7200</v>
      </c>
      <c r="I569" s="66">
        <v>7150</v>
      </c>
      <c r="J569" s="66">
        <v>7100</v>
      </c>
      <c r="K569" s="66">
        <v>7206</v>
      </c>
      <c r="L569" s="65">
        <v>50</v>
      </c>
      <c r="M569" s="67">
        <f t="shared" si="70"/>
        <v>2200</v>
      </c>
      <c r="N569" s="68">
        <f t="shared" si="71"/>
        <v>0.6068965517241379</v>
      </c>
    </row>
    <row r="570" spans="1:14" ht="15.75">
      <c r="A570" s="63">
        <v>19</v>
      </c>
      <c r="B570" s="70">
        <v>43234</v>
      </c>
      <c r="C570" s="65" t="s">
        <v>62</v>
      </c>
      <c r="D570" s="65" t="s">
        <v>21</v>
      </c>
      <c r="E570" s="65" t="s">
        <v>63</v>
      </c>
      <c r="F570" s="66">
        <v>3620</v>
      </c>
      <c r="G570" s="66">
        <v>3575</v>
      </c>
      <c r="H570" s="66">
        <v>3645</v>
      </c>
      <c r="I570" s="66">
        <v>3670</v>
      </c>
      <c r="J570" s="66">
        <v>3695</v>
      </c>
      <c r="K570" s="66">
        <v>3645</v>
      </c>
      <c r="L570" s="65">
        <v>100</v>
      </c>
      <c r="M570" s="67">
        <f aca="true" t="shared" si="72" ref="M570:M575">IF(D570="BUY",(K570-F570)*(L570),(F570-K570)*(L570))</f>
        <v>2500</v>
      </c>
      <c r="N570" s="68">
        <f aca="true" t="shared" si="73" ref="N570:N575">M570/(L570)/F570%</f>
        <v>0.6906077348066297</v>
      </c>
    </row>
    <row r="571" spans="1:14" ht="15.75">
      <c r="A571" s="63">
        <v>20</v>
      </c>
      <c r="B571" s="70">
        <v>43230</v>
      </c>
      <c r="C571" s="65" t="s">
        <v>62</v>
      </c>
      <c r="D571" s="65" t="s">
        <v>21</v>
      </c>
      <c r="E571" s="65" t="s">
        <v>71</v>
      </c>
      <c r="F571" s="66">
        <v>3940</v>
      </c>
      <c r="G571" s="66">
        <v>3900</v>
      </c>
      <c r="H571" s="66">
        <v>3965</v>
      </c>
      <c r="I571" s="66">
        <v>3990</v>
      </c>
      <c r="J571" s="66">
        <v>4015</v>
      </c>
      <c r="K571" s="66">
        <v>3965</v>
      </c>
      <c r="L571" s="65">
        <v>100</v>
      </c>
      <c r="M571" s="67">
        <f t="shared" si="72"/>
        <v>2500</v>
      </c>
      <c r="N571" s="68">
        <f t="shared" si="73"/>
        <v>0.6345177664974619</v>
      </c>
    </row>
    <row r="572" spans="1:14" ht="15.75">
      <c r="A572" s="63">
        <v>21</v>
      </c>
      <c r="B572" s="70">
        <v>43229</v>
      </c>
      <c r="C572" s="65" t="s">
        <v>62</v>
      </c>
      <c r="D572" s="65" t="s">
        <v>21</v>
      </c>
      <c r="E572" s="65" t="s">
        <v>70</v>
      </c>
      <c r="F572" s="66">
        <v>3755</v>
      </c>
      <c r="G572" s="66">
        <v>3715</v>
      </c>
      <c r="H572" s="66">
        <v>3780</v>
      </c>
      <c r="I572" s="66">
        <v>3805</v>
      </c>
      <c r="J572" s="66">
        <v>3830</v>
      </c>
      <c r="K572" s="66">
        <v>3780</v>
      </c>
      <c r="L572" s="65">
        <v>100</v>
      </c>
      <c r="M572" s="67">
        <f t="shared" si="72"/>
        <v>2500</v>
      </c>
      <c r="N572" s="68">
        <f t="shared" si="73"/>
        <v>0.6657789613848203</v>
      </c>
    </row>
    <row r="573" spans="1:14" ht="15.75">
      <c r="A573" s="63">
        <v>22</v>
      </c>
      <c r="B573" s="70">
        <v>43229</v>
      </c>
      <c r="C573" s="65" t="s">
        <v>62</v>
      </c>
      <c r="D573" s="65" t="s">
        <v>21</v>
      </c>
      <c r="E573" s="65" t="s">
        <v>63</v>
      </c>
      <c r="F573" s="66">
        <v>3600</v>
      </c>
      <c r="G573" s="66">
        <v>3560</v>
      </c>
      <c r="H573" s="66">
        <v>3625</v>
      </c>
      <c r="I573" s="66">
        <v>3650</v>
      </c>
      <c r="J573" s="66">
        <v>3675</v>
      </c>
      <c r="K573" s="66">
        <v>3625</v>
      </c>
      <c r="L573" s="65">
        <v>100</v>
      </c>
      <c r="M573" s="67">
        <f t="shared" si="72"/>
        <v>2500</v>
      </c>
      <c r="N573" s="68">
        <f t="shared" si="73"/>
        <v>0.6944444444444444</v>
      </c>
    </row>
    <row r="574" spans="1:14" ht="15.75">
      <c r="A574" s="63">
        <v>23</v>
      </c>
      <c r="B574" s="70">
        <v>43228</v>
      </c>
      <c r="C574" s="65" t="s">
        <v>62</v>
      </c>
      <c r="D574" s="65" t="s">
        <v>21</v>
      </c>
      <c r="E574" s="65" t="s">
        <v>76</v>
      </c>
      <c r="F574" s="66">
        <v>4080</v>
      </c>
      <c r="G574" s="66">
        <v>4040</v>
      </c>
      <c r="H574" s="66">
        <v>4105</v>
      </c>
      <c r="I574" s="66">
        <v>4130</v>
      </c>
      <c r="J574" s="66">
        <v>4155</v>
      </c>
      <c r="K574" s="66">
        <v>4105</v>
      </c>
      <c r="L574" s="65">
        <v>100</v>
      </c>
      <c r="M574" s="67">
        <f t="shared" si="72"/>
        <v>2500</v>
      </c>
      <c r="N574" s="68">
        <f t="shared" si="73"/>
        <v>0.6127450980392157</v>
      </c>
    </row>
    <row r="575" spans="1:14" ht="15.75">
      <c r="A575" s="63">
        <v>24</v>
      </c>
      <c r="B575" s="70">
        <v>43225</v>
      </c>
      <c r="C575" s="65" t="s">
        <v>62</v>
      </c>
      <c r="D575" s="65" t="s">
        <v>21</v>
      </c>
      <c r="E575" s="65" t="s">
        <v>65</v>
      </c>
      <c r="F575" s="66">
        <v>8430</v>
      </c>
      <c r="G575" s="66">
        <v>8340</v>
      </c>
      <c r="H575" s="66">
        <v>8480</v>
      </c>
      <c r="I575" s="66">
        <v>8530</v>
      </c>
      <c r="J575" s="66">
        <v>8580</v>
      </c>
      <c r="K575" s="66">
        <v>8480</v>
      </c>
      <c r="L575" s="65">
        <v>50</v>
      </c>
      <c r="M575" s="67">
        <f t="shared" si="72"/>
        <v>2500</v>
      </c>
      <c r="N575" s="68">
        <f t="shared" si="73"/>
        <v>0.5931198102016607</v>
      </c>
    </row>
    <row r="576" spans="1:14" ht="15.75">
      <c r="A576" s="63">
        <v>25</v>
      </c>
      <c r="B576" s="70">
        <v>43224</v>
      </c>
      <c r="C576" s="65" t="s">
        <v>62</v>
      </c>
      <c r="D576" s="65" t="s">
        <v>23</v>
      </c>
      <c r="E576" s="65" t="s">
        <v>76</v>
      </c>
      <c r="F576" s="66">
        <v>3963</v>
      </c>
      <c r="G576" s="66">
        <v>4000</v>
      </c>
      <c r="H576" s="66">
        <v>3935</v>
      </c>
      <c r="I576" s="66">
        <v>3910</v>
      </c>
      <c r="J576" s="66">
        <v>3885</v>
      </c>
      <c r="K576" s="66">
        <v>3910</v>
      </c>
      <c r="L576" s="65">
        <v>100</v>
      </c>
      <c r="M576" s="67">
        <f aca="true" t="shared" si="74" ref="M576:M581">IF(D576="BUY",(K576-F576)*(L576),(F576-K576)*(L576))</f>
        <v>5300</v>
      </c>
      <c r="N576" s="68">
        <f aca="true" t="shared" si="75" ref="N576:N581">M576/(L576)/F576%</f>
        <v>1.337370678778703</v>
      </c>
    </row>
    <row r="577" spans="1:14" ht="15.75">
      <c r="A577" s="63">
        <v>26</v>
      </c>
      <c r="B577" s="70">
        <v>43223</v>
      </c>
      <c r="C577" s="65" t="s">
        <v>62</v>
      </c>
      <c r="D577" s="65" t="s">
        <v>21</v>
      </c>
      <c r="E577" s="65" t="s">
        <v>71</v>
      </c>
      <c r="F577" s="66">
        <v>3865</v>
      </c>
      <c r="G577" s="66">
        <v>3835</v>
      </c>
      <c r="H577" s="66">
        <v>3890</v>
      </c>
      <c r="I577" s="66">
        <v>3915</v>
      </c>
      <c r="J577" s="66">
        <v>3940</v>
      </c>
      <c r="K577" s="66">
        <v>3890</v>
      </c>
      <c r="L577" s="65">
        <v>100</v>
      </c>
      <c r="M577" s="67">
        <f t="shared" si="74"/>
        <v>2500</v>
      </c>
      <c r="N577" s="68">
        <f t="shared" si="75"/>
        <v>0.646830530401035</v>
      </c>
    </row>
    <row r="578" spans="1:14" ht="15.75">
      <c r="A578" s="63">
        <v>27</v>
      </c>
      <c r="B578" s="70">
        <v>43223</v>
      </c>
      <c r="C578" s="65" t="s">
        <v>62</v>
      </c>
      <c r="D578" s="65" t="s">
        <v>21</v>
      </c>
      <c r="E578" s="65" t="s">
        <v>63</v>
      </c>
      <c r="F578" s="66">
        <v>3570</v>
      </c>
      <c r="G578" s="66">
        <v>3530</v>
      </c>
      <c r="H578" s="66">
        <v>3600</v>
      </c>
      <c r="I578" s="66">
        <v>3625</v>
      </c>
      <c r="J578" s="66">
        <v>3650</v>
      </c>
      <c r="K578" s="66">
        <v>3530</v>
      </c>
      <c r="L578" s="65">
        <v>100</v>
      </c>
      <c r="M578" s="67">
        <f t="shared" si="74"/>
        <v>-4000</v>
      </c>
      <c r="N578" s="68">
        <f t="shared" si="75"/>
        <v>-1.1204481792717087</v>
      </c>
    </row>
    <row r="579" spans="1:14" ht="15.75">
      <c r="A579" s="63">
        <v>28</v>
      </c>
      <c r="B579" s="70">
        <v>43222</v>
      </c>
      <c r="C579" s="65" t="s">
        <v>62</v>
      </c>
      <c r="D579" s="65" t="s">
        <v>23</v>
      </c>
      <c r="E579" s="65" t="s">
        <v>65</v>
      </c>
      <c r="F579" s="66">
        <v>8360</v>
      </c>
      <c r="G579" s="66">
        <v>8450</v>
      </c>
      <c r="H579" s="66">
        <v>8310</v>
      </c>
      <c r="I579" s="66">
        <v>8260</v>
      </c>
      <c r="J579" s="66">
        <v>8210</v>
      </c>
      <c r="K579" s="66">
        <v>8450</v>
      </c>
      <c r="L579" s="65">
        <v>50</v>
      </c>
      <c r="M579" s="67">
        <f t="shared" si="74"/>
        <v>-4500</v>
      </c>
      <c r="N579" s="68">
        <f t="shared" si="75"/>
        <v>-1.0765550239234452</v>
      </c>
    </row>
    <row r="580" spans="1:14" ht="15.75">
      <c r="A580" s="63">
        <v>29</v>
      </c>
      <c r="B580" s="70">
        <v>43222</v>
      </c>
      <c r="C580" s="65" t="s">
        <v>62</v>
      </c>
      <c r="D580" s="65" t="s">
        <v>23</v>
      </c>
      <c r="E580" s="65" t="s">
        <v>87</v>
      </c>
      <c r="F580" s="66">
        <v>761</v>
      </c>
      <c r="G580" s="66">
        <v>765</v>
      </c>
      <c r="H580" s="66">
        <v>758.5</v>
      </c>
      <c r="I580" s="66">
        <v>756</v>
      </c>
      <c r="J580" s="66">
        <v>753.5</v>
      </c>
      <c r="K580" s="66">
        <v>758.5</v>
      </c>
      <c r="L580" s="65">
        <v>1000</v>
      </c>
      <c r="M580" s="67">
        <f t="shared" si="74"/>
        <v>2500</v>
      </c>
      <c r="N580" s="68">
        <f t="shared" si="75"/>
        <v>0.328515111695138</v>
      </c>
    </row>
    <row r="581" spans="1:14" ht="15.75">
      <c r="A581" s="63">
        <v>30</v>
      </c>
      <c r="B581" s="70">
        <v>43222</v>
      </c>
      <c r="C581" s="65" t="s">
        <v>62</v>
      </c>
      <c r="D581" s="65" t="s">
        <v>21</v>
      </c>
      <c r="E581" s="65" t="s">
        <v>68</v>
      </c>
      <c r="F581" s="66">
        <v>7385</v>
      </c>
      <c r="G581" s="66">
        <v>7290</v>
      </c>
      <c r="H581" s="66">
        <v>7435</v>
      </c>
      <c r="I581" s="66">
        <v>7485</v>
      </c>
      <c r="J581" s="66">
        <v>7535</v>
      </c>
      <c r="K581" s="66">
        <v>7485</v>
      </c>
      <c r="L581" s="65">
        <v>50</v>
      </c>
      <c r="M581" s="67">
        <f t="shared" si="74"/>
        <v>5000</v>
      </c>
      <c r="N581" s="68">
        <f t="shared" si="75"/>
        <v>1.3540961408259988</v>
      </c>
    </row>
    <row r="582" spans="1:14" ht="15.75">
      <c r="A582" s="9" t="s">
        <v>25</v>
      </c>
      <c r="B582" s="10"/>
      <c r="C582" s="11"/>
      <c r="D582" s="12"/>
      <c r="E582" s="13"/>
      <c r="F582" s="13"/>
      <c r="G582" s="14"/>
      <c r="H582" s="15"/>
      <c r="I582" s="15"/>
      <c r="J582" s="15"/>
      <c r="K582" s="16"/>
      <c r="M582" s="17"/>
      <c r="N582" s="1"/>
    </row>
    <row r="583" spans="1:14" ht="15.75">
      <c r="A583" s="9" t="s">
        <v>26</v>
      </c>
      <c r="B583" s="19"/>
      <c r="C583" s="11"/>
      <c r="D583" s="12"/>
      <c r="E583" s="13"/>
      <c r="F583" s="13"/>
      <c r="G583" s="14"/>
      <c r="H583" s="13"/>
      <c r="I583" s="13"/>
      <c r="J583" s="13"/>
      <c r="K583" s="16"/>
      <c r="L583" s="17"/>
      <c r="M583" s="1"/>
      <c r="N583" s="1"/>
    </row>
    <row r="584" spans="1:14" ht="15.75">
      <c r="A584" s="9" t="s">
        <v>26</v>
      </c>
      <c r="B584" s="19"/>
      <c r="C584" s="20"/>
      <c r="D584" s="21"/>
      <c r="E584" s="22"/>
      <c r="F584" s="22"/>
      <c r="G584" s="23"/>
      <c r="H584" s="22"/>
      <c r="I584" s="22"/>
      <c r="J584" s="22"/>
      <c r="K584" s="22"/>
      <c r="L584" s="17"/>
      <c r="M584" s="1"/>
      <c r="N584" s="1"/>
    </row>
    <row r="585" spans="1:14" ht="16.5" thickBot="1">
      <c r="A585" s="58"/>
      <c r="B585" s="59"/>
      <c r="C585" s="22"/>
      <c r="D585" s="22"/>
      <c r="E585" s="22"/>
      <c r="F585" s="25"/>
      <c r="G585" s="26"/>
      <c r="H585" s="27" t="s">
        <v>27</v>
      </c>
      <c r="I585" s="27"/>
      <c r="J585" s="25"/>
      <c r="K585" s="25"/>
      <c r="L585" s="17"/>
      <c r="M585" s="60"/>
      <c r="N585" s="17"/>
    </row>
    <row r="586" spans="1:14" ht="15.75">
      <c r="A586" s="58"/>
      <c r="B586" s="59"/>
      <c r="C586" s="88" t="s">
        <v>28</v>
      </c>
      <c r="D586" s="88"/>
      <c r="E586" s="29">
        <v>30</v>
      </c>
      <c r="F586" s="30">
        <f>F587+F588+F589+F590+F591+F592</f>
        <v>100</v>
      </c>
      <c r="G586" s="31">
        <v>30</v>
      </c>
      <c r="H586" s="32">
        <f>G587/G586%</f>
        <v>83.33333333333334</v>
      </c>
      <c r="I586" s="32"/>
      <c r="J586" s="25"/>
      <c r="K586" s="25"/>
      <c r="L586" s="83"/>
      <c r="M586" s="60"/>
      <c r="N586" s="79"/>
    </row>
    <row r="587" spans="1:14" ht="15.75">
      <c r="A587" s="58"/>
      <c r="B587" s="59"/>
      <c r="C587" s="85" t="s">
        <v>29</v>
      </c>
      <c r="D587" s="85"/>
      <c r="E587" s="33">
        <v>25</v>
      </c>
      <c r="F587" s="34">
        <f>(E587/E586)*100</f>
        <v>83.33333333333334</v>
      </c>
      <c r="G587" s="31">
        <v>25</v>
      </c>
      <c r="H587" s="28"/>
      <c r="I587" s="28"/>
      <c r="J587" s="25"/>
      <c r="K587" s="25"/>
      <c r="L587" s="83"/>
      <c r="M587" s="60"/>
      <c r="N587" s="17"/>
    </row>
    <row r="588" spans="1:14" ht="15.75">
      <c r="A588" s="58"/>
      <c r="B588" s="59"/>
      <c r="C588" s="85" t="s">
        <v>31</v>
      </c>
      <c r="D588" s="85"/>
      <c r="E588" s="33">
        <v>0</v>
      </c>
      <c r="F588" s="34">
        <f>(E588/E586)*100</f>
        <v>0</v>
      </c>
      <c r="G588" s="36"/>
      <c r="H588" s="31"/>
      <c r="I588" s="31"/>
      <c r="J588" s="25"/>
      <c r="K588" s="2"/>
      <c r="L588" s="83"/>
      <c r="M588" s="60"/>
      <c r="N588" s="79"/>
    </row>
    <row r="589" spans="1:14" ht="15.75">
      <c r="A589" s="58"/>
      <c r="B589" s="59"/>
      <c r="C589" s="85" t="s">
        <v>32</v>
      </c>
      <c r="D589" s="85"/>
      <c r="E589" s="33">
        <v>0</v>
      </c>
      <c r="F589" s="34">
        <f>(E589/E586)*100</f>
        <v>0</v>
      </c>
      <c r="G589" s="36"/>
      <c r="H589" s="31"/>
      <c r="I589" s="31"/>
      <c r="J589" s="25"/>
      <c r="K589" s="25"/>
      <c r="L589" s="25"/>
      <c r="M589" s="60"/>
      <c r="N589" s="79"/>
    </row>
    <row r="590" spans="1:14" ht="15.75">
      <c r="A590" s="58"/>
      <c r="B590" s="59"/>
      <c r="C590" s="85" t="s">
        <v>33</v>
      </c>
      <c r="D590" s="85"/>
      <c r="E590" s="33">
        <v>5</v>
      </c>
      <c r="F590" s="34">
        <f>(E590/E586)*100</f>
        <v>16.666666666666664</v>
      </c>
      <c r="G590" s="36"/>
      <c r="H590" s="22" t="s">
        <v>34</v>
      </c>
      <c r="I590" s="22"/>
      <c r="J590" s="25"/>
      <c r="K590" s="25"/>
      <c r="L590" s="83"/>
      <c r="M590" s="60"/>
      <c r="N590" s="79"/>
    </row>
    <row r="591" spans="1:14" ht="15.75">
      <c r="A591" s="58"/>
      <c r="B591" s="59"/>
      <c r="C591" s="85" t="s">
        <v>35</v>
      </c>
      <c r="D591" s="85"/>
      <c r="E591" s="33">
        <v>0</v>
      </c>
      <c r="F591" s="34">
        <f>(E591/E586)*100</f>
        <v>0</v>
      </c>
      <c r="G591" s="36"/>
      <c r="H591" s="22"/>
      <c r="I591" s="22"/>
      <c r="J591" s="25"/>
      <c r="K591" s="25"/>
      <c r="L591" s="83"/>
      <c r="N591" s="79"/>
    </row>
    <row r="592" spans="1:14" ht="16.5" thickBot="1">
      <c r="A592" s="58"/>
      <c r="B592" s="59"/>
      <c r="C592" s="86" t="s">
        <v>36</v>
      </c>
      <c r="D592" s="86"/>
      <c r="E592" s="38"/>
      <c r="F592" s="39">
        <f>(E592/E586)*100</f>
        <v>0</v>
      </c>
      <c r="G592" s="36"/>
      <c r="H592" s="22"/>
      <c r="I592" s="22"/>
      <c r="J592" s="25"/>
      <c r="K592" s="25"/>
      <c r="L592" s="83"/>
      <c r="N592" s="60"/>
    </row>
    <row r="593" spans="1:14" ht="15.75">
      <c r="A593" s="41" t="s">
        <v>37</v>
      </c>
      <c r="B593" s="10"/>
      <c r="C593" s="11"/>
      <c r="D593" s="11"/>
      <c r="E593" s="13"/>
      <c r="F593" s="13"/>
      <c r="G593" s="42"/>
      <c r="H593" s="43"/>
      <c r="I593" s="43"/>
      <c r="J593" s="43"/>
      <c r="K593" s="13"/>
      <c r="L593" s="17"/>
      <c r="M593" s="40"/>
      <c r="N593" s="60"/>
    </row>
    <row r="594" spans="1:14" ht="15.75">
      <c r="A594" s="12" t="s">
        <v>38</v>
      </c>
      <c r="B594" s="10"/>
      <c r="C594" s="44"/>
      <c r="D594" s="45"/>
      <c r="E594" s="46"/>
      <c r="F594" s="43"/>
      <c r="G594" s="42"/>
      <c r="H594" s="43"/>
      <c r="I594" s="43"/>
      <c r="J594" s="43"/>
      <c r="K594" s="13"/>
      <c r="L594" s="17"/>
      <c r="M594" s="24"/>
      <c r="N594" s="24"/>
    </row>
    <row r="595" spans="1:14" ht="15.75">
      <c r="A595" s="12" t="s">
        <v>39</v>
      </c>
      <c r="B595" s="10"/>
      <c r="C595" s="11"/>
      <c r="D595" s="45"/>
      <c r="E595" s="46"/>
      <c r="F595" s="43"/>
      <c r="G595" s="42"/>
      <c r="H595" s="47"/>
      <c r="I595" s="47"/>
      <c r="J595" s="47"/>
      <c r="K595" s="13"/>
      <c r="L595" s="17"/>
      <c r="M595" s="17"/>
      <c r="N595" s="17"/>
    </row>
    <row r="596" spans="1:14" ht="15.75">
      <c r="A596" s="12" t="s">
        <v>40</v>
      </c>
      <c r="B596" s="44"/>
      <c r="C596" s="11"/>
      <c r="D596" s="45"/>
      <c r="E596" s="46"/>
      <c r="F596" s="43"/>
      <c r="G596" s="48"/>
      <c r="H596" s="47"/>
      <c r="I596" s="47"/>
      <c r="J596" s="47"/>
      <c r="K596" s="13"/>
      <c r="L596" s="17"/>
      <c r="M596" s="17"/>
      <c r="N596" s="17"/>
    </row>
    <row r="597" spans="1:14" ht="15.75">
      <c r="A597" s="12" t="s">
        <v>41</v>
      </c>
      <c r="B597" s="35"/>
      <c r="C597" s="11"/>
      <c r="D597" s="49"/>
      <c r="E597" s="43"/>
      <c r="F597" s="43"/>
      <c r="G597" s="48"/>
      <c r="H597" s="47"/>
      <c r="I597" s="47"/>
      <c r="J597" s="47"/>
      <c r="K597" s="43"/>
      <c r="L597" s="17"/>
      <c r="M597" s="17"/>
      <c r="N597" s="17"/>
    </row>
    <row r="599" spans="1:14" ht="15">
      <c r="A599" s="105" t="s">
        <v>0</v>
      </c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</row>
    <row r="600" spans="1:14" ht="1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</row>
    <row r="601" spans="1:14" ht="1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</row>
    <row r="602" spans="1:14" ht="15.75">
      <c r="A602" s="106" t="s">
        <v>1</v>
      </c>
      <c r="B602" s="106"/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</row>
    <row r="603" spans="1:14" ht="15.75">
      <c r="A603" s="106" t="s">
        <v>2</v>
      </c>
      <c r="B603" s="106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</row>
    <row r="604" spans="1:14" ht="16.5" thickBot="1">
      <c r="A604" s="107" t="s">
        <v>3</v>
      </c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</row>
    <row r="605" spans="1:14" ht="15.75">
      <c r="A605" s="104" t="s">
        <v>84</v>
      </c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</row>
    <row r="606" spans="1:14" ht="15.75">
      <c r="A606" s="104" t="s">
        <v>5</v>
      </c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</row>
    <row r="607" spans="1:14" ht="15">
      <c r="A607" s="90" t="s">
        <v>6</v>
      </c>
      <c r="B607" s="87" t="s">
        <v>7</v>
      </c>
      <c r="C607" s="87" t="s">
        <v>8</v>
      </c>
      <c r="D607" s="90" t="s">
        <v>9</v>
      </c>
      <c r="E607" s="90" t="s">
        <v>10</v>
      </c>
      <c r="F607" s="87" t="s">
        <v>11</v>
      </c>
      <c r="G607" s="87" t="s">
        <v>12</v>
      </c>
      <c r="H607" s="87" t="s">
        <v>13</v>
      </c>
      <c r="I607" s="87" t="s">
        <v>14</v>
      </c>
      <c r="J607" s="87" t="s">
        <v>15</v>
      </c>
      <c r="K607" s="89" t="s">
        <v>16</v>
      </c>
      <c r="L607" s="87" t="s">
        <v>17</v>
      </c>
      <c r="M607" s="87" t="s">
        <v>18</v>
      </c>
      <c r="N607" s="87" t="s">
        <v>19</v>
      </c>
    </row>
    <row r="608" spans="1:14" ht="15">
      <c r="A608" s="91"/>
      <c r="B608" s="111"/>
      <c r="C608" s="111"/>
      <c r="D608" s="91"/>
      <c r="E608" s="91"/>
      <c r="F608" s="111"/>
      <c r="G608" s="111"/>
      <c r="H608" s="111"/>
      <c r="I608" s="111"/>
      <c r="J608" s="111"/>
      <c r="K608" s="112"/>
      <c r="L608" s="111"/>
      <c r="M608" s="111"/>
      <c r="N608" s="111"/>
    </row>
    <row r="609" spans="1:14" ht="15.75">
      <c r="A609" s="63">
        <v>1</v>
      </c>
      <c r="B609" s="70">
        <v>43216</v>
      </c>
      <c r="C609" s="65" t="s">
        <v>62</v>
      </c>
      <c r="D609" s="65" t="s">
        <v>21</v>
      </c>
      <c r="E609" s="65" t="s">
        <v>70</v>
      </c>
      <c r="F609" s="66">
        <v>3725</v>
      </c>
      <c r="G609" s="66">
        <v>3680</v>
      </c>
      <c r="H609" s="66">
        <v>3750</v>
      </c>
      <c r="I609" s="66">
        <v>3775</v>
      </c>
      <c r="J609" s="66">
        <v>3800</v>
      </c>
      <c r="K609" s="66">
        <v>3750</v>
      </c>
      <c r="L609" s="65">
        <v>100</v>
      </c>
      <c r="M609" s="67">
        <f aca="true" t="shared" si="76" ref="M609:M614">IF(D609="BUY",(K609-F609)*(L609),(F609-K609)*(L609))</f>
        <v>2500</v>
      </c>
      <c r="N609" s="68">
        <f aca="true" t="shared" si="77" ref="N609:N614">M609/(L609)/F609%</f>
        <v>0.6711409395973155</v>
      </c>
    </row>
    <row r="610" spans="1:14" ht="15.75">
      <c r="A610" s="63">
        <v>2</v>
      </c>
      <c r="B610" s="70">
        <v>43216</v>
      </c>
      <c r="C610" s="65" t="s">
        <v>62</v>
      </c>
      <c r="D610" s="65" t="s">
        <v>21</v>
      </c>
      <c r="E610" s="65" t="s">
        <v>68</v>
      </c>
      <c r="F610" s="66">
        <v>7000</v>
      </c>
      <c r="G610" s="66">
        <v>6920</v>
      </c>
      <c r="H610" s="66">
        <v>7050</v>
      </c>
      <c r="I610" s="66">
        <v>7100</v>
      </c>
      <c r="J610" s="66">
        <v>7150</v>
      </c>
      <c r="K610" s="66">
        <v>7150</v>
      </c>
      <c r="L610" s="65">
        <v>50</v>
      </c>
      <c r="M610" s="67">
        <f t="shared" si="76"/>
        <v>7500</v>
      </c>
      <c r="N610" s="68">
        <f t="shared" si="77"/>
        <v>2.142857142857143</v>
      </c>
    </row>
    <row r="611" spans="1:14" ht="15.75">
      <c r="A611" s="63">
        <v>3</v>
      </c>
      <c r="B611" s="70">
        <v>43203</v>
      </c>
      <c r="C611" s="65" t="s">
        <v>62</v>
      </c>
      <c r="D611" s="65" t="s">
        <v>23</v>
      </c>
      <c r="E611" s="65" t="s">
        <v>63</v>
      </c>
      <c r="F611" s="66">
        <v>3680</v>
      </c>
      <c r="G611" s="66">
        <v>3720</v>
      </c>
      <c r="H611" s="66">
        <v>3655</v>
      </c>
      <c r="I611" s="66">
        <v>3630</v>
      </c>
      <c r="J611" s="66">
        <v>3605</v>
      </c>
      <c r="K611" s="66">
        <v>3655</v>
      </c>
      <c r="L611" s="65">
        <v>100</v>
      </c>
      <c r="M611" s="67">
        <f t="shared" si="76"/>
        <v>2500</v>
      </c>
      <c r="N611" s="68">
        <f t="shared" si="77"/>
        <v>0.6793478260869565</v>
      </c>
    </row>
    <row r="612" spans="1:14" ht="15.75">
      <c r="A612" s="63">
        <v>4</v>
      </c>
      <c r="B612" s="70">
        <v>43201</v>
      </c>
      <c r="C612" s="65" t="s">
        <v>62</v>
      </c>
      <c r="D612" s="65" t="s">
        <v>21</v>
      </c>
      <c r="E612" s="65" t="s">
        <v>65</v>
      </c>
      <c r="F612" s="66">
        <v>8980</v>
      </c>
      <c r="G612" s="66">
        <v>8900</v>
      </c>
      <c r="H612" s="66">
        <v>9030</v>
      </c>
      <c r="I612" s="66">
        <v>9080</v>
      </c>
      <c r="J612" s="66">
        <v>9130</v>
      </c>
      <c r="K612" s="66">
        <v>9030</v>
      </c>
      <c r="L612" s="65">
        <v>50</v>
      </c>
      <c r="M612" s="67">
        <f t="shared" si="76"/>
        <v>2500</v>
      </c>
      <c r="N612" s="68">
        <f t="shared" si="77"/>
        <v>0.5567928730512249</v>
      </c>
    </row>
    <row r="613" spans="1:14" ht="15.75">
      <c r="A613" s="63">
        <v>5</v>
      </c>
      <c r="B613" s="70">
        <v>43200</v>
      </c>
      <c r="C613" s="65" t="s">
        <v>62</v>
      </c>
      <c r="D613" s="65" t="s">
        <v>23</v>
      </c>
      <c r="E613" s="65" t="s">
        <v>71</v>
      </c>
      <c r="F613" s="66">
        <v>3925</v>
      </c>
      <c r="G613" s="66">
        <v>3965</v>
      </c>
      <c r="H613" s="66">
        <v>3900</v>
      </c>
      <c r="I613" s="66">
        <v>3875</v>
      </c>
      <c r="J613" s="66">
        <v>3850</v>
      </c>
      <c r="K613" s="66">
        <v>3904</v>
      </c>
      <c r="L613" s="65">
        <v>100</v>
      </c>
      <c r="M613" s="67">
        <f t="shared" si="76"/>
        <v>2100</v>
      </c>
      <c r="N613" s="68">
        <f t="shared" si="77"/>
        <v>0.535031847133758</v>
      </c>
    </row>
    <row r="614" spans="1:14" ht="15.75">
      <c r="A614" s="63">
        <v>6</v>
      </c>
      <c r="B614" s="70">
        <v>43200</v>
      </c>
      <c r="C614" s="65" t="s">
        <v>62</v>
      </c>
      <c r="D614" s="65" t="s">
        <v>23</v>
      </c>
      <c r="E614" s="65" t="s">
        <v>70</v>
      </c>
      <c r="F614" s="66">
        <v>3850</v>
      </c>
      <c r="G614" s="66">
        <v>3890</v>
      </c>
      <c r="H614" s="66">
        <v>3825</v>
      </c>
      <c r="I614" s="66">
        <v>3800</v>
      </c>
      <c r="J614" s="66">
        <v>3775</v>
      </c>
      <c r="K614" s="66">
        <v>3775</v>
      </c>
      <c r="L614" s="65">
        <v>100</v>
      </c>
      <c r="M614" s="67">
        <f t="shared" si="76"/>
        <v>7500</v>
      </c>
      <c r="N614" s="68">
        <f t="shared" si="77"/>
        <v>1.948051948051948</v>
      </c>
    </row>
    <row r="615" spans="1:14" ht="15.75">
      <c r="A615" s="63">
        <v>7</v>
      </c>
      <c r="B615" s="70">
        <v>43195</v>
      </c>
      <c r="C615" s="65" t="s">
        <v>62</v>
      </c>
      <c r="D615" s="65" t="s">
        <v>23</v>
      </c>
      <c r="E615" s="65" t="s">
        <v>68</v>
      </c>
      <c r="F615" s="66">
        <v>6500</v>
      </c>
      <c r="G615" s="66">
        <v>6580</v>
      </c>
      <c r="H615" s="66">
        <v>6450</v>
      </c>
      <c r="I615" s="66">
        <v>6400</v>
      </c>
      <c r="J615" s="66">
        <v>6350</v>
      </c>
      <c r="K615" s="66">
        <v>6400</v>
      </c>
      <c r="L615" s="65">
        <v>50</v>
      </c>
      <c r="M615" s="67">
        <f aca="true" t="shared" si="78" ref="M615:M620">IF(D615="BUY",(K615-F615)*(L615),(F615-K615)*(L615))</f>
        <v>5000</v>
      </c>
      <c r="N615" s="68">
        <f aca="true" t="shared" si="79" ref="N615:N620">M615/(L615)/F615%</f>
        <v>1.5384615384615385</v>
      </c>
    </row>
    <row r="616" spans="1:14" ht="15.75">
      <c r="A616" s="63">
        <v>8</v>
      </c>
      <c r="B616" s="70">
        <v>43194</v>
      </c>
      <c r="C616" s="65" t="s">
        <v>62</v>
      </c>
      <c r="D616" s="65" t="s">
        <v>23</v>
      </c>
      <c r="E616" s="65" t="s">
        <v>76</v>
      </c>
      <c r="F616" s="66">
        <v>4150</v>
      </c>
      <c r="G616" s="66">
        <v>4190</v>
      </c>
      <c r="H616" s="66">
        <v>4125</v>
      </c>
      <c r="I616" s="66">
        <v>4100</v>
      </c>
      <c r="J616" s="66">
        <v>4075</v>
      </c>
      <c r="K616" s="66">
        <v>4125</v>
      </c>
      <c r="L616" s="65">
        <v>100</v>
      </c>
      <c r="M616" s="67">
        <f t="shared" si="78"/>
        <v>2500</v>
      </c>
      <c r="N616" s="68">
        <f t="shared" si="79"/>
        <v>0.6024096385542169</v>
      </c>
    </row>
    <row r="617" spans="1:14" ht="15.75">
      <c r="A617" s="63">
        <v>9</v>
      </c>
      <c r="B617" s="70">
        <v>43192</v>
      </c>
      <c r="C617" s="65" t="s">
        <v>62</v>
      </c>
      <c r="D617" s="65" t="s">
        <v>23</v>
      </c>
      <c r="E617" s="65" t="s">
        <v>71</v>
      </c>
      <c r="F617" s="66">
        <v>4000</v>
      </c>
      <c r="G617" s="66">
        <v>4040</v>
      </c>
      <c r="H617" s="66">
        <v>3975</v>
      </c>
      <c r="I617" s="66">
        <v>3950</v>
      </c>
      <c r="J617" s="66">
        <v>3900</v>
      </c>
      <c r="K617" s="66">
        <v>3955</v>
      </c>
      <c r="L617" s="65">
        <v>100</v>
      </c>
      <c r="M617" s="67">
        <f t="shared" si="78"/>
        <v>4500</v>
      </c>
      <c r="N617" s="68">
        <f t="shared" si="79"/>
        <v>1.125</v>
      </c>
    </row>
    <row r="618" spans="1:14" ht="15.75">
      <c r="A618" s="63">
        <v>10</v>
      </c>
      <c r="B618" s="70">
        <v>43192</v>
      </c>
      <c r="C618" s="65" t="s">
        <v>62</v>
      </c>
      <c r="D618" s="65" t="s">
        <v>21</v>
      </c>
      <c r="E618" s="65" t="s">
        <v>85</v>
      </c>
      <c r="F618" s="66">
        <v>4120</v>
      </c>
      <c r="G618" s="66">
        <v>4080</v>
      </c>
      <c r="H618" s="66">
        <v>4145</v>
      </c>
      <c r="I618" s="66">
        <v>4170</v>
      </c>
      <c r="J618" s="66">
        <v>4195</v>
      </c>
      <c r="K618" s="66">
        <v>4080</v>
      </c>
      <c r="L618" s="65">
        <v>100</v>
      </c>
      <c r="M618" s="67">
        <f t="shared" si="78"/>
        <v>-4000</v>
      </c>
      <c r="N618" s="68">
        <f t="shared" si="79"/>
        <v>-0.9708737864077669</v>
      </c>
    </row>
    <row r="619" spans="1:14" ht="15.75">
      <c r="A619" s="63">
        <v>11</v>
      </c>
      <c r="B619" s="70">
        <v>43192</v>
      </c>
      <c r="C619" s="65" t="s">
        <v>62</v>
      </c>
      <c r="D619" s="65" t="s">
        <v>21</v>
      </c>
      <c r="E619" s="65" t="s">
        <v>70</v>
      </c>
      <c r="F619" s="66">
        <v>3930</v>
      </c>
      <c r="G619" s="66">
        <v>3890</v>
      </c>
      <c r="H619" s="66">
        <v>3955</v>
      </c>
      <c r="I619" s="66">
        <v>3980</v>
      </c>
      <c r="J619" s="66">
        <v>4005</v>
      </c>
      <c r="K619" s="66">
        <v>3955</v>
      </c>
      <c r="L619" s="65">
        <v>100</v>
      </c>
      <c r="M619" s="67">
        <f t="shared" si="78"/>
        <v>2500</v>
      </c>
      <c r="N619" s="68">
        <f t="shared" si="79"/>
        <v>0.6361323155216285</v>
      </c>
    </row>
    <row r="620" spans="1:14" ht="15.75">
      <c r="A620" s="63">
        <v>12</v>
      </c>
      <c r="B620" s="70">
        <v>43192</v>
      </c>
      <c r="C620" s="65" t="s">
        <v>62</v>
      </c>
      <c r="D620" s="65" t="s">
        <v>21</v>
      </c>
      <c r="E620" s="65" t="s">
        <v>76</v>
      </c>
      <c r="F620" s="66">
        <v>4207</v>
      </c>
      <c r="G620" s="66">
        <v>4167</v>
      </c>
      <c r="H620" s="66">
        <v>4234</v>
      </c>
      <c r="I620" s="66">
        <v>4260</v>
      </c>
      <c r="J620" s="66">
        <v>4285</v>
      </c>
      <c r="K620" s="66">
        <v>4234</v>
      </c>
      <c r="L620" s="65">
        <v>100</v>
      </c>
      <c r="M620" s="67">
        <f t="shared" si="78"/>
        <v>2700</v>
      </c>
      <c r="N620" s="68">
        <f t="shared" si="79"/>
        <v>0.6417874970287616</v>
      </c>
    </row>
    <row r="622" spans="1:14" ht="15.75">
      <c r="A622" s="9" t="s">
        <v>25</v>
      </c>
      <c r="B622" s="10"/>
      <c r="C622" s="11"/>
      <c r="D622" s="12"/>
      <c r="E622" s="13"/>
      <c r="F622" s="13"/>
      <c r="G622" s="14"/>
      <c r="H622" s="15"/>
      <c r="I622" s="15"/>
      <c r="J622" s="15"/>
      <c r="K622" s="16"/>
      <c r="M622" s="17"/>
      <c r="N622" s="1"/>
    </row>
    <row r="623" spans="1:14" ht="15.75">
      <c r="A623" s="9" t="s">
        <v>26</v>
      </c>
      <c r="B623" s="19"/>
      <c r="C623" s="11"/>
      <c r="D623" s="12"/>
      <c r="E623" s="13"/>
      <c r="F623" s="13"/>
      <c r="G623" s="14"/>
      <c r="H623" s="13"/>
      <c r="I623" s="13"/>
      <c r="J623" s="13"/>
      <c r="K623" s="16"/>
      <c r="L623" s="17"/>
      <c r="M623" s="1"/>
      <c r="N623" s="1"/>
    </row>
    <row r="624" spans="1:14" ht="15.75">
      <c r="A624" s="9" t="s">
        <v>26</v>
      </c>
      <c r="B624" s="19"/>
      <c r="C624" s="20"/>
      <c r="D624" s="21"/>
      <c r="E624" s="22"/>
      <c r="F624" s="22"/>
      <c r="G624" s="23"/>
      <c r="H624" s="22"/>
      <c r="I624" s="22"/>
      <c r="J624" s="22"/>
      <c r="K624" s="22"/>
      <c r="L624" s="17"/>
      <c r="M624" s="1"/>
      <c r="N624" s="1"/>
    </row>
    <row r="625" spans="1:14" ht="16.5" thickBot="1">
      <c r="A625" s="58"/>
      <c r="B625" s="59"/>
      <c r="C625" s="22"/>
      <c r="D625" s="22"/>
      <c r="E625" s="22"/>
      <c r="F625" s="25"/>
      <c r="G625" s="26"/>
      <c r="H625" s="27" t="s">
        <v>27</v>
      </c>
      <c r="I625" s="27"/>
      <c r="J625" s="25"/>
      <c r="K625" s="25"/>
      <c r="L625" s="17"/>
      <c r="M625" s="60"/>
      <c r="N625" s="17"/>
    </row>
    <row r="626" spans="1:14" ht="15.75">
      <c r="A626" s="58"/>
      <c r="B626" s="59"/>
      <c r="C626" s="88" t="s">
        <v>28</v>
      </c>
      <c r="D626" s="88"/>
      <c r="E626" s="29">
        <v>12</v>
      </c>
      <c r="F626" s="30">
        <f>F627+F628+F629+F630+F631+F632</f>
        <v>99.99999999999999</v>
      </c>
      <c r="G626" s="31">
        <v>12</v>
      </c>
      <c r="H626" s="32">
        <f>G627/G626%</f>
        <v>91.66666666666667</v>
      </c>
      <c r="I626" s="32"/>
      <c r="J626" s="25"/>
      <c r="K626" s="25"/>
      <c r="L626" s="83"/>
      <c r="M626" s="60"/>
      <c r="N626" s="79"/>
    </row>
    <row r="627" spans="1:14" ht="15.75">
      <c r="A627" s="58"/>
      <c r="B627" s="59"/>
      <c r="C627" s="85" t="s">
        <v>29</v>
      </c>
      <c r="D627" s="85"/>
      <c r="E627" s="33">
        <v>11</v>
      </c>
      <c r="F627" s="34">
        <f>(E627/E626)*100</f>
        <v>91.66666666666666</v>
      </c>
      <c r="G627" s="31">
        <v>11</v>
      </c>
      <c r="H627" s="28"/>
      <c r="I627" s="28"/>
      <c r="J627" s="25"/>
      <c r="K627" s="25"/>
      <c r="L627" s="83"/>
      <c r="M627" s="60"/>
      <c r="N627" s="79"/>
    </row>
    <row r="628" spans="1:14" ht="15.75">
      <c r="A628" s="58"/>
      <c r="B628" s="59"/>
      <c r="C628" s="85" t="s">
        <v>31</v>
      </c>
      <c r="D628" s="85"/>
      <c r="E628" s="33">
        <v>0</v>
      </c>
      <c r="F628" s="34">
        <f>(E628/E626)*100</f>
        <v>0</v>
      </c>
      <c r="G628" s="36"/>
      <c r="H628" s="31"/>
      <c r="I628" s="31"/>
      <c r="J628" s="25"/>
      <c r="K628" s="2"/>
      <c r="L628" s="83"/>
      <c r="M628" s="60"/>
      <c r="N628" s="79"/>
    </row>
    <row r="629" spans="1:14" ht="15.75">
      <c r="A629" s="58"/>
      <c r="B629" s="59"/>
      <c r="C629" s="85" t="s">
        <v>32</v>
      </c>
      <c r="D629" s="85"/>
      <c r="E629" s="33">
        <v>0</v>
      </c>
      <c r="F629" s="34">
        <f>(E629/E626)*100</f>
        <v>0</v>
      </c>
      <c r="G629" s="36"/>
      <c r="H629" s="31"/>
      <c r="I629" s="31"/>
      <c r="J629" s="25"/>
      <c r="K629" s="25"/>
      <c r="L629" s="25"/>
      <c r="M629" s="60"/>
      <c r="N629" s="79"/>
    </row>
    <row r="630" spans="1:14" ht="15.75">
      <c r="A630" s="58"/>
      <c r="B630" s="59"/>
      <c r="C630" s="85" t="s">
        <v>33</v>
      </c>
      <c r="D630" s="85"/>
      <c r="E630" s="33">
        <v>1</v>
      </c>
      <c r="F630" s="34">
        <f>(E630/E626)*100</f>
        <v>8.333333333333332</v>
      </c>
      <c r="G630" s="36"/>
      <c r="H630" s="22" t="s">
        <v>34</v>
      </c>
      <c r="I630" s="22"/>
      <c r="J630" s="25"/>
      <c r="K630" s="25"/>
      <c r="L630" s="83"/>
      <c r="M630" s="60"/>
      <c r="N630" s="79"/>
    </row>
    <row r="631" spans="1:14" ht="15.75">
      <c r="A631" s="58"/>
      <c r="B631" s="59"/>
      <c r="C631" s="85" t="s">
        <v>35</v>
      </c>
      <c r="D631" s="85"/>
      <c r="E631" s="33">
        <v>0</v>
      </c>
      <c r="F631" s="34">
        <f>(E631/E626)*100</f>
        <v>0</v>
      </c>
      <c r="G631" s="36"/>
      <c r="H631" s="22"/>
      <c r="I631" s="22"/>
      <c r="J631" s="25"/>
      <c r="K631" s="25"/>
      <c r="L631" s="83"/>
      <c r="M631" s="60"/>
      <c r="N631" s="79"/>
    </row>
    <row r="632" spans="1:14" ht="16.5" thickBot="1">
      <c r="A632" s="58"/>
      <c r="B632" s="59"/>
      <c r="C632" s="86" t="s">
        <v>36</v>
      </c>
      <c r="D632" s="86"/>
      <c r="E632" s="38"/>
      <c r="F632" s="39">
        <f>(E632/E626)*100</f>
        <v>0</v>
      </c>
      <c r="G632" s="36"/>
      <c r="H632" s="22"/>
      <c r="I632" s="22"/>
      <c r="J632" s="25"/>
      <c r="K632" s="25"/>
      <c r="L632" s="83"/>
      <c r="M632" s="60"/>
      <c r="N632" s="79"/>
    </row>
    <row r="633" spans="1:14" ht="15.75">
      <c r="A633" s="41" t="s">
        <v>37</v>
      </c>
      <c r="B633" s="10"/>
      <c r="C633" s="11"/>
      <c r="D633" s="11"/>
      <c r="E633" s="13"/>
      <c r="F633" s="13"/>
      <c r="G633" s="42"/>
      <c r="H633" s="43"/>
      <c r="I633" s="43"/>
      <c r="J633" s="43"/>
      <c r="K633" s="13"/>
      <c r="L633" s="17"/>
      <c r="M633" s="40"/>
      <c r="N633" s="40"/>
    </row>
    <row r="634" spans="1:14" ht="15.75">
      <c r="A634" s="12" t="s">
        <v>38</v>
      </c>
      <c r="B634" s="10"/>
      <c r="C634" s="44"/>
      <c r="D634" s="45"/>
      <c r="E634" s="46"/>
      <c r="F634" s="43"/>
      <c r="G634" s="42"/>
      <c r="H634" s="43"/>
      <c r="I634" s="43"/>
      <c r="J634" s="43"/>
      <c r="K634" s="13"/>
      <c r="L634" s="17"/>
      <c r="M634" s="24"/>
      <c r="N634" s="24"/>
    </row>
    <row r="635" spans="1:14" ht="15.75">
      <c r="A635" s="12" t="s">
        <v>39</v>
      </c>
      <c r="B635" s="10"/>
      <c r="C635" s="11"/>
      <c r="D635" s="45"/>
      <c r="E635" s="46"/>
      <c r="F635" s="43"/>
      <c r="G635" s="42"/>
      <c r="H635" s="47"/>
      <c r="I635" s="47"/>
      <c r="J635" s="47"/>
      <c r="K635" s="13"/>
      <c r="L635" s="17"/>
      <c r="M635" s="17"/>
      <c r="N635" s="17"/>
    </row>
    <row r="636" spans="1:14" ht="15.75">
      <c r="A636" s="12" t="s">
        <v>40</v>
      </c>
      <c r="B636" s="44"/>
      <c r="C636" s="11"/>
      <c r="D636" s="45"/>
      <c r="E636" s="46"/>
      <c r="F636" s="43"/>
      <c r="G636" s="48"/>
      <c r="H636" s="47"/>
      <c r="I636" s="47"/>
      <c r="J636" s="47"/>
      <c r="K636" s="13"/>
      <c r="L636" s="17"/>
      <c r="M636" s="17"/>
      <c r="N636" s="17"/>
    </row>
    <row r="637" spans="1:14" ht="15.75">
      <c r="A637" s="12" t="s">
        <v>41</v>
      </c>
      <c r="B637" s="35"/>
      <c r="C637" s="11"/>
      <c r="D637" s="49"/>
      <c r="E637" s="43"/>
      <c r="F637" s="43"/>
      <c r="G637" s="48"/>
      <c r="H637" s="47"/>
      <c r="I637" s="47"/>
      <c r="J637" s="47"/>
      <c r="K637" s="43"/>
      <c r="L637" s="17"/>
      <c r="M637" s="17"/>
      <c r="N637" s="17"/>
    </row>
    <row r="638" spans="1:14" ht="15">
      <c r="A638" s="105" t="s">
        <v>0</v>
      </c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</row>
    <row r="639" spans="1:14" ht="1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</row>
    <row r="640" spans="1:14" ht="1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</row>
    <row r="641" spans="1:14" ht="15.75">
      <c r="A641" s="106" t="s">
        <v>1</v>
      </c>
      <c r="B641" s="106"/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</row>
    <row r="642" spans="1:14" ht="15.75">
      <c r="A642" s="106" t="s">
        <v>2</v>
      </c>
      <c r="B642" s="106"/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</row>
    <row r="643" spans="1:14" ht="16.5" thickBot="1">
      <c r="A643" s="107" t="s">
        <v>3</v>
      </c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</row>
    <row r="644" spans="1:14" ht="15.75">
      <c r="A644" s="104" t="s">
        <v>80</v>
      </c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</row>
    <row r="645" spans="1:14" ht="15.75">
      <c r="A645" s="104" t="s">
        <v>5</v>
      </c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</row>
    <row r="646" spans="1:14" ht="15">
      <c r="A646" s="90" t="s">
        <v>6</v>
      </c>
      <c r="B646" s="87" t="s">
        <v>7</v>
      </c>
      <c r="C646" s="87" t="s">
        <v>8</v>
      </c>
      <c r="D646" s="90" t="s">
        <v>9</v>
      </c>
      <c r="E646" s="90" t="s">
        <v>10</v>
      </c>
      <c r="F646" s="87" t="s">
        <v>11</v>
      </c>
      <c r="G646" s="87" t="s">
        <v>12</v>
      </c>
      <c r="H646" s="87" t="s">
        <v>13</v>
      </c>
      <c r="I646" s="87" t="s">
        <v>14</v>
      </c>
      <c r="J646" s="87" t="s">
        <v>15</v>
      </c>
      <c r="K646" s="89" t="s">
        <v>16</v>
      </c>
      <c r="L646" s="87" t="s">
        <v>17</v>
      </c>
      <c r="M646" s="87" t="s">
        <v>18</v>
      </c>
      <c r="N646" s="87" t="s">
        <v>19</v>
      </c>
    </row>
    <row r="647" spans="1:14" ht="15">
      <c r="A647" s="91"/>
      <c r="B647" s="111"/>
      <c r="C647" s="111"/>
      <c r="D647" s="91"/>
      <c r="E647" s="91"/>
      <c r="F647" s="111"/>
      <c r="G647" s="111"/>
      <c r="H647" s="111"/>
      <c r="I647" s="111"/>
      <c r="J647" s="111"/>
      <c r="K647" s="112"/>
      <c r="L647" s="111"/>
      <c r="M647" s="111"/>
      <c r="N647" s="111"/>
    </row>
    <row r="648" spans="1:14" ht="15.75">
      <c r="A648" s="63">
        <v>1</v>
      </c>
      <c r="B648" s="70">
        <v>43186</v>
      </c>
      <c r="C648" s="65" t="s">
        <v>62</v>
      </c>
      <c r="D648" s="65" t="s">
        <v>23</v>
      </c>
      <c r="E648" s="65" t="s">
        <v>66</v>
      </c>
      <c r="F648" s="66">
        <v>4105</v>
      </c>
      <c r="G648" s="66">
        <v>4140</v>
      </c>
      <c r="H648" s="66">
        <v>4080</v>
      </c>
      <c r="I648" s="66">
        <v>4065</v>
      </c>
      <c r="J648" s="66">
        <v>4040</v>
      </c>
      <c r="K648" s="66">
        <v>4080</v>
      </c>
      <c r="L648" s="65">
        <v>100</v>
      </c>
      <c r="M648" s="67">
        <f aca="true" t="shared" si="80" ref="M648:M653">IF(D648="BUY",(K648-F648)*(L648),(F648-K648)*(L648))</f>
        <v>2500</v>
      </c>
      <c r="N648" s="68">
        <f aca="true" t="shared" si="81" ref="N648:N653">M648/(L648)/F648%</f>
        <v>0.6090133982947625</v>
      </c>
    </row>
    <row r="649" spans="1:14" ht="15.75">
      <c r="A649" s="63">
        <v>2</v>
      </c>
      <c r="B649" s="70">
        <v>43186</v>
      </c>
      <c r="C649" s="65" t="s">
        <v>62</v>
      </c>
      <c r="D649" s="65" t="s">
        <v>23</v>
      </c>
      <c r="E649" s="65" t="s">
        <v>65</v>
      </c>
      <c r="F649" s="66">
        <v>8770</v>
      </c>
      <c r="G649" s="66">
        <v>8850</v>
      </c>
      <c r="H649" s="66">
        <v>8720</v>
      </c>
      <c r="I649" s="66">
        <v>8670</v>
      </c>
      <c r="J649" s="66">
        <v>8620</v>
      </c>
      <c r="K649" s="66">
        <v>8720</v>
      </c>
      <c r="L649" s="65">
        <v>50</v>
      </c>
      <c r="M649" s="67">
        <f t="shared" si="80"/>
        <v>2500</v>
      </c>
      <c r="N649" s="68">
        <f t="shared" si="81"/>
        <v>0.5701254275940707</v>
      </c>
    </row>
    <row r="650" spans="1:14" ht="15.75">
      <c r="A650" s="63">
        <v>3</v>
      </c>
      <c r="B650" s="70">
        <v>43185</v>
      </c>
      <c r="C650" s="65" t="s">
        <v>62</v>
      </c>
      <c r="D650" s="65" t="s">
        <v>21</v>
      </c>
      <c r="E650" s="65" t="s">
        <v>76</v>
      </c>
      <c r="F650" s="66">
        <v>4115</v>
      </c>
      <c r="G650" s="66">
        <v>4078</v>
      </c>
      <c r="H650" s="66">
        <v>4140</v>
      </c>
      <c r="I650" s="66">
        <v>4165</v>
      </c>
      <c r="J650" s="66">
        <v>4190</v>
      </c>
      <c r="K650" s="66">
        <v>4140</v>
      </c>
      <c r="L650" s="65">
        <v>100</v>
      </c>
      <c r="M650" s="67">
        <f t="shared" si="80"/>
        <v>2500</v>
      </c>
      <c r="N650" s="68">
        <f t="shared" si="81"/>
        <v>0.6075334143377886</v>
      </c>
    </row>
    <row r="651" spans="1:14" ht="15.75">
      <c r="A651" s="63">
        <v>4</v>
      </c>
      <c r="B651" s="70">
        <v>43182</v>
      </c>
      <c r="C651" s="65" t="s">
        <v>62</v>
      </c>
      <c r="D651" s="65" t="s">
        <v>23</v>
      </c>
      <c r="E651" s="65" t="s">
        <v>71</v>
      </c>
      <c r="F651" s="66">
        <v>4000</v>
      </c>
      <c r="G651" s="66">
        <v>4040</v>
      </c>
      <c r="H651" s="66">
        <v>3975</v>
      </c>
      <c r="I651" s="66">
        <v>3950</v>
      </c>
      <c r="J651" s="66">
        <v>3925</v>
      </c>
      <c r="K651" s="66">
        <v>3950</v>
      </c>
      <c r="L651" s="65">
        <v>100</v>
      </c>
      <c r="M651" s="67">
        <f t="shared" si="80"/>
        <v>5000</v>
      </c>
      <c r="N651" s="68">
        <f t="shared" si="81"/>
        <v>1.25</v>
      </c>
    </row>
    <row r="652" spans="1:14" ht="15.75">
      <c r="A652" s="63">
        <v>5</v>
      </c>
      <c r="B652" s="70">
        <v>43182</v>
      </c>
      <c r="C652" s="65" t="s">
        <v>62</v>
      </c>
      <c r="D652" s="65" t="s">
        <v>23</v>
      </c>
      <c r="E652" s="65" t="s">
        <v>65</v>
      </c>
      <c r="F652" s="66">
        <v>8900</v>
      </c>
      <c r="G652" s="66">
        <v>8980</v>
      </c>
      <c r="H652" s="66">
        <v>8850</v>
      </c>
      <c r="I652" s="66">
        <v>8800</v>
      </c>
      <c r="J652" s="66">
        <v>8750</v>
      </c>
      <c r="K652" s="66">
        <v>8850</v>
      </c>
      <c r="L652" s="65">
        <v>50</v>
      </c>
      <c r="M652" s="67">
        <f t="shared" si="80"/>
        <v>2500</v>
      </c>
      <c r="N652" s="68">
        <f t="shared" si="81"/>
        <v>0.5617977528089888</v>
      </c>
    </row>
    <row r="653" spans="1:14" ht="15.75">
      <c r="A653" s="63">
        <v>6</v>
      </c>
      <c r="B653" s="70">
        <v>43171</v>
      </c>
      <c r="C653" s="65" t="s">
        <v>62</v>
      </c>
      <c r="D653" s="65" t="s">
        <v>23</v>
      </c>
      <c r="E653" s="65" t="s">
        <v>71</v>
      </c>
      <c r="F653" s="66">
        <v>4145</v>
      </c>
      <c r="G653" s="66">
        <v>4180</v>
      </c>
      <c r="H653" s="66">
        <v>4120</v>
      </c>
      <c r="I653" s="66">
        <v>4095</v>
      </c>
      <c r="J653" s="66">
        <v>4070</v>
      </c>
      <c r="K653" s="66">
        <v>4120</v>
      </c>
      <c r="L653" s="65">
        <v>100</v>
      </c>
      <c r="M653" s="67">
        <f t="shared" si="80"/>
        <v>2500</v>
      </c>
      <c r="N653" s="68">
        <f t="shared" si="81"/>
        <v>0.6031363088057901</v>
      </c>
    </row>
    <row r="654" spans="1:14" ht="15.75">
      <c r="A654" s="63">
        <v>7</v>
      </c>
      <c r="B654" s="70">
        <v>43168</v>
      </c>
      <c r="C654" s="65" t="s">
        <v>62</v>
      </c>
      <c r="D654" s="65" t="s">
        <v>21</v>
      </c>
      <c r="E654" s="65" t="s">
        <v>63</v>
      </c>
      <c r="F654" s="66">
        <v>3760</v>
      </c>
      <c r="G654" s="66">
        <v>3720</v>
      </c>
      <c r="H654" s="66">
        <v>3785</v>
      </c>
      <c r="I654" s="66">
        <v>3810</v>
      </c>
      <c r="J654" s="66">
        <v>3835</v>
      </c>
      <c r="K654" s="66">
        <v>3720</v>
      </c>
      <c r="L654" s="65">
        <v>100</v>
      </c>
      <c r="M654" s="67">
        <f aca="true" t="shared" si="82" ref="M654:M661">IF(D654="BUY",(K654-F654)*(L654),(F654-K654)*(L654))</f>
        <v>-4000</v>
      </c>
      <c r="N654" s="68">
        <f aca="true" t="shared" si="83" ref="N654:N661">M654/(L654)/F654%</f>
        <v>-1.0638297872340425</v>
      </c>
    </row>
    <row r="655" spans="1:14" ht="15.75">
      <c r="A655" s="63">
        <v>8</v>
      </c>
      <c r="B655" s="70">
        <v>43168</v>
      </c>
      <c r="C655" s="65" t="s">
        <v>62</v>
      </c>
      <c r="D655" s="65" t="s">
        <v>21</v>
      </c>
      <c r="E655" s="65" t="s">
        <v>70</v>
      </c>
      <c r="F655" s="66">
        <v>3825</v>
      </c>
      <c r="G655" s="66">
        <v>3790</v>
      </c>
      <c r="H655" s="66">
        <v>3850</v>
      </c>
      <c r="I655" s="66">
        <v>3875</v>
      </c>
      <c r="J655" s="66">
        <v>3900</v>
      </c>
      <c r="K655" s="66">
        <v>3790</v>
      </c>
      <c r="L655" s="65">
        <v>100</v>
      </c>
      <c r="M655" s="67">
        <f t="shared" si="82"/>
        <v>-3500</v>
      </c>
      <c r="N655" s="68">
        <f t="shared" si="83"/>
        <v>-0.9150326797385621</v>
      </c>
    </row>
    <row r="656" spans="1:14" ht="15.75">
      <c r="A656" s="63">
        <v>9</v>
      </c>
      <c r="B656" s="70">
        <v>43167</v>
      </c>
      <c r="C656" s="65" t="s">
        <v>62</v>
      </c>
      <c r="D656" s="65" t="s">
        <v>21</v>
      </c>
      <c r="E656" s="65" t="s">
        <v>76</v>
      </c>
      <c r="F656" s="66">
        <v>4200</v>
      </c>
      <c r="G656" s="66">
        <v>4175</v>
      </c>
      <c r="H656" s="66">
        <v>4225</v>
      </c>
      <c r="I656" s="66">
        <v>4250</v>
      </c>
      <c r="J656" s="66">
        <v>4275</v>
      </c>
      <c r="K656" s="66">
        <v>4225</v>
      </c>
      <c r="L656" s="65">
        <v>100</v>
      </c>
      <c r="M656" s="67">
        <f t="shared" si="82"/>
        <v>2500</v>
      </c>
      <c r="N656" s="68">
        <f t="shared" si="83"/>
        <v>0.5952380952380952</v>
      </c>
    </row>
    <row r="657" spans="1:14" ht="15.75">
      <c r="A657" s="63">
        <v>10</v>
      </c>
      <c r="B657" s="70">
        <v>43166</v>
      </c>
      <c r="C657" s="65" t="s">
        <v>62</v>
      </c>
      <c r="D657" s="65" t="s">
        <v>23</v>
      </c>
      <c r="E657" s="65" t="s">
        <v>65</v>
      </c>
      <c r="F657" s="66">
        <v>8930</v>
      </c>
      <c r="G657" s="66">
        <v>9010</v>
      </c>
      <c r="H657" s="66">
        <v>8880</v>
      </c>
      <c r="I657" s="66">
        <v>8830</v>
      </c>
      <c r="J657" s="66">
        <v>9780</v>
      </c>
      <c r="K657" s="66">
        <v>8880</v>
      </c>
      <c r="L657" s="65">
        <v>100</v>
      </c>
      <c r="M657" s="67">
        <f t="shared" si="82"/>
        <v>5000</v>
      </c>
      <c r="N657" s="68">
        <f t="shared" si="83"/>
        <v>0.5599104143337066</v>
      </c>
    </row>
    <row r="658" spans="1:14" ht="15.75">
      <c r="A658" s="63">
        <v>11</v>
      </c>
      <c r="B658" s="70">
        <v>43166</v>
      </c>
      <c r="C658" s="65" t="s">
        <v>62</v>
      </c>
      <c r="D658" s="65" t="s">
        <v>21</v>
      </c>
      <c r="E658" s="65" t="s">
        <v>68</v>
      </c>
      <c r="F658" s="66">
        <v>6740</v>
      </c>
      <c r="G658" s="66">
        <v>6670</v>
      </c>
      <c r="H658" s="66">
        <v>6790</v>
      </c>
      <c r="I658" s="66">
        <v>6840</v>
      </c>
      <c r="J658" s="66">
        <v>6890</v>
      </c>
      <c r="K658" s="66">
        <v>6790</v>
      </c>
      <c r="L658" s="65">
        <v>50</v>
      </c>
      <c r="M658" s="67">
        <f t="shared" si="82"/>
        <v>2500</v>
      </c>
      <c r="N658" s="68">
        <f t="shared" si="83"/>
        <v>0.7418397626112759</v>
      </c>
    </row>
    <row r="659" spans="1:14" ht="15.75">
      <c r="A659" s="63">
        <v>12</v>
      </c>
      <c r="B659" s="70">
        <v>43166</v>
      </c>
      <c r="C659" s="65" t="s">
        <v>62</v>
      </c>
      <c r="D659" s="65" t="s">
        <v>21</v>
      </c>
      <c r="E659" s="65" t="s">
        <v>63</v>
      </c>
      <c r="F659" s="66">
        <v>3760</v>
      </c>
      <c r="G659" s="66">
        <v>3720</v>
      </c>
      <c r="H659" s="66">
        <v>3785</v>
      </c>
      <c r="I659" s="66">
        <v>3810</v>
      </c>
      <c r="J659" s="66">
        <v>3835</v>
      </c>
      <c r="K659" s="66">
        <v>3720</v>
      </c>
      <c r="L659" s="65">
        <v>100</v>
      </c>
      <c r="M659" s="67">
        <f t="shared" si="82"/>
        <v>-4000</v>
      </c>
      <c r="N659" s="68">
        <f t="shared" si="83"/>
        <v>-1.0638297872340425</v>
      </c>
    </row>
    <row r="660" spans="1:14" ht="15.75">
      <c r="A660" s="63">
        <v>13</v>
      </c>
      <c r="B660" s="70">
        <v>43165</v>
      </c>
      <c r="C660" s="65" t="s">
        <v>62</v>
      </c>
      <c r="D660" s="65" t="s">
        <v>23</v>
      </c>
      <c r="E660" s="65" t="s">
        <v>76</v>
      </c>
      <c r="F660" s="66">
        <v>4090</v>
      </c>
      <c r="G660" s="66">
        <v>4030</v>
      </c>
      <c r="H660" s="66">
        <v>4065</v>
      </c>
      <c r="I660" s="66">
        <v>4040</v>
      </c>
      <c r="J660" s="66">
        <v>4015</v>
      </c>
      <c r="K660" s="66">
        <v>4065</v>
      </c>
      <c r="L660" s="65">
        <v>100</v>
      </c>
      <c r="M660" s="67">
        <f t="shared" si="82"/>
        <v>2500</v>
      </c>
      <c r="N660" s="68">
        <f t="shared" si="83"/>
        <v>0.6112469437652812</v>
      </c>
    </row>
    <row r="661" spans="1:14" ht="15.75">
      <c r="A661" s="63">
        <v>14</v>
      </c>
      <c r="B661" s="70">
        <v>43160</v>
      </c>
      <c r="C661" s="65" t="s">
        <v>62</v>
      </c>
      <c r="D661" s="65" t="s">
        <v>21</v>
      </c>
      <c r="E661" s="65" t="s">
        <v>65</v>
      </c>
      <c r="F661" s="66">
        <v>9370</v>
      </c>
      <c r="G661" s="66">
        <v>9290</v>
      </c>
      <c r="H661" s="66">
        <v>9420</v>
      </c>
      <c r="I661" s="66">
        <v>9470</v>
      </c>
      <c r="J661" s="66">
        <v>9520</v>
      </c>
      <c r="K661" s="66">
        <v>9420</v>
      </c>
      <c r="L661" s="65">
        <v>50</v>
      </c>
      <c r="M661" s="67">
        <f t="shared" si="82"/>
        <v>2500</v>
      </c>
      <c r="N661" s="68">
        <f t="shared" si="83"/>
        <v>0.5336179295624333</v>
      </c>
    </row>
    <row r="662" spans="1:14" ht="15.75">
      <c r="A662" s="9" t="s">
        <v>25</v>
      </c>
      <c r="B662" s="10"/>
      <c r="C662" s="11"/>
      <c r="D662" s="12"/>
      <c r="E662" s="13"/>
      <c r="F662" s="13"/>
      <c r="G662" s="14"/>
      <c r="H662" s="15"/>
      <c r="I662" s="15"/>
      <c r="J662" s="15"/>
      <c r="K662" s="16"/>
      <c r="L662" s="17"/>
      <c r="M662" s="1"/>
      <c r="N662" s="80"/>
    </row>
    <row r="663" spans="1:14" ht="15.75">
      <c r="A663" s="9" t="s">
        <v>26</v>
      </c>
      <c r="B663" s="19"/>
      <c r="C663" s="11"/>
      <c r="D663" s="12"/>
      <c r="E663" s="13"/>
      <c r="F663" s="13"/>
      <c r="G663" s="14"/>
      <c r="H663" s="13"/>
      <c r="I663" s="13"/>
      <c r="J663" s="13"/>
      <c r="K663" s="16"/>
      <c r="L663" s="17"/>
      <c r="N663" s="1"/>
    </row>
    <row r="664" spans="1:14" ht="15.75">
      <c r="A664" s="9" t="s">
        <v>26</v>
      </c>
      <c r="B664" s="19"/>
      <c r="C664" s="20"/>
      <c r="D664" s="21"/>
      <c r="E664" s="22"/>
      <c r="F664" s="22"/>
      <c r="G664" s="23"/>
      <c r="H664" s="22"/>
      <c r="I664" s="22"/>
      <c r="J664" s="22"/>
      <c r="K664" s="22"/>
      <c r="L664" s="17"/>
      <c r="M664" s="17"/>
      <c r="N664" s="17"/>
    </row>
    <row r="665" spans="1:14" ht="16.5" thickBot="1">
      <c r="A665" s="24"/>
      <c r="B665" s="19"/>
      <c r="C665" s="22"/>
      <c r="D665" s="22"/>
      <c r="E665" s="22"/>
      <c r="F665" s="25"/>
      <c r="G665" s="26"/>
      <c r="H665" s="27" t="s">
        <v>27</v>
      </c>
      <c r="I665" s="27"/>
      <c r="J665" s="28"/>
      <c r="L665" s="28"/>
      <c r="N665" s="17"/>
    </row>
    <row r="666" spans="1:14" ht="15.75">
      <c r="A666" s="24"/>
      <c r="B666" s="19"/>
      <c r="C666" s="109" t="s">
        <v>28</v>
      </c>
      <c r="D666" s="109"/>
      <c r="E666" s="29">
        <v>14</v>
      </c>
      <c r="F666" s="30">
        <v>100</v>
      </c>
      <c r="G666" s="31">
        <v>14</v>
      </c>
      <c r="H666" s="32">
        <f>G667/G666%</f>
        <v>78.57142857142857</v>
      </c>
      <c r="I666" s="32"/>
      <c r="J666" s="32"/>
      <c r="K666" s="2"/>
      <c r="L666" s="17"/>
      <c r="M666" s="1"/>
      <c r="N666" s="1"/>
    </row>
    <row r="667" spans="1:14" ht="15.75">
      <c r="A667" s="24"/>
      <c r="B667" s="19"/>
      <c r="C667" s="108" t="s">
        <v>29</v>
      </c>
      <c r="D667" s="108"/>
      <c r="E667" s="33">
        <v>11</v>
      </c>
      <c r="F667" s="34">
        <f>(E667/E666)*100</f>
        <v>78.57142857142857</v>
      </c>
      <c r="G667" s="31">
        <v>11</v>
      </c>
      <c r="H667" s="28"/>
      <c r="I667" s="28"/>
      <c r="J667" s="22"/>
      <c r="K667" s="28"/>
      <c r="L667" s="1"/>
      <c r="M667" s="17"/>
      <c r="N667" s="22"/>
    </row>
    <row r="668" spans="1:14" ht="15.75">
      <c r="A668" s="35"/>
      <c r="B668" s="19"/>
      <c r="C668" s="108" t="s">
        <v>31</v>
      </c>
      <c r="D668" s="108"/>
      <c r="E668" s="33">
        <v>0</v>
      </c>
      <c r="F668" s="34">
        <f>(E668/E666)*100</f>
        <v>0</v>
      </c>
      <c r="G668" s="36"/>
      <c r="H668" s="31"/>
      <c r="I668" s="31"/>
      <c r="J668" s="22"/>
      <c r="K668" s="28"/>
      <c r="L668" s="17"/>
      <c r="M668" s="20"/>
      <c r="N668" s="20"/>
    </row>
    <row r="669" spans="1:14" ht="13.5" customHeight="1">
      <c r="A669" s="35"/>
      <c r="B669" s="19"/>
      <c r="C669" s="108" t="s">
        <v>32</v>
      </c>
      <c r="D669" s="108"/>
      <c r="E669" s="33">
        <v>0</v>
      </c>
      <c r="F669" s="34">
        <f>(E669/E666)*100</f>
        <v>0</v>
      </c>
      <c r="G669" s="36"/>
      <c r="H669" s="31"/>
      <c r="I669" s="31"/>
      <c r="J669" s="22"/>
      <c r="K669" s="28"/>
      <c r="L669" s="17"/>
      <c r="M669" s="17"/>
      <c r="N669" s="17"/>
    </row>
    <row r="670" spans="1:14" ht="15.75">
      <c r="A670" s="35"/>
      <c r="B670" s="19"/>
      <c r="C670" s="108" t="s">
        <v>33</v>
      </c>
      <c r="D670" s="108"/>
      <c r="E670" s="33">
        <v>3</v>
      </c>
      <c r="F670" s="34">
        <f>(E670/E666)*100</f>
        <v>21.428571428571427</v>
      </c>
      <c r="G670" s="36"/>
      <c r="H670" s="22" t="s">
        <v>34</v>
      </c>
      <c r="I670" s="22"/>
      <c r="J670" s="37"/>
      <c r="K670" s="28"/>
      <c r="L670" s="17"/>
      <c r="M670" s="17"/>
      <c r="N670" s="17"/>
    </row>
    <row r="671" spans="1:14" ht="15.75">
      <c r="A671" s="35"/>
      <c r="B671" s="19"/>
      <c r="C671" s="108" t="s">
        <v>35</v>
      </c>
      <c r="D671" s="108"/>
      <c r="E671" s="33">
        <v>0</v>
      </c>
      <c r="F671" s="34">
        <f>(E671/E666)*100</f>
        <v>0</v>
      </c>
      <c r="G671" s="36"/>
      <c r="H671" s="22"/>
      <c r="I671" s="22"/>
      <c r="J671" s="37"/>
      <c r="K671" s="28"/>
      <c r="L671" s="17"/>
      <c r="M671" s="17"/>
      <c r="N671" s="17"/>
    </row>
    <row r="672" spans="1:14" ht="16.5" thickBot="1">
      <c r="A672" s="35"/>
      <c r="B672" s="19"/>
      <c r="C672" s="110" t="s">
        <v>36</v>
      </c>
      <c r="D672" s="110"/>
      <c r="E672" s="38"/>
      <c r="F672" s="39">
        <f>(E672/E666)*100</f>
        <v>0</v>
      </c>
      <c r="G672" s="36"/>
      <c r="H672" s="22"/>
      <c r="I672" s="22"/>
      <c r="J672" s="2"/>
      <c r="K672" s="2"/>
      <c r="L672" s="1"/>
      <c r="M672" s="17"/>
      <c r="N672" s="17"/>
    </row>
    <row r="673" spans="1:14" ht="15.75">
      <c r="A673" s="41" t="s">
        <v>37</v>
      </c>
      <c r="B673" s="10"/>
      <c r="C673" s="11"/>
      <c r="D673" s="11"/>
      <c r="E673" s="13"/>
      <c r="F673" s="13"/>
      <c r="G673" s="42"/>
      <c r="H673" s="43"/>
      <c r="I673" s="43"/>
      <c r="J673" s="43"/>
      <c r="K673" s="13"/>
      <c r="L673" s="17"/>
      <c r="M673" s="40"/>
      <c r="N673" s="40"/>
    </row>
    <row r="674" spans="1:14" ht="15.75">
      <c r="A674" s="12" t="s">
        <v>38</v>
      </c>
      <c r="B674" s="10"/>
      <c r="C674" s="44"/>
      <c r="D674" s="45"/>
      <c r="E674" s="46"/>
      <c r="F674" s="43"/>
      <c r="G674" s="42"/>
      <c r="H674" s="43"/>
      <c r="I674" s="43"/>
      <c r="J674" s="43"/>
      <c r="K674" s="13"/>
      <c r="L674" s="17"/>
      <c r="M674" s="24"/>
      <c r="N674" s="24"/>
    </row>
    <row r="675" spans="1:14" ht="15.75">
      <c r="A675" s="12" t="s">
        <v>39</v>
      </c>
      <c r="B675" s="10"/>
      <c r="C675" s="11"/>
      <c r="D675" s="45"/>
      <c r="E675" s="46"/>
      <c r="F675" s="43"/>
      <c r="G675" s="42"/>
      <c r="H675" s="47"/>
      <c r="I675" s="47"/>
      <c r="J675" s="47"/>
      <c r="K675" s="13"/>
      <c r="L675" s="17"/>
      <c r="M675" s="17"/>
      <c r="N675" s="17"/>
    </row>
    <row r="676" spans="1:14" ht="15.75">
      <c r="A676" s="12" t="s">
        <v>40</v>
      </c>
      <c r="B676" s="44"/>
      <c r="C676" s="11"/>
      <c r="D676" s="45"/>
      <c r="E676" s="46"/>
      <c r="F676" s="43"/>
      <c r="G676" s="48"/>
      <c r="H676" s="47"/>
      <c r="I676" s="47"/>
      <c r="J676" s="47"/>
      <c r="K676" s="13"/>
      <c r="L676" s="17"/>
      <c r="M676" s="17"/>
      <c r="N676" s="17"/>
    </row>
    <row r="677" spans="1:14" ht="15.75">
      <c r="A677" s="12" t="s">
        <v>41</v>
      </c>
      <c r="B677" s="35"/>
      <c r="C677" s="11"/>
      <c r="D677" s="49"/>
      <c r="E677" s="43"/>
      <c r="F677" s="43"/>
      <c r="G677" s="48"/>
      <c r="H677" s="47"/>
      <c r="I677" s="47"/>
      <c r="J677" s="47"/>
      <c r="K677" s="43"/>
      <c r="L677" s="17"/>
      <c r="M677" s="17"/>
      <c r="N677" s="17"/>
    </row>
    <row r="679" spans="1:14" ht="15">
      <c r="A679" s="105" t="s">
        <v>0</v>
      </c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</row>
    <row r="680" spans="1:14" ht="1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</row>
    <row r="681" spans="1:14" ht="1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</row>
    <row r="682" spans="1:14" ht="15.75">
      <c r="A682" s="106" t="s">
        <v>1</v>
      </c>
      <c r="B682" s="106"/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</row>
    <row r="683" spans="1:14" ht="15.75">
      <c r="A683" s="106" t="s">
        <v>2</v>
      </c>
      <c r="B683" s="106"/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</row>
    <row r="684" spans="1:14" ht="16.5" thickBot="1">
      <c r="A684" s="107" t="s">
        <v>3</v>
      </c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</row>
    <row r="685" spans="1:14" ht="15.75">
      <c r="A685" s="104" t="s">
        <v>79</v>
      </c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</row>
    <row r="686" spans="1:14" ht="15.75">
      <c r="A686" s="104" t="s">
        <v>5</v>
      </c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</row>
    <row r="687" spans="1:14" ht="15">
      <c r="A687" s="90" t="s">
        <v>6</v>
      </c>
      <c r="B687" s="87" t="s">
        <v>7</v>
      </c>
      <c r="C687" s="87" t="s">
        <v>8</v>
      </c>
      <c r="D687" s="90" t="s">
        <v>9</v>
      </c>
      <c r="E687" s="90" t="s">
        <v>10</v>
      </c>
      <c r="F687" s="87" t="s">
        <v>11</v>
      </c>
      <c r="G687" s="87" t="s">
        <v>12</v>
      </c>
      <c r="H687" s="87" t="s">
        <v>13</v>
      </c>
      <c r="I687" s="87" t="s">
        <v>14</v>
      </c>
      <c r="J687" s="87" t="s">
        <v>15</v>
      </c>
      <c r="K687" s="89" t="s">
        <v>16</v>
      </c>
      <c r="L687" s="87" t="s">
        <v>17</v>
      </c>
      <c r="M687" s="87" t="s">
        <v>18</v>
      </c>
      <c r="N687" s="87" t="s">
        <v>19</v>
      </c>
    </row>
    <row r="688" spans="1:14" ht="15">
      <c r="A688" s="91"/>
      <c r="B688" s="111"/>
      <c r="C688" s="111"/>
      <c r="D688" s="91"/>
      <c r="E688" s="91"/>
      <c r="F688" s="111"/>
      <c r="G688" s="111"/>
      <c r="H688" s="111"/>
      <c r="I688" s="111"/>
      <c r="J688" s="111"/>
      <c r="K688" s="112"/>
      <c r="L688" s="111"/>
      <c r="M688" s="111"/>
      <c r="N688" s="111"/>
    </row>
    <row r="689" spans="1:14" ht="15.75">
      <c r="A689" s="63">
        <v>1</v>
      </c>
      <c r="B689" s="70">
        <v>43159</v>
      </c>
      <c r="C689" s="65" t="s">
        <v>62</v>
      </c>
      <c r="D689" s="65" t="s">
        <v>21</v>
      </c>
      <c r="E689" s="65" t="s">
        <v>70</v>
      </c>
      <c r="F689" s="66">
        <v>3790</v>
      </c>
      <c r="G689" s="66">
        <v>3750</v>
      </c>
      <c r="H689" s="66">
        <v>3815</v>
      </c>
      <c r="I689" s="66">
        <v>3840</v>
      </c>
      <c r="J689" s="66">
        <v>3865</v>
      </c>
      <c r="K689" s="66">
        <v>3840</v>
      </c>
      <c r="L689" s="65">
        <v>100</v>
      </c>
      <c r="M689" s="67">
        <f>IF(D689="BUY",(K689-F689)*(L689),(F689-K689)*(L689))</f>
        <v>5000</v>
      </c>
      <c r="N689" s="68">
        <f>M689/(L689)/F689%</f>
        <v>1.3192612137203166</v>
      </c>
    </row>
    <row r="690" spans="1:14" ht="15.75">
      <c r="A690" s="63">
        <v>2</v>
      </c>
      <c r="B690" s="70">
        <v>43159</v>
      </c>
      <c r="C690" s="65" t="s">
        <v>62</v>
      </c>
      <c r="D690" s="65" t="s">
        <v>21</v>
      </c>
      <c r="E690" s="65" t="s">
        <v>76</v>
      </c>
      <c r="F690" s="66">
        <v>4115</v>
      </c>
      <c r="G690" s="66">
        <v>4075</v>
      </c>
      <c r="H690" s="66">
        <v>4140</v>
      </c>
      <c r="I690" s="66">
        <v>4165</v>
      </c>
      <c r="J690" s="66">
        <v>4190</v>
      </c>
      <c r="K690" s="66">
        <v>4140</v>
      </c>
      <c r="L690" s="65">
        <v>100</v>
      </c>
      <c r="M690" s="67">
        <f>IF(D690="BUY",(K690-F690)*(L690),(F690-K690)*(L690))</f>
        <v>2500</v>
      </c>
      <c r="N690" s="68">
        <f>M690/(L690)/F690%</f>
        <v>0.6075334143377886</v>
      </c>
    </row>
    <row r="691" spans="1:14" ht="15.75">
      <c r="A691" s="63">
        <v>3</v>
      </c>
      <c r="B691" s="70">
        <v>43158</v>
      </c>
      <c r="C691" s="65" t="s">
        <v>62</v>
      </c>
      <c r="D691" s="65" t="s">
        <v>23</v>
      </c>
      <c r="E691" s="65" t="s">
        <v>76</v>
      </c>
      <c r="F691" s="66">
        <v>4080</v>
      </c>
      <c r="G691" s="66">
        <v>4120</v>
      </c>
      <c r="H691" s="66">
        <v>4055</v>
      </c>
      <c r="I691" s="66">
        <v>4030</v>
      </c>
      <c r="J691" s="66">
        <v>4005</v>
      </c>
      <c r="K691" s="66">
        <v>4056</v>
      </c>
      <c r="L691" s="65">
        <v>100</v>
      </c>
      <c r="M691" s="67">
        <f>IF(D691="BUY",(K691-F691)*(L691),(F691-K691)*(L691))</f>
        <v>2400</v>
      </c>
      <c r="N691" s="68">
        <f>M691/(L691)/F691%</f>
        <v>0.5882352941176471</v>
      </c>
    </row>
    <row r="692" spans="1:14" ht="15.75">
      <c r="A692" s="63">
        <v>4</v>
      </c>
      <c r="B692" s="70">
        <v>43158</v>
      </c>
      <c r="C692" s="65" t="s">
        <v>62</v>
      </c>
      <c r="D692" s="65" t="s">
        <v>23</v>
      </c>
      <c r="E692" s="65" t="s">
        <v>68</v>
      </c>
      <c r="F692" s="66">
        <v>6695</v>
      </c>
      <c r="G692" s="66">
        <v>6775</v>
      </c>
      <c r="H692" s="66">
        <v>6640</v>
      </c>
      <c r="I692" s="66">
        <v>6590</v>
      </c>
      <c r="J692" s="66">
        <v>6540</v>
      </c>
      <c r="K692" s="66">
        <v>6640</v>
      </c>
      <c r="L692" s="65">
        <v>50</v>
      </c>
      <c r="M692" s="67">
        <f aca="true" t="shared" si="84" ref="M692:M697">IF(D692="BUY",(K692-F692)*(L692),(F692-K692)*(L692))</f>
        <v>2750</v>
      </c>
      <c r="N692" s="68">
        <f aca="true" t="shared" si="85" ref="N692:N697">M692/(L692)/F692%</f>
        <v>0.8215085884988798</v>
      </c>
    </row>
    <row r="693" spans="1:14" ht="15.75">
      <c r="A693" s="63">
        <v>5</v>
      </c>
      <c r="B693" s="70">
        <v>43157</v>
      </c>
      <c r="C693" s="65" t="s">
        <v>62</v>
      </c>
      <c r="D693" s="65" t="s">
        <v>23</v>
      </c>
      <c r="E693" s="65" t="s">
        <v>71</v>
      </c>
      <c r="F693" s="66">
        <v>4100</v>
      </c>
      <c r="G693" s="66">
        <v>4140</v>
      </c>
      <c r="H693" s="66">
        <v>4075</v>
      </c>
      <c r="I693" s="66">
        <v>4050</v>
      </c>
      <c r="J693" s="66">
        <v>4025</v>
      </c>
      <c r="K693" s="66">
        <v>4076</v>
      </c>
      <c r="L693" s="65">
        <v>100</v>
      </c>
      <c r="M693" s="67">
        <f t="shared" si="84"/>
        <v>2400</v>
      </c>
      <c r="N693" s="68">
        <f t="shared" si="85"/>
        <v>0.5853658536585366</v>
      </c>
    </row>
    <row r="694" spans="1:14" ht="15.75">
      <c r="A694" s="63">
        <v>6</v>
      </c>
      <c r="B694" s="70">
        <v>43157</v>
      </c>
      <c r="C694" s="65" t="s">
        <v>62</v>
      </c>
      <c r="D694" s="65" t="s">
        <v>23</v>
      </c>
      <c r="E694" s="65" t="s">
        <v>65</v>
      </c>
      <c r="F694" s="66">
        <v>9170</v>
      </c>
      <c r="G694" s="66">
        <v>9250</v>
      </c>
      <c r="H694" s="66">
        <v>9120</v>
      </c>
      <c r="I694" s="66">
        <v>9070</v>
      </c>
      <c r="J694" s="66">
        <v>9020</v>
      </c>
      <c r="K694" s="66">
        <v>9020</v>
      </c>
      <c r="L694" s="65">
        <v>50</v>
      </c>
      <c r="M694" s="67">
        <f t="shared" si="84"/>
        <v>7500</v>
      </c>
      <c r="N694" s="68">
        <f t="shared" si="85"/>
        <v>1.6357688113413305</v>
      </c>
    </row>
    <row r="695" spans="1:14" ht="15.75">
      <c r="A695" s="63">
        <v>7</v>
      </c>
      <c r="B695" s="70">
        <v>43157</v>
      </c>
      <c r="C695" s="65" t="s">
        <v>62</v>
      </c>
      <c r="D695" s="65" t="s">
        <v>23</v>
      </c>
      <c r="E695" s="65" t="s">
        <v>76</v>
      </c>
      <c r="F695" s="66">
        <v>4170</v>
      </c>
      <c r="G695" s="66">
        <v>4205</v>
      </c>
      <c r="H695" s="66">
        <v>4145</v>
      </c>
      <c r="I695" s="66">
        <v>4120</v>
      </c>
      <c r="J695" s="66">
        <v>4100</v>
      </c>
      <c r="K695" s="66">
        <v>4120</v>
      </c>
      <c r="L695" s="65">
        <v>100</v>
      </c>
      <c r="M695" s="67">
        <f t="shared" si="84"/>
        <v>5000</v>
      </c>
      <c r="N695" s="68">
        <f t="shared" si="85"/>
        <v>1.199040767386091</v>
      </c>
    </row>
    <row r="696" spans="1:14" ht="15.75">
      <c r="A696" s="63">
        <v>8</v>
      </c>
      <c r="B696" s="70">
        <v>43154</v>
      </c>
      <c r="C696" s="65" t="s">
        <v>62</v>
      </c>
      <c r="D696" s="65" t="s">
        <v>23</v>
      </c>
      <c r="E696" s="65" t="s">
        <v>70</v>
      </c>
      <c r="F696" s="66">
        <v>3720</v>
      </c>
      <c r="G696" s="66">
        <v>3760</v>
      </c>
      <c r="H696" s="66">
        <v>3695</v>
      </c>
      <c r="I696" s="66">
        <v>3670</v>
      </c>
      <c r="J696" s="66">
        <v>3645</v>
      </c>
      <c r="K696" s="66">
        <v>3660</v>
      </c>
      <c r="L696" s="65">
        <v>100</v>
      </c>
      <c r="M696" s="67">
        <f t="shared" si="84"/>
        <v>6000</v>
      </c>
      <c r="N696" s="68">
        <f t="shared" si="85"/>
        <v>1.6129032258064515</v>
      </c>
    </row>
    <row r="697" spans="1:14" ht="15.75">
      <c r="A697" s="63">
        <v>9</v>
      </c>
      <c r="B697" s="70">
        <v>43153</v>
      </c>
      <c r="C697" s="65" t="s">
        <v>62</v>
      </c>
      <c r="D697" s="65" t="s">
        <v>21</v>
      </c>
      <c r="E697" s="65" t="s">
        <v>76</v>
      </c>
      <c r="F697" s="66">
        <v>4260</v>
      </c>
      <c r="G697" s="66">
        <v>4245</v>
      </c>
      <c r="H697" s="66">
        <v>4285</v>
      </c>
      <c r="I697" s="66">
        <v>4310</v>
      </c>
      <c r="J697" s="66">
        <v>4335</v>
      </c>
      <c r="K697" s="66">
        <v>4310</v>
      </c>
      <c r="L697" s="65">
        <v>100</v>
      </c>
      <c r="M697" s="67">
        <f t="shared" si="84"/>
        <v>5000</v>
      </c>
      <c r="N697" s="68">
        <f t="shared" si="85"/>
        <v>1.1737089201877935</v>
      </c>
    </row>
    <row r="698" spans="1:14" ht="15.75">
      <c r="A698" s="63">
        <v>10</v>
      </c>
      <c r="B698" s="70">
        <v>43153</v>
      </c>
      <c r="C698" s="65" t="s">
        <v>62</v>
      </c>
      <c r="D698" s="65" t="s">
        <v>21</v>
      </c>
      <c r="E698" s="65" t="s">
        <v>65</v>
      </c>
      <c r="F698" s="66">
        <v>9675</v>
      </c>
      <c r="G698" s="66">
        <v>9590</v>
      </c>
      <c r="H698" s="66">
        <v>9725</v>
      </c>
      <c r="I698" s="66">
        <v>9775</v>
      </c>
      <c r="J698" s="66">
        <v>9825</v>
      </c>
      <c r="K698" s="66">
        <v>9725</v>
      </c>
      <c r="L698" s="65">
        <v>50</v>
      </c>
      <c r="M698" s="67">
        <f aca="true" t="shared" si="86" ref="M698:M703">IF(D698="BUY",(K698-F698)*(L698),(F698-K698)*(L698))</f>
        <v>2500</v>
      </c>
      <c r="N698" s="68">
        <f aca="true" t="shared" si="87" ref="N698:N703">M698/(L698)/F698%</f>
        <v>0.5167958656330749</v>
      </c>
    </row>
    <row r="699" spans="1:14" ht="15.75">
      <c r="A699" s="63">
        <v>11</v>
      </c>
      <c r="B699" s="70">
        <v>43152</v>
      </c>
      <c r="C699" s="65" t="s">
        <v>62</v>
      </c>
      <c r="D699" s="65" t="s">
        <v>21</v>
      </c>
      <c r="E699" s="65" t="s">
        <v>71</v>
      </c>
      <c r="F699" s="66">
        <v>4145</v>
      </c>
      <c r="G699" s="66">
        <v>4100</v>
      </c>
      <c r="H699" s="66">
        <v>4170</v>
      </c>
      <c r="I699" s="66">
        <v>4195</v>
      </c>
      <c r="J699" s="66">
        <v>4220</v>
      </c>
      <c r="K699" s="66">
        <v>4170</v>
      </c>
      <c r="L699" s="65">
        <v>100</v>
      </c>
      <c r="M699" s="67">
        <f t="shared" si="86"/>
        <v>2500</v>
      </c>
      <c r="N699" s="68">
        <f t="shared" si="87"/>
        <v>0.6031363088057901</v>
      </c>
    </row>
    <row r="700" spans="1:14" ht="15.75">
      <c r="A700" s="63">
        <v>12</v>
      </c>
      <c r="B700" s="70">
        <v>43152</v>
      </c>
      <c r="C700" s="65" t="s">
        <v>62</v>
      </c>
      <c r="D700" s="65" t="s">
        <v>21</v>
      </c>
      <c r="E700" s="65" t="s">
        <v>65</v>
      </c>
      <c r="F700" s="66">
        <v>9610</v>
      </c>
      <c r="G700" s="66">
        <v>9530</v>
      </c>
      <c r="H700" s="66">
        <v>9670</v>
      </c>
      <c r="I700" s="66">
        <v>9720</v>
      </c>
      <c r="J700" s="66">
        <v>9770</v>
      </c>
      <c r="K700" s="66">
        <v>9670</v>
      </c>
      <c r="L700" s="65">
        <v>50</v>
      </c>
      <c r="M700" s="67">
        <f t="shared" si="86"/>
        <v>3000</v>
      </c>
      <c r="N700" s="68">
        <f t="shared" si="87"/>
        <v>0.6243496357960459</v>
      </c>
    </row>
    <row r="701" spans="1:14" ht="15.75">
      <c r="A701" s="63">
        <v>13</v>
      </c>
      <c r="B701" s="70">
        <v>43151</v>
      </c>
      <c r="C701" s="65" t="s">
        <v>62</v>
      </c>
      <c r="D701" s="65" t="s">
        <v>21</v>
      </c>
      <c r="E701" s="65" t="s">
        <v>71</v>
      </c>
      <c r="F701" s="66">
        <v>4160</v>
      </c>
      <c r="G701" s="66">
        <v>4120</v>
      </c>
      <c r="H701" s="66">
        <v>4185</v>
      </c>
      <c r="I701" s="66">
        <v>4210</v>
      </c>
      <c r="J701" s="66">
        <v>4185</v>
      </c>
      <c r="K701" s="66">
        <v>4185</v>
      </c>
      <c r="L701" s="65">
        <v>100</v>
      </c>
      <c r="M701" s="67">
        <f t="shared" si="86"/>
        <v>2500</v>
      </c>
      <c r="N701" s="68">
        <f t="shared" si="87"/>
        <v>0.6009615384615384</v>
      </c>
    </row>
    <row r="702" spans="1:14" ht="15.75">
      <c r="A702" s="63">
        <v>14</v>
      </c>
      <c r="B702" s="70">
        <v>43150</v>
      </c>
      <c r="C702" s="65" t="s">
        <v>62</v>
      </c>
      <c r="D702" s="65" t="s">
        <v>23</v>
      </c>
      <c r="E702" s="65" t="s">
        <v>70</v>
      </c>
      <c r="F702" s="66">
        <v>3760</v>
      </c>
      <c r="G702" s="66">
        <v>3802</v>
      </c>
      <c r="H702" s="66">
        <v>3735</v>
      </c>
      <c r="I702" s="66">
        <v>3710</v>
      </c>
      <c r="J702" s="66">
        <v>3685</v>
      </c>
      <c r="K702" s="66">
        <v>3802</v>
      </c>
      <c r="L702" s="65">
        <v>100</v>
      </c>
      <c r="M702" s="67">
        <f t="shared" si="86"/>
        <v>-4200</v>
      </c>
      <c r="N702" s="68">
        <f t="shared" si="87"/>
        <v>-1.1170212765957446</v>
      </c>
    </row>
    <row r="703" spans="1:14" ht="15.75">
      <c r="A703" s="63">
        <v>15</v>
      </c>
      <c r="B703" s="70">
        <v>43147</v>
      </c>
      <c r="C703" s="65" t="s">
        <v>62</v>
      </c>
      <c r="D703" s="65" t="s">
        <v>21</v>
      </c>
      <c r="E703" s="65" t="s">
        <v>63</v>
      </c>
      <c r="F703" s="66">
        <v>3800</v>
      </c>
      <c r="G703" s="66">
        <v>3760</v>
      </c>
      <c r="H703" s="66">
        <v>3825</v>
      </c>
      <c r="I703" s="66">
        <v>3850</v>
      </c>
      <c r="J703" s="66">
        <v>3875</v>
      </c>
      <c r="K703" s="66">
        <v>3850</v>
      </c>
      <c r="L703" s="65">
        <v>100</v>
      </c>
      <c r="M703" s="67">
        <f t="shared" si="86"/>
        <v>5000</v>
      </c>
      <c r="N703" s="68">
        <f t="shared" si="87"/>
        <v>1.3157894736842106</v>
      </c>
    </row>
    <row r="704" spans="1:14" ht="15.75">
      <c r="A704" s="63">
        <v>16</v>
      </c>
      <c r="B704" s="70">
        <v>43147</v>
      </c>
      <c r="C704" s="65" t="s">
        <v>62</v>
      </c>
      <c r="D704" s="65" t="s">
        <v>21</v>
      </c>
      <c r="E704" s="65" t="s">
        <v>76</v>
      </c>
      <c r="F704" s="66">
        <v>4160</v>
      </c>
      <c r="G704" s="66">
        <v>4120</v>
      </c>
      <c r="H704" s="66">
        <v>4185</v>
      </c>
      <c r="I704" s="66">
        <v>4210</v>
      </c>
      <c r="J704" s="66">
        <v>4235</v>
      </c>
      <c r="K704" s="66">
        <v>4210</v>
      </c>
      <c r="L704" s="65">
        <v>100</v>
      </c>
      <c r="M704" s="67">
        <f aca="true" t="shared" si="88" ref="M704:M711">IF(D704="BUY",(K704-F704)*(L704),(F704-K704)*(L704))</f>
        <v>5000</v>
      </c>
      <c r="N704" s="68">
        <f aca="true" t="shared" si="89" ref="N704:N711">M704/(L704)/F704%</f>
        <v>1.2019230769230769</v>
      </c>
    </row>
    <row r="705" spans="1:14" ht="15.75">
      <c r="A705" s="63">
        <v>17</v>
      </c>
      <c r="B705" s="70">
        <v>43147</v>
      </c>
      <c r="C705" s="65" t="s">
        <v>62</v>
      </c>
      <c r="D705" s="65" t="s">
        <v>21</v>
      </c>
      <c r="E705" s="65" t="s">
        <v>70</v>
      </c>
      <c r="F705" s="66">
        <v>3795</v>
      </c>
      <c r="G705" s="66">
        <v>3755</v>
      </c>
      <c r="H705" s="66">
        <v>3820</v>
      </c>
      <c r="I705" s="66">
        <v>3845</v>
      </c>
      <c r="J705" s="66">
        <v>3870</v>
      </c>
      <c r="K705" s="66">
        <v>3845</v>
      </c>
      <c r="L705" s="65">
        <v>100</v>
      </c>
      <c r="M705" s="67">
        <f t="shared" si="88"/>
        <v>5000</v>
      </c>
      <c r="N705" s="68">
        <f t="shared" si="89"/>
        <v>1.3175230566534912</v>
      </c>
    </row>
    <row r="706" spans="1:14" ht="15.75">
      <c r="A706" s="63">
        <v>18</v>
      </c>
      <c r="B706" s="70">
        <v>43146</v>
      </c>
      <c r="C706" s="65" t="s">
        <v>62</v>
      </c>
      <c r="D706" s="65" t="s">
        <v>23</v>
      </c>
      <c r="E706" s="65" t="s">
        <v>66</v>
      </c>
      <c r="F706" s="66">
        <v>4350</v>
      </c>
      <c r="G706" s="66">
        <v>4390</v>
      </c>
      <c r="H706" s="66">
        <v>4325</v>
      </c>
      <c r="I706" s="66">
        <v>4300</v>
      </c>
      <c r="J706" s="66">
        <v>4275</v>
      </c>
      <c r="K706" s="66">
        <v>4390</v>
      </c>
      <c r="L706" s="65">
        <v>100</v>
      </c>
      <c r="M706" s="67">
        <f t="shared" si="88"/>
        <v>-4000</v>
      </c>
      <c r="N706" s="68">
        <f t="shared" si="89"/>
        <v>-0.9195402298850575</v>
      </c>
    </row>
    <row r="707" spans="1:14" ht="15.75">
      <c r="A707" s="63">
        <v>19</v>
      </c>
      <c r="B707" s="70">
        <v>43146</v>
      </c>
      <c r="C707" s="65" t="s">
        <v>62</v>
      </c>
      <c r="D707" s="65" t="s">
        <v>23</v>
      </c>
      <c r="E707" s="65" t="s">
        <v>65</v>
      </c>
      <c r="F707" s="66">
        <v>9470</v>
      </c>
      <c r="G707" s="66">
        <v>9550</v>
      </c>
      <c r="H707" s="66">
        <v>9420</v>
      </c>
      <c r="I707" s="66">
        <v>9370</v>
      </c>
      <c r="J707" s="66">
        <v>9320</v>
      </c>
      <c r="K707" s="66">
        <v>9420</v>
      </c>
      <c r="L707" s="65">
        <v>50</v>
      </c>
      <c r="M707" s="67">
        <f t="shared" si="88"/>
        <v>2500</v>
      </c>
      <c r="N707" s="68">
        <f t="shared" si="89"/>
        <v>0.5279831045406547</v>
      </c>
    </row>
    <row r="708" spans="1:14" ht="15.75">
      <c r="A708" s="63">
        <v>20</v>
      </c>
      <c r="B708" s="70">
        <v>43138</v>
      </c>
      <c r="C708" s="65" t="s">
        <v>62</v>
      </c>
      <c r="D708" s="65" t="s">
        <v>21</v>
      </c>
      <c r="E708" s="65" t="s">
        <v>70</v>
      </c>
      <c r="F708" s="66">
        <v>3665</v>
      </c>
      <c r="G708" s="66">
        <v>3625</v>
      </c>
      <c r="H708" s="66">
        <v>3690</v>
      </c>
      <c r="I708" s="66">
        <v>3715</v>
      </c>
      <c r="J708" s="66">
        <v>3740</v>
      </c>
      <c r="K708" s="66">
        <v>3690</v>
      </c>
      <c r="L708" s="65">
        <v>100</v>
      </c>
      <c r="M708" s="67">
        <f t="shared" si="88"/>
        <v>2500</v>
      </c>
      <c r="N708" s="68">
        <f t="shared" si="89"/>
        <v>0.6821282401091405</v>
      </c>
    </row>
    <row r="709" spans="1:14" ht="15.75">
      <c r="A709" s="63">
        <v>21</v>
      </c>
      <c r="B709" s="70">
        <v>43137</v>
      </c>
      <c r="C709" s="65" t="s">
        <v>62</v>
      </c>
      <c r="D709" s="65" t="s">
        <v>23</v>
      </c>
      <c r="E709" s="65" t="s">
        <v>66</v>
      </c>
      <c r="F709" s="66">
        <v>4515</v>
      </c>
      <c r="G709" s="66">
        <v>4550</v>
      </c>
      <c r="H709" s="66">
        <v>4490</v>
      </c>
      <c r="I709" s="66">
        <v>4465</v>
      </c>
      <c r="J709" s="66">
        <v>4440</v>
      </c>
      <c r="K709" s="66">
        <v>4550</v>
      </c>
      <c r="L709" s="65">
        <v>100</v>
      </c>
      <c r="M709" s="67">
        <f t="shared" si="88"/>
        <v>-3500</v>
      </c>
      <c r="N709" s="68">
        <f t="shared" si="89"/>
        <v>-0.7751937984496124</v>
      </c>
    </row>
    <row r="710" spans="1:14" ht="15.75">
      <c r="A710" s="63">
        <v>22</v>
      </c>
      <c r="B710" s="70">
        <v>43137</v>
      </c>
      <c r="C710" s="65" t="s">
        <v>62</v>
      </c>
      <c r="D710" s="65" t="s">
        <v>21</v>
      </c>
      <c r="E710" s="65" t="s">
        <v>63</v>
      </c>
      <c r="F710" s="66">
        <v>3850</v>
      </c>
      <c r="G710" s="66">
        <v>3810</v>
      </c>
      <c r="H710" s="66">
        <v>3875</v>
      </c>
      <c r="I710" s="66">
        <v>3900</v>
      </c>
      <c r="J710" s="66">
        <v>3925</v>
      </c>
      <c r="K710" s="66">
        <v>3875</v>
      </c>
      <c r="L710" s="65">
        <v>100</v>
      </c>
      <c r="M710" s="67">
        <f t="shared" si="88"/>
        <v>2500</v>
      </c>
      <c r="N710" s="68">
        <f t="shared" si="89"/>
        <v>0.6493506493506493</v>
      </c>
    </row>
    <row r="711" spans="1:14" ht="15.75">
      <c r="A711" s="63">
        <v>23</v>
      </c>
      <c r="B711" s="70">
        <v>43133</v>
      </c>
      <c r="C711" s="65" t="s">
        <v>62</v>
      </c>
      <c r="D711" s="65" t="s">
        <v>21</v>
      </c>
      <c r="E711" s="65" t="s">
        <v>66</v>
      </c>
      <c r="F711" s="66">
        <v>4780</v>
      </c>
      <c r="G711" s="66">
        <v>4740</v>
      </c>
      <c r="H711" s="66">
        <v>4805</v>
      </c>
      <c r="I711" s="66">
        <v>4830</v>
      </c>
      <c r="J711" s="66">
        <v>4855</v>
      </c>
      <c r="K711" s="66">
        <v>4740</v>
      </c>
      <c r="L711" s="65">
        <v>100</v>
      </c>
      <c r="M711" s="67">
        <f t="shared" si="88"/>
        <v>-4000</v>
      </c>
      <c r="N711" s="68">
        <f t="shared" si="89"/>
        <v>-0.8368200836820084</v>
      </c>
    </row>
    <row r="712" spans="1:14" ht="15.75">
      <c r="A712" s="9" t="s">
        <v>25</v>
      </c>
      <c r="B712" s="10"/>
      <c r="C712" s="11"/>
      <c r="D712" s="12"/>
      <c r="E712" s="13"/>
      <c r="F712" s="13"/>
      <c r="G712" s="14"/>
      <c r="H712" s="15"/>
      <c r="I712" s="15"/>
      <c r="J712" s="15"/>
      <c r="K712" s="16"/>
      <c r="L712" s="17"/>
      <c r="M712" s="1"/>
      <c r="N712" s="80"/>
    </row>
    <row r="713" spans="1:14" ht="15.75">
      <c r="A713" s="9" t="s">
        <v>26</v>
      </c>
      <c r="B713" s="19"/>
      <c r="C713" s="11"/>
      <c r="D713" s="12"/>
      <c r="E713" s="13"/>
      <c r="F713" s="13"/>
      <c r="G713" s="14"/>
      <c r="H713" s="13"/>
      <c r="I713" s="13"/>
      <c r="J713" s="13"/>
      <c r="K713" s="16"/>
      <c r="L713" s="17"/>
      <c r="N713" s="1"/>
    </row>
    <row r="714" spans="1:14" ht="15.75">
      <c r="A714" s="9" t="s">
        <v>26</v>
      </c>
      <c r="B714" s="19"/>
      <c r="C714" s="20"/>
      <c r="D714" s="21"/>
      <c r="E714" s="22"/>
      <c r="F714" s="22"/>
      <c r="G714" s="23"/>
      <c r="H714" s="22"/>
      <c r="I714" s="22"/>
      <c r="J714" s="22"/>
      <c r="K714" s="22"/>
      <c r="L714" s="17"/>
      <c r="M714" s="17"/>
      <c r="N714" s="17"/>
    </row>
    <row r="715" spans="1:14" ht="16.5" thickBot="1">
      <c r="A715" s="24"/>
      <c r="B715" s="19"/>
      <c r="C715" s="22"/>
      <c r="D715" s="22"/>
      <c r="E715" s="22"/>
      <c r="F715" s="25"/>
      <c r="G715" s="26"/>
      <c r="H715" s="27" t="s">
        <v>27</v>
      </c>
      <c r="I715" s="27"/>
      <c r="J715" s="28"/>
      <c r="L715" s="28"/>
      <c r="M715" s="17"/>
      <c r="N715" s="17"/>
    </row>
    <row r="716" spans="1:14" ht="15.75">
      <c r="A716" s="24"/>
      <c r="B716" s="19"/>
      <c r="C716" s="109" t="s">
        <v>28</v>
      </c>
      <c r="D716" s="109"/>
      <c r="E716" s="29">
        <v>23</v>
      </c>
      <c r="F716" s="30">
        <v>100</v>
      </c>
      <c r="G716" s="31">
        <v>23</v>
      </c>
      <c r="H716" s="32">
        <f>G717/G716%</f>
        <v>82.6086956521739</v>
      </c>
      <c r="I716" s="32"/>
      <c r="J716" s="32"/>
      <c r="K716" s="2"/>
      <c r="L716" s="17"/>
      <c r="M716" s="1"/>
      <c r="N716" s="1"/>
    </row>
    <row r="717" spans="1:14" ht="15.75">
      <c r="A717" s="24"/>
      <c r="B717" s="19"/>
      <c r="C717" s="108" t="s">
        <v>29</v>
      </c>
      <c r="D717" s="108"/>
      <c r="E717" s="33">
        <v>19</v>
      </c>
      <c r="F717" s="34">
        <f>(E717/E716)*100</f>
        <v>82.6086956521739</v>
      </c>
      <c r="G717" s="31">
        <v>19</v>
      </c>
      <c r="H717" s="28"/>
      <c r="I717" s="28"/>
      <c r="J717" s="22"/>
      <c r="K717" s="28"/>
      <c r="L717" s="1"/>
      <c r="M717" s="22" t="s">
        <v>30</v>
      </c>
      <c r="N717" s="22"/>
    </row>
    <row r="718" spans="1:14" ht="15.75">
      <c r="A718" s="35"/>
      <c r="B718" s="19"/>
      <c r="C718" s="108" t="s">
        <v>31</v>
      </c>
      <c r="D718" s="108"/>
      <c r="E718" s="33">
        <v>0</v>
      </c>
      <c r="F718" s="34">
        <f>(E718/E716)*100</f>
        <v>0</v>
      </c>
      <c r="G718" s="36"/>
      <c r="H718" s="31"/>
      <c r="I718" s="31"/>
      <c r="J718" s="22"/>
      <c r="K718" s="28"/>
      <c r="L718" s="17"/>
      <c r="M718" s="20"/>
      <c r="N718" s="20"/>
    </row>
    <row r="719" spans="1:14" ht="15.75">
      <c r="A719" s="35"/>
      <c r="B719" s="19"/>
      <c r="C719" s="108" t="s">
        <v>32</v>
      </c>
      <c r="D719" s="108"/>
      <c r="E719" s="33">
        <v>0</v>
      </c>
      <c r="F719" s="34">
        <f>(E719/E716)*100</f>
        <v>0</v>
      </c>
      <c r="G719" s="36"/>
      <c r="H719" s="31"/>
      <c r="I719" s="31"/>
      <c r="J719" s="22"/>
      <c r="K719" s="28"/>
      <c r="L719" s="17"/>
      <c r="M719" s="17"/>
      <c r="N719" s="17"/>
    </row>
    <row r="720" spans="1:14" ht="15.75">
      <c r="A720" s="35"/>
      <c r="B720" s="19"/>
      <c r="C720" s="108" t="s">
        <v>33</v>
      </c>
      <c r="D720" s="108"/>
      <c r="E720" s="33">
        <v>4</v>
      </c>
      <c r="F720" s="34">
        <f>(E720/E716)*100</f>
        <v>17.391304347826086</v>
      </c>
      <c r="G720" s="36"/>
      <c r="H720" s="22" t="s">
        <v>34</v>
      </c>
      <c r="I720" s="22"/>
      <c r="J720" s="37"/>
      <c r="K720" s="28"/>
      <c r="L720" s="17"/>
      <c r="M720" s="17"/>
      <c r="N720" s="17"/>
    </row>
    <row r="721" spans="1:14" ht="15.75">
      <c r="A721" s="35"/>
      <c r="B721" s="19"/>
      <c r="C721" s="108" t="s">
        <v>35</v>
      </c>
      <c r="D721" s="108"/>
      <c r="E721" s="33">
        <v>0</v>
      </c>
      <c r="F721" s="34">
        <f>(E721/E716)*100</f>
        <v>0</v>
      </c>
      <c r="G721" s="36"/>
      <c r="H721" s="22"/>
      <c r="I721" s="22"/>
      <c r="J721" s="37"/>
      <c r="K721" s="28"/>
      <c r="L721" s="17"/>
      <c r="M721" s="17"/>
      <c r="N721" s="17"/>
    </row>
    <row r="722" spans="1:14" ht="16.5" thickBot="1">
      <c r="A722" s="35"/>
      <c r="B722" s="19"/>
      <c r="C722" s="110" t="s">
        <v>36</v>
      </c>
      <c r="D722" s="110"/>
      <c r="E722" s="38"/>
      <c r="F722" s="39">
        <f>(E722/E716)*100</f>
        <v>0</v>
      </c>
      <c r="G722" s="36"/>
      <c r="H722" s="22"/>
      <c r="I722" s="22"/>
      <c r="J722" s="2"/>
      <c r="K722" s="2"/>
      <c r="L722" s="1"/>
      <c r="M722" s="17"/>
      <c r="N722" s="17"/>
    </row>
    <row r="723" spans="1:14" ht="15.75">
      <c r="A723" s="41" t="s">
        <v>37</v>
      </c>
      <c r="B723" s="10"/>
      <c r="C723" s="11"/>
      <c r="D723" s="11"/>
      <c r="E723" s="13"/>
      <c r="F723" s="13"/>
      <c r="G723" s="42"/>
      <c r="H723" s="43"/>
      <c r="I723" s="43"/>
      <c r="J723" s="43"/>
      <c r="K723" s="13"/>
      <c r="L723" s="17"/>
      <c r="M723" s="40"/>
      <c r="N723" s="40"/>
    </row>
    <row r="724" spans="1:14" ht="15.75">
      <c r="A724" s="12" t="s">
        <v>38</v>
      </c>
      <c r="B724" s="10"/>
      <c r="C724" s="44"/>
      <c r="D724" s="45"/>
      <c r="E724" s="46"/>
      <c r="F724" s="43"/>
      <c r="G724" s="42"/>
      <c r="H724" s="43"/>
      <c r="I724" s="43"/>
      <c r="J724" s="43"/>
      <c r="K724" s="13"/>
      <c r="L724" s="17"/>
      <c r="M724" s="24"/>
      <c r="N724" s="24"/>
    </row>
    <row r="725" spans="1:14" ht="15.75">
      <c r="A725" s="12" t="s">
        <v>39</v>
      </c>
      <c r="B725" s="10"/>
      <c r="C725" s="11"/>
      <c r="D725" s="45"/>
      <c r="E725" s="46"/>
      <c r="F725" s="43"/>
      <c r="G725" s="42"/>
      <c r="H725" s="47"/>
      <c r="I725" s="47"/>
      <c r="J725" s="47"/>
      <c r="K725" s="13"/>
      <c r="L725" s="17"/>
      <c r="M725" s="17"/>
      <c r="N725" s="17"/>
    </row>
    <row r="726" spans="1:14" ht="15.75">
      <c r="A726" s="12" t="s">
        <v>40</v>
      </c>
      <c r="B726" s="44"/>
      <c r="C726" s="11"/>
      <c r="D726" s="45"/>
      <c r="E726" s="46"/>
      <c r="F726" s="43"/>
      <c r="G726" s="48"/>
      <c r="H726" s="47"/>
      <c r="I726" s="47"/>
      <c r="J726" s="47"/>
      <c r="K726" s="13"/>
      <c r="L726" s="17"/>
      <c r="M726" s="17"/>
      <c r="N726" s="17"/>
    </row>
    <row r="727" spans="1:14" ht="15.75">
      <c r="A727" s="12" t="s">
        <v>41</v>
      </c>
      <c r="B727" s="35"/>
      <c r="C727" s="11"/>
      <c r="D727" s="49"/>
      <c r="E727" s="43"/>
      <c r="F727" s="43"/>
      <c r="G727" s="48"/>
      <c r="H727" s="47"/>
      <c r="I727" s="47"/>
      <c r="J727" s="47"/>
      <c r="K727" s="43"/>
      <c r="L727" s="17"/>
      <c r="M727" s="17"/>
      <c r="N727" s="17"/>
    </row>
    <row r="729" spans="1:14" ht="15">
      <c r="A729" s="105" t="s">
        <v>0</v>
      </c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</row>
    <row r="730" spans="1:14" ht="1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</row>
    <row r="731" spans="1:14" ht="1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</row>
    <row r="732" spans="1:14" ht="15.75">
      <c r="A732" s="106" t="s">
        <v>1</v>
      </c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</row>
    <row r="733" spans="1:14" ht="15.75">
      <c r="A733" s="106" t="s">
        <v>2</v>
      </c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</row>
    <row r="734" spans="1:14" ht="16.5" thickBot="1">
      <c r="A734" s="107" t="s">
        <v>3</v>
      </c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</row>
    <row r="735" spans="1:14" ht="15.75">
      <c r="A735" s="104" t="s">
        <v>73</v>
      </c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</row>
    <row r="736" spans="1:14" ht="15.75">
      <c r="A736" s="104" t="s">
        <v>5</v>
      </c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</row>
    <row r="737" spans="1:14" ht="15">
      <c r="A737" s="90" t="s">
        <v>6</v>
      </c>
      <c r="B737" s="87" t="s">
        <v>7</v>
      </c>
      <c r="C737" s="87" t="s">
        <v>8</v>
      </c>
      <c r="D737" s="90" t="s">
        <v>9</v>
      </c>
      <c r="E737" s="90" t="s">
        <v>10</v>
      </c>
      <c r="F737" s="87" t="s">
        <v>11</v>
      </c>
      <c r="G737" s="87" t="s">
        <v>12</v>
      </c>
      <c r="H737" s="87" t="s">
        <v>13</v>
      </c>
      <c r="I737" s="87" t="s">
        <v>14</v>
      </c>
      <c r="J737" s="87" t="s">
        <v>15</v>
      </c>
      <c r="K737" s="89" t="s">
        <v>16</v>
      </c>
      <c r="L737" s="87" t="s">
        <v>17</v>
      </c>
      <c r="M737" s="87" t="s">
        <v>18</v>
      </c>
      <c r="N737" s="87" t="s">
        <v>19</v>
      </c>
    </row>
    <row r="738" spans="1:14" ht="15">
      <c r="A738" s="91"/>
      <c r="B738" s="111"/>
      <c r="C738" s="111"/>
      <c r="D738" s="91"/>
      <c r="E738" s="91"/>
      <c r="F738" s="111"/>
      <c r="G738" s="111"/>
      <c r="H738" s="111"/>
      <c r="I738" s="111"/>
      <c r="J738" s="111"/>
      <c r="K738" s="112"/>
      <c r="L738" s="111"/>
      <c r="M738" s="111"/>
      <c r="N738" s="111"/>
    </row>
    <row r="739" spans="1:14" ht="15.75">
      <c r="A739" s="63">
        <v>1</v>
      </c>
      <c r="B739" s="70">
        <v>43131</v>
      </c>
      <c r="C739" s="65" t="s">
        <v>62</v>
      </c>
      <c r="D739" s="65" t="s">
        <v>21</v>
      </c>
      <c r="E739" s="65" t="s">
        <v>63</v>
      </c>
      <c r="F739" s="66">
        <v>3850</v>
      </c>
      <c r="G739" s="66">
        <v>3810</v>
      </c>
      <c r="H739" s="66">
        <v>3875</v>
      </c>
      <c r="I739" s="66">
        <v>3900</v>
      </c>
      <c r="J739" s="66">
        <v>3925</v>
      </c>
      <c r="K739" s="66">
        <v>3900</v>
      </c>
      <c r="L739" s="65">
        <v>100</v>
      </c>
      <c r="M739" s="67">
        <f>IF(D739="BUY",(K739-F739)*(L739),(F739-K739)*(L739))</f>
        <v>5000</v>
      </c>
      <c r="N739" s="68">
        <f>M739/(L739)/F739%</f>
        <v>1.2987012987012987</v>
      </c>
    </row>
    <row r="740" spans="1:14" ht="15.75">
      <c r="A740" s="63">
        <v>2</v>
      </c>
      <c r="B740" s="70">
        <v>43130</v>
      </c>
      <c r="C740" s="65" t="s">
        <v>62</v>
      </c>
      <c r="D740" s="65" t="s">
        <v>23</v>
      </c>
      <c r="E740" s="65" t="s">
        <v>68</v>
      </c>
      <c r="F740" s="66">
        <v>7200</v>
      </c>
      <c r="G740" s="66">
        <v>7270</v>
      </c>
      <c r="H740" s="66">
        <v>7150</v>
      </c>
      <c r="I740" s="66">
        <v>7100</v>
      </c>
      <c r="J740" s="66">
        <v>7050</v>
      </c>
      <c r="K740" s="66">
        <v>7150</v>
      </c>
      <c r="L740" s="65">
        <v>50</v>
      </c>
      <c r="M740" s="67">
        <f>IF(D740="BUY",(K740-F740)*(L740),(F740-K740)*(L740))</f>
        <v>2500</v>
      </c>
      <c r="N740" s="68">
        <f>M740/(L740)/F740%</f>
        <v>0.6944444444444444</v>
      </c>
    </row>
    <row r="741" spans="1:14" ht="15.75">
      <c r="A741" s="63">
        <v>3</v>
      </c>
      <c r="B741" s="70">
        <v>43129</v>
      </c>
      <c r="C741" s="65" t="s">
        <v>62</v>
      </c>
      <c r="D741" s="65" t="s">
        <v>21</v>
      </c>
      <c r="E741" s="65" t="s">
        <v>70</v>
      </c>
      <c r="F741" s="66">
        <v>3810</v>
      </c>
      <c r="G741" s="66">
        <v>3770</v>
      </c>
      <c r="H741" s="66">
        <v>3835</v>
      </c>
      <c r="I741" s="66">
        <v>3860</v>
      </c>
      <c r="J741" s="66">
        <v>3885</v>
      </c>
      <c r="K741" s="66">
        <v>3835</v>
      </c>
      <c r="L741" s="65">
        <v>100</v>
      </c>
      <c r="M741" s="67">
        <f aca="true" t="shared" si="90" ref="M741:M748">IF(D741="BUY",(K741-F741)*(L741),(F741-K741)*(L741))</f>
        <v>2500</v>
      </c>
      <c r="N741" s="68">
        <f aca="true" t="shared" si="91" ref="N741:N748">M741/(L741)/F741%</f>
        <v>0.6561679790026247</v>
      </c>
    </row>
    <row r="742" spans="1:14" ht="15.75">
      <c r="A742" s="63">
        <v>4</v>
      </c>
      <c r="B742" s="70">
        <v>43129</v>
      </c>
      <c r="C742" s="65" t="s">
        <v>62</v>
      </c>
      <c r="D742" s="65" t="s">
        <v>21</v>
      </c>
      <c r="E742" s="65" t="s">
        <v>63</v>
      </c>
      <c r="F742" s="66">
        <v>3750</v>
      </c>
      <c r="G742" s="66">
        <v>3710</v>
      </c>
      <c r="H742" s="66">
        <v>3775</v>
      </c>
      <c r="I742" s="66">
        <v>3800</v>
      </c>
      <c r="J742" s="66">
        <v>3825</v>
      </c>
      <c r="K742" s="66">
        <v>3775</v>
      </c>
      <c r="L742" s="65">
        <v>100</v>
      </c>
      <c r="M742" s="67">
        <f t="shared" si="90"/>
        <v>2500</v>
      </c>
      <c r="N742" s="68">
        <f t="shared" si="91"/>
        <v>0.6666666666666666</v>
      </c>
    </row>
    <row r="743" spans="1:14" ht="15.75">
      <c r="A743" s="63">
        <v>5</v>
      </c>
      <c r="B743" s="70">
        <v>43125</v>
      </c>
      <c r="C743" s="65" t="s">
        <v>62</v>
      </c>
      <c r="D743" s="65" t="s">
        <v>21</v>
      </c>
      <c r="E743" s="65" t="s">
        <v>77</v>
      </c>
      <c r="F743" s="66">
        <v>748</v>
      </c>
      <c r="G743" s="66">
        <v>745</v>
      </c>
      <c r="H743" s="66">
        <v>750.5</v>
      </c>
      <c r="I743" s="66">
        <v>753</v>
      </c>
      <c r="J743" s="66">
        <v>755.5</v>
      </c>
      <c r="K743" s="66">
        <v>753</v>
      </c>
      <c r="L743" s="65">
        <v>1000</v>
      </c>
      <c r="M743" s="67">
        <f t="shared" si="90"/>
        <v>5000</v>
      </c>
      <c r="N743" s="68">
        <f t="shared" si="91"/>
        <v>0.6684491978609626</v>
      </c>
    </row>
    <row r="744" spans="1:14" ht="15.75">
      <c r="A744" s="63">
        <v>6</v>
      </c>
      <c r="B744" s="70">
        <v>43123</v>
      </c>
      <c r="C744" s="65" t="s">
        <v>62</v>
      </c>
      <c r="D744" s="65" t="s">
        <v>21</v>
      </c>
      <c r="E744" s="65" t="s">
        <v>70</v>
      </c>
      <c r="F744" s="66">
        <v>3560</v>
      </c>
      <c r="G744" s="66">
        <v>3520</v>
      </c>
      <c r="H744" s="66">
        <v>3585</v>
      </c>
      <c r="I744" s="66">
        <v>3610</v>
      </c>
      <c r="J744" s="66">
        <v>3635</v>
      </c>
      <c r="K744" s="66">
        <v>3635</v>
      </c>
      <c r="L744" s="65">
        <v>100</v>
      </c>
      <c r="M744" s="67">
        <f t="shared" si="90"/>
        <v>7500</v>
      </c>
      <c r="N744" s="68">
        <f t="shared" si="91"/>
        <v>2.1067415730337076</v>
      </c>
    </row>
    <row r="745" spans="1:14" ht="15.75">
      <c r="A745" s="63">
        <v>7</v>
      </c>
      <c r="B745" s="70">
        <v>43123</v>
      </c>
      <c r="C745" s="65" t="s">
        <v>62</v>
      </c>
      <c r="D745" s="65" t="s">
        <v>21</v>
      </c>
      <c r="E745" s="65" t="s">
        <v>70</v>
      </c>
      <c r="F745" s="66">
        <v>3530</v>
      </c>
      <c r="G745" s="66">
        <v>3490</v>
      </c>
      <c r="H745" s="66">
        <v>3555</v>
      </c>
      <c r="I745" s="66">
        <v>3580</v>
      </c>
      <c r="J745" s="66">
        <v>3605</v>
      </c>
      <c r="K745" s="66">
        <v>3580</v>
      </c>
      <c r="L745" s="65">
        <v>100</v>
      </c>
      <c r="M745" s="67">
        <f t="shared" si="90"/>
        <v>5000</v>
      </c>
      <c r="N745" s="68">
        <f t="shared" si="91"/>
        <v>1.41643059490085</v>
      </c>
    </row>
    <row r="746" spans="1:14" ht="15.75">
      <c r="A746" s="63">
        <v>8</v>
      </c>
      <c r="B746" s="70">
        <v>43123</v>
      </c>
      <c r="C746" s="65" t="s">
        <v>62</v>
      </c>
      <c r="D746" s="65" t="s">
        <v>21</v>
      </c>
      <c r="E746" s="65" t="s">
        <v>63</v>
      </c>
      <c r="F746" s="66">
        <v>3770</v>
      </c>
      <c r="G746" s="66">
        <v>3730</v>
      </c>
      <c r="H746" s="66">
        <v>3795</v>
      </c>
      <c r="I746" s="66">
        <v>3820</v>
      </c>
      <c r="J746" s="66">
        <v>3845</v>
      </c>
      <c r="K746" s="66">
        <v>3795</v>
      </c>
      <c r="L746" s="65">
        <v>100</v>
      </c>
      <c r="M746" s="67">
        <f t="shared" si="90"/>
        <v>2500</v>
      </c>
      <c r="N746" s="68">
        <f t="shared" si="91"/>
        <v>0.663129973474801</v>
      </c>
    </row>
    <row r="747" spans="1:14" ht="15.75">
      <c r="A747" s="63">
        <v>9</v>
      </c>
      <c r="B747" s="70">
        <v>43122</v>
      </c>
      <c r="C747" s="65" t="s">
        <v>62</v>
      </c>
      <c r="D747" s="65" t="s">
        <v>21</v>
      </c>
      <c r="E747" s="65" t="s">
        <v>70</v>
      </c>
      <c r="F747" s="66">
        <v>3480</v>
      </c>
      <c r="G747" s="66">
        <v>3440</v>
      </c>
      <c r="H747" s="66">
        <v>3505</v>
      </c>
      <c r="I747" s="66">
        <v>3530</v>
      </c>
      <c r="J747" s="66">
        <v>3555</v>
      </c>
      <c r="K747" s="66">
        <v>3530</v>
      </c>
      <c r="L747" s="65">
        <v>100</v>
      </c>
      <c r="M747" s="67">
        <f t="shared" si="90"/>
        <v>5000</v>
      </c>
      <c r="N747" s="68">
        <f t="shared" si="91"/>
        <v>1.4367816091954024</v>
      </c>
    </row>
    <row r="748" spans="1:14" ht="15.75">
      <c r="A748" s="63">
        <v>10</v>
      </c>
      <c r="B748" s="70">
        <v>43119</v>
      </c>
      <c r="C748" s="65" t="s">
        <v>62</v>
      </c>
      <c r="D748" s="65" t="s">
        <v>23</v>
      </c>
      <c r="E748" s="65" t="s">
        <v>65</v>
      </c>
      <c r="F748" s="66">
        <v>9065</v>
      </c>
      <c r="G748" s="66">
        <v>9140</v>
      </c>
      <c r="H748" s="66">
        <v>9010</v>
      </c>
      <c r="I748" s="66">
        <v>8960</v>
      </c>
      <c r="J748" s="66">
        <v>8910</v>
      </c>
      <c r="K748" s="66">
        <v>9010</v>
      </c>
      <c r="L748" s="65">
        <v>50</v>
      </c>
      <c r="M748" s="67">
        <f t="shared" si="90"/>
        <v>2750</v>
      </c>
      <c r="N748" s="68">
        <f t="shared" si="91"/>
        <v>0.6067291781577495</v>
      </c>
    </row>
    <row r="749" spans="1:14" ht="15.75">
      <c r="A749" s="63">
        <v>11</v>
      </c>
      <c r="B749" s="70">
        <v>43118</v>
      </c>
      <c r="C749" s="65" t="s">
        <v>62</v>
      </c>
      <c r="D749" s="65" t="s">
        <v>23</v>
      </c>
      <c r="E749" s="65" t="s">
        <v>63</v>
      </c>
      <c r="F749" s="66">
        <v>3725</v>
      </c>
      <c r="G749" s="66">
        <v>3760</v>
      </c>
      <c r="H749" s="66">
        <v>3700</v>
      </c>
      <c r="I749" s="66">
        <v>3675</v>
      </c>
      <c r="J749" s="66">
        <v>3650</v>
      </c>
      <c r="K749" s="66">
        <v>3700</v>
      </c>
      <c r="L749" s="65">
        <v>100</v>
      </c>
      <c r="M749" s="67">
        <f aca="true" t="shared" si="92" ref="M749:M755">IF(D749="BUY",(K749-F749)*(L749),(F749-K749)*(L749))</f>
        <v>2500</v>
      </c>
      <c r="N749" s="68">
        <f aca="true" t="shared" si="93" ref="N749:N755">M749/(L749)/F749%</f>
        <v>0.6711409395973155</v>
      </c>
    </row>
    <row r="750" spans="1:14" ht="15.75">
      <c r="A750" s="63">
        <v>12</v>
      </c>
      <c r="B750" s="70">
        <v>43118</v>
      </c>
      <c r="C750" s="65" t="s">
        <v>62</v>
      </c>
      <c r="D750" s="65" t="s">
        <v>23</v>
      </c>
      <c r="E750" s="65" t="s">
        <v>71</v>
      </c>
      <c r="F750" s="66">
        <v>4020</v>
      </c>
      <c r="G750" s="66">
        <v>4060</v>
      </c>
      <c r="H750" s="66">
        <v>3995</v>
      </c>
      <c r="I750" s="66">
        <v>3970</v>
      </c>
      <c r="J750" s="66">
        <v>3945</v>
      </c>
      <c r="K750" s="66">
        <v>3995</v>
      </c>
      <c r="L750" s="65">
        <v>100</v>
      </c>
      <c r="M750" s="67">
        <f t="shared" si="92"/>
        <v>2500</v>
      </c>
      <c r="N750" s="68">
        <f t="shared" si="93"/>
        <v>0.6218905472636815</v>
      </c>
    </row>
    <row r="751" spans="1:14" ht="15.75">
      <c r="A751" s="63">
        <v>13</v>
      </c>
      <c r="B751" s="70">
        <v>43118</v>
      </c>
      <c r="C751" s="65" t="s">
        <v>62</v>
      </c>
      <c r="D751" s="65" t="s">
        <v>21</v>
      </c>
      <c r="E751" s="65" t="s">
        <v>70</v>
      </c>
      <c r="F751" s="66">
        <v>3360</v>
      </c>
      <c r="G751" s="66">
        <v>3315</v>
      </c>
      <c r="H751" s="66">
        <v>3385</v>
      </c>
      <c r="I751" s="66">
        <v>3410</v>
      </c>
      <c r="J751" s="66">
        <v>3435</v>
      </c>
      <c r="K751" s="66">
        <v>3435</v>
      </c>
      <c r="L751" s="65">
        <v>100</v>
      </c>
      <c r="M751" s="67">
        <f t="shared" si="92"/>
        <v>7500</v>
      </c>
      <c r="N751" s="68">
        <f t="shared" si="93"/>
        <v>2.232142857142857</v>
      </c>
    </row>
    <row r="752" spans="1:14" ht="15.75">
      <c r="A752" s="63">
        <v>14</v>
      </c>
      <c r="B752" s="70">
        <v>43116</v>
      </c>
      <c r="C752" s="65" t="s">
        <v>62</v>
      </c>
      <c r="D752" s="65" t="s">
        <v>23</v>
      </c>
      <c r="E752" s="65" t="s">
        <v>66</v>
      </c>
      <c r="F752" s="66">
        <v>4320</v>
      </c>
      <c r="G752" s="66">
        <v>4360</v>
      </c>
      <c r="H752" s="66">
        <v>4295</v>
      </c>
      <c r="I752" s="66">
        <v>4270</v>
      </c>
      <c r="J752" s="66">
        <v>4245</v>
      </c>
      <c r="K752" s="66">
        <v>4295</v>
      </c>
      <c r="L752" s="65">
        <v>100</v>
      </c>
      <c r="M752" s="67">
        <f t="shared" si="92"/>
        <v>2500</v>
      </c>
      <c r="N752" s="68">
        <f t="shared" si="93"/>
        <v>0.5787037037037037</v>
      </c>
    </row>
    <row r="753" spans="1:14" ht="15.75">
      <c r="A753" s="63">
        <v>15</v>
      </c>
      <c r="B753" s="70">
        <v>43116</v>
      </c>
      <c r="C753" s="65" t="s">
        <v>62</v>
      </c>
      <c r="D753" s="65" t="s">
        <v>23</v>
      </c>
      <c r="E753" s="65" t="s">
        <v>76</v>
      </c>
      <c r="F753" s="66">
        <v>4020</v>
      </c>
      <c r="G753" s="66">
        <v>4060</v>
      </c>
      <c r="H753" s="66">
        <v>3995</v>
      </c>
      <c r="I753" s="66">
        <v>3970</v>
      </c>
      <c r="J753" s="66">
        <v>3945</v>
      </c>
      <c r="K753" s="66">
        <v>3995</v>
      </c>
      <c r="L753" s="65">
        <v>100</v>
      </c>
      <c r="M753" s="67">
        <f t="shared" si="92"/>
        <v>2500</v>
      </c>
      <c r="N753" s="68">
        <f t="shared" si="93"/>
        <v>0.6218905472636815</v>
      </c>
    </row>
    <row r="754" spans="1:14" ht="15.75">
      <c r="A754" s="63">
        <v>16</v>
      </c>
      <c r="B754" s="70">
        <v>43115</v>
      </c>
      <c r="C754" s="65" t="s">
        <v>62</v>
      </c>
      <c r="D754" s="65" t="s">
        <v>21</v>
      </c>
      <c r="E754" s="65" t="s">
        <v>71</v>
      </c>
      <c r="F754" s="66">
        <v>4100</v>
      </c>
      <c r="G754" s="66">
        <v>4065</v>
      </c>
      <c r="H754" s="66">
        <v>4125</v>
      </c>
      <c r="I754" s="66">
        <v>4150</v>
      </c>
      <c r="J754" s="66">
        <v>4175</v>
      </c>
      <c r="K754" s="66">
        <v>4125</v>
      </c>
      <c r="L754" s="65">
        <v>100</v>
      </c>
      <c r="M754" s="67">
        <f t="shared" si="92"/>
        <v>2500</v>
      </c>
      <c r="N754" s="68">
        <f t="shared" si="93"/>
        <v>0.6097560975609756</v>
      </c>
    </row>
    <row r="755" spans="1:14" ht="15.75">
      <c r="A755" s="63">
        <v>17</v>
      </c>
      <c r="B755" s="70">
        <v>43111</v>
      </c>
      <c r="C755" s="65" t="s">
        <v>62</v>
      </c>
      <c r="D755" s="65" t="s">
        <v>21</v>
      </c>
      <c r="E755" s="65" t="s">
        <v>63</v>
      </c>
      <c r="F755" s="66">
        <v>3860</v>
      </c>
      <c r="G755" s="66">
        <v>3820</v>
      </c>
      <c r="H755" s="66">
        <v>3885</v>
      </c>
      <c r="I755" s="66">
        <v>3910</v>
      </c>
      <c r="J755" s="66">
        <v>3935</v>
      </c>
      <c r="K755" s="66">
        <v>3820</v>
      </c>
      <c r="L755" s="65">
        <v>100</v>
      </c>
      <c r="M755" s="67">
        <f t="shared" si="92"/>
        <v>-4000</v>
      </c>
      <c r="N755" s="68">
        <f t="shared" si="93"/>
        <v>-1.0362694300518134</v>
      </c>
    </row>
    <row r="756" spans="1:14" ht="15.75">
      <c r="A756" s="63">
        <v>18</v>
      </c>
      <c r="B756" s="70">
        <v>43111</v>
      </c>
      <c r="C756" s="65" t="s">
        <v>62</v>
      </c>
      <c r="D756" s="65" t="s">
        <v>21</v>
      </c>
      <c r="E756" s="65" t="s">
        <v>74</v>
      </c>
      <c r="F756" s="66">
        <v>4160</v>
      </c>
      <c r="G756" s="66">
        <v>4120</v>
      </c>
      <c r="H756" s="66">
        <v>4185</v>
      </c>
      <c r="I756" s="66">
        <v>4210</v>
      </c>
      <c r="J756" s="66">
        <v>4235</v>
      </c>
      <c r="K756" s="66">
        <v>4120</v>
      </c>
      <c r="L756" s="65">
        <v>100</v>
      </c>
      <c r="M756" s="67">
        <f aca="true" t="shared" si="94" ref="M756:M763">IF(D756="BUY",(K756-F756)*(L756),(F756-K756)*(L756))</f>
        <v>-4000</v>
      </c>
      <c r="N756" s="68">
        <f aca="true" t="shared" si="95" ref="N756:N763">M756/(L756)/F756%</f>
        <v>-0.9615384615384615</v>
      </c>
    </row>
    <row r="757" spans="1:14" ht="15.75">
      <c r="A757" s="63">
        <v>19</v>
      </c>
      <c r="B757" s="70">
        <v>43110</v>
      </c>
      <c r="C757" s="65" t="s">
        <v>62</v>
      </c>
      <c r="D757" s="65" t="s">
        <v>21</v>
      </c>
      <c r="E757" s="65" t="s">
        <v>70</v>
      </c>
      <c r="F757" s="66">
        <v>3295</v>
      </c>
      <c r="G757" s="66">
        <v>3255</v>
      </c>
      <c r="H757" s="66">
        <v>3320</v>
      </c>
      <c r="I757" s="66">
        <v>3345</v>
      </c>
      <c r="J757" s="66">
        <v>3370</v>
      </c>
      <c r="K757" s="66">
        <v>3255</v>
      </c>
      <c r="L757" s="65">
        <v>100</v>
      </c>
      <c r="M757" s="67">
        <f t="shared" si="94"/>
        <v>-4000</v>
      </c>
      <c r="N757" s="68">
        <f t="shared" si="95"/>
        <v>-1.2139605462822458</v>
      </c>
    </row>
    <row r="758" spans="1:14" ht="15.75">
      <c r="A758" s="63">
        <v>20</v>
      </c>
      <c r="B758" s="70">
        <v>43109</v>
      </c>
      <c r="C758" s="65" t="s">
        <v>62</v>
      </c>
      <c r="D758" s="65" t="s">
        <v>21</v>
      </c>
      <c r="E758" s="65" t="s">
        <v>70</v>
      </c>
      <c r="F758" s="66">
        <v>3220</v>
      </c>
      <c r="G758" s="66">
        <v>3180</v>
      </c>
      <c r="H758" s="66">
        <v>3245</v>
      </c>
      <c r="I758" s="66">
        <v>3270</v>
      </c>
      <c r="J758" s="66">
        <v>3295</v>
      </c>
      <c r="K758" s="66">
        <v>3270</v>
      </c>
      <c r="L758" s="65">
        <v>100</v>
      </c>
      <c r="M758" s="67">
        <f t="shared" si="94"/>
        <v>5000</v>
      </c>
      <c r="N758" s="68">
        <f t="shared" si="95"/>
        <v>1.5527950310559004</v>
      </c>
    </row>
    <row r="759" spans="1:14" ht="15.75">
      <c r="A759" s="63">
        <v>21</v>
      </c>
      <c r="B759" s="70">
        <v>43109</v>
      </c>
      <c r="C759" s="65" t="s">
        <v>62</v>
      </c>
      <c r="D759" s="65" t="s">
        <v>23</v>
      </c>
      <c r="E759" s="65" t="s">
        <v>71</v>
      </c>
      <c r="F759" s="66">
        <v>4080</v>
      </c>
      <c r="G759" s="66">
        <v>4120</v>
      </c>
      <c r="H759" s="66">
        <v>4055</v>
      </c>
      <c r="I759" s="66">
        <v>4030</v>
      </c>
      <c r="J759" s="66">
        <v>4005</v>
      </c>
      <c r="K759" s="66">
        <v>4055</v>
      </c>
      <c r="L759" s="65">
        <v>100</v>
      </c>
      <c r="M759" s="67">
        <f t="shared" si="94"/>
        <v>2500</v>
      </c>
      <c r="N759" s="68">
        <f t="shared" si="95"/>
        <v>0.6127450980392157</v>
      </c>
    </row>
    <row r="760" spans="1:14" ht="15.75">
      <c r="A760" s="63">
        <v>22</v>
      </c>
      <c r="B760" s="70">
        <v>43105</v>
      </c>
      <c r="C760" s="65" t="s">
        <v>62</v>
      </c>
      <c r="D760" s="65" t="s">
        <v>21</v>
      </c>
      <c r="E760" s="65" t="s">
        <v>66</v>
      </c>
      <c r="F760" s="66">
        <v>4325</v>
      </c>
      <c r="G760" s="66">
        <v>4280</v>
      </c>
      <c r="H760" s="66">
        <v>4355</v>
      </c>
      <c r="I760" s="66">
        <v>4380</v>
      </c>
      <c r="J760" s="66">
        <v>4400</v>
      </c>
      <c r="K760" s="66">
        <v>4355</v>
      </c>
      <c r="L760" s="65">
        <v>100</v>
      </c>
      <c r="M760" s="67">
        <f t="shared" si="94"/>
        <v>3000</v>
      </c>
      <c r="N760" s="68">
        <f t="shared" si="95"/>
        <v>0.6936416184971098</v>
      </c>
    </row>
    <row r="761" spans="1:14" ht="15.75">
      <c r="A761" s="63">
        <v>23</v>
      </c>
      <c r="B761" s="70">
        <v>43105</v>
      </c>
      <c r="C761" s="65" t="s">
        <v>62</v>
      </c>
      <c r="D761" s="65" t="s">
        <v>21</v>
      </c>
      <c r="E761" s="65" t="s">
        <v>74</v>
      </c>
      <c r="F761" s="66">
        <v>4335</v>
      </c>
      <c r="G761" s="66">
        <v>4290</v>
      </c>
      <c r="H761" s="66">
        <v>4360</v>
      </c>
      <c r="I761" s="66">
        <v>4385</v>
      </c>
      <c r="J761" s="66">
        <v>4410</v>
      </c>
      <c r="K761" s="66">
        <v>4360</v>
      </c>
      <c r="L761" s="65">
        <v>100</v>
      </c>
      <c r="M761" s="67">
        <f t="shared" si="94"/>
        <v>2500</v>
      </c>
      <c r="N761" s="68">
        <f t="shared" si="95"/>
        <v>0.5767012687427913</v>
      </c>
    </row>
    <row r="762" spans="1:14" ht="15.75">
      <c r="A762" s="63">
        <v>24</v>
      </c>
      <c r="B762" s="70">
        <v>43104</v>
      </c>
      <c r="C762" s="65" t="s">
        <v>62</v>
      </c>
      <c r="D762" s="65" t="s">
        <v>21</v>
      </c>
      <c r="E762" s="65" t="s">
        <v>65</v>
      </c>
      <c r="F762" s="66">
        <v>9350</v>
      </c>
      <c r="G762" s="66">
        <v>9250</v>
      </c>
      <c r="H762" s="66">
        <v>9410</v>
      </c>
      <c r="I762" s="66">
        <v>9470</v>
      </c>
      <c r="J762" s="66">
        <v>9530</v>
      </c>
      <c r="K762" s="66">
        <v>9530</v>
      </c>
      <c r="L762" s="65">
        <v>50</v>
      </c>
      <c r="M762" s="67">
        <f t="shared" si="94"/>
        <v>9000</v>
      </c>
      <c r="N762" s="68">
        <f t="shared" si="95"/>
        <v>1.9251336898395721</v>
      </c>
    </row>
    <row r="763" spans="1:14" ht="15.75">
      <c r="A763" s="63">
        <v>25</v>
      </c>
      <c r="B763" s="70">
        <v>43104</v>
      </c>
      <c r="C763" s="65" t="s">
        <v>62</v>
      </c>
      <c r="D763" s="65" t="s">
        <v>21</v>
      </c>
      <c r="E763" s="65" t="s">
        <v>75</v>
      </c>
      <c r="F763" s="66">
        <v>1815</v>
      </c>
      <c r="G763" s="66">
        <v>1775</v>
      </c>
      <c r="H763" s="66">
        <v>1840</v>
      </c>
      <c r="I763" s="66">
        <v>1865</v>
      </c>
      <c r="J763" s="66">
        <v>1890</v>
      </c>
      <c r="K763" s="66">
        <v>1775</v>
      </c>
      <c r="L763" s="65">
        <v>100</v>
      </c>
      <c r="M763" s="67">
        <f t="shared" si="94"/>
        <v>-4000</v>
      </c>
      <c r="N763" s="68">
        <f t="shared" si="95"/>
        <v>-2.203856749311295</v>
      </c>
    </row>
    <row r="764" spans="1:14" ht="15.75">
      <c r="A764" s="63">
        <v>26</v>
      </c>
      <c r="B764" s="70">
        <v>43103</v>
      </c>
      <c r="C764" s="65" t="s">
        <v>62</v>
      </c>
      <c r="D764" s="65" t="s">
        <v>21</v>
      </c>
      <c r="E764" s="65" t="s">
        <v>70</v>
      </c>
      <c r="F764" s="66">
        <v>3150</v>
      </c>
      <c r="G764" s="66">
        <v>3110</v>
      </c>
      <c r="H764" s="66">
        <v>3175</v>
      </c>
      <c r="I764" s="66">
        <v>3200</v>
      </c>
      <c r="J764" s="66">
        <v>3225</v>
      </c>
      <c r="K764" s="66">
        <v>3200</v>
      </c>
      <c r="L764" s="65">
        <v>100</v>
      </c>
      <c r="M764" s="67">
        <f aca="true" t="shared" si="96" ref="M764:M769">IF(D764="BUY",(K764-F764)*(L764),(F764-K764)*(L764))</f>
        <v>5000</v>
      </c>
      <c r="N764" s="68">
        <f aca="true" t="shared" si="97" ref="N764:N769">M764/(L764)/F764%</f>
        <v>1.5873015873015872</v>
      </c>
    </row>
    <row r="765" spans="1:14" ht="15.75">
      <c r="A765" s="63">
        <v>27</v>
      </c>
      <c r="B765" s="70">
        <v>43103</v>
      </c>
      <c r="C765" s="65" t="s">
        <v>62</v>
      </c>
      <c r="D765" s="65" t="s">
        <v>21</v>
      </c>
      <c r="E765" s="65" t="s">
        <v>63</v>
      </c>
      <c r="F765" s="66">
        <v>3860</v>
      </c>
      <c r="G765" s="66">
        <v>3815</v>
      </c>
      <c r="H765" s="66">
        <v>3885</v>
      </c>
      <c r="I765" s="66">
        <v>3910</v>
      </c>
      <c r="J765" s="66">
        <v>3935</v>
      </c>
      <c r="K765" s="66">
        <v>3885</v>
      </c>
      <c r="L765" s="65">
        <v>100</v>
      </c>
      <c r="M765" s="67">
        <f t="shared" si="96"/>
        <v>2500</v>
      </c>
      <c r="N765" s="68">
        <f t="shared" si="97"/>
        <v>0.6476683937823834</v>
      </c>
    </row>
    <row r="766" spans="1:14" ht="15.75">
      <c r="A766" s="63">
        <v>28</v>
      </c>
      <c r="B766" s="70">
        <v>43103</v>
      </c>
      <c r="C766" s="65" t="s">
        <v>62</v>
      </c>
      <c r="D766" s="65" t="s">
        <v>23</v>
      </c>
      <c r="E766" s="65" t="s">
        <v>74</v>
      </c>
      <c r="F766" s="66">
        <v>4345</v>
      </c>
      <c r="G766" s="66">
        <v>4385</v>
      </c>
      <c r="H766" s="66">
        <v>4320</v>
      </c>
      <c r="I766" s="66">
        <v>4295</v>
      </c>
      <c r="J766" s="66">
        <v>4270</v>
      </c>
      <c r="K766" s="66">
        <v>4320</v>
      </c>
      <c r="L766" s="65">
        <v>100</v>
      </c>
      <c r="M766" s="67">
        <f t="shared" si="96"/>
        <v>2500</v>
      </c>
      <c r="N766" s="68">
        <f t="shared" si="97"/>
        <v>0.5753739930955121</v>
      </c>
    </row>
    <row r="767" spans="1:14" ht="15.75">
      <c r="A767" s="63">
        <v>29</v>
      </c>
      <c r="B767" s="70">
        <v>43102</v>
      </c>
      <c r="C767" s="65" t="s">
        <v>62</v>
      </c>
      <c r="D767" s="65" t="s">
        <v>21</v>
      </c>
      <c r="E767" s="65" t="s">
        <v>63</v>
      </c>
      <c r="F767" s="66">
        <v>3800</v>
      </c>
      <c r="G767" s="66">
        <v>3755</v>
      </c>
      <c r="H767" s="66">
        <v>3825</v>
      </c>
      <c r="I767" s="66">
        <v>3850</v>
      </c>
      <c r="J767" s="66">
        <v>3875</v>
      </c>
      <c r="K767" s="66">
        <v>3825</v>
      </c>
      <c r="L767" s="65">
        <v>100</v>
      </c>
      <c r="M767" s="67">
        <f t="shared" si="96"/>
        <v>2500</v>
      </c>
      <c r="N767" s="68">
        <f t="shared" si="97"/>
        <v>0.6578947368421053</v>
      </c>
    </row>
    <row r="768" spans="1:14" ht="15.75">
      <c r="A768" s="63">
        <v>30</v>
      </c>
      <c r="B768" s="70">
        <v>43101</v>
      </c>
      <c r="C768" s="65" t="s">
        <v>62</v>
      </c>
      <c r="D768" s="65" t="s">
        <v>21</v>
      </c>
      <c r="E768" s="65" t="s">
        <v>65</v>
      </c>
      <c r="F768" s="66">
        <v>9155</v>
      </c>
      <c r="G768" s="66">
        <v>9070</v>
      </c>
      <c r="H768" s="66">
        <v>9210</v>
      </c>
      <c r="I768" s="66">
        <v>9260</v>
      </c>
      <c r="J768" s="66">
        <v>9310</v>
      </c>
      <c r="K768" s="66">
        <v>9210</v>
      </c>
      <c r="L768" s="65">
        <v>50</v>
      </c>
      <c r="M768" s="67">
        <f t="shared" si="96"/>
        <v>2750</v>
      </c>
      <c r="N768" s="68">
        <f t="shared" si="97"/>
        <v>0.6007646095030038</v>
      </c>
    </row>
    <row r="769" spans="1:14" ht="15.75">
      <c r="A769" s="63">
        <v>31</v>
      </c>
      <c r="B769" s="70">
        <v>43101</v>
      </c>
      <c r="C769" s="65" t="s">
        <v>62</v>
      </c>
      <c r="D769" s="65" t="s">
        <v>21</v>
      </c>
      <c r="E769" s="65" t="s">
        <v>70</v>
      </c>
      <c r="F769" s="66">
        <v>3120</v>
      </c>
      <c r="G769" s="66">
        <v>3078</v>
      </c>
      <c r="H769" s="66">
        <v>3145</v>
      </c>
      <c r="I769" s="66">
        <v>3170</v>
      </c>
      <c r="J769" s="66">
        <v>3195</v>
      </c>
      <c r="K769" s="66">
        <v>3145</v>
      </c>
      <c r="L769" s="65">
        <v>100</v>
      </c>
      <c r="M769" s="67">
        <f t="shared" si="96"/>
        <v>2500</v>
      </c>
      <c r="N769" s="68">
        <f t="shared" si="97"/>
        <v>0.8012820512820513</v>
      </c>
    </row>
    <row r="771" spans="1:14" ht="15.75">
      <c r="A771" s="9" t="s">
        <v>25</v>
      </c>
      <c r="B771" s="10"/>
      <c r="C771" s="11"/>
      <c r="D771" s="12"/>
      <c r="E771" s="13"/>
      <c r="F771" s="13"/>
      <c r="G771" s="14"/>
      <c r="H771" s="15"/>
      <c r="I771" s="15"/>
      <c r="J771" s="15"/>
      <c r="K771" s="16"/>
      <c r="L771" s="17"/>
      <c r="M771" s="1"/>
      <c r="N771" s="80"/>
    </row>
    <row r="772" spans="1:14" ht="15.75">
      <c r="A772" s="9" t="s">
        <v>26</v>
      </c>
      <c r="B772" s="19"/>
      <c r="C772" s="11"/>
      <c r="D772" s="12"/>
      <c r="E772" s="13"/>
      <c r="F772" s="13"/>
      <c r="G772" s="14"/>
      <c r="H772" s="13"/>
      <c r="I772" s="13"/>
      <c r="J772" s="13"/>
      <c r="K772" s="16"/>
      <c r="L772" s="17"/>
      <c r="M772" s="1"/>
      <c r="N772" s="1"/>
    </row>
    <row r="773" spans="1:14" ht="15.75">
      <c r="A773" s="9" t="s">
        <v>26</v>
      </c>
      <c r="B773" s="19"/>
      <c r="C773" s="20"/>
      <c r="D773" s="21"/>
      <c r="E773" s="22"/>
      <c r="F773" s="22"/>
      <c r="G773" s="23"/>
      <c r="H773" s="22"/>
      <c r="I773" s="22"/>
      <c r="J773" s="22"/>
      <c r="K773" s="22"/>
      <c r="L773" s="17"/>
      <c r="M773" s="17"/>
      <c r="N773" s="17"/>
    </row>
    <row r="774" spans="1:14" ht="16.5" thickBot="1">
      <c r="A774" s="24"/>
      <c r="B774" s="19"/>
      <c r="C774" s="22"/>
      <c r="D774" s="22"/>
      <c r="E774" s="22"/>
      <c r="F774" s="25"/>
      <c r="G774" s="26"/>
      <c r="H774" s="27" t="s">
        <v>27</v>
      </c>
      <c r="I774" s="27"/>
      <c r="J774" s="28"/>
      <c r="K774" s="28"/>
      <c r="L774" s="17"/>
      <c r="M774" s="17"/>
      <c r="N774" s="17"/>
    </row>
    <row r="775" spans="1:14" ht="15.75">
      <c r="A775" s="24"/>
      <c r="B775" s="19"/>
      <c r="C775" s="109" t="s">
        <v>28</v>
      </c>
      <c r="D775" s="109"/>
      <c r="E775" s="29">
        <v>31</v>
      </c>
      <c r="F775" s="30">
        <v>100</v>
      </c>
      <c r="G775" s="31">
        <v>31</v>
      </c>
      <c r="H775" s="32">
        <f>G776/G775%</f>
        <v>87.09677419354838</v>
      </c>
      <c r="I775" s="32"/>
      <c r="J775" s="32"/>
      <c r="K775" s="2"/>
      <c r="L775" s="17"/>
      <c r="M775" s="1"/>
      <c r="N775" s="1"/>
    </row>
    <row r="776" spans="1:14" ht="15.75">
      <c r="A776" s="24"/>
      <c r="B776" s="19"/>
      <c r="C776" s="108" t="s">
        <v>29</v>
      </c>
      <c r="D776" s="108"/>
      <c r="E776" s="33">
        <v>27</v>
      </c>
      <c r="F776" s="34">
        <f>(E776/E775)*100</f>
        <v>87.09677419354838</v>
      </c>
      <c r="G776" s="31">
        <v>27</v>
      </c>
      <c r="H776" s="28"/>
      <c r="I776" s="28"/>
      <c r="J776" s="22"/>
      <c r="K776" s="28"/>
      <c r="L776" s="1"/>
      <c r="M776" s="22" t="s">
        <v>30</v>
      </c>
      <c r="N776" s="22"/>
    </row>
    <row r="777" spans="1:14" ht="15.75">
      <c r="A777" s="35"/>
      <c r="B777" s="19"/>
      <c r="C777" s="108" t="s">
        <v>31</v>
      </c>
      <c r="D777" s="108"/>
      <c r="E777" s="33">
        <v>0</v>
      </c>
      <c r="F777" s="34">
        <f>(E777/E775)*100</f>
        <v>0</v>
      </c>
      <c r="G777" s="36"/>
      <c r="H777" s="31"/>
      <c r="I777" s="31"/>
      <c r="J777" s="22"/>
      <c r="K777" s="28"/>
      <c r="L777" s="17"/>
      <c r="M777" s="20"/>
      <c r="N777" s="20"/>
    </row>
    <row r="778" spans="1:14" ht="15.75">
      <c r="A778" s="35"/>
      <c r="B778" s="19"/>
      <c r="C778" s="108" t="s">
        <v>32</v>
      </c>
      <c r="D778" s="108"/>
      <c r="E778" s="33">
        <v>0</v>
      </c>
      <c r="F778" s="34">
        <f>(E778/E775)*100</f>
        <v>0</v>
      </c>
      <c r="G778" s="36"/>
      <c r="H778" s="31"/>
      <c r="I778" s="31"/>
      <c r="J778" s="22"/>
      <c r="K778" s="28"/>
      <c r="L778" s="17"/>
      <c r="M778" s="17"/>
      <c r="N778" s="17"/>
    </row>
    <row r="779" spans="1:14" ht="15.75">
      <c r="A779" s="35"/>
      <c r="B779" s="19"/>
      <c r="C779" s="108" t="s">
        <v>33</v>
      </c>
      <c r="D779" s="108"/>
      <c r="E779" s="33">
        <v>4</v>
      </c>
      <c r="F779" s="34">
        <f>(E779/E775)*100</f>
        <v>12.903225806451612</v>
      </c>
      <c r="G779" s="36"/>
      <c r="H779" s="22" t="s">
        <v>34</v>
      </c>
      <c r="I779" s="22"/>
      <c r="J779" s="37"/>
      <c r="K779" s="28"/>
      <c r="L779" s="17"/>
      <c r="M779" s="17"/>
      <c r="N779" s="17"/>
    </row>
    <row r="780" spans="1:14" ht="15.75">
      <c r="A780" s="35"/>
      <c r="B780" s="19"/>
      <c r="C780" s="108" t="s">
        <v>35</v>
      </c>
      <c r="D780" s="108"/>
      <c r="E780" s="33">
        <v>0</v>
      </c>
      <c r="F780" s="34">
        <f>(E780/E775)*100</f>
        <v>0</v>
      </c>
      <c r="G780" s="36"/>
      <c r="H780" s="22"/>
      <c r="I780" s="22"/>
      <c r="J780" s="37"/>
      <c r="K780" s="28"/>
      <c r="L780" s="17"/>
      <c r="M780" s="17"/>
      <c r="N780" s="17"/>
    </row>
    <row r="781" spans="1:14" ht="16.5" thickBot="1">
      <c r="A781" s="35"/>
      <c r="B781" s="19"/>
      <c r="C781" s="110" t="s">
        <v>36</v>
      </c>
      <c r="D781" s="110"/>
      <c r="E781" s="38"/>
      <c r="F781" s="39">
        <f>(E781/E775)*100</f>
        <v>0</v>
      </c>
      <c r="G781" s="36"/>
      <c r="H781" s="22"/>
      <c r="I781" s="22"/>
      <c r="J781" s="2"/>
      <c r="K781" s="2"/>
      <c r="L781" s="1"/>
      <c r="M781" s="17"/>
      <c r="N781" s="17"/>
    </row>
    <row r="782" spans="1:14" ht="15.75">
      <c r="A782" s="41" t="s">
        <v>37</v>
      </c>
      <c r="B782" s="10"/>
      <c r="C782" s="11"/>
      <c r="D782" s="11"/>
      <c r="E782" s="13"/>
      <c r="F782" s="13"/>
      <c r="G782" s="42"/>
      <c r="H782" s="43"/>
      <c r="I782" s="43"/>
      <c r="J782" s="43"/>
      <c r="K782" s="13"/>
      <c r="L782" s="17"/>
      <c r="M782" s="40"/>
      <c r="N782" s="40"/>
    </row>
    <row r="783" spans="1:14" ht="15.75">
      <c r="A783" s="12" t="s">
        <v>38</v>
      </c>
      <c r="B783" s="10"/>
      <c r="C783" s="44"/>
      <c r="D783" s="45"/>
      <c r="E783" s="46"/>
      <c r="F783" s="43"/>
      <c r="G783" s="42"/>
      <c r="H783" s="43"/>
      <c r="I783" s="43"/>
      <c r="J783" s="43"/>
      <c r="K783" s="13"/>
      <c r="L783" s="17"/>
      <c r="M783" s="24"/>
      <c r="N783" s="24"/>
    </row>
    <row r="784" spans="1:14" ht="15.75">
      <c r="A784" s="12" t="s">
        <v>39</v>
      </c>
      <c r="B784" s="10"/>
      <c r="C784" s="11"/>
      <c r="D784" s="45"/>
      <c r="E784" s="46"/>
      <c r="F784" s="43"/>
      <c r="G784" s="42"/>
      <c r="H784" s="47"/>
      <c r="I784" s="47"/>
      <c r="J784" s="47"/>
      <c r="K784" s="13"/>
      <c r="L784" s="17"/>
      <c r="M784" s="17"/>
      <c r="N784" s="17"/>
    </row>
    <row r="785" spans="1:14" ht="15.75">
      <c r="A785" s="12" t="s">
        <v>40</v>
      </c>
      <c r="B785" s="44"/>
      <c r="C785" s="11"/>
      <c r="D785" s="45"/>
      <c r="E785" s="46"/>
      <c r="F785" s="43"/>
      <c r="G785" s="48"/>
      <c r="H785" s="47"/>
      <c r="I785" s="47"/>
      <c r="J785" s="47"/>
      <c r="K785" s="13"/>
      <c r="L785" s="17"/>
      <c r="M785" s="17"/>
      <c r="N785" s="17"/>
    </row>
    <row r="786" spans="1:14" ht="15.75">
      <c r="A786" s="12" t="s">
        <v>41</v>
      </c>
      <c r="B786" s="35"/>
      <c r="C786" s="11"/>
      <c r="D786" s="49"/>
      <c r="E786" s="43"/>
      <c r="F786" s="43"/>
      <c r="G786" s="48"/>
      <c r="H786" s="47"/>
      <c r="I786" s="47"/>
      <c r="J786" s="47"/>
      <c r="K786" s="43"/>
      <c r="L786" s="17"/>
      <c r="M786" s="17"/>
      <c r="N786" s="17"/>
    </row>
    <row r="787" spans="1:14" ht="15">
      <c r="A787" s="105" t="s">
        <v>0</v>
      </c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</row>
    <row r="788" spans="1:14" ht="1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</row>
    <row r="789" spans="1:14" ht="1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</row>
    <row r="790" spans="1:14" ht="15.75">
      <c r="A790" s="106" t="s">
        <v>1</v>
      </c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</row>
    <row r="791" spans="1:14" ht="15.75">
      <c r="A791" s="106" t="s">
        <v>2</v>
      </c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</row>
    <row r="792" spans="1:14" ht="16.5" thickBot="1">
      <c r="A792" s="107" t="s">
        <v>3</v>
      </c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</row>
    <row r="793" spans="1:14" ht="15.75">
      <c r="A793" s="104" t="s">
        <v>67</v>
      </c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</row>
    <row r="794" spans="1:14" ht="15.75">
      <c r="A794" s="104" t="s">
        <v>5</v>
      </c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</row>
    <row r="795" spans="1:14" ht="15">
      <c r="A795" s="90" t="s">
        <v>6</v>
      </c>
      <c r="B795" s="87" t="s">
        <v>7</v>
      </c>
      <c r="C795" s="87" t="s">
        <v>8</v>
      </c>
      <c r="D795" s="90" t="s">
        <v>9</v>
      </c>
      <c r="E795" s="90" t="s">
        <v>10</v>
      </c>
      <c r="F795" s="87" t="s">
        <v>11</v>
      </c>
      <c r="G795" s="87" t="s">
        <v>12</v>
      </c>
      <c r="H795" s="87" t="s">
        <v>13</v>
      </c>
      <c r="I795" s="87" t="s">
        <v>14</v>
      </c>
      <c r="J795" s="87" t="s">
        <v>15</v>
      </c>
      <c r="K795" s="89" t="s">
        <v>16</v>
      </c>
      <c r="L795" s="87" t="s">
        <v>17</v>
      </c>
      <c r="M795" s="87" t="s">
        <v>18</v>
      </c>
      <c r="N795" s="87" t="s">
        <v>19</v>
      </c>
    </row>
    <row r="796" spans="1:14" ht="15">
      <c r="A796" s="91"/>
      <c r="B796" s="111"/>
      <c r="C796" s="111"/>
      <c r="D796" s="91"/>
      <c r="E796" s="91"/>
      <c r="F796" s="111"/>
      <c r="G796" s="111"/>
      <c r="H796" s="111"/>
      <c r="I796" s="111"/>
      <c r="J796" s="111"/>
      <c r="K796" s="112"/>
      <c r="L796" s="111"/>
      <c r="M796" s="111"/>
      <c r="N796" s="111"/>
    </row>
    <row r="797" spans="1:14" ht="15" customHeight="1">
      <c r="A797" s="63">
        <v>1</v>
      </c>
      <c r="B797" s="64">
        <v>43096</v>
      </c>
      <c r="C797" s="65" t="s">
        <v>62</v>
      </c>
      <c r="D797" s="65" t="s">
        <v>21</v>
      </c>
      <c r="E797" s="65" t="s">
        <v>66</v>
      </c>
      <c r="F797" s="66">
        <v>4135</v>
      </c>
      <c r="G797" s="66">
        <v>4090</v>
      </c>
      <c r="H797" s="66">
        <v>4160</v>
      </c>
      <c r="I797" s="66">
        <v>4185</v>
      </c>
      <c r="J797" s="66">
        <v>4210</v>
      </c>
      <c r="K797" s="66">
        <v>4160</v>
      </c>
      <c r="L797" s="65">
        <v>100</v>
      </c>
      <c r="M797" s="67">
        <f aca="true" t="shared" si="98" ref="M797:M803">IF(D797="BUY",(K797-F797)*(L797),(F797-K797)*(L797))</f>
        <v>2500</v>
      </c>
      <c r="N797" s="68">
        <f aca="true" t="shared" si="99" ref="N797:N803">M797/(L797)/F797%</f>
        <v>0.6045949214026602</v>
      </c>
    </row>
    <row r="798" spans="1:14" ht="15" customHeight="1">
      <c r="A798" s="63">
        <v>2</v>
      </c>
      <c r="B798" s="64">
        <v>43095</v>
      </c>
      <c r="C798" s="65" t="s">
        <v>62</v>
      </c>
      <c r="D798" s="65" t="s">
        <v>21</v>
      </c>
      <c r="E798" s="65" t="s">
        <v>70</v>
      </c>
      <c r="F798" s="66">
        <v>3090</v>
      </c>
      <c r="G798" s="66">
        <v>3050</v>
      </c>
      <c r="H798" s="66">
        <v>3115</v>
      </c>
      <c r="I798" s="66">
        <v>3140</v>
      </c>
      <c r="J798" s="66">
        <v>3165</v>
      </c>
      <c r="K798" s="66">
        <v>3115</v>
      </c>
      <c r="L798" s="65">
        <v>100</v>
      </c>
      <c r="M798" s="67">
        <f t="shared" si="98"/>
        <v>2500</v>
      </c>
      <c r="N798" s="68">
        <f t="shared" si="99"/>
        <v>0.8090614886731392</v>
      </c>
    </row>
    <row r="799" spans="1:14" ht="15" customHeight="1">
      <c r="A799" s="63">
        <v>3</v>
      </c>
      <c r="B799" s="64">
        <v>43095</v>
      </c>
      <c r="C799" s="65" t="s">
        <v>62</v>
      </c>
      <c r="D799" s="65" t="s">
        <v>23</v>
      </c>
      <c r="E799" s="65" t="s">
        <v>63</v>
      </c>
      <c r="F799" s="66">
        <v>4100</v>
      </c>
      <c r="G799" s="66">
        <v>4140</v>
      </c>
      <c r="H799" s="66">
        <v>4075</v>
      </c>
      <c r="I799" s="66">
        <v>4050</v>
      </c>
      <c r="J799" s="66">
        <v>4025</v>
      </c>
      <c r="K799" s="66">
        <v>4025</v>
      </c>
      <c r="L799" s="65">
        <v>100</v>
      </c>
      <c r="M799" s="67">
        <f t="shared" si="98"/>
        <v>7500</v>
      </c>
      <c r="N799" s="68">
        <f t="shared" si="99"/>
        <v>1.829268292682927</v>
      </c>
    </row>
    <row r="800" spans="1:14" ht="15" customHeight="1">
      <c r="A800" s="63">
        <v>4</v>
      </c>
      <c r="B800" s="64">
        <v>43095</v>
      </c>
      <c r="C800" s="65" t="s">
        <v>62</v>
      </c>
      <c r="D800" s="65" t="s">
        <v>21</v>
      </c>
      <c r="E800" s="65" t="s">
        <v>66</v>
      </c>
      <c r="F800" s="66">
        <v>4080</v>
      </c>
      <c r="G800" s="66">
        <v>4040</v>
      </c>
      <c r="H800" s="66">
        <v>4105</v>
      </c>
      <c r="I800" s="66">
        <v>4130</v>
      </c>
      <c r="J800" s="66">
        <v>4155</v>
      </c>
      <c r="K800" s="66">
        <v>4105</v>
      </c>
      <c r="L800" s="65">
        <v>100</v>
      </c>
      <c r="M800" s="67">
        <f t="shared" si="98"/>
        <v>2500</v>
      </c>
      <c r="N800" s="68">
        <f t="shared" si="99"/>
        <v>0.6127450980392157</v>
      </c>
    </row>
    <row r="801" spans="1:14" ht="15" customHeight="1">
      <c r="A801" s="63">
        <v>5</v>
      </c>
      <c r="B801" s="64">
        <v>43090</v>
      </c>
      <c r="C801" s="65" t="s">
        <v>62</v>
      </c>
      <c r="D801" s="65" t="s">
        <v>23</v>
      </c>
      <c r="E801" s="65" t="s">
        <v>71</v>
      </c>
      <c r="F801" s="66">
        <v>3940</v>
      </c>
      <c r="G801" s="66">
        <v>3970</v>
      </c>
      <c r="H801" s="66">
        <v>3915</v>
      </c>
      <c r="I801" s="66">
        <v>3890</v>
      </c>
      <c r="J801" s="66">
        <v>3865</v>
      </c>
      <c r="K801" s="66">
        <v>3970</v>
      </c>
      <c r="L801" s="65">
        <v>100</v>
      </c>
      <c r="M801" s="67">
        <f t="shared" si="98"/>
        <v>-3000</v>
      </c>
      <c r="N801" s="68">
        <f t="shared" si="99"/>
        <v>-0.7614213197969544</v>
      </c>
    </row>
    <row r="802" spans="1:14" ht="15" customHeight="1">
      <c r="A802" s="63">
        <v>6</v>
      </c>
      <c r="B802" s="64">
        <v>43089</v>
      </c>
      <c r="C802" s="65" t="s">
        <v>62</v>
      </c>
      <c r="D802" s="65" t="s">
        <v>21</v>
      </c>
      <c r="E802" s="65" t="s">
        <v>69</v>
      </c>
      <c r="F802" s="66">
        <v>21825</v>
      </c>
      <c r="G802" s="66">
        <v>21595</v>
      </c>
      <c r="H802" s="66">
        <v>21950</v>
      </c>
      <c r="I802" s="66">
        <v>22075</v>
      </c>
      <c r="J802" s="66">
        <v>22200</v>
      </c>
      <c r="K802" s="66">
        <v>21595</v>
      </c>
      <c r="L802" s="65">
        <v>30</v>
      </c>
      <c r="M802" s="67">
        <f t="shared" si="98"/>
        <v>-6900</v>
      </c>
      <c r="N802" s="68">
        <f t="shared" si="99"/>
        <v>-1.0538373424971363</v>
      </c>
    </row>
    <row r="803" spans="1:14" ht="15" customHeight="1">
      <c r="A803" s="63">
        <v>7</v>
      </c>
      <c r="B803" s="64">
        <v>43087</v>
      </c>
      <c r="C803" s="65" t="s">
        <v>62</v>
      </c>
      <c r="D803" s="65" t="s">
        <v>21</v>
      </c>
      <c r="E803" s="65" t="s">
        <v>70</v>
      </c>
      <c r="F803" s="66">
        <v>3066</v>
      </c>
      <c r="G803" s="66">
        <v>3025</v>
      </c>
      <c r="H803" s="66">
        <v>3092</v>
      </c>
      <c r="I803" s="66">
        <v>3115</v>
      </c>
      <c r="J803" s="66">
        <v>3140</v>
      </c>
      <c r="K803" s="66">
        <v>3092</v>
      </c>
      <c r="L803" s="65">
        <v>100</v>
      </c>
      <c r="M803" s="67">
        <f t="shared" si="98"/>
        <v>2600</v>
      </c>
      <c r="N803" s="68">
        <f t="shared" si="99"/>
        <v>0.8480104370515329</v>
      </c>
    </row>
    <row r="804" spans="1:14" ht="15" customHeight="1">
      <c r="A804" s="63">
        <v>8</v>
      </c>
      <c r="B804" s="64">
        <v>43084</v>
      </c>
      <c r="C804" s="65" t="s">
        <v>62</v>
      </c>
      <c r="D804" s="65" t="s">
        <v>23</v>
      </c>
      <c r="E804" s="65" t="s">
        <v>69</v>
      </c>
      <c r="F804" s="66">
        <v>21300</v>
      </c>
      <c r="G804" s="66">
        <v>21450</v>
      </c>
      <c r="H804" s="66">
        <v>21200</v>
      </c>
      <c r="I804" s="66">
        <v>21100</v>
      </c>
      <c r="J804" s="66">
        <v>21000</v>
      </c>
      <c r="K804" s="66">
        <v>21450</v>
      </c>
      <c r="L804" s="65">
        <v>30</v>
      </c>
      <c r="M804" s="67">
        <f aca="true" t="shared" si="100" ref="M804:M812">IF(D804="BUY",(K804-F804)*(L804),(F804-K804)*(L804))</f>
        <v>-4500</v>
      </c>
      <c r="N804" s="68">
        <f aca="true" t="shared" si="101" ref="N804:N812">M804/(L804)/F804%</f>
        <v>-0.704225352112676</v>
      </c>
    </row>
    <row r="805" spans="1:14" ht="15" customHeight="1">
      <c r="A805" s="63">
        <v>9</v>
      </c>
      <c r="B805" s="64">
        <v>43084</v>
      </c>
      <c r="C805" s="65" t="s">
        <v>62</v>
      </c>
      <c r="D805" s="65" t="s">
        <v>23</v>
      </c>
      <c r="E805" s="65" t="s">
        <v>63</v>
      </c>
      <c r="F805" s="66">
        <v>3875</v>
      </c>
      <c r="G805" s="66">
        <v>3915</v>
      </c>
      <c r="H805" s="66">
        <v>3850</v>
      </c>
      <c r="I805" s="66">
        <v>3825</v>
      </c>
      <c r="J805" s="66">
        <v>3800</v>
      </c>
      <c r="K805" s="66">
        <v>3825</v>
      </c>
      <c r="L805" s="65">
        <v>100</v>
      </c>
      <c r="M805" s="67">
        <f t="shared" si="100"/>
        <v>5000</v>
      </c>
      <c r="N805" s="68">
        <f t="shared" si="101"/>
        <v>1.2903225806451613</v>
      </c>
    </row>
    <row r="806" spans="1:14" ht="15" customHeight="1">
      <c r="A806" s="63">
        <v>10</v>
      </c>
      <c r="B806" s="64">
        <v>43083</v>
      </c>
      <c r="C806" s="65" t="s">
        <v>62</v>
      </c>
      <c r="D806" s="65" t="s">
        <v>21</v>
      </c>
      <c r="E806" s="65" t="s">
        <v>68</v>
      </c>
      <c r="F806" s="66">
        <v>7540</v>
      </c>
      <c r="G806" s="66">
        <v>7440</v>
      </c>
      <c r="H806" s="66">
        <v>7620</v>
      </c>
      <c r="I806" s="66">
        <v>7680</v>
      </c>
      <c r="J806" s="66">
        <v>7740</v>
      </c>
      <c r="K806" s="66">
        <v>7440</v>
      </c>
      <c r="L806" s="65">
        <v>50</v>
      </c>
      <c r="M806" s="67">
        <f t="shared" si="100"/>
        <v>-5000</v>
      </c>
      <c r="N806" s="68">
        <f t="shared" si="101"/>
        <v>-1.326259946949602</v>
      </c>
    </row>
    <row r="807" spans="1:14" ht="15.75">
      <c r="A807" s="63">
        <v>11</v>
      </c>
      <c r="B807" s="64">
        <v>43081</v>
      </c>
      <c r="C807" s="65" t="s">
        <v>62</v>
      </c>
      <c r="D807" s="65" t="s">
        <v>23</v>
      </c>
      <c r="E807" s="65" t="s">
        <v>66</v>
      </c>
      <c r="F807" s="66">
        <v>3850</v>
      </c>
      <c r="G807" s="66">
        <v>3900</v>
      </c>
      <c r="H807" s="66">
        <v>3825</v>
      </c>
      <c r="I807" s="66">
        <v>3800</v>
      </c>
      <c r="J807" s="66">
        <v>3775</v>
      </c>
      <c r="K807" s="66">
        <v>3800</v>
      </c>
      <c r="L807" s="65">
        <v>100</v>
      </c>
      <c r="M807" s="67">
        <f t="shared" si="100"/>
        <v>5000</v>
      </c>
      <c r="N807" s="68">
        <f t="shared" si="101"/>
        <v>1.2987012987012987</v>
      </c>
    </row>
    <row r="808" spans="1:14" ht="15.75">
      <c r="A808" s="63">
        <v>12</v>
      </c>
      <c r="B808" s="64">
        <v>43081</v>
      </c>
      <c r="C808" s="65" t="s">
        <v>62</v>
      </c>
      <c r="D808" s="65" t="s">
        <v>23</v>
      </c>
      <c r="E808" s="65" t="s">
        <v>65</v>
      </c>
      <c r="F808" s="66">
        <v>8560</v>
      </c>
      <c r="G808" s="66">
        <v>8640</v>
      </c>
      <c r="H808" s="66">
        <v>8510</v>
      </c>
      <c r="I808" s="66">
        <v>8460</v>
      </c>
      <c r="J808" s="66">
        <v>8410</v>
      </c>
      <c r="K808" s="66">
        <v>8410</v>
      </c>
      <c r="L808" s="65">
        <v>50</v>
      </c>
      <c r="M808" s="67">
        <f t="shared" si="100"/>
        <v>7500</v>
      </c>
      <c r="N808" s="68">
        <f t="shared" si="101"/>
        <v>1.752336448598131</v>
      </c>
    </row>
    <row r="809" spans="1:14" ht="15.75">
      <c r="A809" s="63">
        <v>13</v>
      </c>
      <c r="B809" s="64">
        <v>43080</v>
      </c>
      <c r="C809" s="65" t="s">
        <v>62</v>
      </c>
      <c r="D809" s="65" t="s">
        <v>23</v>
      </c>
      <c r="E809" s="65" t="s">
        <v>63</v>
      </c>
      <c r="F809" s="66">
        <v>4110</v>
      </c>
      <c r="G809" s="66">
        <v>4150</v>
      </c>
      <c r="H809" s="66">
        <v>4085</v>
      </c>
      <c r="I809" s="66">
        <v>4060</v>
      </c>
      <c r="J809" s="66">
        <v>4035</v>
      </c>
      <c r="K809" s="66">
        <v>4035</v>
      </c>
      <c r="L809" s="65">
        <v>100</v>
      </c>
      <c r="M809" s="67">
        <f t="shared" si="100"/>
        <v>7500</v>
      </c>
      <c r="N809" s="68">
        <f t="shared" si="101"/>
        <v>1.8248175182481752</v>
      </c>
    </row>
    <row r="810" spans="1:14" ht="15.75">
      <c r="A810" s="63">
        <v>14</v>
      </c>
      <c r="B810" s="64">
        <v>43077</v>
      </c>
      <c r="C810" s="65" t="s">
        <v>62</v>
      </c>
      <c r="D810" s="65" t="s">
        <v>23</v>
      </c>
      <c r="E810" s="65" t="s">
        <v>63</v>
      </c>
      <c r="F810" s="66">
        <v>4315</v>
      </c>
      <c r="G810" s="66">
        <v>4350</v>
      </c>
      <c r="H810" s="66">
        <v>4290</v>
      </c>
      <c r="I810" s="66">
        <v>4265</v>
      </c>
      <c r="J810" s="66">
        <v>4240</v>
      </c>
      <c r="K810" s="66">
        <v>4240</v>
      </c>
      <c r="L810" s="65">
        <v>100</v>
      </c>
      <c r="M810" s="67">
        <f t="shared" si="100"/>
        <v>7500</v>
      </c>
      <c r="N810" s="68">
        <f t="shared" si="101"/>
        <v>1.738122827346466</v>
      </c>
    </row>
    <row r="811" spans="1:14" ht="15.75">
      <c r="A811" s="63">
        <v>15</v>
      </c>
      <c r="B811" s="64">
        <v>43077</v>
      </c>
      <c r="C811" s="65" t="s">
        <v>62</v>
      </c>
      <c r="D811" s="65" t="s">
        <v>23</v>
      </c>
      <c r="E811" s="65" t="s">
        <v>64</v>
      </c>
      <c r="F811" s="66">
        <v>4015</v>
      </c>
      <c r="G811" s="66">
        <v>4045</v>
      </c>
      <c r="H811" s="66">
        <v>3995</v>
      </c>
      <c r="I811" s="66">
        <v>3975</v>
      </c>
      <c r="J811" s="66">
        <v>3955</v>
      </c>
      <c r="K811" s="66">
        <v>3995</v>
      </c>
      <c r="L811" s="65">
        <v>100</v>
      </c>
      <c r="M811" s="67">
        <f t="shared" si="100"/>
        <v>2000</v>
      </c>
      <c r="N811" s="68">
        <f t="shared" si="101"/>
        <v>0.49813200498132004</v>
      </c>
    </row>
    <row r="812" spans="1:14" ht="15.75">
      <c r="A812" s="63">
        <v>16</v>
      </c>
      <c r="B812" s="64">
        <v>43076</v>
      </c>
      <c r="C812" s="65" t="s">
        <v>62</v>
      </c>
      <c r="D812" s="65" t="s">
        <v>23</v>
      </c>
      <c r="E812" s="65" t="s">
        <v>65</v>
      </c>
      <c r="F812" s="66">
        <v>8660</v>
      </c>
      <c r="G812" s="66">
        <v>8710</v>
      </c>
      <c r="H812" s="66">
        <v>8610</v>
      </c>
      <c r="I812" s="66">
        <v>8560</v>
      </c>
      <c r="J812" s="66">
        <v>8510</v>
      </c>
      <c r="K812" s="66">
        <v>8610</v>
      </c>
      <c r="L812" s="65">
        <v>50</v>
      </c>
      <c r="M812" s="67">
        <f t="shared" si="100"/>
        <v>2500</v>
      </c>
      <c r="N812" s="68">
        <f t="shared" si="101"/>
        <v>0.5773672055427252</v>
      </c>
    </row>
    <row r="813" spans="1:14" ht="15.75">
      <c r="A813" s="9" t="s">
        <v>25</v>
      </c>
      <c r="B813" s="10"/>
      <c r="C813" s="11"/>
      <c r="D813" s="12"/>
      <c r="E813" s="13"/>
      <c r="F813" s="13"/>
      <c r="G813" s="14"/>
      <c r="H813" s="15"/>
      <c r="I813" s="15"/>
      <c r="J813" s="15"/>
      <c r="K813" s="16"/>
      <c r="L813" s="17"/>
      <c r="M813" s="1"/>
      <c r="N813" s="80"/>
    </row>
    <row r="814" spans="1:14" ht="15.75">
      <c r="A814" s="9" t="s">
        <v>26</v>
      </c>
      <c r="B814" s="19"/>
      <c r="C814" s="11"/>
      <c r="D814" s="12"/>
      <c r="E814" s="13"/>
      <c r="F814" s="13"/>
      <c r="G814" s="14"/>
      <c r="H814" s="13"/>
      <c r="I814" s="13"/>
      <c r="J814" s="13"/>
      <c r="K814" s="16"/>
      <c r="L814" s="17"/>
      <c r="M814" s="1"/>
      <c r="N814" s="1"/>
    </row>
    <row r="815" spans="1:14" ht="15.75">
      <c r="A815" s="9" t="s">
        <v>26</v>
      </c>
      <c r="B815" s="19"/>
      <c r="C815" s="20"/>
      <c r="D815" s="21"/>
      <c r="E815" s="22"/>
      <c r="F815" s="22"/>
      <c r="G815" s="23"/>
      <c r="H815" s="22"/>
      <c r="I815" s="22"/>
      <c r="J815" s="22"/>
      <c r="K815" s="22"/>
      <c r="L815" s="17"/>
      <c r="M815" s="17"/>
      <c r="N815" s="17"/>
    </row>
    <row r="816" spans="1:14" ht="16.5" thickBot="1">
      <c r="A816" s="24"/>
      <c r="B816" s="19"/>
      <c r="C816" s="22"/>
      <c r="D816" s="22"/>
      <c r="E816" s="22"/>
      <c r="F816" s="25"/>
      <c r="G816" s="26"/>
      <c r="H816" s="27" t="s">
        <v>27</v>
      </c>
      <c r="I816" s="27"/>
      <c r="J816" s="28"/>
      <c r="K816" s="28"/>
      <c r="L816" s="17"/>
      <c r="M816" s="17"/>
      <c r="N816" s="17"/>
    </row>
    <row r="817" spans="1:14" ht="15.75">
      <c r="A817" s="24"/>
      <c r="B817" s="19"/>
      <c r="C817" s="109" t="s">
        <v>28</v>
      </c>
      <c r="D817" s="109"/>
      <c r="E817" s="29">
        <v>15</v>
      </c>
      <c r="F817" s="30">
        <v>100</v>
      </c>
      <c r="G817" s="31">
        <v>15</v>
      </c>
      <c r="H817" s="32">
        <f>G818/G817%</f>
        <v>73.33333333333334</v>
      </c>
      <c r="I817" s="32"/>
      <c r="J817" s="32"/>
      <c r="K817" s="2"/>
      <c r="L817" s="17"/>
      <c r="M817" s="1"/>
      <c r="N817" s="1"/>
    </row>
    <row r="818" spans="1:14" ht="15.75">
      <c r="A818" s="24"/>
      <c r="B818" s="19"/>
      <c r="C818" s="108" t="s">
        <v>29</v>
      </c>
      <c r="D818" s="108"/>
      <c r="E818" s="33">
        <v>11</v>
      </c>
      <c r="F818" s="34">
        <f>(E818/E817)*100</f>
        <v>73.33333333333333</v>
      </c>
      <c r="G818" s="31">
        <v>11</v>
      </c>
      <c r="H818" s="28"/>
      <c r="I818" s="28"/>
      <c r="J818" s="22"/>
      <c r="K818" s="28"/>
      <c r="L818" s="1"/>
      <c r="M818" s="22" t="s">
        <v>30</v>
      </c>
      <c r="N818" s="22"/>
    </row>
    <row r="819" spans="1:14" ht="15.75">
      <c r="A819" s="35"/>
      <c r="B819" s="19"/>
      <c r="C819" s="108" t="s">
        <v>31</v>
      </c>
      <c r="D819" s="108"/>
      <c r="E819" s="33">
        <v>0</v>
      </c>
      <c r="F819" s="34">
        <f>(E819/E817)*100</f>
        <v>0</v>
      </c>
      <c r="G819" s="36"/>
      <c r="H819" s="31"/>
      <c r="I819" s="31"/>
      <c r="J819" s="22"/>
      <c r="K819" s="28"/>
      <c r="L819" s="17"/>
      <c r="M819" s="20"/>
      <c r="N819" s="20"/>
    </row>
    <row r="820" spans="1:14" ht="15.75">
      <c r="A820" s="35"/>
      <c r="B820" s="19"/>
      <c r="C820" s="108" t="s">
        <v>32</v>
      </c>
      <c r="D820" s="108"/>
      <c r="E820" s="33">
        <v>0</v>
      </c>
      <c r="F820" s="34">
        <f>(E820/E817)*100</f>
        <v>0</v>
      </c>
      <c r="G820" s="36"/>
      <c r="H820" s="31"/>
      <c r="I820" s="31"/>
      <c r="J820" s="22"/>
      <c r="K820" s="28"/>
      <c r="L820" s="17"/>
      <c r="M820" s="17"/>
      <c r="N820" s="17"/>
    </row>
    <row r="821" spans="1:14" ht="15.75">
      <c r="A821" s="35"/>
      <c r="B821" s="19"/>
      <c r="C821" s="108" t="s">
        <v>33</v>
      </c>
      <c r="D821" s="108"/>
      <c r="E821" s="33">
        <v>4</v>
      </c>
      <c r="F821" s="34">
        <f>(E821/E817)*100</f>
        <v>26.666666666666668</v>
      </c>
      <c r="G821" s="36"/>
      <c r="H821" s="22" t="s">
        <v>34</v>
      </c>
      <c r="I821" s="22"/>
      <c r="J821" s="37"/>
      <c r="K821" s="28"/>
      <c r="L821" s="17"/>
      <c r="M821" s="17"/>
      <c r="N821" s="17"/>
    </row>
    <row r="822" spans="1:14" ht="14.25" customHeight="1">
      <c r="A822" s="35"/>
      <c r="B822" s="19"/>
      <c r="C822" s="108" t="s">
        <v>35</v>
      </c>
      <c r="D822" s="108"/>
      <c r="E822" s="33">
        <v>0</v>
      </c>
      <c r="F822" s="34">
        <f>(E822/E817)*100</f>
        <v>0</v>
      </c>
      <c r="G822" s="36"/>
      <c r="H822" s="22"/>
      <c r="I822" s="22"/>
      <c r="J822" s="37"/>
      <c r="K822" s="28"/>
      <c r="L822" s="17"/>
      <c r="M822" s="17"/>
      <c r="N822" s="17"/>
    </row>
    <row r="823" spans="1:14" ht="14.25" customHeight="1" thickBot="1">
      <c r="A823" s="35"/>
      <c r="B823" s="19"/>
      <c r="C823" s="110" t="s">
        <v>36</v>
      </c>
      <c r="D823" s="110"/>
      <c r="E823" s="38"/>
      <c r="F823" s="39">
        <f>(E823/E817)*100</f>
        <v>0</v>
      </c>
      <c r="G823" s="36"/>
      <c r="H823" s="22"/>
      <c r="I823" s="22"/>
      <c r="J823" s="2"/>
      <c r="K823" s="2"/>
      <c r="L823" s="1"/>
      <c r="M823" s="17"/>
      <c r="N823" s="17"/>
    </row>
    <row r="824" spans="1:14" ht="15.75">
      <c r="A824" s="41" t="s">
        <v>37</v>
      </c>
      <c r="B824" s="10"/>
      <c r="C824" s="11"/>
      <c r="D824" s="11"/>
      <c r="E824" s="13"/>
      <c r="F824" s="13"/>
      <c r="G824" s="42"/>
      <c r="H824" s="43"/>
      <c r="I824" s="43"/>
      <c r="J824" s="43"/>
      <c r="K824" s="13"/>
      <c r="L824" s="17"/>
      <c r="M824" s="40"/>
      <c r="N824" s="40"/>
    </row>
    <row r="825" spans="1:14" ht="15.75">
      <c r="A825" s="12" t="s">
        <v>38</v>
      </c>
      <c r="B825" s="10"/>
      <c r="C825" s="44"/>
      <c r="D825" s="45"/>
      <c r="E825" s="46"/>
      <c r="F825" s="43"/>
      <c r="G825" s="42"/>
      <c r="H825" s="43"/>
      <c r="I825" s="43"/>
      <c r="J825" s="43"/>
      <c r="K825" s="13"/>
      <c r="L825" s="17"/>
      <c r="M825" s="24"/>
      <c r="N825" s="24"/>
    </row>
    <row r="826" spans="1:14" ht="15.75">
      <c r="A826" s="12" t="s">
        <v>39</v>
      </c>
      <c r="B826" s="10"/>
      <c r="C826" s="11"/>
      <c r="D826" s="45"/>
      <c r="E826" s="46"/>
      <c r="F826" s="43"/>
      <c r="G826" s="42"/>
      <c r="H826" s="47"/>
      <c r="I826" s="47"/>
      <c r="J826" s="47"/>
      <c r="K826" s="13"/>
      <c r="L826" s="17"/>
      <c r="M826" s="17"/>
      <c r="N826" s="17"/>
    </row>
    <row r="827" spans="1:14" ht="15.75">
      <c r="A827" s="12" t="s">
        <v>40</v>
      </c>
      <c r="B827" s="44"/>
      <c r="C827" s="11"/>
      <c r="D827" s="45"/>
      <c r="E827" s="46"/>
      <c r="F827" s="43"/>
      <c r="G827" s="48"/>
      <c r="H827" s="47"/>
      <c r="I827" s="47"/>
      <c r="J827" s="47"/>
      <c r="K827" s="13"/>
      <c r="L827" s="17"/>
      <c r="M827" s="17"/>
      <c r="N827" s="17"/>
    </row>
    <row r="828" spans="1:14" ht="15.75">
      <c r="A828" s="12" t="s">
        <v>41</v>
      </c>
      <c r="B828" s="35"/>
      <c r="C828" s="11"/>
      <c r="D828" s="49"/>
      <c r="E828" s="43"/>
      <c r="F828" s="43"/>
      <c r="G828" s="48"/>
      <c r="H828" s="47"/>
      <c r="I828" s="47"/>
      <c r="J828" s="47"/>
      <c r="K828" s="43"/>
      <c r="L828" s="17"/>
      <c r="M828" s="17"/>
      <c r="N828" s="17"/>
    </row>
  </sheetData>
  <sheetProtection selectLockedCells="1" selectUnlockedCells="1"/>
  <mergeCells count="432">
    <mergeCell ref="C35:D35"/>
    <mergeCell ref="C36:D36"/>
    <mergeCell ref="C37:D37"/>
    <mergeCell ref="M10:M11"/>
    <mergeCell ref="N10:N11"/>
    <mergeCell ref="C31:D31"/>
    <mergeCell ref="C32:D32"/>
    <mergeCell ref="C33:D33"/>
    <mergeCell ref="C34:D34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88:D88"/>
    <mergeCell ref="C89:D89"/>
    <mergeCell ref="C90:D90"/>
    <mergeCell ref="M51:M52"/>
    <mergeCell ref="N51:N52"/>
    <mergeCell ref="C84:D84"/>
    <mergeCell ref="C85:D85"/>
    <mergeCell ref="C86:D86"/>
    <mergeCell ref="C87:D87"/>
    <mergeCell ref="L51:L52"/>
    <mergeCell ref="A51:A52"/>
    <mergeCell ref="B51:B52"/>
    <mergeCell ref="C51:C52"/>
    <mergeCell ref="D51:D52"/>
    <mergeCell ref="E51:E52"/>
    <mergeCell ref="F51:F52"/>
    <mergeCell ref="H51:H52"/>
    <mergeCell ref="I51:I52"/>
    <mergeCell ref="J51:J52"/>
    <mergeCell ref="A43:N45"/>
    <mergeCell ref="A46:N46"/>
    <mergeCell ref="A47:N47"/>
    <mergeCell ref="A48:N48"/>
    <mergeCell ref="A49:N49"/>
    <mergeCell ref="A50:N50"/>
    <mergeCell ref="G51:G52"/>
    <mergeCell ref="K51:K52"/>
    <mergeCell ref="C151:D151"/>
    <mergeCell ref="C152:D152"/>
    <mergeCell ref="C153:D153"/>
    <mergeCell ref="M104:M105"/>
    <mergeCell ref="A96:N98"/>
    <mergeCell ref="A99:N99"/>
    <mergeCell ref="A100:N100"/>
    <mergeCell ref="A101:N101"/>
    <mergeCell ref="N104:N105"/>
    <mergeCell ref="C147:D147"/>
    <mergeCell ref="C148:D148"/>
    <mergeCell ref="C149:D149"/>
    <mergeCell ref="C150:D150"/>
    <mergeCell ref="L104:L105"/>
    <mergeCell ref="H104:H105"/>
    <mergeCell ref="I104:I105"/>
    <mergeCell ref="J104:J105"/>
    <mergeCell ref="A104:A105"/>
    <mergeCell ref="B104:B105"/>
    <mergeCell ref="C104:C105"/>
    <mergeCell ref="D104:D105"/>
    <mergeCell ref="E104:E105"/>
    <mergeCell ref="F104:F105"/>
    <mergeCell ref="A102:N102"/>
    <mergeCell ref="A103:N103"/>
    <mergeCell ref="G104:G105"/>
    <mergeCell ref="K104:K105"/>
    <mergeCell ref="C207:D207"/>
    <mergeCell ref="C208:D208"/>
    <mergeCell ref="C206:D206"/>
    <mergeCell ref="L167:L168"/>
    <mergeCell ref="H167:H168"/>
    <mergeCell ref="I167:I168"/>
    <mergeCell ref="C209:D209"/>
    <mergeCell ref="M167:M168"/>
    <mergeCell ref="A159:N161"/>
    <mergeCell ref="A162:N162"/>
    <mergeCell ref="A163:N163"/>
    <mergeCell ref="A164:N164"/>
    <mergeCell ref="N167:N168"/>
    <mergeCell ref="C203:D203"/>
    <mergeCell ref="C204:D204"/>
    <mergeCell ref="C205:D205"/>
    <mergeCell ref="J167:J168"/>
    <mergeCell ref="A167:A168"/>
    <mergeCell ref="B167:B168"/>
    <mergeCell ref="C167:C168"/>
    <mergeCell ref="D167:D168"/>
    <mergeCell ref="E167:E168"/>
    <mergeCell ref="F167:F168"/>
    <mergeCell ref="A165:N165"/>
    <mergeCell ref="A166:N166"/>
    <mergeCell ref="G167:G168"/>
    <mergeCell ref="K167:K168"/>
    <mergeCell ref="B607:B608"/>
    <mergeCell ref="M607:M608"/>
    <mergeCell ref="C479:D479"/>
    <mergeCell ref="C481:D481"/>
    <mergeCell ref="C482:D482"/>
    <mergeCell ref="C483:D483"/>
    <mergeCell ref="A641:N641"/>
    <mergeCell ref="D687:D688"/>
    <mergeCell ref="E687:E688"/>
    <mergeCell ref="F687:F688"/>
    <mergeCell ref="J687:J688"/>
    <mergeCell ref="G687:G688"/>
    <mergeCell ref="A684:N684"/>
    <mergeCell ref="A685:N685"/>
    <mergeCell ref="A686:N686"/>
    <mergeCell ref="A687:A688"/>
    <mergeCell ref="C629:D629"/>
    <mergeCell ref="A644:N644"/>
    <mergeCell ref="C668:D668"/>
    <mergeCell ref="C669:D669"/>
    <mergeCell ref="A438:A439"/>
    <mergeCell ref="J438:J439"/>
    <mergeCell ref="K438:K439"/>
    <mergeCell ref="A645:N645"/>
    <mergeCell ref="F646:F647"/>
    <mergeCell ref="H646:H647"/>
    <mergeCell ref="B687:B688"/>
    <mergeCell ref="C670:D670"/>
    <mergeCell ref="C671:D671"/>
    <mergeCell ref="A679:N681"/>
    <mergeCell ref="C687:C688"/>
    <mergeCell ref="N607:N608"/>
    <mergeCell ref="I646:I647"/>
    <mergeCell ref="J646:J647"/>
    <mergeCell ref="G646:G647"/>
    <mergeCell ref="K646:K647"/>
    <mergeCell ref="A430:N432"/>
    <mergeCell ref="A433:N433"/>
    <mergeCell ref="A434:N434"/>
    <mergeCell ref="A435:N435"/>
    <mergeCell ref="A436:N436"/>
    <mergeCell ref="A437:N437"/>
    <mergeCell ref="B795:B796"/>
    <mergeCell ref="C737:C738"/>
    <mergeCell ref="C778:D778"/>
    <mergeCell ref="C776:D776"/>
    <mergeCell ref="C777:D777"/>
    <mergeCell ref="A682:N682"/>
    <mergeCell ref="K687:K688"/>
    <mergeCell ref="M687:M688"/>
    <mergeCell ref="N687:N688"/>
    <mergeCell ref="H687:H688"/>
    <mergeCell ref="A794:N794"/>
    <mergeCell ref="C717:D717"/>
    <mergeCell ref="C718:D718"/>
    <mergeCell ref="C716:D716"/>
    <mergeCell ref="F737:F738"/>
    <mergeCell ref="L687:L688"/>
    <mergeCell ref="I687:I688"/>
    <mergeCell ref="C719:D719"/>
    <mergeCell ref="C779:D779"/>
    <mergeCell ref="G737:G738"/>
    <mergeCell ref="C780:D780"/>
    <mergeCell ref="D737:D738"/>
    <mergeCell ref="C781:D781"/>
    <mergeCell ref="B646:B647"/>
    <mergeCell ref="C646:C647"/>
    <mergeCell ref="D646:D647"/>
    <mergeCell ref="A683:N683"/>
    <mergeCell ref="I737:I738"/>
    <mergeCell ref="C721:D721"/>
    <mergeCell ref="C722:D722"/>
    <mergeCell ref="A735:N735"/>
    <mergeCell ref="A736:N736"/>
    <mergeCell ref="E737:E738"/>
    <mergeCell ref="A737:A738"/>
    <mergeCell ref="H737:H738"/>
    <mergeCell ref="J737:J738"/>
    <mergeCell ref="K737:K738"/>
    <mergeCell ref="N795:N796"/>
    <mergeCell ref="C817:D817"/>
    <mergeCell ref="C818:D818"/>
    <mergeCell ref="C819:D819"/>
    <mergeCell ref="D795:D796"/>
    <mergeCell ref="E795:E796"/>
    <mergeCell ref="K795:K796"/>
    <mergeCell ref="L795:L796"/>
    <mergeCell ref="I795:I796"/>
    <mergeCell ref="J795:J796"/>
    <mergeCell ref="A795:A796"/>
    <mergeCell ref="A793:N793"/>
    <mergeCell ref="A729:N731"/>
    <mergeCell ref="A732:N732"/>
    <mergeCell ref="A733:N733"/>
    <mergeCell ref="A734:N734"/>
    <mergeCell ref="B737:B738"/>
    <mergeCell ref="A791:N791"/>
    <mergeCell ref="A792:N792"/>
    <mergeCell ref="L737:L738"/>
    <mergeCell ref="A787:N789"/>
    <mergeCell ref="A790:N790"/>
    <mergeCell ref="L646:L647"/>
    <mergeCell ref="A646:A647"/>
    <mergeCell ref="C666:D666"/>
    <mergeCell ref="M737:M738"/>
    <mergeCell ref="C672:D672"/>
    <mergeCell ref="N737:N738"/>
    <mergeCell ref="C775:D775"/>
    <mergeCell ref="C720:D720"/>
    <mergeCell ref="C823:D823"/>
    <mergeCell ref="M795:M796"/>
    <mergeCell ref="F795:F796"/>
    <mergeCell ref="H795:H796"/>
    <mergeCell ref="G795:G796"/>
    <mergeCell ref="C795:C796"/>
    <mergeCell ref="C822:D822"/>
    <mergeCell ref="C821:D821"/>
    <mergeCell ref="C820:D820"/>
    <mergeCell ref="C630:D630"/>
    <mergeCell ref="C631:D631"/>
    <mergeCell ref="C632:D632"/>
    <mergeCell ref="A638:N640"/>
    <mergeCell ref="C667:D667"/>
    <mergeCell ref="A642:N642"/>
    <mergeCell ref="A643:N643"/>
    <mergeCell ref="M646:M647"/>
    <mergeCell ref="N646:N647"/>
    <mergeCell ref="E646:E647"/>
    <mergeCell ref="C628:D628"/>
    <mergeCell ref="L607:L608"/>
    <mergeCell ref="I607:I608"/>
    <mergeCell ref="A599:N601"/>
    <mergeCell ref="A602:N602"/>
    <mergeCell ref="A603:N603"/>
    <mergeCell ref="A604:N604"/>
    <mergeCell ref="A605:N605"/>
    <mergeCell ref="A606:N606"/>
    <mergeCell ref="A607:A608"/>
    <mergeCell ref="C592:D592"/>
    <mergeCell ref="C607:C608"/>
    <mergeCell ref="D607:D608"/>
    <mergeCell ref="E607:E608"/>
    <mergeCell ref="G550:G551"/>
    <mergeCell ref="C586:D586"/>
    <mergeCell ref="C590:D590"/>
    <mergeCell ref="G607:G608"/>
    <mergeCell ref="C626:D626"/>
    <mergeCell ref="C627:D627"/>
    <mergeCell ref="C587:D587"/>
    <mergeCell ref="K607:K608"/>
    <mergeCell ref="H607:H608"/>
    <mergeCell ref="J607:J608"/>
    <mergeCell ref="F607:F608"/>
    <mergeCell ref="C588:D588"/>
    <mergeCell ref="C589:D589"/>
    <mergeCell ref="C591:D591"/>
    <mergeCell ref="N550:N551"/>
    <mergeCell ref="L550:L551"/>
    <mergeCell ref="I550:I551"/>
    <mergeCell ref="A542:N544"/>
    <mergeCell ref="A545:N545"/>
    <mergeCell ref="A546:N546"/>
    <mergeCell ref="A547:N547"/>
    <mergeCell ref="A548:N548"/>
    <mergeCell ref="B550:B551"/>
    <mergeCell ref="K550:K551"/>
    <mergeCell ref="L500:L501"/>
    <mergeCell ref="A500:A501"/>
    <mergeCell ref="B500:B501"/>
    <mergeCell ref="J550:J551"/>
    <mergeCell ref="H550:H551"/>
    <mergeCell ref="J500:J501"/>
    <mergeCell ref="I500:I501"/>
    <mergeCell ref="C534:D534"/>
    <mergeCell ref="F500:F501"/>
    <mergeCell ref="F550:F551"/>
    <mergeCell ref="C532:D532"/>
    <mergeCell ref="A549:N549"/>
    <mergeCell ref="C550:C551"/>
    <mergeCell ref="M550:M551"/>
    <mergeCell ref="C535:D535"/>
    <mergeCell ref="C536:D536"/>
    <mergeCell ref="C533:D533"/>
    <mergeCell ref="D550:D551"/>
    <mergeCell ref="E550:E551"/>
    <mergeCell ref="A550:A551"/>
    <mergeCell ref="N438:N439"/>
    <mergeCell ref="E438:E439"/>
    <mergeCell ref="F438:F439"/>
    <mergeCell ref="G438:G439"/>
    <mergeCell ref="A384:N384"/>
    <mergeCell ref="K386:K387"/>
    <mergeCell ref="N386:N387"/>
    <mergeCell ref="G386:G387"/>
    <mergeCell ref="L386:L387"/>
    <mergeCell ref="C386:C387"/>
    <mergeCell ref="C531:D531"/>
    <mergeCell ref="C417:D417"/>
    <mergeCell ref="C418:D418"/>
    <mergeCell ref="C419:D419"/>
    <mergeCell ref="C420:D420"/>
    <mergeCell ref="C500:C501"/>
    <mergeCell ref="A492:N494"/>
    <mergeCell ref="A495:N495"/>
    <mergeCell ref="A496:N496"/>
    <mergeCell ref="A497:N497"/>
    <mergeCell ref="L438:L439"/>
    <mergeCell ref="H500:H501"/>
    <mergeCell ref="D500:D501"/>
    <mergeCell ref="E500:E501"/>
    <mergeCell ref="B438:B439"/>
    <mergeCell ref="C438:C439"/>
    <mergeCell ref="A498:N498"/>
    <mergeCell ref="A499:N499"/>
    <mergeCell ref="N500:N501"/>
    <mergeCell ref="K500:K501"/>
    <mergeCell ref="M438:M439"/>
    <mergeCell ref="C484:D484"/>
    <mergeCell ref="A378:N380"/>
    <mergeCell ref="A381:N381"/>
    <mergeCell ref="A382:N382"/>
    <mergeCell ref="C530:D530"/>
    <mergeCell ref="C485:D485"/>
    <mergeCell ref="M500:M501"/>
    <mergeCell ref="I438:I439"/>
    <mergeCell ref="H438:H439"/>
    <mergeCell ref="J386:J387"/>
    <mergeCell ref="G500:G501"/>
    <mergeCell ref="G338:G339"/>
    <mergeCell ref="K338:K339"/>
    <mergeCell ref="C421:D421"/>
    <mergeCell ref="C422:D422"/>
    <mergeCell ref="D438:D439"/>
    <mergeCell ref="H386:H387"/>
    <mergeCell ref="I386:I387"/>
    <mergeCell ref="C480:D480"/>
    <mergeCell ref="A338:A339"/>
    <mergeCell ref="A383:N383"/>
    <mergeCell ref="C423:D423"/>
    <mergeCell ref="M386:M387"/>
    <mergeCell ref="A385:N385"/>
    <mergeCell ref="A386:A387"/>
    <mergeCell ref="B386:B387"/>
    <mergeCell ref="F386:F387"/>
    <mergeCell ref="D386:D387"/>
    <mergeCell ref="E386:E387"/>
    <mergeCell ref="C370:D370"/>
    <mergeCell ref="H338:H339"/>
    <mergeCell ref="I338:I339"/>
    <mergeCell ref="J338:J339"/>
    <mergeCell ref="A330:N332"/>
    <mergeCell ref="A333:N333"/>
    <mergeCell ref="A334:N334"/>
    <mergeCell ref="A335:N335"/>
    <mergeCell ref="A336:N336"/>
    <mergeCell ref="A337:N337"/>
    <mergeCell ref="L338:L339"/>
    <mergeCell ref="B338:B339"/>
    <mergeCell ref="C338:C339"/>
    <mergeCell ref="D338:D339"/>
    <mergeCell ref="E338:E339"/>
    <mergeCell ref="F338:F339"/>
    <mergeCell ref="G280:G281"/>
    <mergeCell ref="K280:K281"/>
    <mergeCell ref="C371:D371"/>
    <mergeCell ref="C372:D372"/>
    <mergeCell ref="M338:M339"/>
    <mergeCell ref="N338:N339"/>
    <mergeCell ref="C366:D366"/>
    <mergeCell ref="C367:D367"/>
    <mergeCell ref="C368:D368"/>
    <mergeCell ref="C369:D369"/>
    <mergeCell ref="A272:N274"/>
    <mergeCell ref="A275:N275"/>
    <mergeCell ref="A276:N276"/>
    <mergeCell ref="A277:N277"/>
    <mergeCell ref="A278:N278"/>
    <mergeCell ref="A279:N279"/>
    <mergeCell ref="L280:L281"/>
    <mergeCell ref="A280:A281"/>
    <mergeCell ref="B280:B281"/>
    <mergeCell ref="C280:C281"/>
    <mergeCell ref="D280:D281"/>
    <mergeCell ref="E280:E281"/>
    <mergeCell ref="F280:F281"/>
    <mergeCell ref="H280:H281"/>
    <mergeCell ref="I280:I281"/>
    <mergeCell ref="J280:J281"/>
    <mergeCell ref="J223:J224"/>
    <mergeCell ref="C321:D321"/>
    <mergeCell ref="C322:D322"/>
    <mergeCell ref="C323:D323"/>
    <mergeCell ref="M280:M281"/>
    <mergeCell ref="N280:N281"/>
    <mergeCell ref="C317:D317"/>
    <mergeCell ref="C318:D318"/>
    <mergeCell ref="C319:D319"/>
    <mergeCell ref="C320:D320"/>
    <mergeCell ref="A215:N217"/>
    <mergeCell ref="A218:N218"/>
    <mergeCell ref="A219:N219"/>
    <mergeCell ref="A220:N220"/>
    <mergeCell ref="A221:N221"/>
    <mergeCell ref="A222:N222"/>
    <mergeCell ref="K223:K224"/>
    <mergeCell ref="L223:L224"/>
    <mergeCell ref="A223:A224"/>
    <mergeCell ref="B223:B224"/>
    <mergeCell ref="C223:C224"/>
    <mergeCell ref="D223:D224"/>
    <mergeCell ref="E223:E224"/>
    <mergeCell ref="F223:F224"/>
    <mergeCell ref="H223:H224"/>
    <mergeCell ref="I223:I224"/>
    <mergeCell ref="C264:D264"/>
    <mergeCell ref="C265:D265"/>
    <mergeCell ref="C266:D266"/>
    <mergeCell ref="M223:M224"/>
    <mergeCell ref="N223:N224"/>
    <mergeCell ref="C260:D260"/>
    <mergeCell ref="C261:D261"/>
    <mergeCell ref="C262:D262"/>
    <mergeCell ref="C263:D263"/>
    <mergeCell ref="G223:G224"/>
  </mergeCells>
  <conditionalFormatting sqref="N797:N813 N771 N739:N769 N689:N712 N648:N662 N626:N632 N609:N620 N586:N591 N552:N581 N530:N531 N502:N525 N533 N535 N440:N474 N388:N412 N340:N361 N282:N312 N225:N255 N169:N198 N106:N142 N53:N79 N12:N26">
    <cfRule type="cellIs" priority="59" dxfId="6" operator="lessThan" stopIfTrue="1">
      <formula>0</formula>
    </cfRule>
    <cfRule type="cellIs" priority="60" dxfId="7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2017-08-02T13:25:15Z</dcterms:created>
  <dcterms:modified xsi:type="dcterms:W3CDTF">2019-03-18T12:38:03Z</dcterms:modified>
  <cp:category/>
  <cp:version/>
  <cp:contentType/>
  <cp:contentStatus/>
</cp:coreProperties>
</file>