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INDEX CALLS" sheetId="1" r:id="rId1"/>
  </sheets>
  <definedNames/>
  <calcPr fullCalcOnLoad="1"/>
</workbook>
</file>

<file path=xl/sharedStrings.xml><?xml version="1.0" encoding="utf-8"?>
<sst xmlns="http://schemas.openxmlformats.org/spreadsheetml/2006/main" count="879" uniqueCount="99">
  <si>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</si>
  <si>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</si>
  <si>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</si>
  <si>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</si>
  <si>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</si>
  <si>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</si>
  <si>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</si>
  <si>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</si>
  <si>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</si>
  <si>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</si>
  <si>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</si>
  <si>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</si>
  <si>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</si>
  <si>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</si>
  <si>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</si>
  <si>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</si>
  <si>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</si>
  <si>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</si>
  <si>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</si>
  <si>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BUY</t>
  </si>
  <si>
    <t>FUTURE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</si>
  <si>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</si>
  <si>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</si>
  <si>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</si>
  <si>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</si>
  <si>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</si>
  <si>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</si>
  <si>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</si>
  <si>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</si>
  <si>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</si>
  <si>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</si>
  <si>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</si>
  <si>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</si>
  <si>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</si>
  <si>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</si>
  <si>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</si>
  <si>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</si>
  <si>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SELL</t>
  </si>
  <si>
    <t>2-3 DAYS*</t>
  </si>
  <si>
    <t>HOLDING TIME</t>
  </si>
  <si>
    <t>BANK NIFTY</t>
  </si>
  <si>
    <t>INDEX CALLS Daily Performance Report  JULY – 2018</t>
  </si>
  <si>
    <t>INDEX CALLS Daily Performance Report  AUGUST – 2018</t>
  </si>
  <si>
    <t>INDEX CALLS Daily Performance Report  OCTOBER– 2018</t>
  </si>
  <si>
    <t>2 nd floor 201-202 Radha Krishna Apartment,Block “A”,Manorama Ganj, M.G. Road, Indore (M.P.) PIN : 452010.</t>
  </si>
  <si>
    <t>PH: +91-7987573460,+91-8878924480</t>
  </si>
  <si>
    <t>INDEX CALLS Daily Performance Report  NOVEMBER– 2018</t>
  </si>
  <si>
    <t>INDEX CALLS Daily Performance Report  DECEMBER– 2018</t>
  </si>
  <si>
    <t>NIFTY (11000)</t>
  </si>
  <si>
    <t>INDEX CALLS Daily Performance Report  JANUARY-2019</t>
  </si>
  <si>
    <t xml:space="preserve">NIFTY </t>
  </si>
  <si>
    <t>NIFTY</t>
  </si>
  <si>
    <t>INDEX CALLS Daily Performance Report  FEBRURY-2019</t>
  </si>
  <si>
    <t>NIFTY (CALL 11100)</t>
  </si>
  <si>
    <t>INDEX CALLS Daily Performance Report  MARCH-2019</t>
  </si>
  <si>
    <t xml:space="preserve"> BANK NIFTY</t>
  </si>
  <si>
    <t xml:space="preserve"> BANK NIFTY(29000 CALL)</t>
  </si>
  <si>
    <t xml:space="preserve"> BANK NIFTY(29100CALL)</t>
  </si>
  <si>
    <t xml:space="preserve"> BANK NIFTY(29500CALL)</t>
  </si>
  <si>
    <t>OPTION</t>
  </si>
  <si>
    <t xml:space="preserve"> BANK NIFTY(29900CALL)</t>
  </si>
  <si>
    <t xml:space="preserve"> BANK NIFTY(29800CALL)</t>
  </si>
  <si>
    <t xml:space="preserve"> BANK NIFTY(3000CALL)</t>
  </si>
  <si>
    <t xml:space="preserve"> BANK NIFTY(30400CALL)</t>
  </si>
  <si>
    <t xml:space="preserve"> BANK NIFTY(30600CALL)</t>
  </si>
  <si>
    <t>INDEX CALLS Daily Performance Report  APRIL-2019</t>
  </si>
  <si>
    <t xml:space="preserve"> BANK NIFTY(31000CALL)</t>
  </si>
  <si>
    <t xml:space="preserve"> BANK NIFTY(30500CALL)</t>
  </si>
  <si>
    <t xml:space="preserve"> BANK NIFTY(30300CALL)</t>
  </si>
  <si>
    <t xml:space="preserve">  NIFTY(11800CALL)</t>
  </si>
  <si>
    <t xml:space="preserve"> BANK NIFTY(30100CALL)</t>
  </si>
  <si>
    <t xml:space="preserve"> BANK NIFTY(30700CALL)</t>
  </si>
  <si>
    <t xml:space="preserve">  NIFTY</t>
  </si>
  <si>
    <t xml:space="preserve">  NIFTY (11700CALL)</t>
  </si>
  <si>
    <t xml:space="preserve">  NIFTY </t>
  </si>
  <si>
    <t>INDEX CALLS Daily Performance Report  MAY-2019</t>
  </si>
  <si>
    <t xml:space="preserve"> NIFTY</t>
  </si>
  <si>
    <t>BANK NIFTY(29500)</t>
  </si>
  <si>
    <t xml:space="preserve"> NIFTY(11500)</t>
  </si>
  <si>
    <t>INDEX CALLS Daily Performance Report  JUNE-2019</t>
  </si>
  <si>
    <t xml:space="preserve">  BANK NIFTY</t>
  </si>
  <si>
    <t xml:space="preserve">   NIFTY(12100)</t>
  </si>
  <si>
    <t xml:space="preserve">   NIFTY</t>
  </si>
  <si>
    <t>BANK NIFTY -CE- 31500</t>
  </si>
  <si>
    <t xml:space="preserve">  NIFTY CE-11800-4-JULY </t>
  </si>
  <si>
    <t xml:space="preserve"> BANK  NIFTY CE-31100-4-JULY </t>
  </si>
  <si>
    <t xml:space="preserve">  NIFTY CE-11800-27-JUNE </t>
  </si>
  <si>
    <t xml:space="preserve"> BANK  NIFTY CE-30800-27-JUNE </t>
  </si>
  <si>
    <t xml:space="preserve">   NIFTY-12000-20-JUNE </t>
  </si>
  <si>
    <t>INDEX CALLS Daily Performance Report  JULY-2019</t>
  </si>
  <si>
    <t>BANK NIFTY -CE- 31000</t>
  </si>
  <si>
    <t>BANK NIFTY -CE- 30500</t>
  </si>
  <si>
    <t xml:space="preserve">BANK NIFTY </t>
  </si>
  <si>
    <t>INDEX CALLS Daily Performance Report  AUGUST-2019</t>
  </si>
  <si>
    <t>NIFTY -10800-PUT</t>
  </si>
  <si>
    <t>INDEX CALLS Daily Performance Report  SEPTEMBER-2019</t>
  </si>
  <si>
    <t xml:space="preserve"> BANK NIFTY  28000 SEP.19</t>
  </si>
  <si>
    <t>NIFTY 19-SEP.-11100</t>
  </si>
  <si>
    <t>BANK NIFTY -19-SEP.-28000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</si>
</sst>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12" fillId="0" borderId="13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16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72" fontId="56" fillId="0" borderId="16" xfId="0" applyNumberFormat="1" applyFont="1" applyBorder="1" applyAlignment="1">
      <alignment horizontal="center"/>
    </xf>
    <xf numFmtId="172" fontId="57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172" fontId="57" fillId="0" borderId="0" xfId="0" applyNumberFormat="1" applyFont="1" applyBorder="1" applyAlignment="1">
      <alignment horizontal="center" vertical="center"/>
    </xf>
    <xf numFmtId="16" fontId="0" fillId="0" borderId="16" xfId="0" applyNumberForma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2" fontId="5" fillId="34" borderId="24" xfId="0" applyNumberFormat="1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9"/>
  <sheetViews>
    <sheetView tabSelected="1" zoomScalePageLayoutView="0" workbookViewId="0" topLeftCell="A1">
      <selection activeCell="L24" sqref="L24:L26"/>
    </sheetView>
  </sheetViews>
  <sheetFormatPr defaultColWidth="9.140625" defaultRowHeight="15" customHeight="1"/>
  <cols>
    <col min="1" max="1" width="9.7109375" style="1" customWidth="1"/>
    <col min="2" max="2" width="12.421875" style="1" customWidth="1"/>
    <col min="3" max="3" width="14.7109375" style="1" customWidth="1"/>
    <col min="4" max="4" width="11.7109375" style="1" customWidth="1"/>
    <col min="5" max="5" width="31.28125" style="1" customWidth="1"/>
    <col min="6" max="6" width="13.421875" style="2" customWidth="1"/>
    <col min="7" max="7" width="12.421875" style="3" customWidth="1"/>
    <col min="8" max="8" width="12.8515625" style="2" customWidth="1"/>
    <col min="9" max="9" width="12.421875" style="2" customWidth="1"/>
    <col min="10" max="10" width="13.00390625" style="2" customWidth="1"/>
    <col min="11" max="11" width="15.28125" style="2" customWidth="1"/>
    <col min="12" max="12" width="8.57421875" style="1" customWidth="1"/>
    <col min="13" max="13" width="17.7109375" style="1" customWidth="1"/>
    <col min="14" max="14" width="11.00390625" style="1" customWidth="1"/>
    <col min="15" max="16384" width="9.140625" style="1" customWidth="1"/>
  </cols>
  <sheetData>
    <row r="1" ht="15" customHeight="1" thickBot="1"/>
    <row r="2" spans="1:14" ht="15" customHeight="1" thickBo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" customHeight="1">
      <c r="A5" s="66" t="s">
        <v>44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" customHeight="1">
      <c r="A6" s="66" t="s">
        <v>45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5" customHeight="1" thickBot="1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" customHeight="1">
      <c r="A8" s="68" t="s">
        <v>95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</row>
    <row r="9" spans="1:14" ht="15" customHeight="1">
      <c r="A9" s="71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5" customHeight="1">
      <c r="A10" s="63" t="s">
        <v>5</v>
      </c>
      <c r="B10" s="58" t="s">
        <v>6</v>
      </c>
      <c r="C10" s="58" t="s">
        <v>7</v>
      </c>
      <c r="D10" s="63" t="s">
        <v>8</v>
      </c>
      <c r="E10" s="58" t="s">
        <v>9</v>
      </c>
      <c r="F10" s="58" t="s">
        <v>10</v>
      </c>
      <c r="G10" s="58" t="s">
        <v>11</v>
      </c>
      <c r="H10" s="58" t="s">
        <v>12</v>
      </c>
      <c r="I10" s="58" t="s">
        <v>13</v>
      </c>
      <c r="J10" s="58" t="s">
        <v>14</v>
      </c>
      <c r="K10" s="61" t="s">
        <v>15</v>
      </c>
      <c r="L10" s="58" t="s">
        <v>16</v>
      </c>
      <c r="M10" s="58" t="s">
        <v>17</v>
      </c>
      <c r="N10" s="58" t="s">
        <v>18</v>
      </c>
    </row>
    <row r="11" spans="1:14" ht="15" customHeight="1">
      <c r="A11" s="64"/>
      <c r="B11" s="59"/>
      <c r="C11" s="59"/>
      <c r="D11" s="64"/>
      <c r="E11" s="59"/>
      <c r="F11" s="59"/>
      <c r="G11" s="59"/>
      <c r="H11" s="59"/>
      <c r="I11" s="59"/>
      <c r="J11" s="59"/>
      <c r="K11" s="62"/>
      <c r="L11" s="59"/>
      <c r="M11" s="59"/>
      <c r="N11" s="59"/>
    </row>
    <row r="12" spans="1:14" ht="15" customHeight="1">
      <c r="A12" s="48">
        <v>1</v>
      </c>
      <c r="B12" s="55">
        <v>43735</v>
      </c>
      <c r="C12" s="44" t="s">
        <v>59</v>
      </c>
      <c r="D12" s="44" t="s">
        <v>19</v>
      </c>
      <c r="E12" s="44" t="s">
        <v>40</v>
      </c>
      <c r="F12" s="50">
        <v>30300</v>
      </c>
      <c r="G12" s="48">
        <v>30100</v>
      </c>
      <c r="H12" s="50">
        <v>30400</v>
      </c>
      <c r="I12" s="50">
        <v>30500</v>
      </c>
      <c r="J12" s="50">
        <v>30600</v>
      </c>
      <c r="K12" s="53">
        <v>30100</v>
      </c>
      <c r="L12" s="48">
        <v>20</v>
      </c>
      <c r="M12" s="51">
        <f aca="true" t="shared" si="0" ref="M12:M19">IF(D12="BUY",(K12-F12)*(L12),(F12-K12)*(L12))</f>
        <v>-4000</v>
      </c>
      <c r="N12" s="52">
        <f aca="true" t="shared" si="1" ref="N12:N19">M12/(L12)/F12%</f>
        <v>-0.6600660066006601</v>
      </c>
    </row>
    <row r="13" spans="1:14" ht="15" customHeight="1">
      <c r="A13" s="48">
        <v>2</v>
      </c>
      <c r="B13" s="55">
        <v>43728</v>
      </c>
      <c r="C13" s="44" t="s">
        <v>59</v>
      </c>
      <c r="D13" s="44" t="s">
        <v>19</v>
      </c>
      <c r="E13" s="44" t="s">
        <v>51</v>
      </c>
      <c r="F13" s="50">
        <v>11360</v>
      </c>
      <c r="G13" s="48">
        <v>11280</v>
      </c>
      <c r="H13" s="50">
        <v>11400</v>
      </c>
      <c r="I13" s="50">
        <v>11440</v>
      </c>
      <c r="J13" s="50">
        <v>11480</v>
      </c>
      <c r="K13" s="53">
        <v>11400</v>
      </c>
      <c r="L13" s="48">
        <v>75</v>
      </c>
      <c r="M13" s="51">
        <f>IF(D13="BUY",(K13-F13)*(L13),(F13-K13)*(L13))</f>
        <v>3000</v>
      </c>
      <c r="N13" s="52">
        <f>M13/(L13)/F13%</f>
        <v>0.35211267605633806</v>
      </c>
    </row>
    <row r="14" spans="1:14" ht="15" customHeight="1">
      <c r="A14" s="48">
        <v>3</v>
      </c>
      <c r="B14" s="55">
        <v>43728</v>
      </c>
      <c r="C14" s="44" t="s">
        <v>59</v>
      </c>
      <c r="D14" s="44" t="s">
        <v>19</v>
      </c>
      <c r="E14" s="44" t="s">
        <v>40</v>
      </c>
      <c r="F14" s="50">
        <v>29000</v>
      </c>
      <c r="G14" s="48">
        <v>28800</v>
      </c>
      <c r="H14" s="50">
        <v>29100</v>
      </c>
      <c r="I14" s="50">
        <v>29200</v>
      </c>
      <c r="J14" s="50">
        <v>29300</v>
      </c>
      <c r="K14" s="53">
        <v>29200</v>
      </c>
      <c r="L14" s="48">
        <v>20</v>
      </c>
      <c r="M14" s="51">
        <f t="shared" si="0"/>
        <v>4000</v>
      </c>
      <c r="N14" s="52">
        <f t="shared" si="1"/>
        <v>0.6896551724137931</v>
      </c>
    </row>
    <row r="15" spans="1:14" ht="15" customHeight="1">
      <c r="A15" s="48">
        <v>4</v>
      </c>
      <c r="B15" s="55">
        <v>43721</v>
      </c>
      <c r="C15" s="44" t="s">
        <v>59</v>
      </c>
      <c r="D15" s="44" t="s">
        <v>19</v>
      </c>
      <c r="E15" s="44" t="s">
        <v>97</v>
      </c>
      <c r="F15" s="50">
        <v>55</v>
      </c>
      <c r="G15" s="48">
        <v>5</v>
      </c>
      <c r="H15" s="50">
        <v>100</v>
      </c>
      <c r="I15" s="50">
        <v>140</v>
      </c>
      <c r="J15" s="50">
        <v>180</v>
      </c>
      <c r="K15" s="53">
        <v>99</v>
      </c>
      <c r="L15" s="48">
        <v>75</v>
      </c>
      <c r="M15" s="51">
        <f t="shared" si="0"/>
        <v>3300</v>
      </c>
      <c r="N15" s="52">
        <f t="shared" si="1"/>
        <v>80</v>
      </c>
    </row>
    <row r="16" spans="1:14" ht="15" customHeight="1">
      <c r="A16" s="48">
        <v>5</v>
      </c>
      <c r="B16" s="55">
        <v>43721</v>
      </c>
      <c r="C16" s="44" t="s">
        <v>20</v>
      </c>
      <c r="D16" s="44" t="s">
        <v>19</v>
      </c>
      <c r="E16" s="44" t="s">
        <v>50</v>
      </c>
      <c r="F16" s="50">
        <v>11050</v>
      </c>
      <c r="G16" s="48">
        <v>11970</v>
      </c>
      <c r="H16" s="50">
        <v>11090</v>
      </c>
      <c r="I16" s="50">
        <v>11130</v>
      </c>
      <c r="J16" s="50">
        <v>11170</v>
      </c>
      <c r="K16" s="53">
        <v>11090</v>
      </c>
      <c r="L16" s="48">
        <v>75</v>
      </c>
      <c r="M16" s="51">
        <f t="shared" si="0"/>
        <v>3000</v>
      </c>
      <c r="N16" s="52">
        <f t="shared" si="1"/>
        <v>0.36199095022624433</v>
      </c>
    </row>
    <row r="17" spans="1:14" ht="15" customHeight="1">
      <c r="A17" s="48">
        <v>6</v>
      </c>
      <c r="B17" s="55">
        <v>43720</v>
      </c>
      <c r="C17" s="44" t="s">
        <v>59</v>
      </c>
      <c r="D17" s="44" t="s">
        <v>19</v>
      </c>
      <c r="E17" s="44" t="s">
        <v>98</v>
      </c>
      <c r="F17" s="50">
        <v>200</v>
      </c>
      <c r="G17" s="48">
        <v>40</v>
      </c>
      <c r="H17" s="50">
        <v>320</v>
      </c>
      <c r="I17" s="50">
        <v>440</v>
      </c>
      <c r="J17" s="50">
        <v>560</v>
      </c>
      <c r="K17" s="53">
        <v>320</v>
      </c>
      <c r="L17" s="48">
        <v>20</v>
      </c>
      <c r="M17" s="51">
        <f t="shared" si="0"/>
        <v>2400</v>
      </c>
      <c r="N17" s="52">
        <f t="shared" si="1"/>
        <v>60</v>
      </c>
    </row>
    <row r="18" spans="1:14" ht="15" customHeight="1">
      <c r="A18" s="48">
        <v>7</v>
      </c>
      <c r="B18" s="55">
        <v>43711</v>
      </c>
      <c r="C18" s="44" t="s">
        <v>20</v>
      </c>
      <c r="D18" s="44" t="s">
        <v>37</v>
      </c>
      <c r="E18" s="44" t="s">
        <v>50</v>
      </c>
      <c r="F18" s="50">
        <v>10820</v>
      </c>
      <c r="G18" s="48">
        <v>10900</v>
      </c>
      <c r="H18" s="50">
        <v>10780</v>
      </c>
      <c r="I18" s="50">
        <v>10740</v>
      </c>
      <c r="J18" s="50">
        <v>10700</v>
      </c>
      <c r="K18" s="53">
        <v>10785</v>
      </c>
      <c r="L18" s="48">
        <v>75</v>
      </c>
      <c r="M18" s="51">
        <f t="shared" si="0"/>
        <v>2625</v>
      </c>
      <c r="N18" s="52">
        <f t="shared" si="1"/>
        <v>0.3234750462107209</v>
      </c>
    </row>
    <row r="19" spans="1:14" ht="15" customHeight="1">
      <c r="A19" s="48">
        <v>8</v>
      </c>
      <c r="B19" s="55">
        <v>43711</v>
      </c>
      <c r="C19" s="44" t="s">
        <v>59</v>
      </c>
      <c r="D19" s="44" t="s">
        <v>19</v>
      </c>
      <c r="E19" s="44" t="s">
        <v>96</v>
      </c>
      <c r="F19" s="50">
        <v>200</v>
      </c>
      <c r="G19" s="48">
        <v>40</v>
      </c>
      <c r="H19" s="50">
        <v>320</v>
      </c>
      <c r="I19" s="50">
        <v>440</v>
      </c>
      <c r="J19" s="50">
        <v>560</v>
      </c>
      <c r="K19" s="53">
        <v>40</v>
      </c>
      <c r="L19" s="48">
        <v>20</v>
      </c>
      <c r="M19" s="51">
        <f t="shared" si="0"/>
        <v>-3200</v>
      </c>
      <c r="N19" s="52">
        <f t="shared" si="1"/>
        <v>-80</v>
      </c>
    </row>
    <row r="20" spans="1:11" ht="15" customHeight="1">
      <c r="A20" s="4" t="s">
        <v>21</v>
      </c>
      <c r="B20" s="5"/>
      <c r="C20" s="6"/>
      <c r="D20" s="7"/>
      <c r="E20" s="8"/>
      <c r="F20" s="8"/>
      <c r="G20" s="9"/>
      <c r="H20" s="10"/>
      <c r="I20" s="10"/>
      <c r="J20" s="10"/>
      <c r="K20" s="11"/>
    </row>
    <row r="21" spans="1:14" ht="15" customHeight="1">
      <c r="A21" s="4" t="s">
        <v>22</v>
      </c>
      <c r="B21" s="13"/>
      <c r="C21" s="6"/>
      <c r="D21" s="7"/>
      <c r="E21" s="8"/>
      <c r="F21" s="8"/>
      <c r="G21" s="9"/>
      <c r="H21" s="8"/>
      <c r="N21" s="34"/>
    </row>
    <row r="22" spans="1:14" ht="15" customHeight="1">
      <c r="A22" s="4" t="s">
        <v>22</v>
      </c>
      <c r="B22" s="13"/>
      <c r="C22" s="14"/>
      <c r="D22" s="15"/>
      <c r="E22" s="16"/>
      <c r="F22" s="16"/>
      <c r="G22" s="17"/>
      <c r="H22" s="16"/>
      <c r="L22" s="12"/>
      <c r="N22" s="12"/>
    </row>
    <row r="23" spans="1:14" ht="15" customHeight="1" thickBot="1">
      <c r="A23" s="18"/>
      <c r="B23" s="13"/>
      <c r="C23" s="16"/>
      <c r="D23" s="16"/>
      <c r="E23" s="16"/>
      <c r="F23" s="19"/>
      <c r="G23" s="20"/>
      <c r="H23" s="21" t="s">
        <v>23</v>
      </c>
      <c r="M23" s="45" t="s">
        <v>39</v>
      </c>
      <c r="N23" s="46" t="s">
        <v>38</v>
      </c>
    </row>
    <row r="24" spans="1:9" ht="15" customHeight="1">
      <c r="A24" s="18"/>
      <c r="B24" s="13"/>
      <c r="C24" s="60" t="s">
        <v>24</v>
      </c>
      <c r="D24" s="60"/>
      <c r="E24" s="23">
        <v>8</v>
      </c>
      <c r="F24" s="24">
        <f>F25+F26+F27+F28+F29+F30</f>
        <v>100</v>
      </c>
      <c r="G24" s="25">
        <v>8</v>
      </c>
      <c r="H24" s="26">
        <f>G25/G24%</f>
        <v>75</v>
      </c>
      <c r="I24" s="26"/>
    </row>
    <row r="25" spans="1:9" ht="15" customHeight="1">
      <c r="A25" s="18"/>
      <c r="B25" s="13"/>
      <c r="C25" s="56" t="s">
        <v>25</v>
      </c>
      <c r="D25" s="56"/>
      <c r="E25" s="27">
        <v>6</v>
      </c>
      <c r="F25" s="28">
        <f>(E25/E24)*100</f>
        <v>75</v>
      </c>
      <c r="G25" s="25">
        <v>6</v>
      </c>
      <c r="H25" s="22"/>
      <c r="I25" s="22"/>
    </row>
    <row r="26" spans="1:9" ht="15" customHeight="1">
      <c r="A26" s="29"/>
      <c r="B26" s="13"/>
      <c r="C26" s="56" t="s">
        <v>26</v>
      </c>
      <c r="D26" s="56"/>
      <c r="E26" s="27">
        <v>0</v>
      </c>
      <c r="F26" s="28">
        <f>(E26/E24)*100</f>
        <v>0</v>
      </c>
      <c r="G26" s="30"/>
      <c r="H26" s="25"/>
      <c r="I26" s="25"/>
    </row>
    <row r="27" spans="1:12" ht="15" customHeight="1">
      <c r="A27" s="29"/>
      <c r="B27" s="13"/>
      <c r="C27" s="56" t="s">
        <v>27</v>
      </c>
      <c r="D27" s="56"/>
      <c r="E27" s="27">
        <v>0</v>
      </c>
      <c r="F27" s="28">
        <f>(E27/E24)*100</f>
        <v>0</v>
      </c>
      <c r="G27" s="30"/>
      <c r="H27" s="25"/>
      <c r="L27" s="12"/>
    </row>
    <row r="28" spans="1:9" ht="15" customHeight="1">
      <c r="A28" s="29"/>
      <c r="B28" s="13"/>
      <c r="C28" s="56" t="s">
        <v>28</v>
      </c>
      <c r="D28" s="56"/>
      <c r="E28" s="27">
        <v>2</v>
      </c>
      <c r="F28" s="28">
        <f>(E28/E24)*100</f>
        <v>25</v>
      </c>
      <c r="G28" s="30"/>
      <c r="H28" s="16" t="s">
        <v>29</v>
      </c>
      <c r="I28" s="25"/>
    </row>
    <row r="29" spans="1:12" ht="15" customHeight="1">
      <c r="A29" s="29"/>
      <c r="B29" s="13"/>
      <c r="C29" s="56" t="s">
        <v>30</v>
      </c>
      <c r="D29" s="56"/>
      <c r="E29" s="27">
        <v>0</v>
      </c>
      <c r="F29" s="28">
        <v>0</v>
      </c>
      <c r="G29" s="30"/>
      <c r="H29" s="16"/>
      <c r="I29" s="16"/>
      <c r="J29" s="8"/>
      <c r="L29" s="2"/>
    </row>
    <row r="30" spans="1:13" ht="15" customHeight="1" thickBot="1">
      <c r="A30" s="29"/>
      <c r="B30" s="13"/>
      <c r="C30" s="57" t="s">
        <v>31</v>
      </c>
      <c r="D30" s="57"/>
      <c r="E30" s="32"/>
      <c r="F30" s="33">
        <f>(E30/E24)*100</f>
        <v>0</v>
      </c>
      <c r="G30" s="30"/>
      <c r="H30" s="16"/>
      <c r="I30" s="16"/>
      <c r="J30" s="16"/>
      <c r="M30" s="12"/>
    </row>
    <row r="31" spans="1:9" ht="15" customHeight="1">
      <c r="A31" s="35" t="s">
        <v>32</v>
      </c>
      <c r="B31" s="5"/>
      <c r="C31" s="6"/>
      <c r="D31" s="6"/>
      <c r="E31" s="8"/>
      <c r="F31" s="8"/>
      <c r="G31" s="36"/>
      <c r="H31" s="16"/>
      <c r="I31" s="37"/>
    </row>
    <row r="32" spans="1:12" ht="15" customHeight="1">
      <c r="A32" s="7" t="s">
        <v>33</v>
      </c>
      <c r="B32" s="5"/>
      <c r="C32" s="38"/>
      <c r="D32" s="39"/>
      <c r="E32" s="40"/>
      <c r="F32" s="37"/>
      <c r="G32" s="36"/>
      <c r="H32" s="37"/>
      <c r="I32" s="37"/>
      <c r="L32" s="2"/>
    </row>
    <row r="33" spans="1:10" ht="15" customHeight="1">
      <c r="A33" s="7" t="s">
        <v>34</v>
      </c>
      <c r="B33" s="5"/>
      <c r="C33" s="6"/>
      <c r="D33" s="39"/>
      <c r="E33" s="40"/>
      <c r="F33" s="37"/>
      <c r="G33" s="36"/>
      <c r="H33" s="41"/>
      <c r="I33" s="41"/>
      <c r="J33" s="41"/>
    </row>
    <row r="34" spans="1:13" ht="15" customHeight="1">
      <c r="A34" s="7" t="s">
        <v>35</v>
      </c>
      <c r="B34" s="38"/>
      <c r="C34" s="6"/>
      <c r="D34" s="39"/>
      <c r="E34" s="40"/>
      <c r="F34" s="37"/>
      <c r="G34" s="42"/>
      <c r="H34" s="41"/>
      <c r="I34" s="41"/>
      <c r="J34" s="41"/>
      <c r="K34" s="8"/>
      <c r="L34" s="12"/>
      <c r="M34" s="18"/>
    </row>
    <row r="35" spans="1:12" ht="15" customHeight="1" thickBot="1">
      <c r="A35" s="7" t="s">
        <v>36</v>
      </c>
      <c r="B35" s="29"/>
      <c r="C35" s="6"/>
      <c r="D35" s="43"/>
      <c r="E35" s="37"/>
      <c r="F35" s="37"/>
      <c r="G35" s="42"/>
      <c r="H35" s="41"/>
      <c r="I35" s="41"/>
      <c r="J35" s="41"/>
      <c r="K35" s="37"/>
      <c r="L35" s="12"/>
    </row>
    <row r="36" spans="1:14" ht="15" customHeight="1" thickBot="1">
      <c r="A36" s="65" t="s">
        <v>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5" customHeight="1">
      <c r="A39" s="66" t="s">
        <v>44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5" customHeight="1">
      <c r="A40" s="66" t="s">
        <v>45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5" customHeight="1" thickBot="1">
      <c r="A41" s="67" t="s">
        <v>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5" customHeight="1">
      <c r="A42" s="71" t="s">
        <v>93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ht="15" customHeight="1">
      <c r="A43" s="71" t="s">
        <v>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1:14" ht="15" customHeight="1">
      <c r="A44" s="63" t="s">
        <v>5</v>
      </c>
      <c r="B44" s="58" t="s">
        <v>6</v>
      </c>
      <c r="C44" s="58" t="s">
        <v>7</v>
      </c>
      <c r="D44" s="63" t="s">
        <v>8</v>
      </c>
      <c r="E44" s="58" t="s">
        <v>9</v>
      </c>
      <c r="F44" s="58" t="s">
        <v>10</v>
      </c>
      <c r="G44" s="58" t="s">
        <v>11</v>
      </c>
      <c r="H44" s="58" t="s">
        <v>12</v>
      </c>
      <c r="I44" s="58" t="s">
        <v>13</v>
      </c>
      <c r="J44" s="58" t="s">
        <v>14</v>
      </c>
      <c r="K44" s="61" t="s">
        <v>15</v>
      </c>
      <c r="L44" s="58" t="s">
        <v>16</v>
      </c>
      <c r="M44" s="58" t="s">
        <v>17</v>
      </c>
      <c r="N44" s="58" t="s">
        <v>18</v>
      </c>
    </row>
    <row r="45" spans="1:14" ht="15" customHeight="1">
      <c r="A45" s="64"/>
      <c r="B45" s="59"/>
      <c r="C45" s="59"/>
      <c r="D45" s="64"/>
      <c r="E45" s="59"/>
      <c r="F45" s="59"/>
      <c r="G45" s="59"/>
      <c r="H45" s="59"/>
      <c r="I45" s="59"/>
      <c r="J45" s="59"/>
      <c r="K45" s="62"/>
      <c r="L45" s="59"/>
      <c r="M45" s="59"/>
      <c r="N45" s="59"/>
    </row>
    <row r="46" spans="1:14" ht="15" customHeight="1">
      <c r="A46" s="48">
        <v>1</v>
      </c>
      <c r="B46" s="55">
        <v>43707</v>
      </c>
      <c r="C46" s="44" t="s">
        <v>20</v>
      </c>
      <c r="D46" s="44" t="s">
        <v>37</v>
      </c>
      <c r="E46" s="44" t="s">
        <v>40</v>
      </c>
      <c r="F46" s="50">
        <v>27250</v>
      </c>
      <c r="G46" s="48">
        <v>27450</v>
      </c>
      <c r="H46" s="50">
        <v>27150</v>
      </c>
      <c r="I46" s="50">
        <v>27050</v>
      </c>
      <c r="J46" s="50">
        <v>26950</v>
      </c>
      <c r="K46" s="53">
        <v>27450</v>
      </c>
      <c r="L46" s="48">
        <v>20</v>
      </c>
      <c r="M46" s="51">
        <f>IF(D46="BUY",(K46-F46)*(L46),(F46-K46)*(L46))</f>
        <v>-4000</v>
      </c>
      <c r="N46" s="52">
        <f>M46/(L46)/F46%</f>
        <v>-0.7339449541284404</v>
      </c>
    </row>
    <row r="47" spans="1:14" ht="15" customHeight="1">
      <c r="A47" s="48">
        <v>2</v>
      </c>
      <c r="B47" s="55">
        <v>43706</v>
      </c>
      <c r="C47" s="44" t="s">
        <v>20</v>
      </c>
      <c r="D47" s="44" t="s">
        <v>19</v>
      </c>
      <c r="E47" s="44" t="s">
        <v>94</v>
      </c>
      <c r="F47" s="50">
        <v>40</v>
      </c>
      <c r="G47" s="48">
        <v>5</v>
      </c>
      <c r="H47" s="50">
        <v>80</v>
      </c>
      <c r="I47" s="50">
        <v>120</v>
      </c>
      <c r="J47" s="50">
        <v>160</v>
      </c>
      <c r="K47" s="53">
        <v>120</v>
      </c>
      <c r="L47" s="48">
        <v>75</v>
      </c>
      <c r="M47" s="51">
        <f>IF(D47="BUY",(K47-F47)*(L47),(F47-K47)*(L47))</f>
        <v>6000</v>
      </c>
      <c r="N47" s="52">
        <f>M47/(L47)/F47%</f>
        <v>200</v>
      </c>
    </row>
    <row r="48" spans="1:14" ht="15" customHeight="1">
      <c r="A48" s="48">
        <v>3</v>
      </c>
      <c r="B48" s="55">
        <v>43705</v>
      </c>
      <c r="C48" s="44" t="s">
        <v>20</v>
      </c>
      <c r="D48" s="44" t="s">
        <v>19</v>
      </c>
      <c r="E48" s="44" t="s">
        <v>40</v>
      </c>
      <c r="F48" s="50">
        <v>27900</v>
      </c>
      <c r="G48" s="48">
        <v>27720</v>
      </c>
      <c r="H48" s="50">
        <v>28000</v>
      </c>
      <c r="I48" s="50">
        <v>28100</v>
      </c>
      <c r="J48" s="50">
        <v>28200</v>
      </c>
      <c r="K48" s="53">
        <v>27720</v>
      </c>
      <c r="L48" s="48">
        <v>20</v>
      </c>
      <c r="M48" s="51">
        <f>IF(D48="BUY",(K48-F48)*(L48),(F48-K48)*(L48))</f>
        <v>-3600</v>
      </c>
      <c r="N48" s="52">
        <f>M48/(L48)/F48%</f>
        <v>-0.6451612903225806</v>
      </c>
    </row>
    <row r="49" spans="1:14" ht="15" customHeight="1">
      <c r="A49" s="48">
        <v>4</v>
      </c>
      <c r="B49" s="55">
        <v>43685</v>
      </c>
      <c r="C49" s="44" t="s">
        <v>20</v>
      </c>
      <c r="D49" s="44" t="s">
        <v>19</v>
      </c>
      <c r="E49" s="44" t="s">
        <v>51</v>
      </c>
      <c r="F49" s="50">
        <v>11010</v>
      </c>
      <c r="G49" s="48">
        <v>10940</v>
      </c>
      <c r="H49" s="50">
        <v>11050</v>
      </c>
      <c r="I49" s="50">
        <v>11090</v>
      </c>
      <c r="J49" s="50">
        <v>11130</v>
      </c>
      <c r="K49" s="53">
        <v>11088</v>
      </c>
      <c r="L49" s="48">
        <v>75</v>
      </c>
      <c r="M49" s="51">
        <f>IF(D49="BUY",(K49-F49)*(L49),(F49-K49)*(L49))</f>
        <v>5850</v>
      </c>
      <c r="N49" s="52">
        <f>M49/(L49)/F49%</f>
        <v>0.7084468664850136</v>
      </c>
    </row>
    <row r="50" spans="1:11" ht="15" customHeight="1">
      <c r="A50" s="4" t="s">
        <v>21</v>
      </c>
      <c r="B50" s="5"/>
      <c r="C50" s="6"/>
      <c r="D50" s="7"/>
      <c r="E50" s="8"/>
      <c r="F50" s="8"/>
      <c r="G50" s="9"/>
      <c r="H50" s="10"/>
      <c r="I50" s="10"/>
      <c r="J50" s="10"/>
      <c r="K50" s="11"/>
    </row>
    <row r="51" spans="1:14" ht="15" customHeight="1">
      <c r="A51" s="4" t="s">
        <v>22</v>
      </c>
      <c r="B51" s="13"/>
      <c r="C51" s="6"/>
      <c r="D51" s="7"/>
      <c r="E51" s="8"/>
      <c r="F51" s="8"/>
      <c r="G51" s="9"/>
      <c r="H51" s="8"/>
      <c r="N51" s="34"/>
    </row>
    <row r="52" spans="1:14" ht="15" customHeight="1">
      <c r="A52" s="4" t="s">
        <v>22</v>
      </c>
      <c r="B52" s="13"/>
      <c r="C52" s="14"/>
      <c r="D52" s="15"/>
      <c r="E52" s="16"/>
      <c r="F52" s="16"/>
      <c r="G52" s="17"/>
      <c r="H52" s="16"/>
      <c r="L52" s="12"/>
      <c r="N52" s="12"/>
    </row>
    <row r="53" spans="1:14" ht="15" customHeight="1" thickBot="1">
      <c r="A53" s="18"/>
      <c r="B53" s="13"/>
      <c r="C53" s="16"/>
      <c r="D53" s="16"/>
      <c r="E53" s="16"/>
      <c r="F53" s="19"/>
      <c r="G53" s="20"/>
      <c r="H53" s="21" t="s">
        <v>23</v>
      </c>
      <c r="M53" s="45" t="s">
        <v>39</v>
      </c>
      <c r="N53" s="46" t="s">
        <v>38</v>
      </c>
    </row>
    <row r="54" spans="1:9" ht="15" customHeight="1">
      <c r="A54" s="18"/>
      <c r="B54" s="13"/>
      <c r="C54" s="60" t="s">
        <v>24</v>
      </c>
      <c r="D54" s="60"/>
      <c r="E54" s="23">
        <v>4</v>
      </c>
      <c r="F54" s="24">
        <f>F55+F56+F57+F58+F59+F60</f>
        <v>100</v>
      </c>
      <c r="G54" s="25">
        <v>4</v>
      </c>
      <c r="H54" s="26">
        <f>G55/G54%</f>
        <v>50</v>
      </c>
      <c r="I54" s="26"/>
    </row>
    <row r="55" spans="1:9" ht="15" customHeight="1">
      <c r="A55" s="18"/>
      <c r="B55" s="13"/>
      <c r="C55" s="56" t="s">
        <v>25</v>
      </c>
      <c r="D55" s="56"/>
      <c r="E55" s="27">
        <v>2</v>
      </c>
      <c r="F55" s="28">
        <f>(E55/E54)*100</f>
        <v>50</v>
      </c>
      <c r="G55" s="25">
        <v>2</v>
      </c>
      <c r="H55" s="22"/>
      <c r="I55" s="22"/>
    </row>
    <row r="56" spans="1:9" ht="15" customHeight="1">
      <c r="A56" s="29"/>
      <c r="B56" s="13"/>
      <c r="C56" s="56" t="s">
        <v>26</v>
      </c>
      <c r="D56" s="56"/>
      <c r="E56" s="27">
        <v>0</v>
      </c>
      <c r="F56" s="28">
        <f>(E56/E54)*100</f>
        <v>0</v>
      </c>
      <c r="G56" s="30"/>
      <c r="H56" s="25"/>
      <c r="I56" s="25"/>
    </row>
    <row r="57" spans="1:12" ht="15" customHeight="1">
      <c r="A57" s="29"/>
      <c r="B57" s="13"/>
      <c r="C57" s="56" t="s">
        <v>27</v>
      </c>
      <c r="D57" s="56"/>
      <c r="E57" s="27">
        <v>0</v>
      </c>
      <c r="F57" s="28">
        <f>(E57/E54)*100</f>
        <v>0</v>
      </c>
      <c r="G57" s="30"/>
      <c r="H57" s="25"/>
      <c r="L57" s="12"/>
    </row>
    <row r="58" spans="1:9" ht="15" customHeight="1">
      <c r="A58" s="29"/>
      <c r="B58" s="13"/>
      <c r="C58" s="56" t="s">
        <v>28</v>
      </c>
      <c r="D58" s="56"/>
      <c r="E58" s="27">
        <v>2</v>
      </c>
      <c r="F58" s="28">
        <f>(E58/E54)*100</f>
        <v>50</v>
      </c>
      <c r="G58" s="30"/>
      <c r="H58" s="16" t="s">
        <v>29</v>
      </c>
      <c r="I58" s="25"/>
    </row>
    <row r="59" spans="1:12" ht="15" customHeight="1">
      <c r="A59" s="29"/>
      <c r="B59" s="13"/>
      <c r="C59" s="56" t="s">
        <v>30</v>
      </c>
      <c r="D59" s="56"/>
      <c r="E59" s="27">
        <v>0</v>
      </c>
      <c r="F59" s="28">
        <v>0</v>
      </c>
      <c r="G59" s="30"/>
      <c r="H59" s="16"/>
      <c r="I59" s="16"/>
      <c r="J59" s="8"/>
      <c r="L59" s="2"/>
    </row>
    <row r="60" spans="1:13" ht="15" customHeight="1" thickBot="1">
      <c r="A60" s="29"/>
      <c r="B60" s="13"/>
      <c r="C60" s="57" t="s">
        <v>31</v>
      </c>
      <c r="D60" s="57"/>
      <c r="E60" s="32"/>
      <c r="F60" s="33">
        <f>(E60/E54)*100</f>
        <v>0</v>
      </c>
      <c r="G60" s="30"/>
      <c r="H60" s="16"/>
      <c r="I60" s="16"/>
      <c r="J60" s="16"/>
      <c r="M60" s="12"/>
    </row>
    <row r="61" spans="1:9" ht="15" customHeight="1">
      <c r="A61" s="35" t="s">
        <v>32</v>
      </c>
      <c r="B61" s="5"/>
      <c r="C61" s="6"/>
      <c r="D61" s="6"/>
      <c r="E61" s="8"/>
      <c r="F61" s="8"/>
      <c r="G61" s="36"/>
      <c r="H61" s="16"/>
      <c r="I61" s="37"/>
    </row>
    <row r="62" spans="1:12" ht="15" customHeight="1">
      <c r="A62" s="7" t="s">
        <v>33</v>
      </c>
      <c r="B62" s="5"/>
      <c r="C62" s="38"/>
      <c r="D62" s="39"/>
      <c r="E62" s="40"/>
      <c r="F62" s="37"/>
      <c r="G62" s="36"/>
      <c r="H62" s="37"/>
      <c r="I62" s="37"/>
      <c r="L62" s="2"/>
    </row>
    <row r="63" spans="1:10" ht="15" customHeight="1">
      <c r="A63" s="7" t="s">
        <v>34</v>
      </c>
      <c r="B63" s="5"/>
      <c r="C63" s="6"/>
      <c r="D63" s="39"/>
      <c r="E63" s="40"/>
      <c r="F63" s="37"/>
      <c r="G63" s="36"/>
      <c r="H63" s="41"/>
      <c r="I63" s="41"/>
      <c r="J63" s="41"/>
    </row>
    <row r="64" spans="1:13" ht="15" customHeight="1">
      <c r="A64" s="7" t="s">
        <v>35</v>
      </c>
      <c r="B64" s="38"/>
      <c r="C64" s="6"/>
      <c r="D64" s="39"/>
      <c r="E64" s="40"/>
      <c r="F64" s="37"/>
      <c r="G64" s="42"/>
      <c r="H64" s="41"/>
      <c r="I64" s="41"/>
      <c r="J64" s="41"/>
      <c r="K64" s="8"/>
      <c r="L64" s="12"/>
      <c r="M64" s="18"/>
    </row>
    <row r="65" spans="1:12" ht="15" customHeight="1" thickBot="1">
      <c r="A65" s="7" t="s">
        <v>36</v>
      </c>
      <c r="B65" s="29"/>
      <c r="C65" s="6"/>
      <c r="D65" s="43"/>
      <c r="E65" s="37"/>
      <c r="F65" s="37"/>
      <c r="G65" s="42"/>
      <c r="H65" s="41"/>
      <c r="I65" s="41"/>
      <c r="J65" s="41"/>
      <c r="K65" s="37"/>
      <c r="L65" s="12"/>
    </row>
    <row r="66" spans="1:14" ht="15" customHeight="1" thickBot="1">
      <c r="A66" s="65" t="s">
        <v>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5" customHeight="1" thickBo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ht="15" customHeight="1">
      <c r="A69" s="66" t="s">
        <v>44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1:14" ht="15" customHeight="1">
      <c r="A70" s="66" t="s">
        <v>45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4" ht="15" customHeight="1" thickBot="1">
      <c r="A71" s="67" t="s">
        <v>3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 ht="15" customHeight="1">
      <c r="A72" s="71" t="s">
        <v>89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4" ht="15" customHeight="1">
      <c r="A73" s="71" t="s">
        <v>4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ht="15" customHeight="1">
      <c r="A74" s="63" t="s">
        <v>5</v>
      </c>
      <c r="B74" s="58" t="s">
        <v>6</v>
      </c>
      <c r="C74" s="58" t="s">
        <v>7</v>
      </c>
      <c r="D74" s="63" t="s">
        <v>8</v>
      </c>
      <c r="E74" s="58" t="s">
        <v>9</v>
      </c>
      <c r="F74" s="58" t="s">
        <v>10</v>
      </c>
      <c r="G74" s="58" t="s">
        <v>11</v>
      </c>
      <c r="H74" s="58" t="s">
        <v>12</v>
      </c>
      <c r="I74" s="58" t="s">
        <v>13</v>
      </c>
      <c r="J74" s="58" t="s">
        <v>14</v>
      </c>
      <c r="K74" s="61" t="s">
        <v>15</v>
      </c>
      <c r="L74" s="58" t="s">
        <v>16</v>
      </c>
      <c r="M74" s="58" t="s">
        <v>17</v>
      </c>
      <c r="N74" s="58" t="s">
        <v>18</v>
      </c>
    </row>
    <row r="75" spans="1:14" ht="15" customHeight="1">
      <c r="A75" s="64"/>
      <c r="B75" s="59"/>
      <c r="C75" s="59"/>
      <c r="D75" s="64"/>
      <c r="E75" s="59"/>
      <c r="F75" s="59"/>
      <c r="G75" s="59"/>
      <c r="H75" s="59"/>
      <c r="I75" s="59"/>
      <c r="J75" s="59"/>
      <c r="K75" s="62"/>
      <c r="L75" s="59"/>
      <c r="M75" s="59"/>
      <c r="N75" s="59"/>
    </row>
    <row r="76" spans="1:14" ht="15" customHeight="1">
      <c r="A76" s="48">
        <v>1</v>
      </c>
      <c r="B76" s="55">
        <v>43677</v>
      </c>
      <c r="C76" s="44" t="s">
        <v>20</v>
      </c>
      <c r="D76" s="44" t="s">
        <v>19</v>
      </c>
      <c r="E76" s="44" t="s">
        <v>92</v>
      </c>
      <c r="F76" s="50">
        <v>29000</v>
      </c>
      <c r="G76" s="48">
        <v>28780</v>
      </c>
      <c r="H76" s="50">
        <v>29100</v>
      </c>
      <c r="I76" s="50">
        <v>29200</v>
      </c>
      <c r="J76" s="50">
        <v>29300</v>
      </c>
      <c r="K76" s="53">
        <v>29100</v>
      </c>
      <c r="L76" s="48">
        <v>20</v>
      </c>
      <c r="M76" s="51">
        <f>IF(D76="BUY",(K76-F76)*(L76),(F76-K76)*(L76))</f>
        <v>2000</v>
      </c>
      <c r="N76" s="52">
        <f>M76/(L76)/F76%</f>
        <v>0.3448275862068966</v>
      </c>
    </row>
    <row r="77" spans="1:14" ht="15" customHeight="1">
      <c r="A77" s="48">
        <v>2</v>
      </c>
      <c r="B77" s="55">
        <v>43672</v>
      </c>
      <c r="C77" s="44" t="s">
        <v>20</v>
      </c>
      <c r="D77" s="44" t="s">
        <v>19</v>
      </c>
      <c r="E77" s="44" t="s">
        <v>91</v>
      </c>
      <c r="F77" s="50">
        <v>135</v>
      </c>
      <c r="G77" s="48">
        <v>20</v>
      </c>
      <c r="H77" s="50">
        <v>235</v>
      </c>
      <c r="I77" s="50">
        <v>335</v>
      </c>
      <c r="J77" s="50">
        <v>435</v>
      </c>
      <c r="K77" s="53">
        <v>20</v>
      </c>
      <c r="L77" s="48">
        <v>20</v>
      </c>
      <c r="M77" s="51">
        <f>IF(D77="BUY",(K77-F77)*(L77),(F77-K77)*(L77))</f>
        <v>-2300</v>
      </c>
      <c r="N77" s="52">
        <f>M77/(L77)/F77%</f>
        <v>-85.18518518518518</v>
      </c>
    </row>
    <row r="78" spans="1:14" ht="15" customHeight="1">
      <c r="A78" s="48">
        <v>3</v>
      </c>
      <c r="B78" s="55">
        <v>43663</v>
      </c>
      <c r="C78" s="44" t="s">
        <v>20</v>
      </c>
      <c r="D78" s="44" t="s">
        <v>19</v>
      </c>
      <c r="E78" s="44" t="s">
        <v>90</v>
      </c>
      <c r="F78" s="50">
        <v>100</v>
      </c>
      <c r="G78" s="48">
        <v>10</v>
      </c>
      <c r="H78" s="50">
        <v>200</v>
      </c>
      <c r="I78" s="50">
        <v>300</v>
      </c>
      <c r="J78" s="50">
        <v>400</v>
      </c>
      <c r="K78" s="53">
        <v>10</v>
      </c>
      <c r="L78" s="48">
        <v>20</v>
      </c>
      <c r="M78" s="51">
        <f>IF(D78="BUY",(K78-F78)*(L78),(F78-K78)*(L78))</f>
        <v>-1800</v>
      </c>
      <c r="N78" s="52">
        <f>M78/(L78)/F78%</f>
        <v>-90</v>
      </c>
    </row>
    <row r="79" spans="1:14" ht="15" customHeight="1">
      <c r="A79" s="48">
        <v>4</v>
      </c>
      <c r="B79" s="55">
        <v>43662</v>
      </c>
      <c r="C79" s="44" t="s">
        <v>20</v>
      </c>
      <c r="D79" s="44" t="s">
        <v>19</v>
      </c>
      <c r="E79" s="44" t="s">
        <v>74</v>
      </c>
      <c r="F79" s="50">
        <v>11670</v>
      </c>
      <c r="G79" s="48">
        <v>11595</v>
      </c>
      <c r="H79" s="50">
        <v>11710</v>
      </c>
      <c r="I79" s="50">
        <v>11750</v>
      </c>
      <c r="J79" s="50">
        <v>11790</v>
      </c>
      <c r="K79" s="53">
        <v>11710</v>
      </c>
      <c r="L79" s="48">
        <v>75</v>
      </c>
      <c r="M79" s="51">
        <f>IF(D79="BUY",(K79-F79)*(L79),(F79-K79)*(L79))</f>
        <v>3000</v>
      </c>
      <c r="N79" s="52">
        <f>M79/(L79)/F79%</f>
        <v>0.3427592116538132</v>
      </c>
    </row>
    <row r="80" spans="1:14" ht="15" customHeight="1">
      <c r="A80" s="48">
        <v>5</v>
      </c>
      <c r="B80" s="55">
        <v>43658</v>
      </c>
      <c r="C80" s="44" t="s">
        <v>20</v>
      </c>
      <c r="D80" s="44" t="s">
        <v>19</v>
      </c>
      <c r="E80" s="44" t="s">
        <v>74</v>
      </c>
      <c r="F80" s="50">
        <v>11600</v>
      </c>
      <c r="G80" s="48">
        <v>11530</v>
      </c>
      <c r="H80" s="50">
        <v>11640</v>
      </c>
      <c r="I80" s="50">
        <v>11680</v>
      </c>
      <c r="J80" s="50">
        <v>11720</v>
      </c>
      <c r="K80" s="53">
        <v>11640</v>
      </c>
      <c r="L80" s="48">
        <v>75</v>
      </c>
      <c r="M80" s="51">
        <f>IF(D80="BUY",(K80-F80)*(L80),(F80-K80)*(L80))</f>
        <v>3000</v>
      </c>
      <c r="N80" s="52">
        <f>M80/(L80)/F80%</f>
        <v>0.3448275862068966</v>
      </c>
    </row>
    <row r="81" spans="1:11" ht="15" customHeight="1">
      <c r="A81" s="4" t="s">
        <v>21</v>
      </c>
      <c r="B81" s="5"/>
      <c r="C81" s="6"/>
      <c r="D81" s="7"/>
      <c r="E81" s="8"/>
      <c r="F81" s="8"/>
      <c r="G81" s="9"/>
      <c r="H81" s="10"/>
      <c r="I81" s="10"/>
      <c r="J81" s="10"/>
      <c r="K81" s="11"/>
    </row>
    <row r="82" spans="1:14" ht="15" customHeight="1">
      <c r="A82" s="4" t="s">
        <v>22</v>
      </c>
      <c r="B82" s="13"/>
      <c r="C82" s="6"/>
      <c r="D82" s="7"/>
      <c r="E82" s="8"/>
      <c r="F82" s="8"/>
      <c r="G82" s="9"/>
      <c r="H82" s="8"/>
      <c r="N82" s="34"/>
    </row>
    <row r="83" spans="1:14" ht="15" customHeight="1">
      <c r="A83" s="4" t="s">
        <v>22</v>
      </c>
      <c r="B83" s="13"/>
      <c r="C83" s="14"/>
      <c r="D83" s="15"/>
      <c r="E83" s="16"/>
      <c r="F83" s="16"/>
      <c r="G83" s="17"/>
      <c r="H83" s="16"/>
      <c r="L83" s="12"/>
      <c r="N83" s="12"/>
    </row>
    <row r="84" spans="1:14" ht="15" customHeight="1" thickBot="1">
      <c r="A84" s="18"/>
      <c r="B84" s="13"/>
      <c r="C84" s="16"/>
      <c r="D84" s="16"/>
      <c r="E84" s="16"/>
      <c r="F84" s="19"/>
      <c r="G84" s="20"/>
      <c r="H84" s="21" t="s">
        <v>23</v>
      </c>
      <c r="M84" s="45" t="s">
        <v>39</v>
      </c>
      <c r="N84" s="46" t="s">
        <v>38</v>
      </c>
    </row>
    <row r="85" spans="1:9" ht="15" customHeight="1">
      <c r="A85" s="18"/>
      <c r="B85" s="13"/>
      <c r="C85" s="60" t="s">
        <v>24</v>
      </c>
      <c r="D85" s="60"/>
      <c r="E85" s="23">
        <v>5</v>
      </c>
      <c r="F85" s="24">
        <f>F86+F87+F88+F89+F90+F91</f>
        <v>100</v>
      </c>
      <c r="G85" s="25">
        <v>5</v>
      </c>
      <c r="H85" s="26">
        <f>G86/G85%</f>
        <v>60</v>
      </c>
      <c r="I85" s="26"/>
    </row>
    <row r="86" spans="1:9" ht="15" customHeight="1">
      <c r="A86" s="18"/>
      <c r="B86" s="13"/>
      <c r="C86" s="56" t="s">
        <v>25</v>
      </c>
      <c r="D86" s="56"/>
      <c r="E86" s="27">
        <v>3</v>
      </c>
      <c r="F86" s="28">
        <f>(E86/E85)*100</f>
        <v>60</v>
      </c>
      <c r="G86" s="25">
        <v>3</v>
      </c>
      <c r="H86" s="22"/>
      <c r="I86" s="22"/>
    </row>
    <row r="87" spans="1:9" ht="15" customHeight="1">
      <c r="A87" s="29"/>
      <c r="B87" s="13"/>
      <c r="C87" s="56" t="s">
        <v>26</v>
      </c>
      <c r="D87" s="56"/>
      <c r="E87" s="27">
        <v>0</v>
      </c>
      <c r="F87" s="28">
        <f>(E87/E85)*100</f>
        <v>0</v>
      </c>
      <c r="G87" s="30"/>
      <c r="H87" s="25"/>
      <c r="I87" s="25"/>
    </row>
    <row r="88" spans="1:12" ht="15" customHeight="1">
      <c r="A88" s="29"/>
      <c r="B88" s="13"/>
      <c r="C88" s="56" t="s">
        <v>27</v>
      </c>
      <c r="D88" s="56"/>
      <c r="E88" s="27">
        <v>0</v>
      </c>
      <c r="F88" s="28">
        <f>(E88/E85)*100</f>
        <v>0</v>
      </c>
      <c r="G88" s="30"/>
      <c r="H88" s="25"/>
      <c r="L88" s="12"/>
    </row>
    <row r="89" spans="1:9" ht="15" customHeight="1">
      <c r="A89" s="29"/>
      <c r="B89" s="13"/>
      <c r="C89" s="56" t="s">
        <v>28</v>
      </c>
      <c r="D89" s="56"/>
      <c r="E89" s="27">
        <v>2</v>
      </c>
      <c r="F89" s="28">
        <f>(E89/E85)*100</f>
        <v>40</v>
      </c>
      <c r="G89" s="30"/>
      <c r="H89" s="16" t="s">
        <v>29</v>
      </c>
      <c r="I89" s="25"/>
    </row>
    <row r="90" spans="1:12" ht="15" customHeight="1">
      <c r="A90" s="29"/>
      <c r="B90" s="13"/>
      <c r="C90" s="56" t="s">
        <v>30</v>
      </c>
      <c r="D90" s="56"/>
      <c r="E90" s="27">
        <v>0</v>
      </c>
      <c r="F90" s="28">
        <v>0</v>
      </c>
      <c r="G90" s="30"/>
      <c r="H90" s="16"/>
      <c r="I90" s="16"/>
      <c r="J90" s="8"/>
      <c r="L90" s="2"/>
    </row>
    <row r="91" spans="1:13" ht="15" customHeight="1" thickBot="1">
      <c r="A91" s="29"/>
      <c r="B91" s="13"/>
      <c r="C91" s="57" t="s">
        <v>31</v>
      </c>
      <c r="D91" s="57"/>
      <c r="E91" s="32"/>
      <c r="F91" s="33">
        <f>(E91/E85)*100</f>
        <v>0</v>
      </c>
      <c r="G91" s="30"/>
      <c r="H91" s="16"/>
      <c r="I91" s="16"/>
      <c r="J91" s="16"/>
      <c r="M91" s="12"/>
    </row>
    <row r="92" spans="1:9" ht="15" customHeight="1">
      <c r="A92" s="35" t="s">
        <v>32</v>
      </c>
      <c r="B92" s="5"/>
      <c r="C92" s="6"/>
      <c r="D92" s="6"/>
      <c r="E92" s="8"/>
      <c r="F92" s="8"/>
      <c r="G92" s="36"/>
      <c r="H92" s="16"/>
      <c r="I92" s="37"/>
    </row>
    <row r="93" spans="1:12" ht="15" customHeight="1">
      <c r="A93" s="7" t="s">
        <v>33</v>
      </c>
      <c r="B93" s="5"/>
      <c r="C93" s="38"/>
      <c r="D93" s="39"/>
      <c r="E93" s="40"/>
      <c r="F93" s="37"/>
      <c r="G93" s="36"/>
      <c r="H93" s="37"/>
      <c r="I93" s="37"/>
      <c r="L93" s="2"/>
    </row>
    <row r="94" spans="1:10" ht="15" customHeight="1">
      <c r="A94" s="7" t="s">
        <v>34</v>
      </c>
      <c r="B94" s="5"/>
      <c r="C94" s="6"/>
      <c r="D94" s="39"/>
      <c r="E94" s="40"/>
      <c r="F94" s="37"/>
      <c r="G94" s="36"/>
      <c r="H94" s="41"/>
      <c r="I94" s="41"/>
      <c r="J94" s="41"/>
    </row>
    <row r="95" spans="1:14" ht="15" customHeight="1">
      <c r="A95" s="7" t="s">
        <v>35</v>
      </c>
      <c r="B95" s="38"/>
      <c r="C95" s="6"/>
      <c r="D95" s="39"/>
      <c r="E95" s="40"/>
      <c r="F95" s="37"/>
      <c r="G95" s="42"/>
      <c r="H95" s="41"/>
      <c r="I95" s="41"/>
      <c r="J95" s="41"/>
      <c r="K95" s="8"/>
      <c r="L95" s="12"/>
      <c r="M95" s="18"/>
      <c r="N95" s="18"/>
    </row>
    <row r="96" spans="1:12" ht="15" customHeight="1" thickBot="1">
      <c r="A96" s="7" t="s">
        <v>36</v>
      </c>
      <c r="B96" s="29"/>
      <c r="C96" s="6"/>
      <c r="D96" s="43"/>
      <c r="E96" s="37"/>
      <c r="F96" s="37"/>
      <c r="G96" s="42"/>
      <c r="H96" s="41"/>
      <c r="I96" s="41"/>
      <c r="J96" s="41"/>
      <c r="K96" s="37"/>
      <c r="L96" s="12"/>
    </row>
    <row r="97" spans="1:14" ht="15" customHeight="1" thickBot="1">
      <c r="A97" s="65" t="s">
        <v>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</row>
    <row r="98" spans="1:14" ht="15" customHeight="1" thickBo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1:14" ht="1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1:14" ht="15" customHeight="1">
      <c r="A100" s="66" t="s">
        <v>44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</row>
    <row r="101" spans="1:14" ht="15" customHeight="1">
      <c r="A101" s="66" t="s">
        <v>45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</row>
    <row r="102" spans="1:14" ht="15" customHeight="1" thickBot="1">
      <c r="A102" s="67" t="s">
        <v>3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1:14" ht="15" customHeight="1">
      <c r="A103" s="71" t="s">
        <v>79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</row>
    <row r="104" spans="1:14" ht="15" customHeight="1">
      <c r="A104" s="71" t="s">
        <v>4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</row>
    <row r="105" spans="1:14" ht="15" customHeight="1">
      <c r="A105" s="63" t="s">
        <v>5</v>
      </c>
      <c r="B105" s="58" t="s">
        <v>6</v>
      </c>
      <c r="C105" s="58" t="s">
        <v>7</v>
      </c>
      <c r="D105" s="63" t="s">
        <v>8</v>
      </c>
      <c r="E105" s="58" t="s">
        <v>9</v>
      </c>
      <c r="F105" s="58" t="s">
        <v>10</v>
      </c>
      <c r="G105" s="58" t="s">
        <v>11</v>
      </c>
      <c r="H105" s="58" t="s">
        <v>12</v>
      </c>
      <c r="I105" s="58" t="s">
        <v>13</v>
      </c>
      <c r="J105" s="58" t="s">
        <v>14</v>
      </c>
      <c r="K105" s="61" t="s">
        <v>15</v>
      </c>
      <c r="L105" s="58" t="s">
        <v>16</v>
      </c>
      <c r="M105" s="58" t="s">
        <v>17</v>
      </c>
      <c r="N105" s="58" t="s">
        <v>18</v>
      </c>
    </row>
    <row r="106" spans="1:14" ht="15" customHeight="1">
      <c r="A106" s="64"/>
      <c r="B106" s="59"/>
      <c r="C106" s="59"/>
      <c r="D106" s="64"/>
      <c r="E106" s="59"/>
      <c r="F106" s="59"/>
      <c r="G106" s="59"/>
      <c r="H106" s="59"/>
      <c r="I106" s="59"/>
      <c r="J106" s="59"/>
      <c r="K106" s="62"/>
      <c r="L106" s="59"/>
      <c r="M106" s="59"/>
      <c r="N106" s="59"/>
    </row>
    <row r="107" spans="1:14" ht="15" customHeight="1">
      <c r="A107" s="48">
        <v>1</v>
      </c>
      <c r="B107" s="55">
        <v>43643</v>
      </c>
      <c r="C107" s="44" t="s">
        <v>20</v>
      </c>
      <c r="D107" s="44" t="s">
        <v>19</v>
      </c>
      <c r="E107" s="44" t="s">
        <v>74</v>
      </c>
      <c r="F107" s="50">
        <v>11910</v>
      </c>
      <c r="G107" s="48">
        <v>11860</v>
      </c>
      <c r="H107" s="50">
        <v>11950</v>
      </c>
      <c r="I107" s="50">
        <v>11990</v>
      </c>
      <c r="J107" s="50">
        <v>12030</v>
      </c>
      <c r="K107" s="53">
        <v>11860</v>
      </c>
      <c r="L107" s="48">
        <v>75</v>
      </c>
      <c r="M107" s="51">
        <f aca="true" t="shared" si="2" ref="M107:M112">IF(D107="BUY",(K107-F107)*(L107),(F107-K107)*(L107))</f>
        <v>-3750</v>
      </c>
      <c r="N107" s="52">
        <f aca="true" t="shared" si="3" ref="N107:N112">M107/(L107)/F107%</f>
        <v>-0.41981528127623846</v>
      </c>
    </row>
    <row r="108" spans="1:14" ht="15" customHeight="1">
      <c r="A108" s="48">
        <v>2</v>
      </c>
      <c r="B108" s="55">
        <v>43643</v>
      </c>
      <c r="C108" s="44" t="s">
        <v>59</v>
      </c>
      <c r="D108" s="44" t="s">
        <v>19</v>
      </c>
      <c r="E108" s="44" t="s">
        <v>83</v>
      </c>
      <c r="F108" s="50">
        <v>200</v>
      </c>
      <c r="G108" s="48">
        <v>30</v>
      </c>
      <c r="H108" s="50">
        <v>300</v>
      </c>
      <c r="I108" s="50">
        <v>400</v>
      </c>
      <c r="J108" s="50">
        <v>500</v>
      </c>
      <c r="K108" s="53">
        <v>300</v>
      </c>
      <c r="L108" s="48">
        <v>20</v>
      </c>
      <c r="M108" s="51">
        <f t="shared" si="2"/>
        <v>2000</v>
      </c>
      <c r="N108" s="52">
        <f t="shared" si="3"/>
        <v>50</v>
      </c>
    </row>
    <row r="109" spans="1:14" ht="15" customHeight="1">
      <c r="A109" s="48">
        <v>3</v>
      </c>
      <c r="B109" s="55">
        <v>43642</v>
      </c>
      <c r="C109" s="44" t="s">
        <v>20</v>
      </c>
      <c r="D109" s="44" t="s">
        <v>19</v>
      </c>
      <c r="E109" s="44" t="s">
        <v>74</v>
      </c>
      <c r="F109" s="50">
        <v>11890</v>
      </c>
      <c r="G109" s="48">
        <v>11820</v>
      </c>
      <c r="H109" s="50">
        <v>11930</v>
      </c>
      <c r="I109" s="50">
        <v>11970</v>
      </c>
      <c r="J109" s="50">
        <v>12000</v>
      </c>
      <c r="K109" s="53">
        <v>11930</v>
      </c>
      <c r="L109" s="48">
        <v>75</v>
      </c>
      <c r="M109" s="51">
        <f t="shared" si="2"/>
        <v>3000</v>
      </c>
      <c r="N109" s="52">
        <f t="shared" si="3"/>
        <v>0.33641715727502103</v>
      </c>
    </row>
    <row r="110" spans="1:14" ht="15" customHeight="1">
      <c r="A110" s="48">
        <v>4</v>
      </c>
      <c r="B110" s="55">
        <v>43641</v>
      </c>
      <c r="C110" s="44" t="s">
        <v>59</v>
      </c>
      <c r="D110" s="44" t="s">
        <v>19</v>
      </c>
      <c r="E110" s="44" t="s">
        <v>84</v>
      </c>
      <c r="F110" s="50">
        <v>100</v>
      </c>
      <c r="G110" s="48">
        <v>30</v>
      </c>
      <c r="H110" s="50">
        <v>140</v>
      </c>
      <c r="I110" s="50">
        <v>180</v>
      </c>
      <c r="J110" s="50">
        <v>220</v>
      </c>
      <c r="K110" s="53">
        <v>140</v>
      </c>
      <c r="L110" s="48">
        <v>75</v>
      </c>
      <c r="M110" s="51">
        <f t="shared" si="2"/>
        <v>3000</v>
      </c>
      <c r="N110" s="52">
        <f t="shared" si="3"/>
        <v>40</v>
      </c>
    </row>
    <row r="111" spans="1:14" ht="15" customHeight="1">
      <c r="A111" s="48">
        <v>5</v>
      </c>
      <c r="B111" s="55">
        <v>43641</v>
      </c>
      <c r="C111" s="44" t="s">
        <v>59</v>
      </c>
      <c r="D111" s="44" t="s">
        <v>19</v>
      </c>
      <c r="E111" s="44" t="s">
        <v>85</v>
      </c>
      <c r="F111" s="50">
        <v>200</v>
      </c>
      <c r="G111" s="48">
        <v>40</v>
      </c>
      <c r="H111" s="50">
        <v>300</v>
      </c>
      <c r="I111" s="50">
        <v>400</v>
      </c>
      <c r="J111" s="50">
        <v>500</v>
      </c>
      <c r="K111" s="53">
        <v>300</v>
      </c>
      <c r="L111" s="48">
        <v>20</v>
      </c>
      <c r="M111" s="51">
        <f t="shared" si="2"/>
        <v>2000</v>
      </c>
      <c r="N111" s="52">
        <f t="shared" si="3"/>
        <v>50</v>
      </c>
    </row>
    <row r="112" spans="1:14" ht="15" customHeight="1">
      <c r="A112" s="48">
        <v>6</v>
      </c>
      <c r="B112" s="55">
        <v>43640</v>
      </c>
      <c r="C112" s="44" t="s">
        <v>20</v>
      </c>
      <c r="D112" s="44" t="s">
        <v>37</v>
      </c>
      <c r="E112" s="44" t="s">
        <v>40</v>
      </c>
      <c r="F112" s="50">
        <v>30580</v>
      </c>
      <c r="G112" s="48">
        <v>30750</v>
      </c>
      <c r="H112" s="50">
        <v>30480</v>
      </c>
      <c r="I112" s="50">
        <v>30380</v>
      </c>
      <c r="J112" s="50">
        <v>30280</v>
      </c>
      <c r="K112" s="53">
        <v>30480</v>
      </c>
      <c r="L112" s="48">
        <v>20</v>
      </c>
      <c r="M112" s="51">
        <f t="shared" si="2"/>
        <v>2000</v>
      </c>
      <c r="N112" s="52">
        <f t="shared" si="3"/>
        <v>0.3270111183780248</v>
      </c>
    </row>
    <row r="113" spans="1:14" ht="15" customHeight="1">
      <c r="A113" s="48">
        <v>7</v>
      </c>
      <c r="B113" s="55">
        <v>43636</v>
      </c>
      <c r="C113" s="44" t="s">
        <v>59</v>
      </c>
      <c r="D113" s="44" t="s">
        <v>19</v>
      </c>
      <c r="E113" s="44" t="s">
        <v>86</v>
      </c>
      <c r="F113" s="50">
        <v>100</v>
      </c>
      <c r="G113" s="48">
        <v>30</v>
      </c>
      <c r="H113" s="50">
        <v>140</v>
      </c>
      <c r="I113" s="50">
        <v>180</v>
      </c>
      <c r="J113" s="50">
        <v>220</v>
      </c>
      <c r="K113" s="53">
        <v>30</v>
      </c>
      <c r="L113" s="48">
        <v>75</v>
      </c>
      <c r="M113" s="51">
        <f aca="true" t="shared" si="4" ref="M113:M120">IF(D113="BUY",(K113-F113)*(L113),(F113-K113)*(L113))</f>
        <v>-5250</v>
      </c>
      <c r="N113" s="52">
        <f aca="true" t="shared" si="5" ref="N113:N120">M113/(L113)/F113%</f>
        <v>-70</v>
      </c>
    </row>
    <row r="114" spans="1:14" ht="15" customHeight="1">
      <c r="A114" s="48">
        <v>8</v>
      </c>
      <c r="B114" s="55">
        <v>43636</v>
      </c>
      <c r="C114" s="44" t="s">
        <v>59</v>
      </c>
      <c r="D114" s="44" t="s">
        <v>19</v>
      </c>
      <c r="E114" s="44" t="s">
        <v>87</v>
      </c>
      <c r="F114" s="50">
        <v>160</v>
      </c>
      <c r="G114" s="48">
        <v>40</v>
      </c>
      <c r="H114" s="50">
        <v>260</v>
      </c>
      <c r="I114" s="50">
        <v>360</v>
      </c>
      <c r="J114" s="50">
        <v>460</v>
      </c>
      <c r="K114" s="53">
        <v>260</v>
      </c>
      <c r="L114" s="48">
        <v>20</v>
      </c>
      <c r="M114" s="51">
        <f t="shared" si="4"/>
        <v>2000</v>
      </c>
      <c r="N114" s="52">
        <f t="shared" si="5"/>
        <v>62.5</v>
      </c>
    </row>
    <row r="115" spans="1:14" ht="15" customHeight="1">
      <c r="A115" s="48">
        <v>9</v>
      </c>
      <c r="B115" s="55">
        <v>43629</v>
      </c>
      <c r="C115" s="44" t="s">
        <v>20</v>
      </c>
      <c r="D115" s="44" t="s">
        <v>19</v>
      </c>
      <c r="E115" s="44" t="s">
        <v>40</v>
      </c>
      <c r="F115" s="50">
        <v>30800</v>
      </c>
      <c r="G115" s="48">
        <v>30620</v>
      </c>
      <c r="H115" s="50">
        <v>30900</v>
      </c>
      <c r="I115" s="50">
        <v>31000</v>
      </c>
      <c r="J115" s="50">
        <v>31100</v>
      </c>
      <c r="K115" s="53">
        <v>31000</v>
      </c>
      <c r="L115" s="48">
        <v>20</v>
      </c>
      <c r="M115" s="51">
        <f t="shared" si="4"/>
        <v>4000</v>
      </c>
      <c r="N115" s="52">
        <f t="shared" si="5"/>
        <v>0.6493506493506493</v>
      </c>
    </row>
    <row r="116" spans="1:14" ht="15" customHeight="1">
      <c r="A116" s="48">
        <v>10</v>
      </c>
      <c r="B116" s="55">
        <v>43627</v>
      </c>
      <c r="C116" s="44" t="s">
        <v>59</v>
      </c>
      <c r="D116" s="44" t="s">
        <v>19</v>
      </c>
      <c r="E116" s="44" t="s">
        <v>88</v>
      </c>
      <c r="F116" s="50">
        <v>80</v>
      </c>
      <c r="G116" s="48">
        <v>10</v>
      </c>
      <c r="H116" s="50">
        <v>120</v>
      </c>
      <c r="I116" s="50">
        <v>160</v>
      </c>
      <c r="J116" s="50">
        <v>200</v>
      </c>
      <c r="K116" s="53">
        <v>10</v>
      </c>
      <c r="L116" s="48">
        <v>75</v>
      </c>
      <c r="M116" s="51">
        <f t="shared" si="4"/>
        <v>-5250</v>
      </c>
      <c r="N116" s="52">
        <f t="shared" si="5"/>
        <v>-87.5</v>
      </c>
    </row>
    <row r="117" spans="1:14" ht="15" customHeight="1">
      <c r="A117" s="48">
        <v>11</v>
      </c>
      <c r="B117" s="55">
        <v>43626</v>
      </c>
      <c r="C117" s="44" t="s">
        <v>20</v>
      </c>
      <c r="D117" s="44" t="s">
        <v>19</v>
      </c>
      <c r="E117" s="44" t="s">
        <v>82</v>
      </c>
      <c r="F117" s="50">
        <v>11940</v>
      </c>
      <c r="G117" s="48">
        <v>11860</v>
      </c>
      <c r="H117" s="50">
        <v>11980</v>
      </c>
      <c r="I117" s="50">
        <v>12020</v>
      </c>
      <c r="J117" s="50">
        <v>12060</v>
      </c>
      <c r="K117" s="53">
        <v>11980</v>
      </c>
      <c r="L117" s="48">
        <v>75</v>
      </c>
      <c r="M117" s="51">
        <f t="shared" si="4"/>
        <v>3000</v>
      </c>
      <c r="N117" s="52">
        <f t="shared" si="5"/>
        <v>0.3350083752093802</v>
      </c>
    </row>
    <row r="118" spans="1:14" ht="15" customHeight="1">
      <c r="A118" s="48">
        <v>12</v>
      </c>
      <c r="B118" s="55">
        <v>43623</v>
      </c>
      <c r="C118" s="44" t="s">
        <v>20</v>
      </c>
      <c r="D118" s="44" t="s">
        <v>19</v>
      </c>
      <c r="E118" s="44" t="s">
        <v>82</v>
      </c>
      <c r="F118" s="50">
        <v>11900</v>
      </c>
      <c r="G118" s="48">
        <v>11820</v>
      </c>
      <c r="H118" s="50">
        <v>11940</v>
      </c>
      <c r="I118" s="50">
        <v>11980</v>
      </c>
      <c r="J118" s="50">
        <v>11820</v>
      </c>
      <c r="K118" s="53">
        <v>11980</v>
      </c>
      <c r="L118" s="48">
        <v>75</v>
      </c>
      <c r="M118" s="51">
        <f t="shared" si="4"/>
        <v>6000</v>
      </c>
      <c r="N118" s="52">
        <f t="shared" si="5"/>
        <v>0.6722689075630253</v>
      </c>
    </row>
    <row r="119" spans="1:14" ht="15" customHeight="1">
      <c r="A119" s="48">
        <v>13</v>
      </c>
      <c r="B119" s="55">
        <v>43620</v>
      </c>
      <c r="C119" s="44" t="s">
        <v>20</v>
      </c>
      <c r="D119" s="44" t="s">
        <v>19</v>
      </c>
      <c r="E119" s="44" t="s">
        <v>80</v>
      </c>
      <c r="F119" s="50">
        <v>31770</v>
      </c>
      <c r="G119" s="48">
        <v>31590</v>
      </c>
      <c r="H119" s="50">
        <v>31870</v>
      </c>
      <c r="I119" s="50">
        <v>31970</v>
      </c>
      <c r="J119" s="50">
        <v>32070</v>
      </c>
      <c r="K119" s="53">
        <v>31590</v>
      </c>
      <c r="L119" s="48">
        <v>20</v>
      </c>
      <c r="M119" s="51">
        <f t="shared" si="4"/>
        <v>-3600</v>
      </c>
      <c r="N119" s="52">
        <f t="shared" si="5"/>
        <v>-0.56657223796034</v>
      </c>
    </row>
    <row r="120" spans="1:14" ht="15" customHeight="1">
      <c r="A120" s="48">
        <v>14</v>
      </c>
      <c r="B120" s="55">
        <v>43619</v>
      </c>
      <c r="C120" s="44" t="s">
        <v>59</v>
      </c>
      <c r="D120" s="44" t="s">
        <v>19</v>
      </c>
      <c r="E120" s="44" t="s">
        <v>81</v>
      </c>
      <c r="F120" s="50">
        <v>50</v>
      </c>
      <c r="G120" s="48">
        <v>5</v>
      </c>
      <c r="H120" s="50">
        <v>90</v>
      </c>
      <c r="I120" s="50">
        <v>130</v>
      </c>
      <c r="J120" s="50">
        <v>170</v>
      </c>
      <c r="K120" s="53">
        <v>5</v>
      </c>
      <c r="L120" s="48">
        <v>75</v>
      </c>
      <c r="M120" s="51">
        <f t="shared" si="4"/>
        <v>-3375</v>
      </c>
      <c r="N120" s="52">
        <f t="shared" si="5"/>
        <v>-90</v>
      </c>
    </row>
    <row r="121" spans="1:11" ht="15" customHeight="1">
      <c r="A121" s="4" t="s">
        <v>21</v>
      </c>
      <c r="B121" s="5"/>
      <c r="C121" s="6"/>
      <c r="D121" s="7"/>
      <c r="E121" s="8"/>
      <c r="F121" s="8"/>
      <c r="G121" s="9"/>
      <c r="H121" s="10"/>
      <c r="I121" s="10"/>
      <c r="J121" s="10"/>
      <c r="K121" s="11"/>
    </row>
    <row r="122" spans="1:14" ht="15" customHeight="1">
      <c r="A122" s="4" t="s">
        <v>22</v>
      </c>
      <c r="B122" s="13"/>
      <c r="C122" s="6"/>
      <c r="D122" s="7"/>
      <c r="E122" s="8"/>
      <c r="F122" s="8"/>
      <c r="G122" s="9"/>
      <c r="H122" s="8"/>
      <c r="N122" s="34"/>
    </row>
    <row r="123" spans="1:14" ht="15" customHeight="1">
      <c r="A123" s="4" t="s">
        <v>22</v>
      </c>
      <c r="B123" s="13"/>
      <c r="C123" s="14"/>
      <c r="D123" s="15"/>
      <c r="E123" s="16"/>
      <c r="F123" s="16"/>
      <c r="G123" s="17"/>
      <c r="H123" s="16"/>
      <c r="L123" s="12"/>
      <c r="N123" s="12"/>
    </row>
    <row r="124" spans="1:14" ht="15" customHeight="1" thickBot="1">
      <c r="A124" s="18"/>
      <c r="B124" s="13"/>
      <c r="C124" s="16"/>
      <c r="D124" s="16"/>
      <c r="E124" s="16"/>
      <c r="F124" s="19"/>
      <c r="G124" s="20"/>
      <c r="H124" s="21" t="s">
        <v>23</v>
      </c>
      <c r="M124" s="45" t="s">
        <v>39</v>
      </c>
      <c r="N124" s="46" t="s">
        <v>38</v>
      </c>
    </row>
    <row r="125" spans="1:9" ht="15" customHeight="1">
      <c r="A125" s="18"/>
      <c r="B125" s="13"/>
      <c r="C125" s="60" t="s">
        <v>24</v>
      </c>
      <c r="D125" s="60"/>
      <c r="E125" s="23">
        <v>14</v>
      </c>
      <c r="F125" s="24">
        <f>F126+F127+F128+F129+F130+F131</f>
        <v>100</v>
      </c>
      <c r="G125" s="25">
        <v>14</v>
      </c>
      <c r="H125" s="26">
        <f>G126/G125%</f>
        <v>64.28571428571428</v>
      </c>
      <c r="I125" s="26"/>
    </row>
    <row r="126" spans="1:9" ht="15" customHeight="1">
      <c r="A126" s="18"/>
      <c r="B126" s="13"/>
      <c r="C126" s="56" t="s">
        <v>25</v>
      </c>
      <c r="D126" s="56"/>
      <c r="E126" s="27">
        <v>9</v>
      </c>
      <c r="F126" s="28">
        <f>(E126/E125)*100</f>
        <v>64.28571428571429</v>
      </c>
      <c r="G126" s="25">
        <v>9</v>
      </c>
      <c r="H126" s="22"/>
      <c r="I126" s="22"/>
    </row>
    <row r="127" spans="1:9" ht="15" customHeight="1">
      <c r="A127" s="29"/>
      <c r="B127" s="13"/>
      <c r="C127" s="56" t="s">
        <v>26</v>
      </c>
      <c r="D127" s="56"/>
      <c r="E127" s="27">
        <v>0</v>
      </c>
      <c r="F127" s="28">
        <f>(E127/E125)*100</f>
        <v>0</v>
      </c>
      <c r="G127" s="30"/>
      <c r="H127" s="25"/>
      <c r="I127" s="25"/>
    </row>
    <row r="128" spans="1:12" ht="15" customHeight="1">
      <c r="A128" s="29"/>
      <c r="B128" s="13"/>
      <c r="C128" s="56" t="s">
        <v>27</v>
      </c>
      <c r="D128" s="56"/>
      <c r="E128" s="27">
        <v>0</v>
      </c>
      <c r="F128" s="28">
        <f>(E128/E125)*100</f>
        <v>0</v>
      </c>
      <c r="G128" s="30"/>
      <c r="H128" s="25"/>
      <c r="J128" s="8"/>
      <c r="L128" s="12"/>
    </row>
    <row r="129" spans="1:10" ht="15" customHeight="1">
      <c r="A129" s="29"/>
      <c r="B129" s="13"/>
      <c r="C129" s="56" t="s">
        <v>28</v>
      </c>
      <c r="D129" s="56"/>
      <c r="E129" s="27">
        <v>5</v>
      </c>
      <c r="F129" s="28">
        <f>(E129/E125)*100</f>
        <v>35.714285714285715</v>
      </c>
      <c r="G129" s="30"/>
      <c r="H129" s="16" t="s">
        <v>29</v>
      </c>
      <c r="I129" s="25"/>
      <c r="J129" s="16"/>
    </row>
    <row r="130" spans="1:12" ht="15" customHeight="1">
      <c r="A130" s="29"/>
      <c r="B130" s="13"/>
      <c r="C130" s="56" t="s">
        <v>30</v>
      </c>
      <c r="D130" s="56"/>
      <c r="E130" s="27">
        <v>0</v>
      </c>
      <c r="F130" s="28">
        <v>0</v>
      </c>
      <c r="G130" s="30"/>
      <c r="H130" s="16"/>
      <c r="I130" s="16"/>
      <c r="L130" s="2"/>
    </row>
    <row r="131" spans="1:13" ht="15" customHeight="1" thickBot="1">
      <c r="A131" s="29"/>
      <c r="B131" s="13"/>
      <c r="C131" s="57" t="s">
        <v>31</v>
      </c>
      <c r="D131" s="57"/>
      <c r="E131" s="32"/>
      <c r="F131" s="33">
        <f>(E131/E125)*100</f>
        <v>0</v>
      </c>
      <c r="G131" s="30"/>
      <c r="H131" s="16"/>
      <c r="I131" s="16"/>
      <c r="J131" s="16"/>
      <c r="M131" s="12"/>
    </row>
    <row r="132" spans="1:9" ht="15" customHeight="1">
      <c r="A132" s="35" t="s">
        <v>32</v>
      </c>
      <c r="B132" s="5"/>
      <c r="C132" s="6"/>
      <c r="D132" s="6"/>
      <c r="E132" s="8"/>
      <c r="F132" s="8"/>
      <c r="G132" s="36"/>
      <c r="H132" s="16"/>
      <c r="I132" s="37"/>
    </row>
    <row r="133" spans="1:12" ht="15" customHeight="1">
      <c r="A133" s="7" t="s">
        <v>33</v>
      </c>
      <c r="B133" s="5"/>
      <c r="C133" s="38"/>
      <c r="D133" s="39"/>
      <c r="E133" s="40"/>
      <c r="F133" s="37"/>
      <c r="G133" s="36"/>
      <c r="H133" s="37"/>
      <c r="I133" s="37"/>
      <c r="L133" s="2"/>
    </row>
    <row r="134" spans="1:10" ht="15" customHeight="1">
      <c r="A134" s="7" t="s">
        <v>34</v>
      </c>
      <c r="B134" s="5"/>
      <c r="C134" s="6"/>
      <c r="D134" s="39"/>
      <c r="E134" s="40"/>
      <c r="F134" s="37"/>
      <c r="G134" s="36"/>
      <c r="H134" s="41"/>
      <c r="I134" s="41"/>
      <c r="J134" s="41"/>
    </row>
    <row r="135" spans="1:14" ht="15" customHeight="1">
      <c r="A135" s="7" t="s">
        <v>35</v>
      </c>
      <c r="B135" s="38"/>
      <c r="C135" s="6"/>
      <c r="D135" s="39"/>
      <c r="E135" s="40"/>
      <c r="F135" s="37"/>
      <c r="G135" s="42"/>
      <c r="H135" s="41"/>
      <c r="I135" s="41"/>
      <c r="J135" s="41"/>
      <c r="K135" s="8"/>
      <c r="L135" s="12"/>
      <c r="M135" s="18"/>
      <c r="N135" s="18"/>
    </row>
    <row r="136" spans="1:12" ht="15" customHeight="1" thickBot="1">
      <c r="A136" s="7" t="s">
        <v>36</v>
      </c>
      <c r="B136" s="29"/>
      <c r="C136" s="6"/>
      <c r="D136" s="43"/>
      <c r="E136" s="37"/>
      <c r="F136" s="37"/>
      <c r="G136" s="42"/>
      <c r="H136" s="41"/>
      <c r="I136" s="41"/>
      <c r="J136" s="41"/>
      <c r="K136" s="37"/>
      <c r="L136" s="12"/>
    </row>
    <row r="137" spans="1:14" ht="15" customHeight="1" thickBot="1">
      <c r="A137" s="65" t="s">
        <v>0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</row>
    <row r="138" spans="1:14" ht="15" customHeight="1" thickBo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</row>
    <row r="139" spans="1:14" ht="1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</row>
    <row r="140" spans="1:14" ht="15" customHeight="1">
      <c r="A140" s="66" t="s">
        <v>44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</row>
    <row r="141" spans="1:14" ht="15" customHeight="1">
      <c r="A141" s="66" t="s">
        <v>45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</row>
    <row r="142" spans="1:14" ht="15" customHeight="1" thickBot="1">
      <c r="A142" s="67" t="s">
        <v>3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</row>
    <row r="143" spans="1:14" ht="15" customHeight="1">
      <c r="A143" s="71" t="s">
        <v>75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</row>
    <row r="144" spans="1:14" ht="15" customHeight="1">
      <c r="A144" s="71" t="s">
        <v>4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</row>
    <row r="145" spans="1:14" ht="15" customHeight="1">
      <c r="A145" s="63" t="s">
        <v>5</v>
      </c>
      <c r="B145" s="58" t="s">
        <v>6</v>
      </c>
      <c r="C145" s="58" t="s">
        <v>7</v>
      </c>
      <c r="D145" s="63" t="s">
        <v>8</v>
      </c>
      <c r="E145" s="58" t="s">
        <v>9</v>
      </c>
      <c r="F145" s="58" t="s">
        <v>10</v>
      </c>
      <c r="G145" s="58" t="s">
        <v>11</v>
      </c>
      <c r="H145" s="58" t="s">
        <v>12</v>
      </c>
      <c r="I145" s="58" t="s">
        <v>13</v>
      </c>
      <c r="J145" s="58" t="s">
        <v>14</v>
      </c>
      <c r="K145" s="61" t="s">
        <v>15</v>
      </c>
      <c r="L145" s="58" t="s">
        <v>16</v>
      </c>
      <c r="M145" s="58" t="s">
        <v>17</v>
      </c>
      <c r="N145" s="58" t="s">
        <v>18</v>
      </c>
    </row>
    <row r="146" spans="1:14" ht="15" customHeight="1">
      <c r="A146" s="64"/>
      <c r="B146" s="59"/>
      <c r="C146" s="59"/>
      <c r="D146" s="64"/>
      <c r="E146" s="59"/>
      <c r="F146" s="59"/>
      <c r="G146" s="59"/>
      <c r="H146" s="59"/>
      <c r="I146" s="59"/>
      <c r="J146" s="59"/>
      <c r="K146" s="62"/>
      <c r="L146" s="59"/>
      <c r="M146" s="59"/>
      <c r="N146" s="59"/>
    </row>
    <row r="147" spans="1:14" ht="15" customHeight="1">
      <c r="A147" s="48">
        <v>1</v>
      </c>
      <c r="B147" s="55">
        <v>43615</v>
      </c>
      <c r="C147" s="44" t="s">
        <v>20</v>
      </c>
      <c r="D147" s="44" t="s">
        <v>19</v>
      </c>
      <c r="E147" s="44" t="s">
        <v>40</v>
      </c>
      <c r="F147" s="50">
        <v>31600</v>
      </c>
      <c r="G147" s="48">
        <v>31400</v>
      </c>
      <c r="H147" s="50">
        <v>31700</v>
      </c>
      <c r="I147" s="50">
        <v>31800</v>
      </c>
      <c r="J147" s="50">
        <v>31900</v>
      </c>
      <c r="K147" s="53">
        <v>31800</v>
      </c>
      <c r="L147" s="48">
        <v>20</v>
      </c>
      <c r="M147" s="51">
        <f>IF(D147="BUY",(K147-F147)*(L147),(F147-K147)*(L147))</f>
        <v>4000</v>
      </c>
      <c r="N147" s="52">
        <f>M147/(L147)/F147%</f>
        <v>0.6329113924050633</v>
      </c>
    </row>
    <row r="148" spans="1:14" ht="15" customHeight="1">
      <c r="A148" s="48">
        <v>2</v>
      </c>
      <c r="B148" s="55">
        <v>43613</v>
      </c>
      <c r="C148" s="44" t="s">
        <v>20</v>
      </c>
      <c r="D148" s="44" t="s">
        <v>19</v>
      </c>
      <c r="E148" s="44" t="s">
        <v>76</v>
      </c>
      <c r="F148" s="50">
        <v>11950</v>
      </c>
      <c r="G148" s="48">
        <v>11880</v>
      </c>
      <c r="H148" s="50">
        <v>12000</v>
      </c>
      <c r="I148" s="50">
        <v>12040</v>
      </c>
      <c r="J148" s="50">
        <v>12080</v>
      </c>
      <c r="K148" s="53">
        <v>11880</v>
      </c>
      <c r="L148" s="48">
        <v>75</v>
      </c>
      <c r="M148" s="51">
        <f>IF(D148="BUY",(K148-F148)*(L148),(F148-K148)*(L148))</f>
        <v>-5250</v>
      </c>
      <c r="N148" s="52">
        <f>M148/(L148)/F148%</f>
        <v>-0.5857740585774058</v>
      </c>
    </row>
    <row r="149" spans="1:14" ht="15" customHeight="1">
      <c r="A149" s="48">
        <v>3</v>
      </c>
      <c r="B149" s="55">
        <v>43603</v>
      </c>
      <c r="C149" s="44" t="s">
        <v>20</v>
      </c>
      <c r="D149" s="44" t="s">
        <v>19</v>
      </c>
      <c r="E149" s="44" t="s">
        <v>76</v>
      </c>
      <c r="F149" s="50">
        <v>11750</v>
      </c>
      <c r="G149" s="48">
        <v>11680</v>
      </c>
      <c r="H149" s="50">
        <v>11790</v>
      </c>
      <c r="I149" s="50">
        <v>11830</v>
      </c>
      <c r="J149" s="50">
        <v>11870</v>
      </c>
      <c r="K149" s="53">
        <v>11830</v>
      </c>
      <c r="L149" s="48">
        <v>75</v>
      </c>
      <c r="M149" s="51">
        <f>IF(D149="BUY",(K149-F149)*(L149),(F149-K149)*(L149))</f>
        <v>6000</v>
      </c>
      <c r="N149" s="52">
        <f>M149/(L149)/F149%</f>
        <v>0.6808510638297872</v>
      </c>
    </row>
    <row r="150" spans="1:14" ht="15" customHeight="1">
      <c r="A150" s="48">
        <v>4</v>
      </c>
      <c r="B150" s="55">
        <v>43602</v>
      </c>
      <c r="C150" s="44" t="s">
        <v>59</v>
      </c>
      <c r="D150" s="44" t="s">
        <v>19</v>
      </c>
      <c r="E150" s="44" t="s">
        <v>78</v>
      </c>
      <c r="F150" s="50">
        <v>250</v>
      </c>
      <c r="G150" s="48">
        <v>180</v>
      </c>
      <c r="H150" s="50">
        <v>290</v>
      </c>
      <c r="I150" s="50">
        <v>330</v>
      </c>
      <c r="J150" s="50">
        <v>370</v>
      </c>
      <c r="K150" s="53">
        <v>330</v>
      </c>
      <c r="L150" s="48">
        <v>75</v>
      </c>
      <c r="M150" s="51">
        <f>IF(D150="BUY",(K150-F150)*(L150),(F150-K150)*(L150))</f>
        <v>6000</v>
      </c>
      <c r="N150" s="52">
        <f>M150/(L150)/F150%</f>
        <v>32</v>
      </c>
    </row>
    <row r="151" spans="1:14" ht="15" customHeight="1">
      <c r="A151" s="48">
        <v>5</v>
      </c>
      <c r="B151" s="55">
        <v>43602</v>
      </c>
      <c r="C151" s="44" t="s">
        <v>59</v>
      </c>
      <c r="D151" s="44" t="s">
        <v>19</v>
      </c>
      <c r="E151" s="44" t="s">
        <v>77</v>
      </c>
      <c r="F151" s="50">
        <v>560</v>
      </c>
      <c r="G151" s="48">
        <v>380</v>
      </c>
      <c r="H151" s="50">
        <v>660</v>
      </c>
      <c r="I151" s="50">
        <v>760</v>
      </c>
      <c r="J151" s="50">
        <v>860</v>
      </c>
      <c r="K151" s="53">
        <v>660</v>
      </c>
      <c r="L151" s="48">
        <v>20</v>
      </c>
      <c r="M151" s="51">
        <f aca="true" t="shared" si="6" ref="M151:M156">IF(D151="BUY",(K151-F151)*(L151),(F151-K151)*(L151))</f>
        <v>2000</v>
      </c>
      <c r="N151" s="52">
        <f aca="true" t="shared" si="7" ref="N151:N156">M151/(L151)/F151%</f>
        <v>17.857142857142858</v>
      </c>
    </row>
    <row r="152" spans="1:14" ht="15" customHeight="1">
      <c r="A152" s="48">
        <v>6</v>
      </c>
      <c r="B152" s="55">
        <v>43601</v>
      </c>
      <c r="C152" s="44" t="s">
        <v>20</v>
      </c>
      <c r="D152" s="44" t="s">
        <v>19</v>
      </c>
      <c r="E152" s="44" t="s">
        <v>76</v>
      </c>
      <c r="F152" s="50">
        <v>11290</v>
      </c>
      <c r="G152" s="48">
        <v>11220</v>
      </c>
      <c r="H152" s="50">
        <v>11330</v>
      </c>
      <c r="I152" s="50">
        <v>11370</v>
      </c>
      <c r="J152" s="50">
        <v>11400</v>
      </c>
      <c r="K152" s="53">
        <v>11370</v>
      </c>
      <c r="L152" s="48">
        <v>75</v>
      </c>
      <c r="M152" s="51">
        <f t="shared" si="6"/>
        <v>6000</v>
      </c>
      <c r="N152" s="52">
        <f t="shared" si="7"/>
        <v>0.7085916740478299</v>
      </c>
    </row>
    <row r="153" spans="1:14" ht="15" customHeight="1">
      <c r="A153" s="48">
        <v>7</v>
      </c>
      <c r="B153" s="55">
        <v>43601</v>
      </c>
      <c r="C153" s="44" t="s">
        <v>20</v>
      </c>
      <c r="D153" s="44" t="s">
        <v>19</v>
      </c>
      <c r="E153" s="44" t="s">
        <v>40</v>
      </c>
      <c r="F153" s="50">
        <v>28740</v>
      </c>
      <c r="G153" s="48">
        <v>28560</v>
      </c>
      <c r="H153" s="50">
        <v>28840</v>
      </c>
      <c r="I153" s="50">
        <v>28940</v>
      </c>
      <c r="J153" s="50">
        <v>29040</v>
      </c>
      <c r="K153" s="53">
        <v>28940</v>
      </c>
      <c r="L153" s="48">
        <v>20</v>
      </c>
      <c r="M153" s="51">
        <f t="shared" si="6"/>
        <v>4000</v>
      </c>
      <c r="N153" s="52">
        <f t="shared" si="7"/>
        <v>0.6958942240779402</v>
      </c>
    </row>
    <row r="154" spans="1:14" ht="15" customHeight="1">
      <c r="A154" s="48">
        <v>8</v>
      </c>
      <c r="B154" s="49">
        <v>43598</v>
      </c>
      <c r="C154" s="44" t="s">
        <v>20</v>
      </c>
      <c r="D154" s="44" t="s">
        <v>37</v>
      </c>
      <c r="E154" s="44" t="s">
        <v>40</v>
      </c>
      <c r="F154" s="50">
        <v>28700</v>
      </c>
      <c r="G154" s="48">
        <v>28900</v>
      </c>
      <c r="H154" s="50">
        <v>28600</v>
      </c>
      <c r="I154" s="50">
        <v>28500</v>
      </c>
      <c r="J154" s="50">
        <v>28400</v>
      </c>
      <c r="K154" s="53">
        <v>28900</v>
      </c>
      <c r="L154" s="48">
        <v>20</v>
      </c>
      <c r="M154" s="51">
        <f t="shared" si="6"/>
        <v>-4000</v>
      </c>
      <c r="N154" s="52">
        <f t="shared" si="7"/>
        <v>-0.6968641114982579</v>
      </c>
    </row>
    <row r="155" spans="1:14" ht="15" customHeight="1">
      <c r="A155" s="48">
        <v>9</v>
      </c>
      <c r="B155" s="49">
        <v>43595</v>
      </c>
      <c r="C155" s="44" t="s">
        <v>20</v>
      </c>
      <c r="D155" s="44" t="s">
        <v>19</v>
      </c>
      <c r="E155" s="44" t="s">
        <v>72</v>
      </c>
      <c r="F155" s="50">
        <v>11350</v>
      </c>
      <c r="G155" s="48">
        <v>11280</v>
      </c>
      <c r="H155" s="50">
        <v>11390</v>
      </c>
      <c r="I155" s="50">
        <v>11430</v>
      </c>
      <c r="J155" s="50">
        <v>11470</v>
      </c>
      <c r="K155" s="53">
        <v>11280</v>
      </c>
      <c r="L155" s="48">
        <v>75</v>
      </c>
      <c r="M155" s="51">
        <f t="shared" si="6"/>
        <v>-5250</v>
      </c>
      <c r="N155" s="52">
        <f t="shared" si="7"/>
        <v>-0.6167400881057269</v>
      </c>
    </row>
    <row r="156" spans="1:14" ht="15" customHeight="1">
      <c r="A156" s="48">
        <v>10</v>
      </c>
      <c r="B156" s="49">
        <v>43587</v>
      </c>
      <c r="C156" s="44" t="s">
        <v>59</v>
      </c>
      <c r="D156" s="44" t="s">
        <v>19</v>
      </c>
      <c r="E156" s="44" t="s">
        <v>69</v>
      </c>
      <c r="F156" s="50">
        <v>45</v>
      </c>
      <c r="G156" s="48">
        <v>5</v>
      </c>
      <c r="H156" s="50">
        <v>85</v>
      </c>
      <c r="I156" s="50">
        <v>25</v>
      </c>
      <c r="J156" s="50">
        <v>65</v>
      </c>
      <c r="K156" s="53">
        <v>5</v>
      </c>
      <c r="L156" s="48">
        <v>75</v>
      </c>
      <c r="M156" s="51">
        <f t="shared" si="6"/>
        <v>-3000</v>
      </c>
      <c r="N156" s="52">
        <f t="shared" si="7"/>
        <v>-88.88888888888889</v>
      </c>
    </row>
    <row r="157" spans="1:11" ht="15" customHeight="1">
      <c r="A157" s="4" t="s">
        <v>21</v>
      </c>
      <c r="B157" s="5"/>
      <c r="C157" s="6"/>
      <c r="D157" s="7"/>
      <c r="E157" s="8"/>
      <c r="F157" s="8"/>
      <c r="G157" s="9"/>
      <c r="H157" s="10"/>
      <c r="I157" s="10"/>
      <c r="J157" s="10"/>
      <c r="K157" s="11"/>
    </row>
    <row r="158" spans="1:14" ht="15" customHeight="1">
      <c r="A158" s="4" t="s">
        <v>22</v>
      </c>
      <c r="B158" s="13"/>
      <c r="C158" s="6"/>
      <c r="D158" s="7"/>
      <c r="E158" s="8"/>
      <c r="F158" s="8"/>
      <c r="G158" s="9"/>
      <c r="H158" s="8"/>
      <c r="L158" s="12"/>
      <c r="N158" s="34"/>
    </row>
    <row r="159" spans="1:14" ht="15" customHeight="1">
      <c r="A159" s="4" t="s">
        <v>22</v>
      </c>
      <c r="B159" s="13"/>
      <c r="C159" s="14"/>
      <c r="D159" s="15"/>
      <c r="E159" s="16"/>
      <c r="F159" s="16"/>
      <c r="G159" s="17"/>
      <c r="H159" s="16"/>
      <c r="N159" s="12"/>
    </row>
    <row r="160" spans="1:14" ht="15" customHeight="1" thickBot="1">
      <c r="A160" s="18"/>
      <c r="B160" s="13"/>
      <c r="C160" s="16"/>
      <c r="D160" s="16"/>
      <c r="E160" s="16"/>
      <c r="F160" s="19"/>
      <c r="G160" s="20"/>
      <c r="H160" s="21" t="s">
        <v>23</v>
      </c>
      <c r="L160" s="12"/>
      <c r="M160" s="45" t="s">
        <v>39</v>
      </c>
      <c r="N160" s="46" t="s">
        <v>38</v>
      </c>
    </row>
    <row r="161" spans="1:9" ht="15" customHeight="1">
      <c r="A161" s="18"/>
      <c r="B161" s="13"/>
      <c r="C161" s="60" t="s">
        <v>24</v>
      </c>
      <c r="D161" s="60"/>
      <c r="E161" s="23">
        <v>10</v>
      </c>
      <c r="F161" s="24">
        <f>F162+F163+F164+F165+F166+F167</f>
        <v>100</v>
      </c>
      <c r="G161" s="25">
        <v>10</v>
      </c>
      <c r="H161" s="26">
        <f>G162/G161%</f>
        <v>60</v>
      </c>
      <c r="I161" s="26"/>
    </row>
    <row r="162" spans="1:12" ht="15" customHeight="1">
      <c r="A162" s="18"/>
      <c r="B162" s="13"/>
      <c r="C162" s="56" t="s">
        <v>25</v>
      </c>
      <c r="D162" s="56"/>
      <c r="E162" s="27">
        <v>6</v>
      </c>
      <c r="F162" s="28">
        <f>(E162/E161)*100</f>
        <v>60</v>
      </c>
      <c r="G162" s="25">
        <v>6</v>
      </c>
      <c r="H162" s="22"/>
      <c r="I162" s="22"/>
      <c r="L162" s="2"/>
    </row>
    <row r="163" spans="1:12" ht="15" customHeight="1">
      <c r="A163" s="29"/>
      <c r="B163" s="13"/>
      <c r="C163" s="56" t="s">
        <v>26</v>
      </c>
      <c r="D163" s="56"/>
      <c r="E163" s="27">
        <v>0</v>
      </c>
      <c r="F163" s="28">
        <f>(E163/E161)*100</f>
        <v>0</v>
      </c>
      <c r="G163" s="30"/>
      <c r="H163" s="25"/>
      <c r="I163" s="25"/>
      <c r="L163" s="2"/>
    </row>
    <row r="164" spans="1:12" ht="15" customHeight="1">
      <c r="A164" s="29"/>
      <c r="B164" s="13"/>
      <c r="C164" s="56" t="s">
        <v>27</v>
      </c>
      <c r="D164" s="56"/>
      <c r="E164" s="27">
        <v>0</v>
      </c>
      <c r="F164" s="28">
        <f>(E164/E161)*100</f>
        <v>0</v>
      </c>
      <c r="G164" s="30"/>
      <c r="H164" s="25"/>
      <c r="J164" s="8"/>
      <c r="L164" s="2"/>
    </row>
    <row r="165" spans="1:13" ht="15" customHeight="1">
      <c r="A165" s="29"/>
      <c r="B165" s="13"/>
      <c r="C165" s="56" t="s">
        <v>28</v>
      </c>
      <c r="D165" s="56"/>
      <c r="E165" s="27">
        <v>4</v>
      </c>
      <c r="F165" s="28">
        <f>(E165/E161)*100</f>
        <v>40</v>
      </c>
      <c r="G165" s="30"/>
      <c r="H165" s="16" t="s">
        <v>29</v>
      </c>
      <c r="I165" s="25"/>
      <c r="J165" s="16"/>
      <c r="L165" s="2"/>
      <c r="M165" s="12"/>
    </row>
    <row r="166" spans="1:12" ht="15" customHeight="1">
      <c r="A166" s="29"/>
      <c r="B166" s="13"/>
      <c r="C166" s="56" t="s">
        <v>30</v>
      </c>
      <c r="D166" s="56"/>
      <c r="E166" s="27">
        <v>0</v>
      </c>
      <c r="F166" s="28">
        <v>0</v>
      </c>
      <c r="G166" s="30"/>
      <c r="H166" s="16"/>
      <c r="I166" s="16"/>
      <c r="J166" s="21"/>
      <c r="K166" s="1"/>
      <c r="L166" s="2"/>
    </row>
    <row r="167" spans="1:12" ht="15" customHeight="1" thickBot="1">
      <c r="A167" s="29"/>
      <c r="B167" s="13"/>
      <c r="C167" s="57" t="s">
        <v>31</v>
      </c>
      <c r="D167" s="57"/>
      <c r="E167" s="32"/>
      <c r="F167" s="33">
        <f>(E167/E161)*100</f>
        <v>0</v>
      </c>
      <c r="G167" s="30"/>
      <c r="H167" s="16"/>
      <c r="I167" s="16"/>
      <c r="J167" s="16"/>
      <c r="L167" s="2"/>
    </row>
    <row r="168" spans="1:12" ht="15" customHeight="1">
      <c r="A168" s="35" t="s">
        <v>32</v>
      </c>
      <c r="B168" s="5"/>
      <c r="C168" s="6"/>
      <c r="D168" s="6"/>
      <c r="E168" s="8"/>
      <c r="F168" s="8"/>
      <c r="G168" s="36"/>
      <c r="H168" s="16"/>
      <c r="I168" s="37"/>
      <c r="L168" s="2"/>
    </row>
    <row r="169" spans="1:12" ht="15" customHeight="1">
      <c r="A169" s="7" t="s">
        <v>33</v>
      </c>
      <c r="B169" s="5"/>
      <c r="C169" s="38"/>
      <c r="D169" s="39"/>
      <c r="E169" s="40"/>
      <c r="F169" s="37"/>
      <c r="G169" s="36"/>
      <c r="H169" s="37"/>
      <c r="I169" s="37"/>
      <c r="L169" s="2"/>
    </row>
    <row r="170" spans="1:10" ht="15" customHeight="1">
      <c r="A170" s="7" t="s">
        <v>34</v>
      </c>
      <c r="B170" s="5"/>
      <c r="C170" s="6"/>
      <c r="D170" s="39"/>
      <c r="E170" s="40"/>
      <c r="F170" s="37"/>
      <c r="G170" s="36"/>
      <c r="H170" s="41"/>
      <c r="I170" s="41"/>
      <c r="J170" s="41"/>
    </row>
    <row r="171" spans="1:14" ht="15" customHeight="1">
      <c r="A171" s="7" t="s">
        <v>35</v>
      </c>
      <c r="B171" s="38"/>
      <c r="C171" s="6"/>
      <c r="D171" s="39"/>
      <c r="E171" s="40"/>
      <c r="F171" s="37"/>
      <c r="G171" s="42"/>
      <c r="H171" s="41"/>
      <c r="I171" s="41"/>
      <c r="J171" s="41"/>
      <c r="K171" s="8"/>
      <c r="L171" s="12"/>
      <c r="M171" s="18"/>
      <c r="N171" s="18"/>
    </row>
    <row r="172" spans="1:12" ht="15" customHeight="1" thickBot="1">
      <c r="A172" s="7" t="s">
        <v>36</v>
      </c>
      <c r="B172" s="29"/>
      <c r="C172" s="6"/>
      <c r="D172" s="43"/>
      <c r="E172" s="37"/>
      <c r="F172" s="37"/>
      <c r="G172" s="42"/>
      <c r="H172" s="41"/>
      <c r="I172" s="41"/>
      <c r="J172" s="41"/>
      <c r="K172" s="37"/>
      <c r="L172" s="12"/>
    </row>
    <row r="173" spans="1:14" ht="15" customHeight="1" thickBot="1">
      <c r="A173" s="65" t="s">
        <v>0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</row>
    <row r="174" spans="1:14" ht="15" customHeight="1" thickBo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</row>
    <row r="175" spans="1:14" ht="1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</row>
    <row r="176" spans="1:14" ht="15" customHeight="1">
      <c r="A176" s="66" t="s">
        <v>44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</row>
    <row r="177" spans="1:14" ht="15" customHeight="1">
      <c r="A177" s="66" t="s">
        <v>45</v>
      </c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</row>
    <row r="178" spans="1:14" ht="15" customHeight="1" thickBot="1">
      <c r="A178" s="67" t="s">
        <v>3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</row>
    <row r="179" spans="1:14" ht="15" customHeight="1">
      <c r="A179" s="71" t="s">
        <v>65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</row>
    <row r="180" spans="1:14" ht="15" customHeight="1">
      <c r="A180" s="71" t="s">
        <v>4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</row>
    <row r="181" spans="1:14" ht="15" customHeight="1">
      <c r="A181" s="63" t="s">
        <v>5</v>
      </c>
      <c r="B181" s="58" t="s">
        <v>6</v>
      </c>
      <c r="C181" s="58" t="s">
        <v>7</v>
      </c>
      <c r="D181" s="63" t="s">
        <v>8</v>
      </c>
      <c r="E181" s="58" t="s">
        <v>9</v>
      </c>
      <c r="F181" s="58" t="s">
        <v>10</v>
      </c>
      <c r="G181" s="58" t="s">
        <v>11</v>
      </c>
      <c r="H181" s="58" t="s">
        <v>12</v>
      </c>
      <c r="I181" s="58" t="s">
        <v>13</v>
      </c>
      <c r="J181" s="58" t="s">
        <v>14</v>
      </c>
      <c r="K181" s="61" t="s">
        <v>15</v>
      </c>
      <c r="L181" s="58" t="s">
        <v>16</v>
      </c>
      <c r="M181" s="58" t="s">
        <v>17</v>
      </c>
      <c r="N181" s="58" t="s">
        <v>18</v>
      </c>
    </row>
    <row r="182" spans="1:14" ht="15" customHeight="1">
      <c r="A182" s="64"/>
      <c r="B182" s="59"/>
      <c r="C182" s="59"/>
      <c r="D182" s="64"/>
      <c r="E182" s="59"/>
      <c r="F182" s="59"/>
      <c r="G182" s="59"/>
      <c r="H182" s="59"/>
      <c r="I182" s="59"/>
      <c r="J182" s="59"/>
      <c r="K182" s="62"/>
      <c r="L182" s="59"/>
      <c r="M182" s="59"/>
      <c r="N182" s="59"/>
    </row>
    <row r="183" spans="1:14" ht="15" customHeight="1">
      <c r="A183" s="48">
        <v>1</v>
      </c>
      <c r="B183" s="49">
        <v>43581</v>
      </c>
      <c r="C183" s="44" t="s">
        <v>59</v>
      </c>
      <c r="D183" s="44" t="s">
        <v>19</v>
      </c>
      <c r="E183" s="44" t="s">
        <v>62</v>
      </c>
      <c r="F183" s="50">
        <v>300</v>
      </c>
      <c r="G183" s="48">
        <v>120</v>
      </c>
      <c r="H183" s="50">
        <v>400</v>
      </c>
      <c r="I183" s="50">
        <v>500</v>
      </c>
      <c r="J183" s="50">
        <v>600</v>
      </c>
      <c r="K183" s="53">
        <v>300</v>
      </c>
      <c r="L183" s="48">
        <v>20</v>
      </c>
      <c r="M183" s="51">
        <f>IF(D183="BUY",(K183-F183)*(L183),(F183-K183)*(L183))</f>
        <v>0</v>
      </c>
      <c r="N183" s="52">
        <f>M183/(L183)/F183%</f>
        <v>0</v>
      </c>
    </row>
    <row r="184" spans="1:14" ht="15" customHeight="1">
      <c r="A184" s="48">
        <v>2</v>
      </c>
      <c r="B184" s="49">
        <v>43581</v>
      </c>
      <c r="C184" s="48" t="s">
        <v>20</v>
      </c>
      <c r="D184" s="44" t="s">
        <v>19</v>
      </c>
      <c r="E184" s="44" t="s">
        <v>74</v>
      </c>
      <c r="F184" s="50">
        <v>11790</v>
      </c>
      <c r="G184" s="48">
        <v>11710</v>
      </c>
      <c r="H184" s="50">
        <v>11830</v>
      </c>
      <c r="I184" s="50">
        <v>11870</v>
      </c>
      <c r="J184" s="50">
        <v>11900</v>
      </c>
      <c r="K184" s="53">
        <v>11827</v>
      </c>
      <c r="L184" s="48">
        <v>75</v>
      </c>
      <c r="M184" s="51">
        <f>IF(D184="BUY",(K184-F184)*(L184),(F184-K184)*(L184))</f>
        <v>2775</v>
      </c>
      <c r="N184" s="52">
        <f>M184/(L184)/F184%</f>
        <v>0.3138252756573367</v>
      </c>
    </row>
    <row r="185" spans="1:14" ht="15" customHeight="1">
      <c r="A185" s="48">
        <v>3</v>
      </c>
      <c r="B185" s="49">
        <v>43579</v>
      </c>
      <c r="C185" s="44" t="s">
        <v>59</v>
      </c>
      <c r="D185" s="44" t="s">
        <v>19</v>
      </c>
      <c r="E185" s="44" t="s">
        <v>73</v>
      </c>
      <c r="F185" s="50">
        <v>70</v>
      </c>
      <c r="G185" s="48">
        <v>5</v>
      </c>
      <c r="H185" s="50">
        <v>110</v>
      </c>
      <c r="I185" s="50">
        <v>150</v>
      </c>
      <c r="J185" s="50">
        <v>190</v>
      </c>
      <c r="K185" s="53">
        <v>110</v>
      </c>
      <c r="L185" s="48">
        <v>75</v>
      </c>
      <c r="M185" s="51">
        <f>IF(D185="BUY",(K185-F185)*(L185),(F185-K185)*(L185))</f>
        <v>3000</v>
      </c>
      <c r="N185" s="52">
        <f>M185/(L185)/F185%</f>
        <v>57.142857142857146</v>
      </c>
    </row>
    <row r="186" spans="1:14" ht="15" customHeight="1">
      <c r="A186" s="48">
        <v>4</v>
      </c>
      <c r="B186" s="49">
        <v>43579</v>
      </c>
      <c r="C186" s="48" t="s">
        <v>20</v>
      </c>
      <c r="D186" s="44" t="s">
        <v>19</v>
      </c>
      <c r="E186" s="44" t="s">
        <v>72</v>
      </c>
      <c r="F186" s="50">
        <v>11730</v>
      </c>
      <c r="G186" s="48">
        <v>11660</v>
      </c>
      <c r="H186" s="50">
        <v>11770</v>
      </c>
      <c r="I186" s="50">
        <v>11810</v>
      </c>
      <c r="J186" s="50">
        <v>11850</v>
      </c>
      <c r="K186" s="53">
        <v>11770</v>
      </c>
      <c r="L186" s="48">
        <v>75</v>
      </c>
      <c r="M186" s="51">
        <f aca="true" t="shared" si="8" ref="M186:M192">IF(D186="BUY",(K186-F186)*(L186),(F186-K186)*(L186))</f>
        <v>3000</v>
      </c>
      <c r="N186" s="52">
        <f aca="true" t="shared" si="9" ref="N186:N192">M186/(L186)/F186%</f>
        <v>0.3410059676044331</v>
      </c>
    </row>
    <row r="187" spans="1:14" ht="15" customHeight="1">
      <c r="A187" s="48">
        <v>5</v>
      </c>
      <c r="B187" s="49">
        <v>43571</v>
      </c>
      <c r="C187" s="44" t="s">
        <v>59</v>
      </c>
      <c r="D187" s="44" t="s">
        <v>19</v>
      </c>
      <c r="E187" s="44" t="s">
        <v>71</v>
      </c>
      <c r="F187" s="50">
        <v>200</v>
      </c>
      <c r="G187" s="48">
        <v>25</v>
      </c>
      <c r="H187" s="50">
        <v>300</v>
      </c>
      <c r="I187" s="50">
        <v>400</v>
      </c>
      <c r="J187" s="50">
        <v>500</v>
      </c>
      <c r="K187" s="53">
        <v>25</v>
      </c>
      <c r="L187" s="48">
        <v>20</v>
      </c>
      <c r="M187" s="51">
        <f t="shared" si="8"/>
        <v>-3500</v>
      </c>
      <c r="N187" s="52">
        <f t="shared" si="9"/>
        <v>-87.5</v>
      </c>
    </row>
    <row r="188" spans="1:14" ht="15" customHeight="1">
      <c r="A188" s="48">
        <v>6</v>
      </c>
      <c r="B188" s="49">
        <v>43567</v>
      </c>
      <c r="C188" s="44" t="s">
        <v>59</v>
      </c>
      <c r="D188" s="44" t="s">
        <v>19</v>
      </c>
      <c r="E188" s="44" t="s">
        <v>70</v>
      </c>
      <c r="F188" s="50">
        <v>150</v>
      </c>
      <c r="G188" s="48">
        <v>25</v>
      </c>
      <c r="H188" s="50">
        <v>250</v>
      </c>
      <c r="I188" s="50">
        <v>350</v>
      </c>
      <c r="J188" s="50">
        <v>450</v>
      </c>
      <c r="K188" s="53">
        <v>450</v>
      </c>
      <c r="L188" s="48">
        <v>20</v>
      </c>
      <c r="M188" s="51">
        <f t="shared" si="8"/>
        <v>6000</v>
      </c>
      <c r="N188" s="52">
        <f t="shared" si="9"/>
        <v>200</v>
      </c>
    </row>
    <row r="189" spans="1:14" ht="15" customHeight="1">
      <c r="A189" s="48">
        <v>7</v>
      </c>
      <c r="B189" s="49">
        <v>43567</v>
      </c>
      <c r="C189" s="44" t="s">
        <v>59</v>
      </c>
      <c r="D189" s="44" t="s">
        <v>19</v>
      </c>
      <c r="E189" s="44" t="s">
        <v>69</v>
      </c>
      <c r="F189" s="50">
        <v>20</v>
      </c>
      <c r="G189" s="48">
        <v>4</v>
      </c>
      <c r="H189" s="50">
        <v>60</v>
      </c>
      <c r="I189" s="50">
        <v>100</v>
      </c>
      <c r="J189" s="50">
        <v>140</v>
      </c>
      <c r="K189" s="53">
        <v>51</v>
      </c>
      <c r="L189" s="48">
        <v>75</v>
      </c>
      <c r="M189" s="51">
        <f t="shared" si="8"/>
        <v>2325</v>
      </c>
      <c r="N189" s="52">
        <f t="shared" si="9"/>
        <v>155</v>
      </c>
    </row>
    <row r="190" spans="1:14" ht="15" customHeight="1">
      <c r="A190" s="48">
        <v>8</v>
      </c>
      <c r="B190" s="49">
        <v>43565</v>
      </c>
      <c r="C190" s="44" t="s">
        <v>59</v>
      </c>
      <c r="D190" s="44" t="s">
        <v>19</v>
      </c>
      <c r="E190" s="44" t="s">
        <v>68</v>
      </c>
      <c r="F190" s="50">
        <v>250</v>
      </c>
      <c r="G190" s="48">
        <v>70</v>
      </c>
      <c r="H190" s="50">
        <v>350</v>
      </c>
      <c r="I190" s="50">
        <v>450</v>
      </c>
      <c r="J190" s="50">
        <v>550</v>
      </c>
      <c r="K190" s="53">
        <v>40</v>
      </c>
      <c r="L190" s="48">
        <v>20</v>
      </c>
      <c r="M190" s="51">
        <f t="shared" si="8"/>
        <v>-4200</v>
      </c>
      <c r="N190" s="52">
        <f t="shared" si="9"/>
        <v>-84</v>
      </c>
    </row>
    <row r="191" spans="1:14" ht="15" customHeight="1">
      <c r="A191" s="48">
        <v>9</v>
      </c>
      <c r="B191" s="49">
        <v>43559</v>
      </c>
      <c r="C191" s="44" t="s">
        <v>59</v>
      </c>
      <c r="D191" s="44" t="s">
        <v>19</v>
      </c>
      <c r="E191" s="44" t="s">
        <v>67</v>
      </c>
      <c r="F191" s="50">
        <v>200</v>
      </c>
      <c r="G191" s="48">
        <v>40</v>
      </c>
      <c r="H191" s="50">
        <v>300</v>
      </c>
      <c r="I191" s="50">
        <v>400</v>
      </c>
      <c r="J191" s="50">
        <v>500</v>
      </c>
      <c r="K191" s="53">
        <v>40</v>
      </c>
      <c r="L191" s="48">
        <v>20</v>
      </c>
      <c r="M191" s="51">
        <f t="shared" si="8"/>
        <v>-3200</v>
      </c>
      <c r="N191" s="52">
        <f t="shared" si="9"/>
        <v>-80</v>
      </c>
    </row>
    <row r="192" spans="1:14" ht="15" customHeight="1">
      <c r="A192" s="48">
        <v>10</v>
      </c>
      <c r="B192" s="49">
        <v>43556</v>
      </c>
      <c r="C192" s="44" t="s">
        <v>59</v>
      </c>
      <c r="D192" s="44" t="s">
        <v>19</v>
      </c>
      <c r="E192" s="44" t="s">
        <v>66</v>
      </c>
      <c r="F192" s="50">
        <v>300</v>
      </c>
      <c r="G192" s="48">
        <v>120</v>
      </c>
      <c r="H192" s="50">
        <v>400</v>
      </c>
      <c r="I192" s="50">
        <v>500</v>
      </c>
      <c r="J192" s="50">
        <v>600</v>
      </c>
      <c r="K192" s="53">
        <v>120</v>
      </c>
      <c r="L192" s="48">
        <v>20</v>
      </c>
      <c r="M192" s="51">
        <f t="shared" si="8"/>
        <v>-3600</v>
      </c>
      <c r="N192" s="52">
        <f t="shared" si="9"/>
        <v>-60</v>
      </c>
    </row>
    <row r="193" spans="1:11" ht="15" customHeight="1">
      <c r="A193" s="4" t="s">
        <v>21</v>
      </c>
      <c r="B193" s="5"/>
      <c r="C193" s="6"/>
      <c r="D193" s="7"/>
      <c r="E193" s="8"/>
      <c r="F193" s="8"/>
      <c r="G193" s="9"/>
      <c r="H193" s="10"/>
      <c r="I193" s="10"/>
      <c r="J193" s="10"/>
      <c r="K193" s="11"/>
    </row>
    <row r="194" spans="1:14" ht="15" customHeight="1">
      <c r="A194" s="4" t="s">
        <v>22</v>
      </c>
      <c r="B194" s="13"/>
      <c r="C194" s="6"/>
      <c r="D194" s="7"/>
      <c r="E194" s="8"/>
      <c r="F194" s="8"/>
      <c r="G194" s="9"/>
      <c r="H194" s="8"/>
      <c r="I194" s="8"/>
      <c r="L194" s="12"/>
      <c r="N194" s="34"/>
    </row>
    <row r="195" spans="1:14" ht="15" customHeight="1">
      <c r="A195" s="4" t="s">
        <v>22</v>
      </c>
      <c r="B195" s="13"/>
      <c r="C195" s="14"/>
      <c r="D195" s="15"/>
      <c r="E195" s="16"/>
      <c r="F195" s="16"/>
      <c r="G195" s="17"/>
      <c r="H195" s="16"/>
      <c r="I195" s="16"/>
      <c r="N195" s="12"/>
    </row>
    <row r="196" spans="1:14" ht="15" customHeight="1" thickBot="1">
      <c r="A196" s="18"/>
      <c r="B196" s="13"/>
      <c r="C196" s="16"/>
      <c r="D196" s="16"/>
      <c r="E196" s="16"/>
      <c r="F196" s="19"/>
      <c r="G196" s="20"/>
      <c r="H196" s="21" t="s">
        <v>23</v>
      </c>
      <c r="I196" s="21"/>
      <c r="L196" s="12"/>
      <c r="M196" s="45" t="s">
        <v>39</v>
      </c>
      <c r="N196" s="46" t="s">
        <v>38</v>
      </c>
    </row>
    <row r="197" spans="1:9" ht="15" customHeight="1">
      <c r="A197" s="18"/>
      <c r="B197" s="13"/>
      <c r="C197" s="60" t="s">
        <v>24</v>
      </c>
      <c r="D197" s="60"/>
      <c r="E197" s="23">
        <v>9</v>
      </c>
      <c r="F197" s="24">
        <f>F198+F199+F200+F201+F202+F203</f>
        <v>100</v>
      </c>
      <c r="G197" s="25">
        <v>9</v>
      </c>
      <c r="H197" s="26">
        <f>G198/G197%</f>
        <v>55.55555555555556</v>
      </c>
      <c r="I197" s="26"/>
    </row>
    <row r="198" spans="1:10" ht="15" customHeight="1">
      <c r="A198" s="18"/>
      <c r="B198" s="13"/>
      <c r="C198" s="56" t="s">
        <v>25</v>
      </c>
      <c r="D198" s="56"/>
      <c r="E198" s="27">
        <v>5</v>
      </c>
      <c r="F198" s="28">
        <f>(E198/E197)*100</f>
        <v>55.55555555555556</v>
      </c>
      <c r="G198" s="25">
        <v>5</v>
      </c>
      <c r="H198" s="22"/>
      <c r="I198" s="22"/>
      <c r="J198" s="8"/>
    </row>
    <row r="199" spans="1:12" ht="15" customHeight="1">
      <c r="A199" s="29"/>
      <c r="B199" s="13"/>
      <c r="C199" s="56" t="s">
        <v>26</v>
      </c>
      <c r="D199" s="56"/>
      <c r="E199" s="27">
        <v>0</v>
      </c>
      <c r="F199" s="28">
        <f>(E199/E197)*100</f>
        <v>0</v>
      </c>
      <c r="G199" s="30"/>
      <c r="H199" s="25"/>
      <c r="I199" s="25"/>
      <c r="J199" s="16"/>
      <c r="L199" s="2"/>
    </row>
    <row r="200" spans="1:10" ht="15" customHeight="1">
      <c r="A200" s="29"/>
      <c r="B200" s="13"/>
      <c r="C200" s="56" t="s">
        <v>27</v>
      </c>
      <c r="D200" s="56"/>
      <c r="E200" s="27">
        <v>0</v>
      </c>
      <c r="F200" s="28">
        <f>(E200/E197)*100</f>
        <v>0</v>
      </c>
      <c r="G200" s="30"/>
      <c r="H200" s="25"/>
      <c r="J200" s="8"/>
    </row>
    <row r="201" spans="1:13" ht="15" customHeight="1">
      <c r="A201" s="29"/>
      <c r="B201" s="13"/>
      <c r="C201" s="56" t="s">
        <v>28</v>
      </c>
      <c r="D201" s="56"/>
      <c r="E201" s="27">
        <v>4</v>
      </c>
      <c r="F201" s="28">
        <f>(E201/E197)*100</f>
        <v>44.44444444444444</v>
      </c>
      <c r="G201" s="30"/>
      <c r="H201" s="16" t="s">
        <v>29</v>
      </c>
      <c r="I201" s="25"/>
      <c r="L201" s="2"/>
      <c r="M201" s="12"/>
    </row>
    <row r="202" spans="1:12" ht="15" customHeight="1">
      <c r="A202" s="29"/>
      <c r="B202" s="13"/>
      <c r="C202" s="56" t="s">
        <v>30</v>
      </c>
      <c r="D202" s="56"/>
      <c r="E202" s="27">
        <v>0</v>
      </c>
      <c r="F202" s="28">
        <v>0</v>
      </c>
      <c r="G202" s="30"/>
      <c r="H202" s="16"/>
      <c r="I202" s="16"/>
      <c r="L202" s="2"/>
    </row>
    <row r="203" spans="1:12" ht="15" customHeight="1" thickBot="1">
      <c r="A203" s="29"/>
      <c r="B203" s="13"/>
      <c r="C203" s="57" t="s">
        <v>31</v>
      </c>
      <c r="D203" s="57"/>
      <c r="E203" s="32"/>
      <c r="F203" s="33">
        <f>(E203/E197)*100</f>
        <v>0</v>
      </c>
      <c r="G203" s="30"/>
      <c r="H203" s="16"/>
      <c r="I203" s="16"/>
      <c r="J203" s="16"/>
      <c r="L203" s="2"/>
    </row>
    <row r="204" spans="1:9" ht="15" customHeight="1">
      <c r="A204" s="35" t="s">
        <v>32</v>
      </c>
      <c r="B204" s="5"/>
      <c r="C204" s="6"/>
      <c r="D204" s="6"/>
      <c r="E204" s="8"/>
      <c r="F204" s="8"/>
      <c r="G204" s="36"/>
      <c r="H204" s="16"/>
      <c r="I204" s="37"/>
    </row>
    <row r="205" spans="1:12" ht="15" customHeight="1">
      <c r="A205" s="7" t="s">
        <v>33</v>
      </c>
      <c r="B205" s="5"/>
      <c r="C205" s="38"/>
      <c r="D205" s="39"/>
      <c r="E205" s="40"/>
      <c r="F205" s="37"/>
      <c r="G205" s="36"/>
      <c r="H205" s="37"/>
      <c r="I205" s="37"/>
      <c r="L205" s="12"/>
    </row>
    <row r="206" spans="1:10" ht="14.25" customHeight="1">
      <c r="A206" s="7" t="s">
        <v>34</v>
      </c>
      <c r="B206" s="5"/>
      <c r="C206" s="6"/>
      <c r="D206" s="39"/>
      <c r="E206" s="40"/>
      <c r="F206" s="37"/>
      <c r="G206" s="36"/>
      <c r="H206" s="41"/>
      <c r="I206" s="41"/>
      <c r="J206" s="41"/>
    </row>
    <row r="207" spans="1:14" ht="14.25" customHeight="1">
      <c r="A207" s="7" t="s">
        <v>35</v>
      </c>
      <c r="B207" s="38"/>
      <c r="C207" s="6"/>
      <c r="D207" s="39"/>
      <c r="E207" s="40"/>
      <c r="F207" s="37"/>
      <c r="G207" s="42"/>
      <c r="H207" s="41"/>
      <c r="I207" s="41"/>
      <c r="J207" s="41"/>
      <c r="K207" s="8"/>
      <c r="L207" s="12"/>
      <c r="M207" s="18"/>
      <c r="N207" s="18"/>
    </row>
    <row r="208" spans="1:12" ht="15" customHeight="1" thickBot="1">
      <c r="A208" s="7" t="s">
        <v>36</v>
      </c>
      <c r="B208" s="29"/>
      <c r="C208" s="6"/>
      <c r="D208" s="43"/>
      <c r="E208" s="37"/>
      <c r="F208" s="37"/>
      <c r="G208" s="42"/>
      <c r="H208" s="41"/>
      <c r="I208" s="41"/>
      <c r="J208" s="41"/>
      <c r="K208" s="37"/>
      <c r="L208" s="12"/>
    </row>
    <row r="209" spans="1:14" ht="15" customHeight="1" thickBot="1">
      <c r="A209" s="65" t="s">
        <v>0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4" ht="15" customHeight="1" thickBo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</row>
    <row r="211" spans="1:14" ht="1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</row>
    <row r="212" spans="1:14" ht="15" customHeight="1">
      <c r="A212" s="66" t="s">
        <v>44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</row>
    <row r="213" spans="1:14" ht="15" customHeight="1">
      <c r="A213" s="66" t="s">
        <v>45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</row>
    <row r="214" spans="1:14" ht="15" customHeight="1" thickBot="1">
      <c r="A214" s="67" t="s">
        <v>3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</row>
    <row r="215" spans="1:14" ht="15" customHeight="1">
      <c r="A215" s="71" t="s">
        <v>54</v>
      </c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</row>
    <row r="216" spans="1:14" ht="15" customHeight="1">
      <c r="A216" s="71" t="s">
        <v>4</v>
      </c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</row>
    <row r="217" spans="1:14" ht="15" customHeight="1">
      <c r="A217" s="63" t="s">
        <v>5</v>
      </c>
      <c r="B217" s="58" t="s">
        <v>6</v>
      </c>
      <c r="C217" s="58" t="s">
        <v>7</v>
      </c>
      <c r="D217" s="63" t="s">
        <v>8</v>
      </c>
      <c r="E217" s="58" t="s">
        <v>9</v>
      </c>
      <c r="F217" s="58" t="s">
        <v>10</v>
      </c>
      <c r="G217" s="58" t="s">
        <v>11</v>
      </c>
      <c r="H217" s="58" t="s">
        <v>12</v>
      </c>
      <c r="I217" s="58" t="s">
        <v>13</v>
      </c>
      <c r="J217" s="58" t="s">
        <v>14</v>
      </c>
      <c r="K217" s="61" t="s">
        <v>15</v>
      </c>
      <c r="L217" s="58" t="s">
        <v>16</v>
      </c>
      <c r="M217" s="58" t="s">
        <v>17</v>
      </c>
      <c r="N217" s="58" t="s">
        <v>18</v>
      </c>
    </row>
    <row r="218" spans="1:14" ht="15" customHeight="1">
      <c r="A218" s="64"/>
      <c r="B218" s="59"/>
      <c r="C218" s="59"/>
      <c r="D218" s="64"/>
      <c r="E218" s="59"/>
      <c r="F218" s="59"/>
      <c r="G218" s="59"/>
      <c r="H218" s="59"/>
      <c r="I218" s="59"/>
      <c r="J218" s="59"/>
      <c r="K218" s="62"/>
      <c r="L218" s="59"/>
      <c r="M218" s="59"/>
      <c r="N218" s="59"/>
    </row>
    <row r="219" spans="1:14" ht="15" customHeight="1">
      <c r="A219" s="48">
        <v>1</v>
      </c>
      <c r="B219" s="49">
        <v>43553</v>
      </c>
      <c r="C219" s="44" t="s">
        <v>59</v>
      </c>
      <c r="D219" s="44" t="s">
        <v>19</v>
      </c>
      <c r="E219" s="44" t="s">
        <v>64</v>
      </c>
      <c r="F219" s="50">
        <v>400</v>
      </c>
      <c r="G219" s="48">
        <v>220</v>
      </c>
      <c r="H219" s="50">
        <v>500</v>
      </c>
      <c r="I219" s="50">
        <v>600</v>
      </c>
      <c r="J219" s="50">
        <v>700</v>
      </c>
      <c r="K219" s="53">
        <v>500</v>
      </c>
      <c r="L219" s="48">
        <v>20</v>
      </c>
      <c r="M219" s="51">
        <f>IF(D219="BUY",(K219-F219)*(L219),(F219-K219)*(L219))</f>
        <v>2000</v>
      </c>
      <c r="N219" s="52">
        <f>M219/(L219)/F219%</f>
        <v>25</v>
      </c>
    </row>
    <row r="220" spans="1:14" ht="15" customHeight="1">
      <c r="A220" s="48">
        <v>2</v>
      </c>
      <c r="B220" s="49">
        <v>43552</v>
      </c>
      <c r="C220" s="48" t="s">
        <v>20</v>
      </c>
      <c r="D220" s="44" t="s">
        <v>19</v>
      </c>
      <c r="E220" s="44" t="s">
        <v>55</v>
      </c>
      <c r="F220" s="50">
        <v>30460</v>
      </c>
      <c r="G220" s="48">
        <v>30280</v>
      </c>
      <c r="H220" s="50">
        <v>30560</v>
      </c>
      <c r="I220" s="50">
        <v>30660</v>
      </c>
      <c r="J220" s="50">
        <v>30760</v>
      </c>
      <c r="K220" s="53">
        <v>30760</v>
      </c>
      <c r="L220" s="48">
        <v>20</v>
      </c>
      <c r="M220" s="51">
        <f>IF(D220="BUY",(K220-F220)*(L220),(F220-K220)*(L220))</f>
        <v>6000</v>
      </c>
      <c r="N220" s="52">
        <f>M220/(L220)/F220%</f>
        <v>0.984898227183191</v>
      </c>
    </row>
    <row r="221" spans="1:14" ht="15" customHeight="1">
      <c r="A221" s="48">
        <v>3</v>
      </c>
      <c r="B221" s="49">
        <v>43551</v>
      </c>
      <c r="C221" s="44" t="s">
        <v>59</v>
      </c>
      <c r="D221" s="44" t="s">
        <v>19</v>
      </c>
      <c r="E221" s="44" t="s">
        <v>63</v>
      </c>
      <c r="F221" s="50">
        <v>90</v>
      </c>
      <c r="G221" s="48">
        <v>10</v>
      </c>
      <c r="H221" s="50">
        <v>190</v>
      </c>
      <c r="I221" s="50">
        <v>290</v>
      </c>
      <c r="J221" s="50">
        <v>390</v>
      </c>
      <c r="K221" s="53">
        <v>10</v>
      </c>
      <c r="L221" s="48">
        <v>20</v>
      </c>
      <c r="M221" s="51">
        <f aca="true" t="shared" si="10" ref="M221:M228">IF(D221="BUY",(K221-F221)*(L221),(F221-K221)*(L221))</f>
        <v>-1600</v>
      </c>
      <c r="N221" s="52">
        <f aca="true" t="shared" si="11" ref="N221:N228">M221/(L221)/F221%</f>
        <v>-88.88888888888889</v>
      </c>
    </row>
    <row r="222" spans="1:14" ht="15" customHeight="1">
      <c r="A222" s="48">
        <v>4</v>
      </c>
      <c r="B222" s="49">
        <v>43549</v>
      </c>
      <c r="C222" s="48" t="s">
        <v>20</v>
      </c>
      <c r="D222" s="44" t="s">
        <v>37</v>
      </c>
      <c r="E222" s="44" t="s">
        <v>55</v>
      </c>
      <c r="F222" s="50">
        <v>29250</v>
      </c>
      <c r="G222" s="48">
        <v>29400</v>
      </c>
      <c r="H222" s="50">
        <v>29150</v>
      </c>
      <c r="I222" s="50">
        <v>29050</v>
      </c>
      <c r="J222" s="50">
        <v>28950</v>
      </c>
      <c r="K222" s="53">
        <v>29400</v>
      </c>
      <c r="L222" s="48">
        <v>20</v>
      </c>
      <c r="M222" s="51">
        <f t="shared" si="10"/>
        <v>-3000</v>
      </c>
      <c r="N222" s="52">
        <f t="shared" si="11"/>
        <v>-0.5128205128205128</v>
      </c>
    </row>
    <row r="223" spans="1:14" ht="15" customHeight="1">
      <c r="A223" s="48">
        <v>5</v>
      </c>
      <c r="B223" s="49">
        <v>43544</v>
      </c>
      <c r="C223" s="44" t="s">
        <v>59</v>
      </c>
      <c r="D223" s="44" t="s">
        <v>19</v>
      </c>
      <c r="E223" s="44" t="s">
        <v>62</v>
      </c>
      <c r="F223" s="50">
        <v>200</v>
      </c>
      <c r="G223" s="48">
        <v>40</v>
      </c>
      <c r="H223" s="50">
        <v>300</v>
      </c>
      <c r="I223" s="50">
        <v>400</v>
      </c>
      <c r="J223" s="50">
        <v>500</v>
      </c>
      <c r="K223" s="53">
        <v>294</v>
      </c>
      <c r="L223" s="48">
        <v>20</v>
      </c>
      <c r="M223" s="51">
        <f t="shared" si="10"/>
        <v>1880</v>
      </c>
      <c r="N223" s="52">
        <f t="shared" si="11"/>
        <v>47</v>
      </c>
    </row>
    <row r="224" spans="1:14" ht="15" customHeight="1">
      <c r="A224" s="48">
        <v>6</v>
      </c>
      <c r="B224" s="49">
        <v>43543</v>
      </c>
      <c r="C224" s="44" t="s">
        <v>59</v>
      </c>
      <c r="D224" s="44" t="s">
        <v>19</v>
      </c>
      <c r="E224" s="44" t="s">
        <v>61</v>
      </c>
      <c r="F224" s="50">
        <v>140</v>
      </c>
      <c r="G224" s="48">
        <v>20</v>
      </c>
      <c r="H224" s="50">
        <v>240</v>
      </c>
      <c r="I224" s="50">
        <v>340</v>
      </c>
      <c r="J224" s="50">
        <v>440</v>
      </c>
      <c r="K224" s="53">
        <v>20</v>
      </c>
      <c r="L224" s="48">
        <v>20</v>
      </c>
      <c r="M224" s="51">
        <f t="shared" si="10"/>
        <v>-2400</v>
      </c>
      <c r="N224" s="52">
        <f t="shared" si="11"/>
        <v>-85.71428571428572</v>
      </c>
    </row>
    <row r="225" spans="1:14" ht="15" customHeight="1">
      <c r="A225" s="48">
        <v>7</v>
      </c>
      <c r="B225" s="49">
        <v>43542</v>
      </c>
      <c r="C225" s="44" t="s">
        <v>59</v>
      </c>
      <c r="D225" s="44" t="s">
        <v>19</v>
      </c>
      <c r="E225" s="44" t="s">
        <v>60</v>
      </c>
      <c r="F225" s="50">
        <v>70</v>
      </c>
      <c r="G225" s="48">
        <v>5</v>
      </c>
      <c r="H225" s="50">
        <v>170</v>
      </c>
      <c r="I225" s="50">
        <v>270</v>
      </c>
      <c r="J225" s="50">
        <v>370</v>
      </c>
      <c r="K225" s="53">
        <v>170</v>
      </c>
      <c r="L225" s="48">
        <v>20</v>
      </c>
      <c r="M225" s="51">
        <f t="shared" si="10"/>
        <v>2000</v>
      </c>
      <c r="N225" s="52">
        <f t="shared" si="11"/>
        <v>142.85714285714286</v>
      </c>
    </row>
    <row r="226" spans="1:14" ht="15" customHeight="1">
      <c r="A226" s="48">
        <v>8</v>
      </c>
      <c r="B226" s="49">
        <v>43539</v>
      </c>
      <c r="C226" s="44" t="s">
        <v>59</v>
      </c>
      <c r="D226" s="44" t="s">
        <v>19</v>
      </c>
      <c r="E226" s="44" t="s">
        <v>58</v>
      </c>
      <c r="F226" s="50">
        <v>250</v>
      </c>
      <c r="G226" s="48">
        <v>70</v>
      </c>
      <c r="H226" s="50">
        <v>350</v>
      </c>
      <c r="I226" s="50">
        <v>450</v>
      </c>
      <c r="J226" s="50">
        <v>550</v>
      </c>
      <c r="K226" s="53">
        <v>450</v>
      </c>
      <c r="L226" s="48">
        <v>20</v>
      </c>
      <c r="M226" s="51">
        <f t="shared" si="10"/>
        <v>4000</v>
      </c>
      <c r="N226" s="52">
        <f t="shared" si="11"/>
        <v>80</v>
      </c>
    </row>
    <row r="227" spans="1:14" ht="15" customHeight="1">
      <c r="A227" s="48">
        <v>9</v>
      </c>
      <c r="B227" s="49">
        <v>43539</v>
      </c>
      <c r="C227" s="48" t="s">
        <v>20</v>
      </c>
      <c r="D227" s="44" t="s">
        <v>19</v>
      </c>
      <c r="E227" s="44" t="s">
        <v>40</v>
      </c>
      <c r="F227" s="50">
        <v>29350</v>
      </c>
      <c r="G227" s="48">
        <v>29050</v>
      </c>
      <c r="H227" s="50">
        <v>29450</v>
      </c>
      <c r="I227" s="50">
        <v>29550</v>
      </c>
      <c r="J227" s="50">
        <v>29650</v>
      </c>
      <c r="K227" s="53">
        <v>29450</v>
      </c>
      <c r="L227" s="48">
        <v>20</v>
      </c>
      <c r="M227" s="51">
        <f t="shared" si="10"/>
        <v>2000</v>
      </c>
      <c r="N227" s="52">
        <f t="shared" si="11"/>
        <v>0.34071550255536626</v>
      </c>
    </row>
    <row r="228" spans="1:14" ht="15" customHeight="1">
      <c r="A228" s="48">
        <v>10</v>
      </c>
      <c r="B228" s="49">
        <v>43538</v>
      </c>
      <c r="C228" s="44" t="s">
        <v>59</v>
      </c>
      <c r="D228" s="44" t="s">
        <v>19</v>
      </c>
      <c r="E228" s="44" t="s">
        <v>57</v>
      </c>
      <c r="F228" s="50">
        <v>200</v>
      </c>
      <c r="G228" s="48">
        <v>50</v>
      </c>
      <c r="H228" s="50">
        <v>300</v>
      </c>
      <c r="I228" s="50">
        <v>400</v>
      </c>
      <c r="J228" s="50">
        <v>500</v>
      </c>
      <c r="K228" s="53">
        <v>400</v>
      </c>
      <c r="L228" s="48">
        <v>20</v>
      </c>
      <c r="M228" s="51">
        <f t="shared" si="10"/>
        <v>4000</v>
      </c>
      <c r="N228" s="52">
        <f t="shared" si="11"/>
        <v>100</v>
      </c>
    </row>
    <row r="229" spans="1:14" ht="15" customHeight="1">
      <c r="A229" s="48">
        <v>11</v>
      </c>
      <c r="B229" s="49">
        <v>43538</v>
      </c>
      <c r="C229" s="48" t="s">
        <v>20</v>
      </c>
      <c r="D229" s="44" t="s">
        <v>19</v>
      </c>
      <c r="E229" s="44" t="s">
        <v>55</v>
      </c>
      <c r="F229" s="50">
        <v>28950</v>
      </c>
      <c r="G229" s="48">
        <v>28750</v>
      </c>
      <c r="H229" s="50">
        <v>29050</v>
      </c>
      <c r="I229" s="50">
        <v>29150</v>
      </c>
      <c r="J229" s="50">
        <v>29250</v>
      </c>
      <c r="K229" s="53">
        <v>29050</v>
      </c>
      <c r="L229" s="48">
        <v>20</v>
      </c>
      <c r="M229" s="51">
        <f aca="true" t="shared" si="12" ref="M229:M234">IF(D229="BUY",(K229-F229)*(L229),(F229-K229)*(L229))</f>
        <v>2000</v>
      </c>
      <c r="N229" s="52">
        <f aca="true" t="shared" si="13" ref="N229:N234">M229/(L229)/F229%</f>
        <v>0.3454231433506045</v>
      </c>
    </row>
    <row r="230" spans="1:14" ht="15" customHeight="1">
      <c r="A230" s="48">
        <v>12</v>
      </c>
      <c r="B230" s="49">
        <v>43537</v>
      </c>
      <c r="C230" s="44" t="s">
        <v>59</v>
      </c>
      <c r="D230" s="44" t="s">
        <v>19</v>
      </c>
      <c r="E230" s="44" t="s">
        <v>56</v>
      </c>
      <c r="F230" s="50">
        <v>250</v>
      </c>
      <c r="G230" s="48">
        <v>80</v>
      </c>
      <c r="H230" s="50">
        <v>350</v>
      </c>
      <c r="I230" s="50">
        <v>450</v>
      </c>
      <c r="J230" s="50">
        <v>550</v>
      </c>
      <c r="K230" s="53">
        <v>350</v>
      </c>
      <c r="L230" s="48">
        <v>20</v>
      </c>
      <c r="M230" s="51">
        <f t="shared" si="12"/>
        <v>2000</v>
      </c>
      <c r="N230" s="52">
        <f t="shared" si="13"/>
        <v>40</v>
      </c>
    </row>
    <row r="231" spans="1:14" ht="15" customHeight="1">
      <c r="A231" s="48">
        <v>13</v>
      </c>
      <c r="B231" s="49">
        <v>43537</v>
      </c>
      <c r="C231" s="48" t="s">
        <v>20</v>
      </c>
      <c r="D231" s="44" t="s">
        <v>19</v>
      </c>
      <c r="E231" s="44" t="s">
        <v>55</v>
      </c>
      <c r="F231" s="50">
        <v>28650</v>
      </c>
      <c r="G231" s="48">
        <v>28470</v>
      </c>
      <c r="H231" s="50">
        <v>28750</v>
      </c>
      <c r="I231" s="50">
        <v>28850</v>
      </c>
      <c r="J231" s="50">
        <v>28950</v>
      </c>
      <c r="K231" s="53">
        <v>28850</v>
      </c>
      <c r="L231" s="48">
        <v>20</v>
      </c>
      <c r="M231" s="51">
        <f t="shared" si="12"/>
        <v>4000</v>
      </c>
      <c r="N231" s="52">
        <f t="shared" si="13"/>
        <v>0.6980802792321117</v>
      </c>
    </row>
    <row r="232" spans="1:14" ht="15" customHeight="1">
      <c r="A232" s="48">
        <v>14</v>
      </c>
      <c r="B232" s="49">
        <v>43536</v>
      </c>
      <c r="C232" s="48" t="s">
        <v>20</v>
      </c>
      <c r="D232" s="44" t="s">
        <v>19</v>
      </c>
      <c r="E232" s="44" t="s">
        <v>55</v>
      </c>
      <c r="F232" s="50">
        <v>27800</v>
      </c>
      <c r="G232" s="48">
        <v>27640</v>
      </c>
      <c r="H232" s="50">
        <v>27900</v>
      </c>
      <c r="I232" s="50">
        <v>28000</v>
      </c>
      <c r="J232" s="50">
        <v>28100</v>
      </c>
      <c r="K232" s="53">
        <v>27900</v>
      </c>
      <c r="L232" s="48">
        <v>20</v>
      </c>
      <c r="M232" s="51">
        <f t="shared" si="12"/>
        <v>2000</v>
      </c>
      <c r="N232" s="52">
        <f t="shared" si="13"/>
        <v>0.3597122302158273</v>
      </c>
    </row>
    <row r="233" spans="1:14" ht="15" customHeight="1">
      <c r="A233" s="48">
        <v>15</v>
      </c>
      <c r="B233" s="49">
        <v>43536</v>
      </c>
      <c r="C233" s="48" t="s">
        <v>20</v>
      </c>
      <c r="D233" s="44" t="s">
        <v>19</v>
      </c>
      <c r="E233" s="44" t="s">
        <v>55</v>
      </c>
      <c r="F233" s="50">
        <v>27800</v>
      </c>
      <c r="G233" s="48">
        <v>27640</v>
      </c>
      <c r="H233" s="50">
        <v>27900</v>
      </c>
      <c r="I233" s="50">
        <v>28000</v>
      </c>
      <c r="J233" s="50">
        <v>28100</v>
      </c>
      <c r="K233" s="53">
        <v>27900</v>
      </c>
      <c r="L233" s="48">
        <v>20</v>
      </c>
      <c r="M233" s="51">
        <f t="shared" si="12"/>
        <v>2000</v>
      </c>
      <c r="N233" s="52">
        <f t="shared" si="13"/>
        <v>0.3597122302158273</v>
      </c>
    </row>
    <row r="234" spans="1:14" ht="15" customHeight="1">
      <c r="A234" s="48">
        <v>16</v>
      </c>
      <c r="B234" s="49">
        <v>43531</v>
      </c>
      <c r="C234" s="48" t="s">
        <v>20</v>
      </c>
      <c r="D234" s="44" t="s">
        <v>19</v>
      </c>
      <c r="E234" s="44" t="s">
        <v>55</v>
      </c>
      <c r="F234" s="50">
        <v>27800</v>
      </c>
      <c r="G234" s="48">
        <v>27640</v>
      </c>
      <c r="H234" s="50">
        <v>27900</v>
      </c>
      <c r="I234" s="50">
        <v>28000</v>
      </c>
      <c r="J234" s="50">
        <v>28100</v>
      </c>
      <c r="K234" s="53">
        <v>27900</v>
      </c>
      <c r="L234" s="48">
        <v>20</v>
      </c>
      <c r="M234" s="51">
        <f t="shared" si="12"/>
        <v>2000</v>
      </c>
      <c r="N234" s="52">
        <f t="shared" si="13"/>
        <v>0.3597122302158273</v>
      </c>
    </row>
    <row r="235" spans="1:11" ht="15" customHeight="1">
      <c r="A235" s="4" t="s">
        <v>21</v>
      </c>
      <c r="B235" s="5"/>
      <c r="C235" s="6"/>
      <c r="D235" s="7"/>
      <c r="E235" s="8"/>
      <c r="F235" s="8"/>
      <c r="G235" s="9"/>
      <c r="H235" s="10"/>
      <c r="I235" s="10"/>
      <c r="J235" s="10"/>
      <c r="K235" s="11"/>
    </row>
    <row r="236" spans="1:14" ht="15" customHeight="1">
      <c r="A236" s="4" t="s">
        <v>22</v>
      </c>
      <c r="B236" s="13"/>
      <c r="C236" s="6"/>
      <c r="D236" s="7"/>
      <c r="E236" s="8"/>
      <c r="F236" s="8"/>
      <c r="G236" s="9"/>
      <c r="H236" s="8"/>
      <c r="I236" s="8"/>
      <c r="J236" s="8"/>
      <c r="L236" s="12"/>
      <c r="N236" s="34"/>
    </row>
    <row r="237" spans="1:14" ht="15" customHeight="1">
      <c r="A237" s="4" t="s">
        <v>22</v>
      </c>
      <c r="B237" s="13"/>
      <c r="C237" s="14"/>
      <c r="D237" s="15"/>
      <c r="E237" s="16"/>
      <c r="F237" s="16"/>
      <c r="G237" s="17"/>
      <c r="H237" s="16"/>
      <c r="I237" s="16"/>
      <c r="J237" s="16"/>
      <c r="N237" s="12"/>
    </row>
    <row r="238" spans="1:14" ht="15" customHeight="1" thickBot="1">
      <c r="A238" s="18"/>
      <c r="B238" s="13"/>
      <c r="C238" s="16"/>
      <c r="D238" s="16"/>
      <c r="E238" s="16"/>
      <c r="F238" s="19"/>
      <c r="G238" s="20"/>
      <c r="H238" s="21" t="s">
        <v>23</v>
      </c>
      <c r="I238" s="21"/>
      <c r="L238" s="12"/>
      <c r="M238" s="45" t="s">
        <v>39</v>
      </c>
      <c r="N238" s="46" t="s">
        <v>38</v>
      </c>
    </row>
    <row r="239" spans="1:9" ht="15" customHeight="1">
      <c r="A239" s="18"/>
      <c r="B239" s="13"/>
      <c r="C239" s="60" t="s">
        <v>24</v>
      </c>
      <c r="D239" s="60"/>
      <c r="E239" s="23">
        <v>15</v>
      </c>
      <c r="F239" s="24">
        <f>F240+F241+F242+F243+F244+F245</f>
        <v>100</v>
      </c>
      <c r="G239" s="25">
        <v>15</v>
      </c>
      <c r="H239" s="26">
        <f>G240/G239%</f>
        <v>80</v>
      </c>
      <c r="I239" s="26"/>
    </row>
    <row r="240" spans="1:10" ht="15" customHeight="1">
      <c r="A240" s="18"/>
      <c r="B240" s="13"/>
      <c r="C240" s="56" t="s">
        <v>25</v>
      </c>
      <c r="D240" s="56"/>
      <c r="E240" s="27">
        <v>12</v>
      </c>
      <c r="F240" s="28">
        <f>(E240/E239)*100</f>
        <v>80</v>
      </c>
      <c r="G240" s="25">
        <v>12</v>
      </c>
      <c r="H240" s="22"/>
      <c r="I240" s="22"/>
      <c r="J240" s="16"/>
    </row>
    <row r="241" spans="1:10" ht="15" customHeight="1">
      <c r="A241" s="29"/>
      <c r="B241" s="13"/>
      <c r="C241" s="56" t="s">
        <v>26</v>
      </c>
      <c r="D241" s="56"/>
      <c r="E241" s="27">
        <v>0</v>
      </c>
      <c r="F241" s="28">
        <f>(E241/E239)*100</f>
        <v>0</v>
      </c>
      <c r="G241" s="30"/>
      <c r="H241" s="25"/>
      <c r="I241" s="25"/>
      <c r="J241" s="16"/>
    </row>
    <row r="242" spans="1:13" ht="15" customHeight="1">
      <c r="A242" s="29"/>
      <c r="B242" s="13"/>
      <c r="C242" s="56" t="s">
        <v>27</v>
      </c>
      <c r="D242" s="56"/>
      <c r="E242" s="27">
        <v>0</v>
      </c>
      <c r="F242" s="28">
        <f>(E242/E239)*100</f>
        <v>0</v>
      </c>
      <c r="G242" s="30"/>
      <c r="H242" s="25"/>
      <c r="I242" s="25"/>
      <c r="M242" s="12"/>
    </row>
    <row r="243" spans="1:12" ht="15" customHeight="1">
      <c r="A243" s="29"/>
      <c r="B243" s="13"/>
      <c r="C243" s="56" t="s">
        <v>28</v>
      </c>
      <c r="D243" s="56"/>
      <c r="E243" s="27">
        <v>3</v>
      </c>
      <c r="F243" s="28">
        <f>(E243/E239)*100</f>
        <v>20</v>
      </c>
      <c r="G243" s="30"/>
      <c r="H243" s="16" t="s">
        <v>29</v>
      </c>
      <c r="I243" s="16"/>
      <c r="K243" s="11"/>
      <c r="L243" s="2"/>
    </row>
    <row r="244" spans="1:12" ht="15" customHeight="1">
      <c r="A244" s="29"/>
      <c r="B244" s="13"/>
      <c r="C244" s="56" t="s">
        <v>30</v>
      </c>
      <c r="D244" s="56"/>
      <c r="E244" s="27">
        <v>0</v>
      </c>
      <c r="F244" s="28">
        <v>0</v>
      </c>
      <c r="G244" s="30"/>
      <c r="H244" s="16"/>
      <c r="I244" s="16"/>
      <c r="L244" s="2"/>
    </row>
    <row r="245" spans="1:9" ht="15" customHeight="1" thickBot="1">
      <c r="A245" s="29"/>
      <c r="B245" s="13"/>
      <c r="C245" s="57" t="s">
        <v>31</v>
      </c>
      <c r="D245" s="57"/>
      <c r="E245" s="32"/>
      <c r="F245" s="33">
        <f>(E245/E239)*100</f>
        <v>0</v>
      </c>
      <c r="G245" s="30"/>
      <c r="H245" s="16"/>
      <c r="I245" s="16"/>
    </row>
    <row r="246" spans="1:10" ht="15" customHeight="1">
      <c r="A246" s="35" t="s">
        <v>32</v>
      </c>
      <c r="B246" s="5"/>
      <c r="C246" s="6"/>
      <c r="D246" s="6"/>
      <c r="E246" s="8"/>
      <c r="F246" s="8"/>
      <c r="G246" s="36"/>
      <c r="H246" s="16"/>
      <c r="I246" s="37"/>
      <c r="J246" s="16"/>
    </row>
    <row r="247" spans="1:12" ht="15" customHeight="1">
      <c r="A247" s="7" t="s">
        <v>33</v>
      </c>
      <c r="B247" s="5"/>
      <c r="C247" s="38"/>
      <c r="D247" s="39"/>
      <c r="E247" s="40"/>
      <c r="F247" s="37"/>
      <c r="G247" s="36"/>
      <c r="H247" s="37"/>
      <c r="I247" s="37"/>
      <c r="J247" s="37"/>
      <c r="K247" s="8"/>
      <c r="L247" s="12"/>
    </row>
    <row r="248" spans="1:10" ht="15" customHeight="1">
      <c r="A248" s="7" t="s">
        <v>34</v>
      </c>
      <c r="B248" s="5"/>
      <c r="C248" s="6"/>
      <c r="D248" s="39"/>
      <c r="E248" s="40"/>
      <c r="F248" s="37"/>
      <c r="G248" s="36"/>
      <c r="H248" s="41"/>
      <c r="I248" s="41"/>
      <c r="J248" s="41"/>
    </row>
    <row r="249" spans="1:14" ht="15" customHeight="1">
      <c r="A249" s="7" t="s">
        <v>35</v>
      </c>
      <c r="B249" s="38"/>
      <c r="C249" s="6"/>
      <c r="D249" s="39"/>
      <c r="E249" s="40"/>
      <c r="F249" s="37"/>
      <c r="G249" s="42"/>
      <c r="H249" s="41"/>
      <c r="I249" s="41"/>
      <c r="J249" s="41"/>
      <c r="K249" s="8"/>
      <c r="L249" s="12"/>
      <c r="M249" s="18"/>
      <c r="N249" s="18"/>
    </row>
    <row r="250" spans="1:12" ht="15" customHeight="1" thickBot="1">
      <c r="A250" s="7" t="s">
        <v>36</v>
      </c>
      <c r="B250" s="29"/>
      <c r="C250" s="6"/>
      <c r="D250" s="43"/>
      <c r="E250" s="37"/>
      <c r="F250" s="37"/>
      <c r="G250" s="42"/>
      <c r="H250" s="41"/>
      <c r="I250" s="41"/>
      <c r="J250" s="41"/>
      <c r="K250" s="37"/>
      <c r="L250" s="12"/>
    </row>
    <row r="251" spans="1:14" ht="15" customHeight="1" thickBot="1">
      <c r="A251" s="65" t="s">
        <v>0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</row>
    <row r="252" spans="1:14" ht="15" customHeight="1" thickBo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</row>
    <row r="253" spans="1:14" ht="1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</row>
    <row r="254" spans="1:14" ht="15" customHeight="1">
      <c r="A254" s="66" t="s">
        <v>44</v>
      </c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</row>
    <row r="255" spans="1:14" ht="15" customHeight="1">
      <c r="A255" s="66" t="s">
        <v>45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</row>
    <row r="256" spans="1:14" ht="15" customHeight="1" thickBot="1">
      <c r="A256" s="67" t="s">
        <v>3</v>
      </c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</row>
    <row r="257" spans="1:14" ht="15" customHeight="1">
      <c r="A257" s="71" t="s">
        <v>52</v>
      </c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</row>
    <row r="258" spans="1:14" ht="15" customHeight="1">
      <c r="A258" s="71" t="s">
        <v>4</v>
      </c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</row>
    <row r="259" spans="1:14" ht="15" customHeight="1">
      <c r="A259" s="63" t="s">
        <v>5</v>
      </c>
      <c r="B259" s="58" t="s">
        <v>6</v>
      </c>
      <c r="C259" s="58" t="s">
        <v>7</v>
      </c>
      <c r="D259" s="63" t="s">
        <v>8</v>
      </c>
      <c r="E259" s="58" t="s">
        <v>9</v>
      </c>
      <c r="F259" s="58" t="s">
        <v>10</v>
      </c>
      <c r="G259" s="58" t="s">
        <v>11</v>
      </c>
      <c r="H259" s="58" t="s">
        <v>12</v>
      </c>
      <c r="I259" s="58" t="s">
        <v>13</v>
      </c>
      <c r="J259" s="58" t="s">
        <v>14</v>
      </c>
      <c r="K259" s="61" t="s">
        <v>15</v>
      </c>
      <c r="L259" s="58" t="s">
        <v>16</v>
      </c>
      <c r="M259" s="58" t="s">
        <v>17</v>
      </c>
      <c r="N259" s="58" t="s">
        <v>18</v>
      </c>
    </row>
    <row r="260" spans="1:14" ht="15" customHeight="1">
      <c r="A260" s="64"/>
      <c r="B260" s="59"/>
      <c r="C260" s="59"/>
      <c r="D260" s="64"/>
      <c r="E260" s="59"/>
      <c r="F260" s="59"/>
      <c r="G260" s="59"/>
      <c r="H260" s="59"/>
      <c r="I260" s="59"/>
      <c r="J260" s="59"/>
      <c r="K260" s="62"/>
      <c r="L260" s="59"/>
      <c r="M260" s="59"/>
      <c r="N260" s="59"/>
    </row>
    <row r="261" spans="1:14" ht="15" customHeight="1">
      <c r="A261" s="48">
        <v>1</v>
      </c>
      <c r="B261" s="49">
        <v>43523</v>
      </c>
      <c r="C261" s="48" t="s">
        <v>20</v>
      </c>
      <c r="D261" s="44" t="s">
        <v>37</v>
      </c>
      <c r="E261" s="44" t="s">
        <v>51</v>
      </c>
      <c r="F261" s="50">
        <v>26800</v>
      </c>
      <c r="G261" s="48">
        <v>26970</v>
      </c>
      <c r="H261" s="50">
        <v>26700</v>
      </c>
      <c r="I261" s="50">
        <v>26600</v>
      </c>
      <c r="J261" s="50">
        <v>26500</v>
      </c>
      <c r="K261" s="53">
        <v>26800</v>
      </c>
      <c r="L261" s="48">
        <v>75</v>
      </c>
      <c r="M261" s="51">
        <f>IF(D261="BUY",(K261-F261)*(L261),(F261-K261)*(L261))</f>
        <v>0</v>
      </c>
      <c r="N261" s="52">
        <f>M261/(L261)/F261%</f>
        <v>0</v>
      </c>
    </row>
    <row r="262" spans="1:14" ht="15" customHeight="1">
      <c r="A262" s="48">
        <v>2</v>
      </c>
      <c r="B262" s="49">
        <v>43521</v>
      </c>
      <c r="C262" s="48" t="s">
        <v>20</v>
      </c>
      <c r="D262" s="44" t="s">
        <v>19</v>
      </c>
      <c r="E262" s="44" t="s">
        <v>51</v>
      </c>
      <c r="F262" s="50">
        <v>10860</v>
      </c>
      <c r="G262" s="48">
        <v>10795</v>
      </c>
      <c r="H262" s="50">
        <v>10900</v>
      </c>
      <c r="I262" s="50">
        <v>10940</v>
      </c>
      <c r="J262" s="50">
        <v>10980</v>
      </c>
      <c r="K262" s="53">
        <v>10795</v>
      </c>
      <c r="L262" s="48">
        <v>75</v>
      </c>
      <c r="M262" s="51">
        <f>IF(D262="BUY",(K262-F262)*(L262),(F262-K262)*(L262))</f>
        <v>-4875</v>
      </c>
      <c r="N262" s="52">
        <f>M262/(L262)/F262%</f>
        <v>-0.5985267034990792</v>
      </c>
    </row>
    <row r="263" spans="1:14" ht="15" customHeight="1">
      <c r="A263" s="48">
        <v>3</v>
      </c>
      <c r="B263" s="49">
        <v>43516</v>
      </c>
      <c r="C263" s="48" t="s">
        <v>20</v>
      </c>
      <c r="D263" s="44" t="s">
        <v>19</v>
      </c>
      <c r="E263" s="44" t="s">
        <v>51</v>
      </c>
      <c r="F263" s="50">
        <v>10750</v>
      </c>
      <c r="G263" s="48">
        <v>10680</v>
      </c>
      <c r="H263" s="50">
        <v>10790</v>
      </c>
      <c r="I263" s="50">
        <v>10830</v>
      </c>
      <c r="J263" s="50">
        <v>10870</v>
      </c>
      <c r="K263" s="53">
        <v>10790</v>
      </c>
      <c r="L263" s="48">
        <v>75</v>
      </c>
      <c r="M263" s="51">
        <f aca="true" t="shared" si="14" ref="M263:M268">IF(D263="BUY",(K263-F263)*(L263),(F263-K263)*(L263))</f>
        <v>3000</v>
      </c>
      <c r="N263" s="52">
        <f aca="true" t="shared" si="15" ref="N263:N268">M263/(L263)/F263%</f>
        <v>0.37209302325581395</v>
      </c>
    </row>
    <row r="264" spans="1:14" ht="15" customHeight="1">
      <c r="A264" s="48">
        <v>4</v>
      </c>
      <c r="B264" s="49">
        <v>43503</v>
      </c>
      <c r="C264" s="48" t="s">
        <v>20</v>
      </c>
      <c r="D264" s="44" t="s">
        <v>19</v>
      </c>
      <c r="E264" s="44" t="s">
        <v>51</v>
      </c>
      <c r="F264" s="50">
        <v>11140</v>
      </c>
      <c r="G264" s="48">
        <v>11080</v>
      </c>
      <c r="H264" s="50">
        <v>11170</v>
      </c>
      <c r="I264" s="50">
        <v>11200</v>
      </c>
      <c r="J264" s="50">
        <v>11240</v>
      </c>
      <c r="K264" s="53">
        <v>11080</v>
      </c>
      <c r="L264" s="48">
        <v>75</v>
      </c>
      <c r="M264" s="51">
        <f t="shared" si="14"/>
        <v>-4500</v>
      </c>
      <c r="N264" s="52">
        <f t="shared" si="15"/>
        <v>-0.5385996409335727</v>
      </c>
    </row>
    <row r="265" spans="1:14" ht="15" customHeight="1">
      <c r="A265" s="48">
        <v>5</v>
      </c>
      <c r="B265" s="49">
        <v>43502</v>
      </c>
      <c r="C265" s="48" t="s">
        <v>20</v>
      </c>
      <c r="D265" s="44" t="s">
        <v>19</v>
      </c>
      <c r="E265" s="44" t="s">
        <v>40</v>
      </c>
      <c r="F265" s="50">
        <v>27470</v>
      </c>
      <c r="G265" s="48">
        <v>27300</v>
      </c>
      <c r="H265" s="50">
        <v>27570</v>
      </c>
      <c r="I265" s="50">
        <v>27670</v>
      </c>
      <c r="J265" s="50">
        <v>27770</v>
      </c>
      <c r="K265" s="53">
        <v>27570</v>
      </c>
      <c r="L265" s="48">
        <v>20</v>
      </c>
      <c r="M265" s="51">
        <f t="shared" si="14"/>
        <v>2000</v>
      </c>
      <c r="N265" s="52">
        <f t="shared" si="15"/>
        <v>0.3640334910811795</v>
      </c>
    </row>
    <row r="266" spans="1:14" ht="15" customHeight="1">
      <c r="A266" s="48">
        <v>6</v>
      </c>
      <c r="B266" s="49">
        <v>43500</v>
      </c>
      <c r="C266" s="48" t="s">
        <v>20</v>
      </c>
      <c r="D266" s="44" t="s">
        <v>19</v>
      </c>
      <c r="E266" s="44" t="s">
        <v>40</v>
      </c>
      <c r="F266" s="50">
        <v>27170</v>
      </c>
      <c r="G266" s="48">
        <v>27000</v>
      </c>
      <c r="H266" s="50">
        <v>27250</v>
      </c>
      <c r="I266" s="50">
        <v>27330</v>
      </c>
      <c r="J266" s="50">
        <v>27410</v>
      </c>
      <c r="K266" s="53">
        <v>27250</v>
      </c>
      <c r="L266" s="48">
        <v>20</v>
      </c>
      <c r="M266" s="51">
        <f t="shared" si="14"/>
        <v>1600</v>
      </c>
      <c r="N266" s="52">
        <f t="shared" si="15"/>
        <v>0.29444239970555763</v>
      </c>
    </row>
    <row r="267" spans="1:14" ht="15" customHeight="1">
      <c r="A267" s="48">
        <v>7</v>
      </c>
      <c r="B267" s="49">
        <v>43497</v>
      </c>
      <c r="C267" s="48" t="s">
        <v>20</v>
      </c>
      <c r="D267" s="44" t="s">
        <v>19</v>
      </c>
      <c r="E267" s="44" t="s">
        <v>53</v>
      </c>
      <c r="F267" s="50">
        <v>100</v>
      </c>
      <c r="G267" s="48">
        <v>38</v>
      </c>
      <c r="H267" s="50">
        <v>140</v>
      </c>
      <c r="I267" s="50">
        <v>180</v>
      </c>
      <c r="J267" s="50">
        <v>220</v>
      </c>
      <c r="K267" s="53">
        <v>140</v>
      </c>
      <c r="L267" s="48">
        <v>75</v>
      </c>
      <c r="M267" s="51">
        <f t="shared" si="14"/>
        <v>3000</v>
      </c>
      <c r="N267" s="52">
        <f t="shared" si="15"/>
        <v>40</v>
      </c>
    </row>
    <row r="268" spans="1:14" ht="15" customHeight="1">
      <c r="A268" s="48">
        <v>8</v>
      </c>
      <c r="B268" s="49">
        <v>43497</v>
      </c>
      <c r="C268" s="48" t="s">
        <v>20</v>
      </c>
      <c r="D268" s="44" t="s">
        <v>19</v>
      </c>
      <c r="E268" s="44" t="s">
        <v>51</v>
      </c>
      <c r="F268" s="50">
        <v>10920</v>
      </c>
      <c r="G268" s="48">
        <v>1850</v>
      </c>
      <c r="H268" s="50">
        <v>10960</v>
      </c>
      <c r="I268" s="50">
        <v>11000</v>
      </c>
      <c r="J268" s="50">
        <v>11040</v>
      </c>
      <c r="K268" s="53">
        <v>10960</v>
      </c>
      <c r="L268" s="48">
        <v>75</v>
      </c>
      <c r="M268" s="51">
        <f t="shared" si="14"/>
        <v>3000</v>
      </c>
      <c r="N268" s="52">
        <f t="shared" si="15"/>
        <v>0.3663003663003663</v>
      </c>
    </row>
    <row r="269" spans="1:11" ht="15" customHeight="1">
      <c r="A269" s="4" t="s">
        <v>21</v>
      </c>
      <c r="B269" s="5"/>
      <c r="C269" s="6"/>
      <c r="D269" s="7"/>
      <c r="E269" s="8"/>
      <c r="F269" s="8"/>
      <c r="G269" s="9"/>
      <c r="H269" s="10"/>
      <c r="I269" s="10"/>
      <c r="J269" s="10"/>
      <c r="K269" s="11"/>
    </row>
    <row r="270" spans="1:14" ht="15" customHeight="1">
      <c r="A270" s="4" t="s">
        <v>22</v>
      </c>
      <c r="B270" s="13"/>
      <c r="C270" s="6"/>
      <c r="D270" s="7"/>
      <c r="E270" s="8"/>
      <c r="F270" s="8"/>
      <c r="G270" s="9"/>
      <c r="H270" s="8"/>
      <c r="I270" s="8"/>
      <c r="J270" s="8"/>
      <c r="L270" s="12"/>
      <c r="N270" s="34"/>
    </row>
    <row r="271" spans="1:14" ht="15" customHeight="1">
      <c r="A271" s="4" t="s">
        <v>22</v>
      </c>
      <c r="B271" s="13"/>
      <c r="C271" s="14"/>
      <c r="D271" s="15"/>
      <c r="E271" s="16"/>
      <c r="F271" s="16"/>
      <c r="G271" s="17"/>
      <c r="H271" s="16"/>
      <c r="I271" s="16"/>
      <c r="J271" s="16"/>
      <c r="K271" s="11"/>
      <c r="L271" s="12"/>
      <c r="N271" s="12"/>
    </row>
    <row r="272" spans="1:14" ht="15" customHeight="1" thickBot="1">
      <c r="A272" s="18"/>
      <c r="B272" s="13"/>
      <c r="C272" s="16"/>
      <c r="D272" s="16"/>
      <c r="E272" s="16"/>
      <c r="F272" s="19"/>
      <c r="G272" s="20"/>
      <c r="H272" s="21" t="s">
        <v>23</v>
      </c>
      <c r="I272" s="21"/>
      <c r="L272" s="12"/>
      <c r="M272" s="45" t="s">
        <v>39</v>
      </c>
      <c r="N272" s="46" t="s">
        <v>38</v>
      </c>
    </row>
    <row r="273" spans="1:9" ht="15" customHeight="1">
      <c r="A273" s="18"/>
      <c r="B273" s="13"/>
      <c r="C273" s="60" t="s">
        <v>24</v>
      </c>
      <c r="D273" s="60"/>
      <c r="E273" s="23">
        <v>7</v>
      </c>
      <c r="F273" s="24">
        <f>F274+F275+F276+F277+F278+F279</f>
        <v>100</v>
      </c>
      <c r="G273" s="25">
        <v>7</v>
      </c>
      <c r="H273" s="26">
        <f>G274/G273%</f>
        <v>71.42857142857142</v>
      </c>
      <c r="I273" s="26"/>
    </row>
    <row r="274" spans="1:11" ht="15" customHeight="1">
      <c r="A274" s="18"/>
      <c r="B274" s="13"/>
      <c r="C274" s="56" t="s">
        <v>25</v>
      </c>
      <c r="D274" s="56"/>
      <c r="E274" s="27">
        <v>5</v>
      </c>
      <c r="F274" s="28">
        <f>(E274/E273)*100</f>
        <v>71.42857142857143</v>
      </c>
      <c r="G274" s="25">
        <v>5</v>
      </c>
      <c r="H274" s="22"/>
      <c r="I274" s="22"/>
      <c r="J274" s="16"/>
      <c r="K274" s="22"/>
    </row>
    <row r="275" spans="1:10" ht="15" customHeight="1">
      <c r="A275" s="29"/>
      <c r="B275" s="13"/>
      <c r="C275" s="56" t="s">
        <v>26</v>
      </c>
      <c r="D275" s="56"/>
      <c r="E275" s="27">
        <v>0</v>
      </c>
      <c r="F275" s="28">
        <f>(E275/E273)*100</f>
        <v>0</v>
      </c>
      <c r="G275" s="30"/>
      <c r="H275" s="25"/>
      <c r="I275" s="25"/>
      <c r="J275" s="16"/>
    </row>
    <row r="276" spans="1:9" ht="15" customHeight="1">
      <c r="A276" s="29"/>
      <c r="B276" s="13"/>
      <c r="C276" s="56" t="s">
        <v>27</v>
      </c>
      <c r="D276" s="56"/>
      <c r="E276" s="27">
        <v>0</v>
      </c>
      <c r="F276" s="28">
        <f>(E276/E273)*100</f>
        <v>0</v>
      </c>
      <c r="G276" s="30"/>
      <c r="H276" s="25"/>
      <c r="I276" s="25"/>
    </row>
    <row r="277" spans="1:12" ht="15" customHeight="1">
      <c r="A277" s="29"/>
      <c r="B277" s="13"/>
      <c r="C277" s="56" t="s">
        <v>28</v>
      </c>
      <c r="D277" s="56"/>
      <c r="E277" s="27">
        <v>2</v>
      </c>
      <c r="F277" s="28">
        <f>(E277/E273)*100</f>
        <v>28.57142857142857</v>
      </c>
      <c r="G277" s="30"/>
      <c r="H277" s="16" t="s">
        <v>29</v>
      </c>
      <c r="I277" s="16"/>
      <c r="L277" s="22"/>
    </row>
    <row r="278" spans="1:9" ht="15" customHeight="1">
      <c r="A278" s="29"/>
      <c r="B278" s="13"/>
      <c r="C278" s="56" t="s">
        <v>30</v>
      </c>
      <c r="D278" s="56"/>
      <c r="E278" s="27">
        <v>0</v>
      </c>
      <c r="F278" s="28">
        <v>0</v>
      </c>
      <c r="G278" s="30"/>
      <c r="H278" s="16"/>
      <c r="I278" s="16"/>
    </row>
    <row r="279" spans="1:10" ht="15" customHeight="1" thickBot="1">
      <c r="A279" s="29"/>
      <c r="B279" s="13"/>
      <c r="C279" s="57" t="s">
        <v>31</v>
      </c>
      <c r="D279" s="57"/>
      <c r="E279" s="32"/>
      <c r="F279" s="33">
        <f>(E279/E273)*100</f>
        <v>0</v>
      </c>
      <c r="G279" s="30"/>
      <c r="H279" s="16"/>
      <c r="I279" s="16"/>
      <c r="J279" s="16"/>
    </row>
    <row r="280" spans="1:11" ht="15" customHeight="1">
      <c r="A280" s="35" t="s">
        <v>32</v>
      </c>
      <c r="B280" s="5"/>
      <c r="C280" s="6"/>
      <c r="D280" s="6"/>
      <c r="E280" s="8"/>
      <c r="F280" s="8"/>
      <c r="G280" s="36"/>
      <c r="H280" s="16"/>
      <c r="I280" s="37"/>
      <c r="J280" s="37"/>
      <c r="K280" s="8"/>
    </row>
    <row r="281" spans="1:12" ht="15" customHeight="1">
      <c r="A281" s="7" t="s">
        <v>33</v>
      </c>
      <c r="B281" s="5"/>
      <c r="C281" s="38"/>
      <c r="D281" s="39"/>
      <c r="E281" s="40"/>
      <c r="F281" s="37"/>
      <c r="G281" s="36"/>
      <c r="H281" s="37"/>
      <c r="I281" s="37"/>
      <c r="J281" s="37"/>
      <c r="K281" s="8"/>
      <c r="L281" s="12"/>
    </row>
    <row r="282" spans="1:10" ht="15" customHeight="1">
      <c r="A282" s="7" t="s">
        <v>34</v>
      </c>
      <c r="B282" s="5"/>
      <c r="C282" s="6"/>
      <c r="D282" s="39"/>
      <c r="E282" s="40"/>
      <c r="F282" s="37"/>
      <c r="G282" s="36"/>
      <c r="H282" s="41"/>
      <c r="I282" s="41"/>
      <c r="J282" s="41"/>
    </row>
    <row r="283" spans="1:14" ht="15" customHeight="1">
      <c r="A283" s="7" t="s">
        <v>35</v>
      </c>
      <c r="B283" s="38"/>
      <c r="C283" s="6"/>
      <c r="D283" s="39"/>
      <c r="E283" s="40"/>
      <c r="F283" s="37"/>
      <c r="G283" s="42"/>
      <c r="H283" s="41"/>
      <c r="I283" s="41"/>
      <c r="J283" s="41"/>
      <c r="K283" s="8"/>
      <c r="L283" s="12"/>
      <c r="M283" s="18"/>
      <c r="N283" s="18"/>
    </row>
    <row r="284" spans="1:12" ht="15" customHeight="1" thickBot="1">
      <c r="A284" s="7" t="s">
        <v>36</v>
      </c>
      <c r="B284" s="29"/>
      <c r="C284" s="6"/>
      <c r="D284" s="43"/>
      <c r="E284" s="37"/>
      <c r="F284" s="37"/>
      <c r="G284" s="42"/>
      <c r="H284" s="41"/>
      <c r="I284" s="41"/>
      <c r="J284" s="41"/>
      <c r="K284" s="37"/>
      <c r="L284" s="12"/>
    </row>
    <row r="285" spans="1:14" ht="15" customHeight="1" thickBot="1">
      <c r="A285" s="65" t="s">
        <v>0</v>
      </c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</row>
    <row r="286" spans="1:14" ht="15" customHeight="1" thickBo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</row>
    <row r="287" spans="1:14" ht="1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</row>
    <row r="288" spans="1:14" ht="15" customHeight="1">
      <c r="A288" s="66" t="s">
        <v>44</v>
      </c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</row>
    <row r="289" spans="1:14" ht="15" customHeight="1">
      <c r="A289" s="66" t="s">
        <v>45</v>
      </c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</row>
    <row r="290" spans="1:14" ht="15" customHeight="1" thickBot="1">
      <c r="A290" s="67" t="s">
        <v>3</v>
      </c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</row>
    <row r="291" spans="1:14" ht="15" customHeight="1">
      <c r="A291" s="71" t="s">
        <v>49</v>
      </c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</row>
    <row r="292" spans="1:14" ht="15" customHeight="1">
      <c r="A292" s="71" t="s">
        <v>4</v>
      </c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</row>
    <row r="293" spans="1:14" ht="15" customHeight="1">
      <c r="A293" s="63" t="s">
        <v>5</v>
      </c>
      <c r="B293" s="58" t="s">
        <v>6</v>
      </c>
      <c r="C293" s="58" t="s">
        <v>7</v>
      </c>
      <c r="D293" s="63" t="s">
        <v>8</v>
      </c>
      <c r="E293" s="58" t="s">
        <v>9</v>
      </c>
      <c r="F293" s="58" t="s">
        <v>10</v>
      </c>
      <c r="G293" s="58" t="s">
        <v>11</v>
      </c>
      <c r="H293" s="58" t="s">
        <v>12</v>
      </c>
      <c r="I293" s="58" t="s">
        <v>13</v>
      </c>
      <c r="J293" s="58" t="s">
        <v>14</v>
      </c>
      <c r="K293" s="61" t="s">
        <v>15</v>
      </c>
      <c r="L293" s="58" t="s">
        <v>16</v>
      </c>
      <c r="M293" s="58" t="s">
        <v>17</v>
      </c>
      <c r="N293" s="58" t="s">
        <v>18</v>
      </c>
    </row>
    <row r="294" spans="1:14" ht="15" customHeight="1">
      <c r="A294" s="64"/>
      <c r="B294" s="59"/>
      <c r="C294" s="59"/>
      <c r="D294" s="64"/>
      <c r="E294" s="59"/>
      <c r="F294" s="59"/>
      <c r="G294" s="59"/>
      <c r="H294" s="59"/>
      <c r="I294" s="59"/>
      <c r="J294" s="59"/>
      <c r="K294" s="62"/>
      <c r="L294" s="59"/>
      <c r="M294" s="59"/>
      <c r="N294" s="59"/>
    </row>
    <row r="295" spans="1:14" ht="15" customHeight="1">
      <c r="A295" s="48">
        <v>1</v>
      </c>
      <c r="B295" s="49">
        <v>43496</v>
      </c>
      <c r="C295" s="48" t="s">
        <v>20</v>
      </c>
      <c r="D295" s="44" t="s">
        <v>19</v>
      </c>
      <c r="E295" s="44" t="s">
        <v>51</v>
      </c>
      <c r="F295" s="50">
        <v>10860</v>
      </c>
      <c r="G295" s="48">
        <v>10790</v>
      </c>
      <c r="H295" s="50">
        <v>10900</v>
      </c>
      <c r="I295" s="50">
        <v>10940</v>
      </c>
      <c r="J295" s="50">
        <v>10980</v>
      </c>
      <c r="K295" s="53">
        <v>10900</v>
      </c>
      <c r="L295" s="48">
        <v>75</v>
      </c>
      <c r="M295" s="51">
        <f>IF(D295="BUY",(K295-F295)*(L295),(F295-K295)*(L295))</f>
        <v>3000</v>
      </c>
      <c r="N295" s="52">
        <f>M295/(L295)/F295%</f>
        <v>0.3683241252302026</v>
      </c>
    </row>
    <row r="296" spans="1:14" ht="15" customHeight="1">
      <c r="A296" s="48">
        <v>2</v>
      </c>
      <c r="B296" s="49">
        <v>43496</v>
      </c>
      <c r="C296" s="48" t="s">
        <v>20</v>
      </c>
      <c r="D296" s="44" t="s">
        <v>19</v>
      </c>
      <c r="E296" s="44" t="s">
        <v>40</v>
      </c>
      <c r="F296" s="50">
        <v>27150</v>
      </c>
      <c r="G296" s="48">
        <v>26990</v>
      </c>
      <c r="H296" s="50">
        <v>27230</v>
      </c>
      <c r="I296" s="50">
        <v>27310</v>
      </c>
      <c r="J296" s="50">
        <v>27390</v>
      </c>
      <c r="K296" s="53">
        <v>27310</v>
      </c>
      <c r="L296" s="48">
        <v>20</v>
      </c>
      <c r="M296" s="51">
        <f>IF(D296="BUY",(K296-F296)*(L296),(F296-K296)*(L296))</f>
        <v>3200</v>
      </c>
      <c r="N296" s="52">
        <f>M296/(L296)/F296%</f>
        <v>0.5893186003683242</v>
      </c>
    </row>
    <row r="297" spans="1:14" ht="15" customHeight="1">
      <c r="A297" s="48">
        <v>3</v>
      </c>
      <c r="B297" s="49">
        <v>43495</v>
      </c>
      <c r="C297" s="48" t="s">
        <v>20</v>
      </c>
      <c r="D297" s="44" t="s">
        <v>19</v>
      </c>
      <c r="E297" s="44" t="s">
        <v>40</v>
      </c>
      <c r="F297" s="50">
        <v>26700</v>
      </c>
      <c r="G297" s="48">
        <v>26570</v>
      </c>
      <c r="H297" s="50">
        <v>26780</v>
      </c>
      <c r="I297" s="50">
        <v>26860</v>
      </c>
      <c r="J297" s="50">
        <v>26940</v>
      </c>
      <c r="K297" s="53">
        <v>26860</v>
      </c>
      <c r="L297" s="48">
        <v>20</v>
      </c>
      <c r="M297" s="51">
        <f>IF(D297="BUY",(K297-F297)*(L297),(F297-K297)*(L297))</f>
        <v>3200</v>
      </c>
      <c r="N297" s="52">
        <f>M297/(L297)/F297%</f>
        <v>0.599250936329588</v>
      </c>
    </row>
    <row r="298" spans="1:14" ht="15" customHeight="1">
      <c r="A298" s="48">
        <v>4</v>
      </c>
      <c r="B298" s="49">
        <v>43494</v>
      </c>
      <c r="C298" s="48" t="s">
        <v>20</v>
      </c>
      <c r="D298" s="44" t="s">
        <v>19</v>
      </c>
      <c r="E298" s="44" t="s">
        <v>50</v>
      </c>
      <c r="F298" s="50">
        <v>10650</v>
      </c>
      <c r="G298" s="48">
        <v>10580</v>
      </c>
      <c r="H298" s="50">
        <v>10690</v>
      </c>
      <c r="I298" s="50">
        <v>10730</v>
      </c>
      <c r="J298" s="50">
        <v>10770</v>
      </c>
      <c r="K298" s="53">
        <v>10690</v>
      </c>
      <c r="L298" s="48">
        <v>75</v>
      </c>
      <c r="M298" s="51">
        <f aca="true" t="shared" si="16" ref="M298:M304">IF(D298="BUY",(K298-F298)*(L298),(F298-K298)*(L298))</f>
        <v>3000</v>
      </c>
      <c r="N298" s="52">
        <f aca="true" t="shared" si="17" ref="N298:N304">M298/(L298)/F298%</f>
        <v>0.3755868544600939</v>
      </c>
    </row>
    <row r="299" spans="1:14" ht="15" customHeight="1">
      <c r="A299" s="48">
        <v>5</v>
      </c>
      <c r="B299" s="49">
        <v>43476</v>
      </c>
      <c r="C299" s="48" t="s">
        <v>20</v>
      </c>
      <c r="D299" s="44" t="s">
        <v>19</v>
      </c>
      <c r="E299" s="44" t="s">
        <v>50</v>
      </c>
      <c r="F299" s="50">
        <v>10940</v>
      </c>
      <c r="G299" s="48">
        <v>10860</v>
      </c>
      <c r="H299" s="50">
        <v>10980</v>
      </c>
      <c r="I299" s="50">
        <v>11020</v>
      </c>
      <c r="J299" s="50">
        <v>11060</v>
      </c>
      <c r="K299" s="53">
        <v>10860</v>
      </c>
      <c r="L299" s="48">
        <v>75</v>
      </c>
      <c r="M299" s="51">
        <f t="shared" si="16"/>
        <v>-6000</v>
      </c>
      <c r="N299" s="52">
        <f t="shared" si="17"/>
        <v>-0.7312614259597806</v>
      </c>
    </row>
    <row r="300" spans="1:14" ht="15" customHeight="1">
      <c r="A300" s="48">
        <v>6</v>
      </c>
      <c r="B300" s="49">
        <v>43476</v>
      </c>
      <c r="C300" s="48" t="s">
        <v>20</v>
      </c>
      <c r="D300" s="44" t="s">
        <v>19</v>
      </c>
      <c r="E300" s="44" t="s">
        <v>40</v>
      </c>
      <c r="F300" s="50">
        <v>27560</v>
      </c>
      <c r="G300" s="48">
        <v>27480</v>
      </c>
      <c r="H300" s="50">
        <v>27640</v>
      </c>
      <c r="I300" s="50">
        <v>27720</v>
      </c>
      <c r="J300" s="50">
        <v>27800</v>
      </c>
      <c r="K300" s="53">
        <v>27480</v>
      </c>
      <c r="L300" s="48">
        <v>20</v>
      </c>
      <c r="M300" s="51">
        <f t="shared" si="16"/>
        <v>-1600</v>
      </c>
      <c r="N300" s="52">
        <f t="shared" si="17"/>
        <v>-0.29027576197387517</v>
      </c>
    </row>
    <row r="301" spans="1:14" ht="15" customHeight="1">
      <c r="A301" s="48">
        <v>7</v>
      </c>
      <c r="B301" s="49">
        <v>43474</v>
      </c>
      <c r="C301" s="48" t="s">
        <v>20</v>
      </c>
      <c r="D301" s="44" t="s">
        <v>37</v>
      </c>
      <c r="E301" s="44" t="s">
        <v>40</v>
      </c>
      <c r="F301" s="50">
        <v>27650</v>
      </c>
      <c r="G301" s="48">
        <v>27730</v>
      </c>
      <c r="H301" s="50">
        <v>27570</v>
      </c>
      <c r="I301" s="50">
        <v>27490</v>
      </c>
      <c r="J301" s="50">
        <v>27410</v>
      </c>
      <c r="K301" s="53">
        <v>27730</v>
      </c>
      <c r="L301" s="48">
        <v>20</v>
      </c>
      <c r="M301" s="51">
        <f t="shared" si="16"/>
        <v>-1600</v>
      </c>
      <c r="N301" s="52">
        <f t="shared" si="17"/>
        <v>-0.28933092224231466</v>
      </c>
    </row>
    <row r="302" spans="1:14" ht="15" customHeight="1">
      <c r="A302" s="48">
        <v>8</v>
      </c>
      <c r="B302" s="49">
        <v>43469</v>
      </c>
      <c r="C302" s="48" t="s">
        <v>20</v>
      </c>
      <c r="D302" s="44" t="s">
        <v>37</v>
      </c>
      <c r="E302" s="44" t="s">
        <v>40</v>
      </c>
      <c r="F302" s="50">
        <v>27350</v>
      </c>
      <c r="G302" s="48">
        <v>27510</v>
      </c>
      <c r="H302" s="50">
        <v>27270</v>
      </c>
      <c r="I302" s="50">
        <v>27190</v>
      </c>
      <c r="J302" s="50">
        <v>27110</v>
      </c>
      <c r="K302" s="53">
        <v>27270</v>
      </c>
      <c r="L302" s="48">
        <v>20</v>
      </c>
      <c r="M302" s="51">
        <f t="shared" si="16"/>
        <v>1600</v>
      </c>
      <c r="N302" s="52">
        <f t="shared" si="17"/>
        <v>0.29250457038391225</v>
      </c>
    </row>
    <row r="303" spans="1:14" ht="15" customHeight="1">
      <c r="A303" s="48">
        <v>9</v>
      </c>
      <c r="B303" s="49">
        <v>43467</v>
      </c>
      <c r="C303" s="48" t="s">
        <v>20</v>
      </c>
      <c r="D303" s="44" t="s">
        <v>19</v>
      </c>
      <c r="E303" s="44" t="s">
        <v>40</v>
      </c>
      <c r="F303" s="50">
        <v>27280</v>
      </c>
      <c r="G303" s="48">
        <v>27120</v>
      </c>
      <c r="H303" s="50">
        <v>27360</v>
      </c>
      <c r="I303" s="50">
        <v>27440</v>
      </c>
      <c r="J303" s="50">
        <v>27520</v>
      </c>
      <c r="K303" s="53">
        <v>27520</v>
      </c>
      <c r="L303" s="48">
        <v>20</v>
      </c>
      <c r="M303" s="51">
        <f t="shared" si="16"/>
        <v>4800</v>
      </c>
      <c r="N303" s="52">
        <f t="shared" si="17"/>
        <v>0.8797653958944281</v>
      </c>
    </row>
    <row r="304" spans="1:14" ht="15" customHeight="1">
      <c r="A304" s="48">
        <v>10</v>
      </c>
      <c r="B304" s="49">
        <v>43466</v>
      </c>
      <c r="C304" s="48" t="s">
        <v>20</v>
      </c>
      <c r="D304" s="44" t="s">
        <v>19</v>
      </c>
      <c r="E304" s="44" t="s">
        <v>40</v>
      </c>
      <c r="F304" s="50">
        <v>27280</v>
      </c>
      <c r="G304" s="48">
        <v>27060</v>
      </c>
      <c r="H304" s="50">
        <v>27300</v>
      </c>
      <c r="I304" s="50">
        <v>27380</v>
      </c>
      <c r="J304" s="50">
        <v>27460</v>
      </c>
      <c r="K304" s="53">
        <v>27460</v>
      </c>
      <c r="L304" s="48">
        <v>20</v>
      </c>
      <c r="M304" s="51">
        <f t="shared" si="16"/>
        <v>3600</v>
      </c>
      <c r="N304" s="52">
        <f t="shared" si="17"/>
        <v>0.6598240469208211</v>
      </c>
    </row>
    <row r="305" spans="1:11" ht="15" customHeight="1">
      <c r="A305" s="4" t="s">
        <v>21</v>
      </c>
      <c r="B305" s="5"/>
      <c r="C305" s="6"/>
      <c r="D305" s="7"/>
      <c r="E305" s="8"/>
      <c r="F305" s="8"/>
      <c r="G305" s="9"/>
      <c r="H305" s="10"/>
      <c r="I305" s="10"/>
      <c r="J305" s="10"/>
      <c r="K305" s="11"/>
    </row>
    <row r="306" spans="1:14" ht="15" customHeight="1">
      <c r="A306" s="4" t="s">
        <v>22</v>
      </c>
      <c r="B306" s="13"/>
      <c r="C306" s="6"/>
      <c r="D306" s="7"/>
      <c r="E306" s="8"/>
      <c r="F306" s="8"/>
      <c r="G306" s="9"/>
      <c r="H306" s="8"/>
      <c r="I306" s="8"/>
      <c r="J306" s="8"/>
      <c r="L306" s="12"/>
      <c r="N306" s="34"/>
    </row>
    <row r="307" spans="1:14" ht="15" customHeight="1">
      <c r="A307" s="4" t="s">
        <v>22</v>
      </c>
      <c r="B307" s="13"/>
      <c r="C307" s="14"/>
      <c r="D307" s="15"/>
      <c r="E307" s="16"/>
      <c r="F307" s="16"/>
      <c r="G307" s="17"/>
      <c r="H307" s="16"/>
      <c r="I307" s="16"/>
      <c r="J307" s="16"/>
      <c r="K307" s="11"/>
      <c r="L307" s="12"/>
      <c r="N307" s="12"/>
    </row>
    <row r="308" spans="1:14" ht="15" customHeight="1" thickBot="1">
      <c r="A308" s="18"/>
      <c r="B308" s="13"/>
      <c r="C308" s="16"/>
      <c r="D308" s="16"/>
      <c r="E308" s="16"/>
      <c r="F308" s="19"/>
      <c r="G308" s="20"/>
      <c r="H308" s="21" t="s">
        <v>23</v>
      </c>
      <c r="I308" s="21"/>
      <c r="L308" s="12"/>
      <c r="M308" s="45" t="s">
        <v>39</v>
      </c>
      <c r="N308" s="46" t="s">
        <v>38</v>
      </c>
    </row>
    <row r="309" spans="1:9" ht="15" customHeight="1">
      <c r="A309" s="18"/>
      <c r="B309" s="13"/>
      <c r="C309" s="60" t="s">
        <v>24</v>
      </c>
      <c r="D309" s="60"/>
      <c r="E309" s="23">
        <v>10</v>
      </c>
      <c r="F309" s="24">
        <f>F310+F311+F312+F313+F314+F315</f>
        <v>100</v>
      </c>
      <c r="G309" s="25">
        <v>10</v>
      </c>
      <c r="H309" s="26">
        <f>G310/G309%</f>
        <v>70</v>
      </c>
      <c r="I309" s="26"/>
    </row>
    <row r="310" spans="1:11" ht="15" customHeight="1">
      <c r="A310" s="18"/>
      <c r="B310" s="13"/>
      <c r="C310" s="56" t="s">
        <v>25</v>
      </c>
      <c r="D310" s="56"/>
      <c r="E310" s="27">
        <v>7</v>
      </c>
      <c r="F310" s="28">
        <f>(E310/E309)*100</f>
        <v>70</v>
      </c>
      <c r="G310" s="25">
        <v>7</v>
      </c>
      <c r="H310" s="22"/>
      <c r="I310" s="22"/>
      <c r="J310" s="16"/>
      <c r="K310" s="22"/>
    </row>
    <row r="311" spans="1:10" ht="15" customHeight="1">
      <c r="A311" s="29"/>
      <c r="B311" s="13"/>
      <c r="C311" s="56" t="s">
        <v>26</v>
      </c>
      <c r="D311" s="56"/>
      <c r="E311" s="27">
        <v>0</v>
      </c>
      <c r="F311" s="28">
        <f>(E311/E309)*100</f>
        <v>0</v>
      </c>
      <c r="G311" s="30"/>
      <c r="H311" s="25"/>
      <c r="I311" s="25"/>
      <c r="J311" s="16"/>
    </row>
    <row r="312" spans="1:9" ht="15" customHeight="1">
      <c r="A312" s="29"/>
      <c r="B312" s="13"/>
      <c r="C312" s="56" t="s">
        <v>27</v>
      </c>
      <c r="D312" s="56"/>
      <c r="E312" s="27">
        <v>0</v>
      </c>
      <c r="F312" s="28">
        <f>(E312/E309)*100</f>
        <v>0</v>
      </c>
      <c r="G312" s="30"/>
      <c r="H312" s="25"/>
      <c r="I312" s="25"/>
    </row>
    <row r="313" spans="1:12" ht="15" customHeight="1">
      <c r="A313" s="29"/>
      <c r="B313" s="13"/>
      <c r="C313" s="56" t="s">
        <v>28</v>
      </c>
      <c r="D313" s="56"/>
      <c r="E313" s="27">
        <v>3</v>
      </c>
      <c r="F313" s="28">
        <f>(E313/E309)*100</f>
        <v>30</v>
      </c>
      <c r="G313" s="30"/>
      <c r="H313" s="16" t="s">
        <v>29</v>
      </c>
      <c r="I313" s="16"/>
      <c r="L313" s="22"/>
    </row>
    <row r="314" spans="1:9" ht="15" customHeight="1">
      <c r="A314" s="29"/>
      <c r="B314" s="13"/>
      <c r="C314" s="56" t="s">
        <v>30</v>
      </c>
      <c r="D314" s="56"/>
      <c r="E314" s="27">
        <v>0</v>
      </c>
      <c r="F314" s="28">
        <v>0</v>
      </c>
      <c r="G314" s="30"/>
      <c r="H314" s="16"/>
      <c r="I314" s="16"/>
    </row>
    <row r="315" spans="1:10" ht="15" customHeight="1" thickBot="1">
      <c r="A315" s="29"/>
      <c r="B315" s="13"/>
      <c r="C315" s="57" t="s">
        <v>31</v>
      </c>
      <c r="D315" s="57"/>
      <c r="E315" s="32"/>
      <c r="F315" s="33">
        <f>(E315/E309)*100</f>
        <v>0</v>
      </c>
      <c r="G315" s="30"/>
      <c r="H315" s="16"/>
      <c r="I315" s="16"/>
      <c r="J315" s="16"/>
    </row>
    <row r="316" spans="1:14" ht="15" customHeight="1">
      <c r="A316" s="35" t="s">
        <v>32</v>
      </c>
      <c r="B316" s="5"/>
      <c r="C316" s="6"/>
      <c r="D316" s="6"/>
      <c r="E316" s="8"/>
      <c r="F316" s="8"/>
      <c r="G316" s="36"/>
      <c r="H316" s="16"/>
      <c r="I316" s="37"/>
      <c r="J316" s="37"/>
      <c r="K316" s="8"/>
      <c r="M316" s="12"/>
      <c r="N316" s="2"/>
    </row>
    <row r="317" spans="1:12" ht="15" customHeight="1">
      <c r="A317" s="7" t="s">
        <v>33</v>
      </c>
      <c r="B317" s="5"/>
      <c r="C317" s="38"/>
      <c r="D317" s="39"/>
      <c r="E317" s="40"/>
      <c r="F317" s="37"/>
      <c r="G317" s="36"/>
      <c r="H317" s="37"/>
      <c r="I317" s="37"/>
      <c r="J317" s="37"/>
      <c r="K317" s="8"/>
      <c r="L317" s="12"/>
    </row>
    <row r="318" spans="1:10" ht="15" customHeight="1">
      <c r="A318" s="7" t="s">
        <v>34</v>
      </c>
      <c r="B318" s="5"/>
      <c r="C318" s="6"/>
      <c r="D318" s="39"/>
      <c r="E318" s="40"/>
      <c r="F318" s="37"/>
      <c r="G318" s="36"/>
      <c r="H318" s="41"/>
      <c r="I318" s="41"/>
      <c r="J318" s="41"/>
    </row>
    <row r="319" spans="1:14" ht="15" customHeight="1">
      <c r="A319" s="7" t="s">
        <v>35</v>
      </c>
      <c r="B319" s="38"/>
      <c r="C319" s="6"/>
      <c r="D319" s="39"/>
      <c r="E319" s="40"/>
      <c r="F319" s="37"/>
      <c r="G319" s="42"/>
      <c r="H319" s="41"/>
      <c r="I319" s="41"/>
      <c r="J319" s="41"/>
      <c r="K319" s="8"/>
      <c r="L319" s="12"/>
      <c r="M319" s="18"/>
      <c r="N319" s="18"/>
    </row>
    <row r="320" spans="1:12" ht="15" customHeight="1" thickBot="1">
      <c r="A320" s="7" t="s">
        <v>36</v>
      </c>
      <c r="B320" s="29"/>
      <c r="C320" s="6"/>
      <c r="D320" s="43"/>
      <c r="E320" s="37"/>
      <c r="F320" s="37"/>
      <c r="G320" s="42"/>
      <c r="H320" s="41"/>
      <c r="I320" s="41"/>
      <c r="J320" s="41"/>
      <c r="K320" s="37"/>
      <c r="L320" s="12"/>
    </row>
    <row r="321" spans="1:16" ht="15" customHeight="1" thickBot="1">
      <c r="A321" s="65" t="s">
        <v>0</v>
      </c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12"/>
    </row>
    <row r="322" spans="1:14" ht="15" customHeight="1" thickBo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5" customHeight="1">
      <c r="A324" s="66" t="s">
        <v>44</v>
      </c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</row>
    <row r="325" spans="1:14" ht="15" customHeight="1">
      <c r="A325" s="66" t="s">
        <v>45</v>
      </c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</row>
    <row r="326" spans="1:14" ht="15" customHeight="1" thickBot="1">
      <c r="A326" s="67" t="s">
        <v>3</v>
      </c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</row>
    <row r="327" spans="1:14" ht="15" customHeight="1">
      <c r="A327" s="71" t="s">
        <v>47</v>
      </c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</row>
    <row r="328" spans="1:14" ht="15" customHeight="1">
      <c r="A328" s="71" t="s">
        <v>4</v>
      </c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</row>
    <row r="329" spans="1:14" ht="15" customHeight="1">
      <c r="A329" s="63" t="s">
        <v>5</v>
      </c>
      <c r="B329" s="58" t="s">
        <v>6</v>
      </c>
      <c r="C329" s="58" t="s">
        <v>7</v>
      </c>
      <c r="D329" s="63" t="s">
        <v>8</v>
      </c>
      <c r="E329" s="58" t="s">
        <v>9</v>
      </c>
      <c r="F329" s="58" t="s">
        <v>10</v>
      </c>
      <c r="G329" s="58" t="s">
        <v>11</v>
      </c>
      <c r="H329" s="58" t="s">
        <v>12</v>
      </c>
      <c r="I329" s="58" t="s">
        <v>13</v>
      </c>
      <c r="J329" s="58" t="s">
        <v>14</v>
      </c>
      <c r="K329" s="61" t="s">
        <v>15</v>
      </c>
      <c r="L329" s="58" t="s">
        <v>16</v>
      </c>
      <c r="M329" s="58" t="s">
        <v>17</v>
      </c>
      <c r="N329" s="58" t="s">
        <v>18</v>
      </c>
    </row>
    <row r="330" spans="1:14" ht="15" customHeight="1">
      <c r="A330" s="64"/>
      <c r="B330" s="59"/>
      <c r="C330" s="59"/>
      <c r="D330" s="64"/>
      <c r="E330" s="59"/>
      <c r="F330" s="59"/>
      <c r="G330" s="59"/>
      <c r="H330" s="59"/>
      <c r="I330" s="59"/>
      <c r="J330" s="59"/>
      <c r="K330" s="62"/>
      <c r="L330" s="59"/>
      <c r="M330" s="59"/>
      <c r="N330" s="59"/>
    </row>
    <row r="331" spans="1:14" ht="15" customHeight="1">
      <c r="A331" s="48">
        <v>1</v>
      </c>
      <c r="B331" s="49">
        <v>43453</v>
      </c>
      <c r="C331" s="48" t="s">
        <v>20</v>
      </c>
      <c r="D331" s="44" t="s">
        <v>19</v>
      </c>
      <c r="E331" s="44" t="s">
        <v>48</v>
      </c>
      <c r="F331" s="50">
        <v>78</v>
      </c>
      <c r="G331" s="48">
        <v>20</v>
      </c>
      <c r="H331" s="50">
        <v>120</v>
      </c>
      <c r="I331" s="50">
        <v>140</v>
      </c>
      <c r="J331" s="50">
        <v>160</v>
      </c>
      <c r="K331" s="53">
        <v>20</v>
      </c>
      <c r="L331" s="48">
        <v>50</v>
      </c>
      <c r="M331" s="51">
        <f>IF(D331="BUY",(K331-F331)*(L331),(F331-K331)*(L331))</f>
        <v>-2900</v>
      </c>
      <c r="N331" s="52">
        <v>0</v>
      </c>
    </row>
    <row r="332" spans="1:14" ht="15" customHeight="1">
      <c r="A332" s="48">
        <v>2</v>
      </c>
      <c r="B332" s="49">
        <v>43451</v>
      </c>
      <c r="C332" s="48" t="s">
        <v>20</v>
      </c>
      <c r="D332" s="44" t="s">
        <v>19</v>
      </c>
      <c r="E332" s="44" t="s">
        <v>40</v>
      </c>
      <c r="F332" s="50">
        <v>27000</v>
      </c>
      <c r="G332" s="48">
        <v>26850</v>
      </c>
      <c r="H332" s="50">
        <v>27080</v>
      </c>
      <c r="I332" s="50">
        <v>27160</v>
      </c>
      <c r="J332" s="50">
        <v>27240</v>
      </c>
      <c r="K332" s="53">
        <v>26850</v>
      </c>
      <c r="L332" s="48">
        <v>40</v>
      </c>
      <c r="M332" s="51">
        <f>IF(D332="BUY",(K332-F332)*(L332),(F332-K332)*(L332))</f>
        <v>-6000</v>
      </c>
      <c r="N332" s="52">
        <f>M332/(L332)/F332%</f>
        <v>-0.5555555555555556</v>
      </c>
    </row>
    <row r="333" spans="1:14" ht="15" customHeight="1">
      <c r="A333" s="48">
        <v>3</v>
      </c>
      <c r="B333" s="49">
        <v>43438</v>
      </c>
      <c r="C333" s="48" t="s">
        <v>20</v>
      </c>
      <c r="D333" s="44" t="s">
        <v>19</v>
      </c>
      <c r="E333" s="44" t="s">
        <v>40</v>
      </c>
      <c r="F333" s="50">
        <v>26700</v>
      </c>
      <c r="G333" s="48">
        <v>26550</v>
      </c>
      <c r="H333" s="50">
        <v>26780</v>
      </c>
      <c r="I333" s="50">
        <v>26860</v>
      </c>
      <c r="J333" s="50">
        <v>26940</v>
      </c>
      <c r="K333" s="53">
        <v>26550</v>
      </c>
      <c r="L333" s="48">
        <v>40</v>
      </c>
      <c r="M333" s="51">
        <f>IF(D333="BUY",(K333-F333)*(L333),(F333-K333)*(L333))</f>
        <v>-6000</v>
      </c>
      <c r="N333" s="52">
        <f>M333/(L333)/F333%</f>
        <v>-0.5617977528089888</v>
      </c>
    </row>
    <row r="334" spans="1:11" ht="15" customHeight="1">
      <c r="A334" s="4" t="s">
        <v>21</v>
      </c>
      <c r="B334" s="5"/>
      <c r="C334" s="6"/>
      <c r="D334" s="7"/>
      <c r="E334" s="8"/>
      <c r="F334" s="8"/>
      <c r="G334" s="9"/>
      <c r="H334" s="10"/>
      <c r="I334" s="10"/>
      <c r="J334" s="10"/>
      <c r="K334" s="11"/>
    </row>
    <row r="335" spans="1:14" ht="15" customHeight="1">
      <c r="A335" s="4" t="s">
        <v>22</v>
      </c>
      <c r="B335" s="13"/>
      <c r="C335" s="6"/>
      <c r="D335" s="7"/>
      <c r="E335" s="8"/>
      <c r="F335" s="8"/>
      <c r="G335" s="9"/>
      <c r="H335" s="8"/>
      <c r="I335" s="8"/>
      <c r="J335" s="8"/>
      <c r="L335" s="12"/>
      <c r="N335" s="34"/>
    </row>
    <row r="336" spans="1:14" ht="15" customHeight="1">
      <c r="A336" s="4" t="s">
        <v>22</v>
      </c>
      <c r="B336" s="13"/>
      <c r="C336" s="14"/>
      <c r="D336" s="15"/>
      <c r="E336" s="16"/>
      <c r="F336" s="16"/>
      <c r="G336" s="17"/>
      <c r="H336" s="16"/>
      <c r="I336" s="16"/>
      <c r="J336" s="16"/>
      <c r="K336" s="11"/>
      <c r="L336" s="12"/>
      <c r="M336" s="12"/>
      <c r="N336" s="12"/>
    </row>
    <row r="337" spans="1:14" ht="15" customHeight="1" thickBot="1">
      <c r="A337" s="18"/>
      <c r="B337" s="13"/>
      <c r="C337" s="16"/>
      <c r="D337" s="16"/>
      <c r="E337" s="16"/>
      <c r="F337" s="19"/>
      <c r="G337" s="20"/>
      <c r="H337" s="21" t="s">
        <v>23</v>
      </c>
      <c r="I337" s="21"/>
      <c r="L337" s="12"/>
      <c r="M337" s="45" t="s">
        <v>39</v>
      </c>
      <c r="N337" s="46" t="s">
        <v>38</v>
      </c>
    </row>
    <row r="338" spans="1:11" ht="15" customHeight="1">
      <c r="A338" s="18"/>
      <c r="B338" s="13"/>
      <c r="C338" s="60" t="s">
        <v>24</v>
      </c>
      <c r="D338" s="60"/>
      <c r="E338" s="23">
        <v>3</v>
      </c>
      <c r="F338" s="24">
        <f>F339+F340+F341+F342+F343+F344</f>
        <v>100</v>
      </c>
      <c r="G338" s="25">
        <v>3</v>
      </c>
      <c r="H338" s="26">
        <f>G339/G338%</f>
        <v>0</v>
      </c>
      <c r="I338" s="26"/>
      <c r="K338" s="22"/>
    </row>
    <row r="339" spans="1:12" ht="15" customHeight="1">
      <c r="A339" s="18"/>
      <c r="B339" s="13"/>
      <c r="C339" s="56" t="s">
        <v>25</v>
      </c>
      <c r="D339" s="56"/>
      <c r="E339" s="27">
        <v>0</v>
      </c>
      <c r="F339" s="28">
        <f>(E339/E338)*100</f>
        <v>0</v>
      </c>
      <c r="G339" s="25">
        <v>0</v>
      </c>
      <c r="H339" s="22"/>
      <c r="I339" s="22"/>
      <c r="J339" s="16"/>
      <c r="K339" s="26"/>
      <c r="L339" s="2"/>
    </row>
    <row r="340" spans="1:10" ht="15" customHeight="1">
      <c r="A340" s="29"/>
      <c r="B340" s="13"/>
      <c r="C340" s="56" t="s">
        <v>26</v>
      </c>
      <c r="D340" s="56"/>
      <c r="E340" s="27">
        <v>0</v>
      </c>
      <c r="F340" s="28">
        <f>(E340/E338)*100</f>
        <v>0</v>
      </c>
      <c r="G340" s="30"/>
      <c r="H340" s="25"/>
      <c r="I340" s="25"/>
      <c r="J340" s="16"/>
    </row>
    <row r="341" spans="1:14" ht="15" customHeight="1">
      <c r="A341" s="29"/>
      <c r="B341" s="13"/>
      <c r="C341" s="56" t="s">
        <v>27</v>
      </c>
      <c r="D341" s="56"/>
      <c r="E341" s="27">
        <v>0</v>
      </c>
      <c r="F341" s="28">
        <f>(E341/E338)*100</f>
        <v>0</v>
      </c>
      <c r="G341" s="30"/>
      <c r="H341" s="25"/>
      <c r="I341" s="25"/>
      <c r="N341" s="2"/>
    </row>
    <row r="342" spans="1:14" ht="15" customHeight="1">
      <c r="A342" s="29"/>
      <c r="B342" s="13"/>
      <c r="C342" s="56" t="s">
        <v>28</v>
      </c>
      <c r="D342" s="56"/>
      <c r="E342" s="27">
        <v>3</v>
      </c>
      <c r="F342" s="28">
        <f>(E342/E338)*100</f>
        <v>100</v>
      </c>
      <c r="G342" s="30"/>
      <c r="H342" s="16" t="s">
        <v>29</v>
      </c>
      <c r="I342" s="16"/>
      <c r="L342" s="22"/>
      <c r="N342" s="2"/>
    </row>
    <row r="343" spans="1:14" ht="15" customHeight="1">
      <c r="A343" s="29"/>
      <c r="B343" s="13"/>
      <c r="C343" s="56" t="s">
        <v>30</v>
      </c>
      <c r="D343" s="56"/>
      <c r="E343" s="27">
        <v>0</v>
      </c>
      <c r="F343" s="28">
        <v>0</v>
      </c>
      <c r="G343" s="30"/>
      <c r="H343" s="16"/>
      <c r="I343" s="16"/>
      <c r="J343" s="16"/>
      <c r="N343" s="12"/>
    </row>
    <row r="344" spans="1:14" ht="15" customHeight="1" thickBot="1">
      <c r="A344" s="29"/>
      <c r="B344" s="13"/>
      <c r="C344" s="57" t="s">
        <v>31</v>
      </c>
      <c r="D344" s="57"/>
      <c r="E344" s="32"/>
      <c r="F344" s="33">
        <f>(E344/E338)*100</f>
        <v>0</v>
      </c>
      <c r="G344" s="30"/>
      <c r="H344" s="16"/>
      <c r="I344" s="16"/>
      <c r="J344" s="31"/>
      <c r="L344" s="12"/>
      <c r="N344" s="12"/>
    </row>
    <row r="345" spans="1:14" ht="15" customHeight="1">
      <c r="A345" s="35" t="s">
        <v>32</v>
      </c>
      <c r="B345" s="5"/>
      <c r="C345" s="6"/>
      <c r="D345" s="6"/>
      <c r="E345" s="8"/>
      <c r="F345" s="8"/>
      <c r="G345" s="36"/>
      <c r="H345" s="16"/>
      <c r="I345" s="37"/>
      <c r="J345" s="37"/>
      <c r="K345" s="8"/>
      <c r="M345" s="12"/>
      <c r="N345" s="34"/>
    </row>
    <row r="346" spans="1:14" ht="15" customHeight="1">
      <c r="A346" s="7" t="s">
        <v>33</v>
      </c>
      <c r="B346" s="5"/>
      <c r="C346" s="38"/>
      <c r="D346" s="39"/>
      <c r="E346" s="40"/>
      <c r="F346" s="37"/>
      <c r="G346" s="36"/>
      <c r="H346" s="37"/>
      <c r="I346" s="37"/>
      <c r="J346" s="37"/>
      <c r="K346" s="8"/>
      <c r="L346" s="12"/>
      <c r="N346" s="18"/>
    </row>
    <row r="347" spans="1:14" ht="15" customHeight="1">
      <c r="A347" s="7" t="s">
        <v>34</v>
      </c>
      <c r="B347" s="5"/>
      <c r="C347" s="6"/>
      <c r="D347" s="39"/>
      <c r="E347" s="40"/>
      <c r="F347" s="37"/>
      <c r="G347" s="36"/>
      <c r="H347" s="41"/>
      <c r="I347" s="41"/>
      <c r="J347" s="41"/>
      <c r="N347" s="12"/>
    </row>
    <row r="348" spans="1:14" ht="15" customHeight="1">
      <c r="A348" s="7" t="s">
        <v>35</v>
      </c>
      <c r="B348" s="38"/>
      <c r="C348" s="6"/>
      <c r="D348" s="39"/>
      <c r="E348" s="40"/>
      <c r="F348" s="37"/>
      <c r="G348" s="42"/>
      <c r="H348" s="41"/>
      <c r="I348" s="41"/>
      <c r="J348" s="41"/>
      <c r="K348" s="8"/>
      <c r="L348" s="12"/>
      <c r="M348" s="18"/>
      <c r="N348" s="12"/>
    </row>
    <row r="349" spans="1:12" ht="15" customHeight="1" thickBot="1">
      <c r="A349" s="7" t="s">
        <v>36</v>
      </c>
      <c r="B349" s="29"/>
      <c r="C349" s="6"/>
      <c r="D349" s="43"/>
      <c r="E349" s="37"/>
      <c r="F349" s="37"/>
      <c r="G349" s="42"/>
      <c r="H349" s="41"/>
      <c r="I349" s="41"/>
      <c r="J349" s="41"/>
      <c r="K349" s="37"/>
      <c r="L349" s="12"/>
    </row>
    <row r="350" spans="1:14" ht="15" customHeight="1" thickBot="1">
      <c r="A350" s="65" t="s">
        <v>0</v>
      </c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5" customHeight="1" thickBo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5" customHeight="1">
      <c r="A353" s="66" t="s">
        <v>44</v>
      </c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</row>
    <row r="354" spans="1:14" ht="15" customHeight="1">
      <c r="A354" s="66" t="s">
        <v>45</v>
      </c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</row>
    <row r="355" spans="1:14" ht="15" customHeight="1" thickBot="1">
      <c r="A355" s="67" t="s">
        <v>3</v>
      </c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</row>
    <row r="356" spans="1:14" ht="15" customHeight="1">
      <c r="A356" s="71" t="s">
        <v>46</v>
      </c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</row>
    <row r="357" spans="1:14" ht="15" customHeight="1">
      <c r="A357" s="71" t="s">
        <v>4</v>
      </c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t="15" customHeight="1">
      <c r="A358" s="63" t="s">
        <v>5</v>
      </c>
      <c r="B358" s="58" t="s">
        <v>6</v>
      </c>
      <c r="C358" s="58" t="s">
        <v>7</v>
      </c>
      <c r="D358" s="63" t="s">
        <v>8</v>
      </c>
      <c r="E358" s="58" t="s">
        <v>9</v>
      </c>
      <c r="F358" s="58" t="s">
        <v>10</v>
      </c>
      <c r="G358" s="58" t="s">
        <v>11</v>
      </c>
      <c r="H358" s="58" t="s">
        <v>12</v>
      </c>
      <c r="I358" s="58" t="s">
        <v>13</v>
      </c>
      <c r="J358" s="58" t="s">
        <v>14</v>
      </c>
      <c r="K358" s="61" t="s">
        <v>15</v>
      </c>
      <c r="L358" s="58" t="s">
        <v>16</v>
      </c>
      <c r="M358" s="58" t="s">
        <v>17</v>
      </c>
      <c r="N358" s="58" t="s">
        <v>18</v>
      </c>
    </row>
    <row r="359" spans="1:14" ht="15" customHeight="1">
      <c r="A359" s="64"/>
      <c r="B359" s="59"/>
      <c r="C359" s="59"/>
      <c r="D359" s="64"/>
      <c r="E359" s="59"/>
      <c r="F359" s="59"/>
      <c r="G359" s="59"/>
      <c r="H359" s="59"/>
      <c r="I359" s="59"/>
      <c r="J359" s="59"/>
      <c r="K359" s="62"/>
      <c r="L359" s="59"/>
      <c r="M359" s="59"/>
      <c r="N359" s="59"/>
    </row>
    <row r="360" spans="1:14" ht="15" customHeight="1">
      <c r="A360" s="48">
        <v>1</v>
      </c>
      <c r="B360" s="49">
        <v>43434</v>
      </c>
      <c r="C360" s="48" t="s">
        <v>20</v>
      </c>
      <c r="D360" s="44" t="s">
        <v>19</v>
      </c>
      <c r="E360" s="44" t="s">
        <v>40</v>
      </c>
      <c r="F360" s="50">
        <v>26850</v>
      </c>
      <c r="G360" s="48">
        <v>26600</v>
      </c>
      <c r="H360" s="50">
        <v>26930</v>
      </c>
      <c r="I360" s="50">
        <v>27000</v>
      </c>
      <c r="J360" s="50">
        <v>27080</v>
      </c>
      <c r="K360" s="53">
        <v>27000</v>
      </c>
      <c r="L360" s="48">
        <v>40</v>
      </c>
      <c r="M360" s="51">
        <f aca="true" t="shared" si="18" ref="M360:M367">IF(D360="BUY",(K360-F360)*(L360),(F360-K360)*(L360))</f>
        <v>6000</v>
      </c>
      <c r="N360" s="52">
        <f aca="true" t="shared" si="19" ref="N360:N367">M360/(L360)/F360%</f>
        <v>0.5586592178770949</v>
      </c>
    </row>
    <row r="361" spans="1:15" ht="15" customHeight="1">
      <c r="A361" s="48">
        <v>2</v>
      </c>
      <c r="B361" s="49">
        <v>43433</v>
      </c>
      <c r="C361" s="48" t="s">
        <v>20</v>
      </c>
      <c r="D361" s="44" t="s">
        <v>19</v>
      </c>
      <c r="E361" s="44" t="s">
        <v>40</v>
      </c>
      <c r="F361" s="50">
        <v>26700</v>
      </c>
      <c r="G361" s="48">
        <v>26550</v>
      </c>
      <c r="H361" s="50">
        <v>26780</v>
      </c>
      <c r="I361" s="50">
        <v>26860</v>
      </c>
      <c r="J361" s="50">
        <v>26940</v>
      </c>
      <c r="K361" s="53">
        <v>26940</v>
      </c>
      <c r="L361" s="48">
        <v>40</v>
      </c>
      <c r="M361" s="51">
        <f t="shared" si="18"/>
        <v>9600</v>
      </c>
      <c r="N361" s="52">
        <f t="shared" si="19"/>
        <v>0.898876404494382</v>
      </c>
      <c r="O361" s="54"/>
    </row>
    <row r="362" spans="1:14" ht="15" customHeight="1">
      <c r="A362" s="48">
        <v>3</v>
      </c>
      <c r="B362" s="49">
        <v>43432</v>
      </c>
      <c r="C362" s="48" t="s">
        <v>20</v>
      </c>
      <c r="D362" s="44" t="s">
        <v>19</v>
      </c>
      <c r="E362" s="44" t="s">
        <v>40</v>
      </c>
      <c r="F362" s="50">
        <v>26550</v>
      </c>
      <c r="G362" s="48">
        <v>26400</v>
      </c>
      <c r="H362" s="50">
        <v>26630</v>
      </c>
      <c r="I362" s="50">
        <v>26700</v>
      </c>
      <c r="J362" s="50">
        <v>26780</v>
      </c>
      <c r="K362" s="53">
        <v>26630</v>
      </c>
      <c r="L362" s="48">
        <v>40</v>
      </c>
      <c r="M362" s="51">
        <f t="shared" si="18"/>
        <v>3200</v>
      </c>
      <c r="N362" s="52">
        <f t="shared" si="19"/>
        <v>0.3013182674199623</v>
      </c>
    </row>
    <row r="363" spans="1:14" ht="15" customHeight="1">
      <c r="A363" s="48">
        <v>4</v>
      </c>
      <c r="B363" s="49">
        <v>43431</v>
      </c>
      <c r="C363" s="48" t="s">
        <v>20</v>
      </c>
      <c r="D363" s="44" t="s">
        <v>19</v>
      </c>
      <c r="E363" s="44" t="s">
        <v>40</v>
      </c>
      <c r="F363" s="50">
        <v>26280</v>
      </c>
      <c r="G363" s="48">
        <v>26140</v>
      </c>
      <c r="H363" s="50">
        <v>26360</v>
      </c>
      <c r="I363" s="50">
        <v>26440</v>
      </c>
      <c r="J363" s="50">
        <v>26520</v>
      </c>
      <c r="K363" s="53">
        <v>26360</v>
      </c>
      <c r="L363" s="48">
        <v>40</v>
      </c>
      <c r="M363" s="51">
        <f t="shared" si="18"/>
        <v>3200</v>
      </c>
      <c r="N363" s="52">
        <f t="shared" si="19"/>
        <v>0.30441400304414</v>
      </c>
    </row>
    <row r="364" spans="1:14" ht="15" customHeight="1">
      <c r="A364" s="48">
        <v>5</v>
      </c>
      <c r="B364" s="49">
        <v>43425</v>
      </c>
      <c r="C364" s="48" t="s">
        <v>20</v>
      </c>
      <c r="D364" s="44" t="s">
        <v>19</v>
      </c>
      <c r="E364" s="44" t="s">
        <v>40</v>
      </c>
      <c r="F364" s="50">
        <v>26280</v>
      </c>
      <c r="G364" s="48">
        <v>26130</v>
      </c>
      <c r="H364" s="50">
        <v>26360</v>
      </c>
      <c r="I364" s="50">
        <v>26440</v>
      </c>
      <c r="J364" s="50">
        <v>26520</v>
      </c>
      <c r="K364" s="53">
        <v>26360</v>
      </c>
      <c r="L364" s="48">
        <v>40</v>
      </c>
      <c r="M364" s="51">
        <f t="shared" si="18"/>
        <v>3200</v>
      </c>
      <c r="N364" s="52">
        <f t="shared" si="19"/>
        <v>0.30441400304414</v>
      </c>
    </row>
    <row r="365" spans="1:14" ht="15" customHeight="1">
      <c r="A365" s="48">
        <v>6</v>
      </c>
      <c r="B365" s="49">
        <v>43423</v>
      </c>
      <c r="C365" s="48" t="s">
        <v>20</v>
      </c>
      <c r="D365" s="44" t="s">
        <v>19</v>
      </c>
      <c r="E365" s="44" t="s">
        <v>40</v>
      </c>
      <c r="F365" s="50">
        <v>26300</v>
      </c>
      <c r="G365" s="48">
        <v>26150</v>
      </c>
      <c r="H365" s="50">
        <v>26380</v>
      </c>
      <c r="I365" s="50">
        <v>26460</v>
      </c>
      <c r="J365" s="50">
        <v>26540</v>
      </c>
      <c r="K365" s="53">
        <v>26150</v>
      </c>
      <c r="L365" s="48">
        <v>40</v>
      </c>
      <c r="M365" s="51">
        <f t="shared" si="18"/>
        <v>-6000</v>
      </c>
      <c r="N365" s="52">
        <f t="shared" si="19"/>
        <v>-0.5703422053231939</v>
      </c>
    </row>
    <row r="366" spans="1:14" ht="15" customHeight="1">
      <c r="A366" s="48">
        <v>7</v>
      </c>
      <c r="B366" s="49">
        <v>43420</v>
      </c>
      <c r="C366" s="48" t="s">
        <v>20</v>
      </c>
      <c r="D366" s="44" t="s">
        <v>19</v>
      </c>
      <c r="E366" s="44" t="s">
        <v>40</v>
      </c>
      <c r="F366" s="50">
        <v>26250</v>
      </c>
      <c r="G366" s="48">
        <v>26100</v>
      </c>
      <c r="H366" s="50">
        <v>26330</v>
      </c>
      <c r="I366" s="50">
        <v>26400</v>
      </c>
      <c r="J366" s="50">
        <v>26480</v>
      </c>
      <c r="K366" s="53">
        <v>26330</v>
      </c>
      <c r="L366" s="48">
        <v>40</v>
      </c>
      <c r="M366" s="51">
        <f t="shared" si="18"/>
        <v>3200</v>
      </c>
      <c r="N366" s="52">
        <f t="shared" si="19"/>
        <v>0.3047619047619048</v>
      </c>
    </row>
    <row r="367" spans="1:14" ht="15" customHeight="1">
      <c r="A367" s="48">
        <v>8</v>
      </c>
      <c r="B367" s="49">
        <v>43406</v>
      </c>
      <c r="C367" s="48" t="s">
        <v>20</v>
      </c>
      <c r="D367" s="44" t="s">
        <v>19</v>
      </c>
      <c r="E367" s="44" t="s">
        <v>40</v>
      </c>
      <c r="F367" s="50">
        <v>25820</v>
      </c>
      <c r="G367" s="48">
        <v>25670</v>
      </c>
      <c r="H367" s="50">
        <v>25900</v>
      </c>
      <c r="I367" s="50">
        <v>25980</v>
      </c>
      <c r="J367" s="50">
        <v>26060</v>
      </c>
      <c r="K367" s="53">
        <v>25900</v>
      </c>
      <c r="L367" s="48">
        <v>40</v>
      </c>
      <c r="M367" s="51">
        <f t="shared" si="18"/>
        <v>3200</v>
      </c>
      <c r="N367" s="52">
        <f t="shared" si="19"/>
        <v>0.30983733539891556</v>
      </c>
    </row>
    <row r="368" spans="1:11" ht="15" customHeight="1">
      <c r="A368" s="4" t="s">
        <v>21</v>
      </c>
      <c r="B368" s="5"/>
      <c r="C368" s="6"/>
      <c r="D368" s="7"/>
      <c r="E368" s="8"/>
      <c r="F368" s="8"/>
      <c r="G368" s="9"/>
      <c r="H368" s="10"/>
      <c r="I368" s="10"/>
      <c r="J368" s="10"/>
      <c r="K368" s="11"/>
    </row>
    <row r="369" spans="1:14" ht="15" customHeight="1">
      <c r="A369" s="4" t="s">
        <v>22</v>
      </c>
      <c r="B369" s="13"/>
      <c r="C369" s="6"/>
      <c r="D369" s="7"/>
      <c r="E369" s="8"/>
      <c r="F369" s="8"/>
      <c r="G369" s="9"/>
      <c r="H369" s="8"/>
      <c r="I369" s="8"/>
      <c r="J369" s="8"/>
      <c r="L369" s="12"/>
      <c r="N369" s="34"/>
    </row>
    <row r="370" spans="1:14" ht="15" customHeight="1">
      <c r="A370" s="4" t="s">
        <v>22</v>
      </c>
      <c r="B370" s="13"/>
      <c r="C370" s="14"/>
      <c r="D370" s="15"/>
      <c r="E370" s="16"/>
      <c r="F370" s="16"/>
      <c r="G370" s="17"/>
      <c r="H370" s="16"/>
      <c r="I370" s="16"/>
      <c r="J370" s="16"/>
      <c r="K370" s="11"/>
      <c r="L370" s="12"/>
      <c r="M370" s="12"/>
      <c r="N370" s="12"/>
    </row>
    <row r="371" spans="1:14" ht="15" customHeight="1" thickBot="1">
      <c r="A371" s="18"/>
      <c r="B371" s="13"/>
      <c r="C371" s="16"/>
      <c r="D371" s="16"/>
      <c r="E371" s="16"/>
      <c r="F371" s="19"/>
      <c r="G371" s="20"/>
      <c r="H371" s="21" t="s">
        <v>23</v>
      </c>
      <c r="I371" s="21"/>
      <c r="L371" s="12"/>
      <c r="M371" s="45" t="s">
        <v>39</v>
      </c>
      <c r="N371" s="46" t="s">
        <v>38</v>
      </c>
    </row>
    <row r="372" spans="1:12" ht="15" customHeight="1">
      <c r="A372" s="18"/>
      <c r="B372" s="13"/>
      <c r="C372" s="60" t="s">
        <v>24</v>
      </c>
      <c r="D372" s="60"/>
      <c r="E372" s="23">
        <v>7</v>
      </c>
      <c r="F372" s="24">
        <f>F373+F374+F375+F376+F377+F378</f>
        <v>100</v>
      </c>
      <c r="G372" s="25">
        <v>7</v>
      </c>
      <c r="H372" s="26">
        <f>G373/G372%</f>
        <v>85.71428571428571</v>
      </c>
      <c r="I372" s="26"/>
      <c r="K372" s="22"/>
      <c r="L372" s="2"/>
    </row>
    <row r="373" spans="1:12" ht="15" customHeight="1">
      <c r="A373" s="18"/>
      <c r="B373" s="13"/>
      <c r="C373" s="56" t="s">
        <v>25</v>
      </c>
      <c r="D373" s="56"/>
      <c r="E373" s="27">
        <v>6</v>
      </c>
      <c r="F373" s="28">
        <f>(E373/E372)*100</f>
        <v>85.71428571428571</v>
      </c>
      <c r="G373" s="25">
        <v>6</v>
      </c>
      <c r="H373" s="22"/>
      <c r="I373" s="22"/>
      <c r="J373" s="16"/>
      <c r="K373" s="26"/>
      <c r="L373" s="2"/>
    </row>
    <row r="374" spans="1:12" ht="15" customHeight="1">
      <c r="A374" s="29"/>
      <c r="B374" s="13"/>
      <c r="C374" s="56" t="s">
        <v>26</v>
      </c>
      <c r="D374" s="56"/>
      <c r="E374" s="27">
        <v>0</v>
      </c>
      <c r="F374" s="28">
        <f>(E374/E372)*100</f>
        <v>0</v>
      </c>
      <c r="G374" s="30"/>
      <c r="H374" s="25"/>
      <c r="I374" s="25"/>
      <c r="J374" s="16"/>
      <c r="L374" s="2"/>
    </row>
    <row r="375" spans="1:9" ht="15" customHeight="1">
      <c r="A375" s="29"/>
      <c r="B375" s="13"/>
      <c r="C375" s="56" t="s">
        <v>27</v>
      </c>
      <c r="D375" s="56"/>
      <c r="E375" s="27">
        <v>0</v>
      </c>
      <c r="F375" s="28">
        <f>(E375/E372)*100</f>
        <v>0</v>
      </c>
      <c r="G375" s="30"/>
      <c r="H375" s="25"/>
      <c r="I375" s="25"/>
    </row>
    <row r="376" spans="1:12" ht="15" customHeight="1">
      <c r="A376" s="29"/>
      <c r="B376" s="13"/>
      <c r="C376" s="56" t="s">
        <v>28</v>
      </c>
      <c r="D376" s="56"/>
      <c r="E376" s="27">
        <v>1</v>
      </c>
      <c r="F376" s="28">
        <f>(E376/E372)*100</f>
        <v>14.285714285714285</v>
      </c>
      <c r="G376" s="30"/>
      <c r="H376" s="16" t="s">
        <v>29</v>
      </c>
      <c r="I376" s="16"/>
      <c r="L376" s="22"/>
    </row>
    <row r="377" spans="1:14" ht="15" customHeight="1">
      <c r="A377" s="29"/>
      <c r="B377" s="13"/>
      <c r="C377" s="56" t="s">
        <v>30</v>
      </c>
      <c r="D377" s="56"/>
      <c r="E377" s="27">
        <v>0</v>
      </c>
      <c r="F377" s="28">
        <v>0</v>
      </c>
      <c r="G377" s="30"/>
      <c r="H377" s="16"/>
      <c r="I377" s="16"/>
      <c r="J377" s="16"/>
      <c r="L377" s="12"/>
      <c r="M377" s="12"/>
      <c r="N377" s="12"/>
    </row>
    <row r="378" spans="1:14" ht="15" customHeight="1" thickBot="1">
      <c r="A378" s="29"/>
      <c r="B378" s="13"/>
      <c r="C378" s="57" t="s">
        <v>31</v>
      </c>
      <c r="D378" s="57"/>
      <c r="E378" s="32"/>
      <c r="F378" s="33">
        <f>(E378/E372)*100</f>
        <v>0</v>
      </c>
      <c r="G378" s="30"/>
      <c r="H378" s="16"/>
      <c r="I378" s="16"/>
      <c r="J378" s="31"/>
      <c r="N378" s="12"/>
    </row>
    <row r="379" spans="1:14" ht="15" customHeight="1">
      <c r="A379" s="35" t="s">
        <v>32</v>
      </c>
      <c r="B379" s="5"/>
      <c r="C379" s="6"/>
      <c r="D379" s="6"/>
      <c r="E379" s="8"/>
      <c r="F379" s="8"/>
      <c r="G379" s="36"/>
      <c r="H379" s="16"/>
      <c r="I379" s="37"/>
      <c r="J379" s="37"/>
      <c r="K379" s="8"/>
      <c r="L379" s="12"/>
      <c r="M379" s="34"/>
      <c r="N379" s="34"/>
    </row>
    <row r="380" spans="1:14" ht="15" customHeight="1">
      <c r="A380" s="7" t="s">
        <v>33</v>
      </c>
      <c r="B380" s="5"/>
      <c r="C380" s="38"/>
      <c r="D380" s="39"/>
      <c r="E380" s="40"/>
      <c r="F380" s="37"/>
      <c r="G380" s="36"/>
      <c r="H380" s="37"/>
      <c r="I380" s="37"/>
      <c r="J380" s="37"/>
      <c r="K380" s="8"/>
      <c r="N380" s="18"/>
    </row>
    <row r="381" spans="1:14" ht="15" customHeight="1">
      <c r="A381" s="7" t="s">
        <v>34</v>
      </c>
      <c r="B381" s="5"/>
      <c r="C381" s="6"/>
      <c r="D381" s="39"/>
      <c r="E381" s="40"/>
      <c r="F381" s="37"/>
      <c r="G381" s="36"/>
      <c r="H381" s="41"/>
      <c r="I381" s="41"/>
      <c r="J381" s="41"/>
      <c r="L381" s="12"/>
      <c r="N381" s="12"/>
    </row>
    <row r="382" spans="1:14" ht="15" customHeight="1">
      <c r="A382" s="7" t="s">
        <v>35</v>
      </c>
      <c r="B382" s="38"/>
      <c r="C382" s="6"/>
      <c r="D382" s="39"/>
      <c r="E382" s="40"/>
      <c r="F382" s="37"/>
      <c r="G382" s="42"/>
      <c r="H382" s="41"/>
      <c r="I382" s="41"/>
      <c r="J382" s="41"/>
      <c r="K382" s="8"/>
      <c r="L382" s="12"/>
      <c r="M382" s="18"/>
      <c r="N382" s="12"/>
    </row>
    <row r="383" spans="1:12" ht="15" customHeight="1" thickBot="1">
      <c r="A383" s="7" t="s">
        <v>36</v>
      </c>
      <c r="B383" s="29"/>
      <c r="C383" s="6"/>
      <c r="D383" s="43"/>
      <c r="E383" s="37"/>
      <c r="F383" s="37"/>
      <c r="G383" s="42"/>
      <c r="H383" s="41"/>
      <c r="I383" s="41"/>
      <c r="J383" s="41"/>
      <c r="K383" s="37"/>
      <c r="L383" s="12"/>
    </row>
    <row r="384" spans="1:14" ht="15" customHeight="1" thickBot="1">
      <c r="A384" s="65" t="s">
        <v>0</v>
      </c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5" customHeight="1" thickBo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5" customHeight="1">
      <c r="A387" s="66" t="s">
        <v>44</v>
      </c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</row>
    <row r="388" spans="1:14" ht="15" customHeight="1">
      <c r="A388" s="66" t="s">
        <v>45</v>
      </c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</row>
    <row r="389" spans="1:14" ht="15" customHeight="1" thickBot="1">
      <c r="A389" s="67" t="s">
        <v>3</v>
      </c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</row>
    <row r="390" spans="1:14" ht="15" customHeight="1">
      <c r="A390" s="71" t="s">
        <v>43</v>
      </c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</row>
    <row r="391" spans="1:14" ht="15" customHeight="1">
      <c r="A391" s="71" t="s">
        <v>4</v>
      </c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</row>
    <row r="392" spans="1:14" ht="15" customHeight="1">
      <c r="A392" s="63" t="s">
        <v>5</v>
      </c>
      <c r="B392" s="58" t="s">
        <v>6</v>
      </c>
      <c r="C392" s="58" t="s">
        <v>7</v>
      </c>
      <c r="D392" s="63" t="s">
        <v>8</v>
      </c>
      <c r="E392" s="58" t="s">
        <v>9</v>
      </c>
      <c r="F392" s="58" t="s">
        <v>10</v>
      </c>
      <c r="G392" s="58" t="s">
        <v>11</v>
      </c>
      <c r="H392" s="58" t="s">
        <v>12</v>
      </c>
      <c r="I392" s="58" t="s">
        <v>13</v>
      </c>
      <c r="J392" s="58" t="s">
        <v>14</v>
      </c>
      <c r="K392" s="61" t="s">
        <v>15</v>
      </c>
      <c r="L392" s="58" t="s">
        <v>16</v>
      </c>
      <c r="M392" s="58" t="s">
        <v>17</v>
      </c>
      <c r="N392" s="58" t="s">
        <v>18</v>
      </c>
    </row>
    <row r="393" spans="1:14" ht="15" customHeight="1">
      <c r="A393" s="64"/>
      <c r="B393" s="59"/>
      <c r="C393" s="59"/>
      <c r="D393" s="64"/>
      <c r="E393" s="59"/>
      <c r="F393" s="59"/>
      <c r="G393" s="59"/>
      <c r="H393" s="59"/>
      <c r="I393" s="59"/>
      <c r="J393" s="59"/>
      <c r="K393" s="62"/>
      <c r="L393" s="59"/>
      <c r="M393" s="59"/>
      <c r="N393" s="59"/>
    </row>
    <row r="394" spans="1:14" ht="15" customHeight="1">
      <c r="A394" s="48">
        <v>1</v>
      </c>
      <c r="B394" s="49">
        <v>43397</v>
      </c>
      <c r="C394" s="48" t="s">
        <v>20</v>
      </c>
      <c r="D394" s="44" t="s">
        <v>37</v>
      </c>
      <c r="E394" s="44" t="s">
        <v>40</v>
      </c>
      <c r="F394" s="50">
        <v>24900</v>
      </c>
      <c r="G394" s="48">
        <v>25050</v>
      </c>
      <c r="H394" s="50">
        <v>24820</v>
      </c>
      <c r="I394" s="50">
        <v>24740</v>
      </c>
      <c r="J394" s="50">
        <v>24660</v>
      </c>
      <c r="K394" s="53">
        <v>25050</v>
      </c>
      <c r="L394" s="48">
        <v>40</v>
      </c>
      <c r="M394" s="51">
        <f aca="true" t="shared" si="20" ref="M394:M400">IF(D394="BUY",(K394-F394)*(L394),(F394-K394)*(L394))</f>
        <v>-6000</v>
      </c>
      <c r="N394" s="52">
        <f aca="true" t="shared" si="21" ref="N394:N399">M394/(L394)/F394%</f>
        <v>-0.6024096385542169</v>
      </c>
    </row>
    <row r="395" spans="1:14" ht="15" customHeight="1">
      <c r="A395" s="48">
        <v>2</v>
      </c>
      <c r="B395" s="49">
        <v>43389</v>
      </c>
      <c r="C395" s="48" t="s">
        <v>20</v>
      </c>
      <c r="D395" s="44" t="s">
        <v>19</v>
      </c>
      <c r="E395" s="44" t="s">
        <v>40</v>
      </c>
      <c r="F395" s="50">
        <v>25650</v>
      </c>
      <c r="G395" s="48">
        <v>25500</v>
      </c>
      <c r="H395" s="50">
        <v>25730</v>
      </c>
      <c r="I395" s="50">
        <v>25800</v>
      </c>
      <c r="J395" s="50">
        <v>25880</v>
      </c>
      <c r="K395" s="53">
        <v>25880</v>
      </c>
      <c r="L395" s="48">
        <v>40</v>
      </c>
      <c r="M395" s="51">
        <f>IF(D395="BUY",(K395-F395)*(L395),(F395-K395)*(L395))</f>
        <v>9200</v>
      </c>
      <c r="N395" s="52">
        <f t="shared" si="21"/>
        <v>0.8966861598440545</v>
      </c>
    </row>
    <row r="396" spans="1:14" ht="15" customHeight="1">
      <c r="A396" s="48">
        <v>3</v>
      </c>
      <c r="B396" s="49">
        <v>43382</v>
      </c>
      <c r="C396" s="48" t="s">
        <v>20</v>
      </c>
      <c r="D396" s="44" t="s">
        <v>19</v>
      </c>
      <c r="E396" s="44" t="s">
        <v>40</v>
      </c>
      <c r="F396" s="50">
        <v>24760</v>
      </c>
      <c r="G396" s="48">
        <v>24620</v>
      </c>
      <c r="H396" s="50">
        <v>24840</v>
      </c>
      <c r="I396" s="50">
        <v>24920</v>
      </c>
      <c r="J396" s="50">
        <v>25000</v>
      </c>
      <c r="K396" s="53">
        <v>24840</v>
      </c>
      <c r="L396" s="48">
        <v>40</v>
      </c>
      <c r="M396" s="51">
        <f t="shared" si="20"/>
        <v>3200</v>
      </c>
      <c r="N396" s="52">
        <f t="shared" si="21"/>
        <v>0.32310177705977383</v>
      </c>
    </row>
    <row r="397" spans="1:14" ht="15" customHeight="1">
      <c r="A397" s="48">
        <v>4</v>
      </c>
      <c r="B397" s="49">
        <v>43378</v>
      </c>
      <c r="C397" s="48" t="s">
        <v>20</v>
      </c>
      <c r="D397" s="44" t="s">
        <v>19</v>
      </c>
      <c r="E397" s="44" t="s">
        <v>40</v>
      </c>
      <c r="F397" s="50">
        <v>24950</v>
      </c>
      <c r="G397" s="48">
        <v>24790</v>
      </c>
      <c r="H397" s="50">
        <v>25030</v>
      </c>
      <c r="I397" s="50">
        <v>25110</v>
      </c>
      <c r="J397" s="50">
        <v>25090</v>
      </c>
      <c r="K397" s="53">
        <v>25030</v>
      </c>
      <c r="L397" s="48">
        <v>40</v>
      </c>
      <c r="M397" s="51">
        <f t="shared" si="20"/>
        <v>3200</v>
      </c>
      <c r="N397" s="52">
        <f t="shared" si="21"/>
        <v>0.32064128256513025</v>
      </c>
    </row>
    <row r="398" spans="1:14" ht="15" customHeight="1">
      <c r="A398" s="48">
        <v>5</v>
      </c>
      <c r="B398" s="49">
        <v>43376</v>
      </c>
      <c r="C398" s="48" t="s">
        <v>20</v>
      </c>
      <c r="D398" s="44" t="s">
        <v>37</v>
      </c>
      <c r="E398" s="44" t="s">
        <v>40</v>
      </c>
      <c r="F398" s="50">
        <v>25160</v>
      </c>
      <c r="G398" s="48">
        <v>25300</v>
      </c>
      <c r="H398" s="50">
        <v>25080</v>
      </c>
      <c r="I398" s="50">
        <v>25000</v>
      </c>
      <c r="J398" s="50">
        <v>24920</v>
      </c>
      <c r="K398" s="53">
        <v>24920</v>
      </c>
      <c r="L398" s="48">
        <v>40</v>
      </c>
      <c r="M398" s="51">
        <f t="shared" si="20"/>
        <v>9600</v>
      </c>
      <c r="N398" s="52">
        <f t="shared" si="21"/>
        <v>0.9538950715421304</v>
      </c>
    </row>
    <row r="399" spans="1:14" ht="15" customHeight="1">
      <c r="A399" s="48">
        <v>6</v>
      </c>
      <c r="B399" s="49">
        <v>43374</v>
      </c>
      <c r="C399" s="48" t="s">
        <v>20</v>
      </c>
      <c r="D399" s="44" t="s">
        <v>19</v>
      </c>
      <c r="E399" s="44" t="s">
        <v>40</v>
      </c>
      <c r="F399" s="50">
        <v>25450</v>
      </c>
      <c r="G399" s="48">
        <v>25300</v>
      </c>
      <c r="H399" s="50">
        <v>25530</v>
      </c>
      <c r="I399" s="50">
        <v>25610</v>
      </c>
      <c r="J399" s="50">
        <v>25700</v>
      </c>
      <c r="K399" s="53">
        <v>25530</v>
      </c>
      <c r="L399" s="48">
        <v>40</v>
      </c>
      <c r="M399" s="51">
        <f t="shared" si="20"/>
        <v>3200</v>
      </c>
      <c r="N399" s="52">
        <f t="shared" si="21"/>
        <v>0.3143418467583497</v>
      </c>
    </row>
    <row r="400" spans="1:14" ht="15" customHeight="1">
      <c r="A400" s="48">
        <v>7</v>
      </c>
      <c r="B400" s="49">
        <v>43350</v>
      </c>
      <c r="C400" s="48" t="s">
        <v>20</v>
      </c>
      <c r="D400" s="44" t="s">
        <v>19</v>
      </c>
      <c r="E400" s="44" t="s">
        <v>40</v>
      </c>
      <c r="F400" s="50">
        <v>27600</v>
      </c>
      <c r="G400" s="48">
        <v>27480</v>
      </c>
      <c r="H400" s="50">
        <v>67760</v>
      </c>
      <c r="I400" s="50">
        <v>67840</v>
      </c>
      <c r="J400" s="50">
        <v>27460</v>
      </c>
      <c r="K400" s="53">
        <v>27480</v>
      </c>
      <c r="L400" s="48">
        <v>40</v>
      </c>
      <c r="M400" s="51">
        <f t="shared" si="20"/>
        <v>-4800</v>
      </c>
      <c r="N400" s="52">
        <v>0</v>
      </c>
    </row>
    <row r="402" spans="1:11" ht="15" customHeight="1">
      <c r="A402" s="4" t="s">
        <v>21</v>
      </c>
      <c r="B402" s="5"/>
      <c r="C402" s="6"/>
      <c r="D402" s="7"/>
      <c r="E402" s="8"/>
      <c r="F402" s="8"/>
      <c r="G402" s="9"/>
      <c r="H402" s="10"/>
      <c r="I402" s="10"/>
      <c r="J402" s="10"/>
      <c r="K402" s="11"/>
    </row>
    <row r="403" spans="1:13" ht="15" customHeight="1">
      <c r="A403" s="4" t="s">
        <v>22</v>
      </c>
      <c r="B403" s="13"/>
      <c r="C403" s="6"/>
      <c r="D403" s="7"/>
      <c r="E403" s="8"/>
      <c r="F403" s="8"/>
      <c r="G403" s="9"/>
      <c r="H403" s="8"/>
      <c r="I403" s="8"/>
      <c r="J403" s="8"/>
      <c r="L403" s="12"/>
      <c r="M403" s="34"/>
    </row>
    <row r="404" spans="1:14" ht="15" customHeight="1">
      <c r="A404" s="4" t="s">
        <v>22</v>
      </c>
      <c r="B404" s="13"/>
      <c r="C404" s="14"/>
      <c r="D404" s="15"/>
      <c r="E404" s="16"/>
      <c r="F404" s="16"/>
      <c r="G404" s="17"/>
      <c r="H404" s="16"/>
      <c r="I404" s="16"/>
      <c r="J404" s="16"/>
      <c r="K404" s="11"/>
      <c r="L404" s="12"/>
      <c r="M404" s="12"/>
      <c r="N404" s="12"/>
    </row>
    <row r="405" spans="1:14" ht="15" customHeight="1" thickBot="1">
      <c r="A405" s="18"/>
      <c r="B405" s="13"/>
      <c r="C405" s="16"/>
      <c r="D405" s="16"/>
      <c r="E405" s="16"/>
      <c r="F405" s="19"/>
      <c r="G405" s="20"/>
      <c r="H405" s="21" t="s">
        <v>23</v>
      </c>
      <c r="I405" s="21"/>
      <c r="L405" s="12"/>
      <c r="M405" s="45" t="s">
        <v>39</v>
      </c>
      <c r="N405" s="46" t="s">
        <v>38</v>
      </c>
    </row>
    <row r="406" spans="1:12" ht="15" customHeight="1">
      <c r="A406" s="18"/>
      <c r="B406" s="13"/>
      <c r="C406" s="60" t="s">
        <v>24</v>
      </c>
      <c r="D406" s="60"/>
      <c r="E406" s="23">
        <v>7</v>
      </c>
      <c r="F406" s="24">
        <f>F407+F408+F409+F410+F411+F412</f>
        <v>100</v>
      </c>
      <c r="G406" s="25">
        <v>7</v>
      </c>
      <c r="H406" s="26">
        <f>G407/G406%</f>
        <v>71.42857142857142</v>
      </c>
      <c r="I406" s="26"/>
      <c r="K406" s="22"/>
      <c r="L406" s="2"/>
    </row>
    <row r="407" spans="1:12" ht="15" customHeight="1">
      <c r="A407" s="18"/>
      <c r="B407" s="13"/>
      <c r="C407" s="56" t="s">
        <v>25</v>
      </c>
      <c r="D407" s="56"/>
      <c r="E407" s="27">
        <v>5</v>
      </c>
      <c r="F407" s="28">
        <f>(E407/E406)*100</f>
        <v>71.42857142857143</v>
      </c>
      <c r="G407" s="25">
        <v>5</v>
      </c>
      <c r="H407" s="22"/>
      <c r="I407" s="22"/>
      <c r="J407" s="16"/>
      <c r="K407" s="26"/>
      <c r="L407" s="2"/>
    </row>
    <row r="408" spans="1:12" ht="15" customHeight="1">
      <c r="A408" s="29"/>
      <c r="B408" s="13"/>
      <c r="C408" s="56" t="s">
        <v>26</v>
      </c>
      <c r="D408" s="56"/>
      <c r="E408" s="27">
        <v>0</v>
      </c>
      <c r="F408" s="28">
        <f>(E408/E406)*100</f>
        <v>0</v>
      </c>
      <c r="G408" s="30"/>
      <c r="H408" s="25"/>
      <c r="I408" s="25"/>
      <c r="J408" s="16"/>
      <c r="L408" s="2"/>
    </row>
    <row r="409" spans="1:12" ht="15" customHeight="1">
      <c r="A409" s="29"/>
      <c r="B409" s="13"/>
      <c r="C409" s="56" t="s">
        <v>27</v>
      </c>
      <c r="D409" s="56"/>
      <c r="E409" s="27">
        <v>0</v>
      </c>
      <c r="F409" s="28">
        <f>(E409/E406)*100</f>
        <v>0</v>
      </c>
      <c r="G409" s="30"/>
      <c r="H409" s="25"/>
      <c r="I409" s="25"/>
      <c r="L409" s="22"/>
    </row>
    <row r="410" spans="1:12" ht="15" customHeight="1">
      <c r="A410" s="29"/>
      <c r="B410" s="13"/>
      <c r="C410" s="56" t="s">
        <v>28</v>
      </c>
      <c r="D410" s="56"/>
      <c r="E410" s="27">
        <v>2</v>
      </c>
      <c r="F410" s="28">
        <f>(E410/E406)*100</f>
        <v>28.57142857142857</v>
      </c>
      <c r="G410" s="30"/>
      <c r="H410" s="16" t="s">
        <v>29</v>
      </c>
      <c r="I410" s="16"/>
      <c r="L410" s="2"/>
    </row>
    <row r="411" spans="1:14" ht="15" customHeight="1">
      <c r="A411" s="29"/>
      <c r="B411" s="13"/>
      <c r="C411" s="56" t="s">
        <v>30</v>
      </c>
      <c r="D411" s="56"/>
      <c r="E411" s="27">
        <v>0</v>
      </c>
      <c r="F411" s="28">
        <v>0</v>
      </c>
      <c r="G411" s="30"/>
      <c r="H411" s="16"/>
      <c r="I411" s="16"/>
      <c r="J411" s="16"/>
      <c r="L411" s="12"/>
      <c r="M411" s="12"/>
      <c r="N411" s="12"/>
    </row>
    <row r="412" spans="1:14" ht="15" customHeight="1" thickBot="1">
      <c r="A412" s="29"/>
      <c r="B412" s="13"/>
      <c r="C412" s="57" t="s">
        <v>31</v>
      </c>
      <c r="D412" s="57"/>
      <c r="E412" s="32"/>
      <c r="F412" s="33">
        <f>(E412/E406)*100</f>
        <v>0</v>
      </c>
      <c r="G412" s="30"/>
      <c r="H412" s="16"/>
      <c r="I412" s="16"/>
      <c r="J412" s="31"/>
      <c r="N412" s="12"/>
    </row>
    <row r="413" spans="1:14" ht="15" customHeight="1">
      <c r="A413" s="35" t="s">
        <v>32</v>
      </c>
      <c r="B413" s="5"/>
      <c r="C413" s="6"/>
      <c r="D413" s="6"/>
      <c r="E413" s="8"/>
      <c r="F413" s="8"/>
      <c r="G413" s="36"/>
      <c r="H413" s="16"/>
      <c r="I413" s="37"/>
      <c r="J413" s="37"/>
      <c r="K413" s="8"/>
      <c r="L413" s="12"/>
      <c r="M413" s="34"/>
      <c r="N413" s="34"/>
    </row>
    <row r="414" spans="1:14" ht="15" customHeight="1">
      <c r="A414" s="7" t="s">
        <v>33</v>
      </c>
      <c r="B414" s="5"/>
      <c r="C414" s="38"/>
      <c r="D414" s="39"/>
      <c r="E414" s="40"/>
      <c r="F414" s="37"/>
      <c r="G414" s="36"/>
      <c r="H414" s="37"/>
      <c r="I414" s="37"/>
      <c r="J414" s="37"/>
      <c r="K414" s="8"/>
      <c r="N414" s="18"/>
    </row>
    <row r="415" spans="1:14" ht="15" customHeight="1">
      <c r="A415" s="7" t="s">
        <v>34</v>
      </c>
      <c r="B415" s="5"/>
      <c r="C415" s="6"/>
      <c r="D415" s="39"/>
      <c r="E415" s="40"/>
      <c r="F415" s="37"/>
      <c r="G415" s="36"/>
      <c r="H415" s="41"/>
      <c r="I415" s="41"/>
      <c r="J415" s="41"/>
      <c r="L415" s="12"/>
      <c r="N415" s="12"/>
    </row>
    <row r="416" spans="1:14" ht="15" customHeight="1">
      <c r="A416" s="7" t="s">
        <v>35</v>
      </c>
      <c r="B416" s="38"/>
      <c r="C416" s="6"/>
      <c r="D416" s="39"/>
      <c r="E416" s="40"/>
      <c r="F416" s="37"/>
      <c r="G416" s="42"/>
      <c r="H416" s="41"/>
      <c r="I416" s="41"/>
      <c r="J416" s="41"/>
      <c r="K416" s="8"/>
      <c r="L416" s="12"/>
      <c r="M416" s="18"/>
      <c r="N416" s="12"/>
    </row>
    <row r="417" spans="1:12" ht="15" customHeight="1" thickBot="1">
      <c r="A417" s="7" t="s">
        <v>36</v>
      </c>
      <c r="B417" s="29"/>
      <c r="C417" s="6"/>
      <c r="D417" s="43"/>
      <c r="E417" s="37"/>
      <c r="F417" s="37"/>
      <c r="G417" s="42"/>
      <c r="H417" s="41"/>
      <c r="I417" s="41"/>
      <c r="J417" s="41"/>
      <c r="K417" s="37"/>
      <c r="L417" s="12"/>
    </row>
    <row r="418" spans="1:14" ht="15" customHeight="1" thickBot="1">
      <c r="A418" s="65" t="s">
        <v>0</v>
      </c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5" customHeight="1" thickBo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5" customHeight="1">
      <c r="A421" s="66" t="s">
        <v>44</v>
      </c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</row>
    <row r="422" spans="1:14" ht="15" customHeight="1">
      <c r="A422" s="66" t="s">
        <v>45</v>
      </c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</row>
    <row r="423" spans="1:14" ht="15" customHeight="1" thickBot="1">
      <c r="A423" s="67" t="s">
        <v>3</v>
      </c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</row>
    <row r="424" spans="1:14" ht="15" customHeight="1">
      <c r="A424" s="71" t="s">
        <v>42</v>
      </c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</row>
    <row r="425" spans="1:14" ht="15" customHeight="1">
      <c r="A425" s="71" t="s">
        <v>4</v>
      </c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</row>
    <row r="426" spans="1:14" ht="15" customHeight="1">
      <c r="A426" s="63" t="s">
        <v>5</v>
      </c>
      <c r="B426" s="58" t="s">
        <v>6</v>
      </c>
      <c r="C426" s="58" t="s">
        <v>7</v>
      </c>
      <c r="D426" s="63" t="s">
        <v>8</v>
      </c>
      <c r="E426" s="58" t="s">
        <v>9</v>
      </c>
      <c r="F426" s="58" t="s">
        <v>10</v>
      </c>
      <c r="G426" s="58" t="s">
        <v>11</v>
      </c>
      <c r="H426" s="58" t="s">
        <v>12</v>
      </c>
      <c r="I426" s="58" t="s">
        <v>13</v>
      </c>
      <c r="J426" s="58" t="s">
        <v>14</v>
      </c>
      <c r="K426" s="61" t="s">
        <v>15</v>
      </c>
      <c r="L426" s="58" t="s">
        <v>16</v>
      </c>
      <c r="M426" s="58" t="s">
        <v>17</v>
      </c>
      <c r="N426" s="58" t="s">
        <v>18</v>
      </c>
    </row>
    <row r="427" spans="1:14" ht="15" customHeight="1">
      <c r="A427" s="64"/>
      <c r="B427" s="59"/>
      <c r="C427" s="59"/>
      <c r="D427" s="64"/>
      <c r="E427" s="59"/>
      <c r="F427" s="59"/>
      <c r="G427" s="59"/>
      <c r="H427" s="59"/>
      <c r="I427" s="59"/>
      <c r="J427" s="59"/>
      <c r="K427" s="62"/>
      <c r="L427" s="59"/>
      <c r="M427" s="59"/>
      <c r="N427" s="59"/>
    </row>
    <row r="428" spans="1:14" ht="15" customHeight="1">
      <c r="A428" s="48">
        <v>1</v>
      </c>
      <c r="B428" s="49">
        <v>43326</v>
      </c>
      <c r="C428" s="48" t="s">
        <v>20</v>
      </c>
      <c r="D428" s="44" t="s">
        <v>19</v>
      </c>
      <c r="E428" s="44" t="s">
        <v>40</v>
      </c>
      <c r="F428" s="50">
        <v>28000</v>
      </c>
      <c r="G428" s="48">
        <v>27860</v>
      </c>
      <c r="H428" s="50">
        <v>28080</v>
      </c>
      <c r="I428" s="50">
        <v>28160</v>
      </c>
      <c r="J428" s="50">
        <v>28240</v>
      </c>
      <c r="K428" s="53">
        <v>28080</v>
      </c>
      <c r="L428" s="48">
        <v>40</v>
      </c>
      <c r="M428" s="51">
        <f>IF(D428="BUY",(K428-F428)*(L428),(F428-K428)*(L428))</f>
        <v>3200</v>
      </c>
      <c r="N428" s="52">
        <f>M428/(L428)/F428%</f>
        <v>0.2857142857142857</v>
      </c>
    </row>
    <row r="429" spans="1:14" ht="15" customHeight="1">
      <c r="A429" s="48">
        <v>2</v>
      </c>
      <c r="B429" s="49">
        <v>43320</v>
      </c>
      <c r="C429" s="48" t="s">
        <v>20</v>
      </c>
      <c r="D429" s="44" t="s">
        <v>19</v>
      </c>
      <c r="E429" s="44" t="s">
        <v>40</v>
      </c>
      <c r="F429" s="50">
        <v>28060</v>
      </c>
      <c r="G429" s="48">
        <v>27900</v>
      </c>
      <c r="H429" s="50">
        <v>28140</v>
      </c>
      <c r="I429" s="50">
        <v>28220</v>
      </c>
      <c r="J429" s="50">
        <v>28300</v>
      </c>
      <c r="K429" s="53">
        <v>28140</v>
      </c>
      <c r="L429" s="48">
        <v>40</v>
      </c>
      <c r="M429" s="51">
        <f>IF(D429="BUY",(K429-F429)*(L429),(F429-K429)*(L429))</f>
        <v>3200</v>
      </c>
      <c r="N429" s="52">
        <f>M429/(L429)/F429%</f>
        <v>0.28510334996436204</v>
      </c>
    </row>
    <row r="430" spans="1:14" ht="15" customHeight="1">
      <c r="A430" s="48">
        <v>3</v>
      </c>
      <c r="B430" s="49">
        <v>43318</v>
      </c>
      <c r="C430" s="48" t="s">
        <v>20</v>
      </c>
      <c r="D430" s="44" t="s">
        <v>19</v>
      </c>
      <c r="E430" s="44" t="s">
        <v>40</v>
      </c>
      <c r="F430" s="50">
        <v>28000</v>
      </c>
      <c r="G430" s="48">
        <v>27870</v>
      </c>
      <c r="H430" s="50">
        <v>28080</v>
      </c>
      <c r="I430" s="50">
        <v>28160</v>
      </c>
      <c r="J430" s="50">
        <v>28240</v>
      </c>
      <c r="K430" s="53">
        <v>27870</v>
      </c>
      <c r="L430" s="48">
        <v>40</v>
      </c>
      <c r="M430" s="51">
        <f>IF(D430="BUY",(K430-F430)*(L430),(F430-K430)*(L430))</f>
        <v>-5200</v>
      </c>
      <c r="N430" s="52">
        <f>M430/(L430)/F430%</f>
        <v>-0.4642857142857143</v>
      </c>
    </row>
    <row r="431" spans="1:14" ht="15" customHeight="1">
      <c r="A431" s="48">
        <v>4</v>
      </c>
      <c r="B431" s="49">
        <v>43315</v>
      </c>
      <c r="C431" s="48" t="s">
        <v>20</v>
      </c>
      <c r="D431" s="44" t="s">
        <v>19</v>
      </c>
      <c r="E431" s="44" t="s">
        <v>40</v>
      </c>
      <c r="F431" s="50">
        <v>27730</v>
      </c>
      <c r="G431" s="48">
        <v>27590</v>
      </c>
      <c r="H431" s="50">
        <v>27800</v>
      </c>
      <c r="I431" s="50">
        <v>27880</v>
      </c>
      <c r="J431" s="50">
        <v>27960</v>
      </c>
      <c r="K431" s="53">
        <v>27800</v>
      </c>
      <c r="L431" s="48">
        <v>40</v>
      </c>
      <c r="M431" s="51">
        <f>IF(D431="BUY",(K431-F431)*(L431),(F431-K431)*(L431))</f>
        <v>2800</v>
      </c>
      <c r="N431" s="52">
        <f>M431/(L431)/F431%</f>
        <v>0.2524341868012982</v>
      </c>
    </row>
    <row r="433" spans="1:14" ht="15" customHeight="1">
      <c r="A433" s="4" t="s">
        <v>21</v>
      </c>
      <c r="B433" s="5"/>
      <c r="C433" s="6"/>
      <c r="D433" s="7"/>
      <c r="E433" s="8"/>
      <c r="F433" s="8"/>
      <c r="G433" s="9"/>
      <c r="H433" s="10"/>
      <c r="I433" s="10"/>
      <c r="J433" s="10"/>
      <c r="K433" s="11"/>
      <c r="L433" s="12"/>
      <c r="M433" s="34"/>
      <c r="N433" s="47"/>
    </row>
    <row r="434" spans="1:10" ht="15" customHeight="1">
      <c r="A434" s="4" t="s">
        <v>22</v>
      </c>
      <c r="B434" s="13"/>
      <c r="C434" s="6"/>
      <c r="D434" s="7"/>
      <c r="E434" s="8"/>
      <c r="F434" s="8"/>
      <c r="G434" s="9"/>
      <c r="H434" s="8"/>
      <c r="I434" s="8"/>
      <c r="J434" s="8"/>
    </row>
    <row r="435" spans="1:14" ht="15" customHeight="1">
      <c r="A435" s="4" t="s">
        <v>22</v>
      </c>
      <c r="B435" s="13"/>
      <c r="C435" s="14"/>
      <c r="D435" s="15"/>
      <c r="E435" s="16"/>
      <c r="F435" s="16"/>
      <c r="G435" s="17"/>
      <c r="H435" s="16"/>
      <c r="I435" s="16"/>
      <c r="J435" s="16"/>
      <c r="K435" s="11"/>
      <c r="L435" s="12"/>
      <c r="M435" s="12"/>
      <c r="N435" s="12"/>
    </row>
    <row r="436" spans="1:14" ht="15" customHeight="1" thickBot="1">
      <c r="A436" s="18"/>
      <c r="B436" s="13"/>
      <c r="C436" s="16"/>
      <c r="D436" s="16"/>
      <c r="E436" s="16"/>
      <c r="F436" s="19"/>
      <c r="G436" s="20"/>
      <c r="H436" s="21" t="s">
        <v>23</v>
      </c>
      <c r="I436" s="21"/>
      <c r="J436" s="22"/>
      <c r="L436" s="12"/>
      <c r="M436" s="45" t="s">
        <v>39</v>
      </c>
      <c r="N436" s="46" t="s">
        <v>38</v>
      </c>
    </row>
    <row r="437" spans="1:12" ht="15" customHeight="1">
      <c r="A437" s="18"/>
      <c r="B437" s="13"/>
      <c r="C437" s="60" t="s">
        <v>24</v>
      </c>
      <c r="D437" s="60"/>
      <c r="E437" s="23">
        <v>4</v>
      </c>
      <c r="F437" s="24">
        <f>F438+F439+F440+F441+F442+F443</f>
        <v>100</v>
      </c>
      <c r="G437" s="25">
        <v>4</v>
      </c>
      <c r="H437" s="26">
        <f>G438/G437%</f>
        <v>75</v>
      </c>
      <c r="I437" s="26"/>
      <c r="J437" s="26"/>
      <c r="L437" s="2"/>
    </row>
    <row r="438" spans="1:12" ht="15" customHeight="1">
      <c r="A438" s="18"/>
      <c r="B438" s="13"/>
      <c r="C438" s="56" t="s">
        <v>25</v>
      </c>
      <c r="D438" s="56"/>
      <c r="E438" s="27">
        <v>3</v>
      </c>
      <c r="F438" s="28">
        <f>(E438/E437)*100</f>
        <v>75</v>
      </c>
      <c r="G438" s="25">
        <v>3</v>
      </c>
      <c r="H438" s="22"/>
      <c r="I438" s="22"/>
      <c r="J438" s="16"/>
      <c r="L438" s="2"/>
    </row>
    <row r="439" spans="1:12" ht="15" customHeight="1">
      <c r="A439" s="29"/>
      <c r="B439" s="13"/>
      <c r="C439" s="56" t="s">
        <v>26</v>
      </c>
      <c r="D439" s="56"/>
      <c r="E439" s="27">
        <v>0</v>
      </c>
      <c r="F439" s="28">
        <f>(E439/E437)*100</f>
        <v>0</v>
      </c>
      <c r="G439" s="30"/>
      <c r="H439" s="25"/>
      <c r="I439" s="25"/>
      <c r="J439" s="16"/>
      <c r="K439" s="22"/>
      <c r="L439" s="2"/>
    </row>
    <row r="440" spans="1:12" ht="15" customHeight="1">
      <c r="A440" s="29"/>
      <c r="B440" s="13"/>
      <c r="C440" s="56" t="s">
        <v>27</v>
      </c>
      <c r="D440" s="56"/>
      <c r="E440" s="27">
        <v>0</v>
      </c>
      <c r="F440" s="28">
        <f>(E440/E437)*100</f>
        <v>0</v>
      </c>
      <c r="G440" s="30"/>
      <c r="H440" s="25"/>
      <c r="I440" s="25"/>
      <c r="L440" s="12"/>
    </row>
    <row r="441" spans="1:12" ht="15" customHeight="1">
      <c r="A441" s="29"/>
      <c r="B441" s="13"/>
      <c r="C441" s="56" t="s">
        <v>28</v>
      </c>
      <c r="D441" s="56"/>
      <c r="E441" s="27">
        <v>1</v>
      </c>
      <c r="F441" s="28">
        <f>(E441/E437)*100</f>
        <v>25</v>
      </c>
      <c r="G441" s="30"/>
      <c r="H441" s="16" t="s">
        <v>29</v>
      </c>
      <c r="I441" s="16"/>
      <c r="L441" s="12"/>
    </row>
    <row r="442" spans="1:14" ht="15" customHeight="1">
      <c r="A442" s="29"/>
      <c r="B442" s="13"/>
      <c r="C442" s="56" t="s">
        <v>30</v>
      </c>
      <c r="D442" s="56"/>
      <c r="E442" s="27">
        <v>0</v>
      </c>
      <c r="F442" s="28">
        <v>0</v>
      </c>
      <c r="G442" s="30"/>
      <c r="H442" s="16"/>
      <c r="I442" s="16"/>
      <c r="J442" s="16"/>
      <c r="L442" s="12"/>
      <c r="M442" s="12"/>
      <c r="N442" s="12"/>
    </row>
    <row r="443" spans="1:14" ht="15" customHeight="1" thickBot="1">
      <c r="A443" s="29"/>
      <c r="B443" s="13"/>
      <c r="C443" s="57" t="s">
        <v>31</v>
      </c>
      <c r="D443" s="57"/>
      <c r="E443" s="32"/>
      <c r="F443" s="33">
        <f>(E443/E437)*100</f>
        <v>0</v>
      </c>
      <c r="G443" s="30"/>
      <c r="H443" s="16"/>
      <c r="I443" s="16"/>
      <c r="J443" s="31"/>
      <c r="N443" s="12"/>
    </row>
    <row r="444" spans="1:14" ht="15" customHeight="1">
      <c r="A444" s="35" t="s">
        <v>32</v>
      </c>
      <c r="B444" s="5"/>
      <c r="C444" s="6"/>
      <c r="D444" s="6"/>
      <c r="E444" s="8"/>
      <c r="F444" s="8"/>
      <c r="G444" s="36"/>
      <c r="H444" s="16"/>
      <c r="I444" s="37"/>
      <c r="J444" s="37"/>
      <c r="K444" s="8"/>
      <c r="L444" s="12"/>
      <c r="M444" s="34"/>
      <c r="N444" s="34"/>
    </row>
    <row r="445" spans="1:14" ht="15" customHeight="1">
      <c r="A445" s="7" t="s">
        <v>33</v>
      </c>
      <c r="B445" s="5"/>
      <c r="C445" s="38"/>
      <c r="D445" s="39"/>
      <c r="E445" s="40"/>
      <c r="F445" s="37"/>
      <c r="G445" s="36"/>
      <c r="H445" s="37"/>
      <c r="I445" s="37"/>
      <c r="J445" s="37"/>
      <c r="K445" s="8"/>
      <c r="N445" s="18"/>
    </row>
    <row r="446" spans="1:14" ht="15" customHeight="1">
      <c r="A446" s="7" t="s">
        <v>34</v>
      </c>
      <c r="B446" s="5"/>
      <c r="C446" s="6"/>
      <c r="D446" s="39"/>
      <c r="E446" s="40"/>
      <c r="F446" s="37"/>
      <c r="G446" s="36"/>
      <c r="H446" s="41"/>
      <c r="I446" s="41"/>
      <c r="J446" s="41"/>
      <c r="L446" s="12"/>
      <c r="N446" s="12"/>
    </row>
    <row r="447" spans="1:14" ht="15" customHeight="1">
      <c r="A447" s="7" t="s">
        <v>35</v>
      </c>
      <c r="B447" s="38"/>
      <c r="C447" s="6"/>
      <c r="D447" s="39"/>
      <c r="E447" s="40"/>
      <c r="F447" s="37"/>
      <c r="G447" s="42"/>
      <c r="H447" s="41"/>
      <c r="I447" s="41"/>
      <c r="J447" s="41"/>
      <c r="K447" s="8"/>
      <c r="L447" s="12"/>
      <c r="M447" s="18"/>
      <c r="N447" s="12"/>
    </row>
    <row r="448" spans="1:12" ht="15" customHeight="1">
      <c r="A448" s="7" t="s">
        <v>36</v>
      </c>
      <c r="B448" s="29"/>
      <c r="C448" s="6"/>
      <c r="D448" s="43"/>
      <c r="E448" s="37"/>
      <c r="F448" s="37"/>
      <c r="G448" s="42"/>
      <c r="H448" s="41"/>
      <c r="I448" s="41"/>
      <c r="J448" s="41"/>
      <c r="K448" s="37"/>
      <c r="L448" s="12"/>
    </row>
    <row r="449" ht="15" customHeight="1" thickBot="1">
      <c r="N449" s="12"/>
    </row>
    <row r="450" spans="1:14" ht="15" customHeight="1" thickBot="1">
      <c r="A450" s="65" t="s">
        <v>0</v>
      </c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</row>
    <row r="451" spans="1:14" ht="15" customHeight="1" thickBo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</row>
    <row r="452" spans="1:14" ht="1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</row>
    <row r="453" spans="1:14" ht="15" customHeight="1">
      <c r="A453" s="66" t="s">
        <v>1</v>
      </c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</row>
    <row r="454" spans="1:14" ht="15" customHeight="1">
      <c r="A454" s="66" t="s">
        <v>2</v>
      </c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</row>
    <row r="455" spans="1:14" ht="15" customHeight="1" thickBot="1">
      <c r="A455" s="67" t="s">
        <v>3</v>
      </c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</row>
    <row r="456" spans="1:14" ht="15" customHeight="1">
      <c r="A456" s="71" t="s">
        <v>41</v>
      </c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</row>
    <row r="457" spans="1:14" ht="15" customHeight="1">
      <c r="A457" s="71" t="s">
        <v>4</v>
      </c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</row>
    <row r="458" spans="1:14" ht="15" customHeight="1">
      <c r="A458" s="63" t="s">
        <v>5</v>
      </c>
      <c r="B458" s="58" t="s">
        <v>6</v>
      </c>
      <c r="C458" s="58" t="s">
        <v>7</v>
      </c>
      <c r="D458" s="63" t="s">
        <v>8</v>
      </c>
      <c r="E458" s="58" t="s">
        <v>9</v>
      </c>
      <c r="F458" s="58" t="s">
        <v>10</v>
      </c>
      <c r="G458" s="58" t="s">
        <v>11</v>
      </c>
      <c r="H458" s="58" t="s">
        <v>12</v>
      </c>
      <c r="I458" s="58" t="s">
        <v>13</v>
      </c>
      <c r="J458" s="58" t="s">
        <v>14</v>
      </c>
      <c r="K458" s="61" t="s">
        <v>15</v>
      </c>
      <c r="L458" s="58" t="s">
        <v>16</v>
      </c>
      <c r="M458" s="58" t="s">
        <v>17</v>
      </c>
      <c r="N458" s="58" t="s">
        <v>18</v>
      </c>
    </row>
    <row r="459" spans="1:14" ht="15" customHeight="1">
      <c r="A459" s="64"/>
      <c r="B459" s="59"/>
      <c r="C459" s="59"/>
      <c r="D459" s="64"/>
      <c r="E459" s="59"/>
      <c r="F459" s="59"/>
      <c r="G459" s="59"/>
      <c r="H459" s="59"/>
      <c r="I459" s="59"/>
      <c r="J459" s="59"/>
      <c r="K459" s="62"/>
      <c r="L459" s="59"/>
      <c r="M459" s="59"/>
      <c r="N459" s="59"/>
    </row>
    <row r="460" spans="1:14" ht="15" customHeight="1">
      <c r="A460" s="48">
        <v>1</v>
      </c>
      <c r="B460" s="49">
        <v>43311</v>
      </c>
      <c r="C460" s="48" t="s">
        <v>20</v>
      </c>
      <c r="D460" s="44" t="s">
        <v>19</v>
      </c>
      <c r="E460" s="44" t="s">
        <v>40</v>
      </c>
      <c r="F460" s="50">
        <v>27840</v>
      </c>
      <c r="G460" s="48">
        <v>27700</v>
      </c>
      <c r="H460" s="50">
        <v>27920</v>
      </c>
      <c r="I460" s="50">
        <v>28000</v>
      </c>
      <c r="J460" s="50">
        <v>28080</v>
      </c>
      <c r="K460" s="53">
        <v>27700</v>
      </c>
      <c r="L460" s="48">
        <v>40</v>
      </c>
      <c r="M460" s="51">
        <f>IF(D460="BUY",(K460-F460)*(L460),(F460-K460)*(L460))</f>
        <v>-5600</v>
      </c>
      <c r="N460" s="52">
        <f>M460/(L460)/F460%</f>
        <v>-0.5028735632183908</v>
      </c>
    </row>
    <row r="461" spans="1:14" ht="15" customHeight="1">
      <c r="A461" s="48">
        <v>2</v>
      </c>
      <c r="B461" s="49">
        <v>43301</v>
      </c>
      <c r="C461" s="48" t="s">
        <v>20</v>
      </c>
      <c r="D461" s="44" t="s">
        <v>19</v>
      </c>
      <c r="E461" s="44" t="s">
        <v>40</v>
      </c>
      <c r="F461" s="50">
        <v>26940</v>
      </c>
      <c r="G461" s="48">
        <v>26800</v>
      </c>
      <c r="H461" s="50">
        <v>27020</v>
      </c>
      <c r="I461" s="50">
        <v>27100</v>
      </c>
      <c r="J461" s="50">
        <v>27180</v>
      </c>
      <c r="K461" s="53">
        <v>26800</v>
      </c>
      <c r="L461" s="48">
        <v>40</v>
      </c>
      <c r="M461" s="51">
        <f>IF(D461="BUY",(K461-F461)*(L461),(F461-K461)*(L461))</f>
        <v>-5600</v>
      </c>
      <c r="N461" s="52">
        <f>M461/(L461)/F461%</f>
        <v>-0.5196733481811433</v>
      </c>
    </row>
    <row r="462" spans="1:14" ht="15" customHeight="1">
      <c r="A462" s="48">
        <v>3</v>
      </c>
      <c r="B462" s="49">
        <v>43298</v>
      </c>
      <c r="C462" s="48" t="s">
        <v>20</v>
      </c>
      <c r="D462" s="44" t="s">
        <v>19</v>
      </c>
      <c r="E462" s="44" t="s">
        <v>40</v>
      </c>
      <c r="F462" s="50">
        <v>27100</v>
      </c>
      <c r="G462" s="48">
        <v>26980</v>
      </c>
      <c r="H462" s="50">
        <v>27180</v>
      </c>
      <c r="I462" s="50">
        <v>27260</v>
      </c>
      <c r="J462" s="50">
        <v>27340</v>
      </c>
      <c r="K462" s="53">
        <v>27180</v>
      </c>
      <c r="L462" s="48">
        <v>40</v>
      </c>
      <c r="M462" s="51">
        <f>IF(D462="BUY",(K462-F462)*(L462),(F462-K462)*(L462))</f>
        <v>3200</v>
      </c>
      <c r="N462" s="52">
        <f>M462/(L462)/F462%</f>
        <v>0.2952029520295203</v>
      </c>
    </row>
    <row r="463" spans="1:14" ht="15" customHeight="1">
      <c r="A463" s="48">
        <v>4</v>
      </c>
      <c r="B463" s="49">
        <v>43297</v>
      </c>
      <c r="C463" s="48" t="s">
        <v>20</v>
      </c>
      <c r="D463" s="44" t="s">
        <v>37</v>
      </c>
      <c r="E463" s="44" t="s">
        <v>40</v>
      </c>
      <c r="F463" s="50">
        <v>26780</v>
      </c>
      <c r="G463" s="48">
        <v>26920</v>
      </c>
      <c r="H463" s="50">
        <v>26700</v>
      </c>
      <c r="I463" s="50">
        <v>26620</v>
      </c>
      <c r="J463" s="50">
        <v>26540</v>
      </c>
      <c r="K463" s="53">
        <v>26705</v>
      </c>
      <c r="L463" s="48">
        <v>40</v>
      </c>
      <c r="M463" s="51">
        <f>IF(D463="BUY",(K463-F463)*(L463),(F463-K463)*(L463))</f>
        <v>3000</v>
      </c>
      <c r="N463" s="52">
        <f>M463/(L463)/F463%</f>
        <v>0.28005974607916356</v>
      </c>
    </row>
    <row r="464" spans="1:14" ht="15" customHeight="1">
      <c r="A464" s="4" t="s">
        <v>21</v>
      </c>
      <c r="B464" s="5"/>
      <c r="C464" s="6"/>
      <c r="D464" s="7"/>
      <c r="E464" s="8"/>
      <c r="F464" s="8"/>
      <c r="G464" s="9"/>
      <c r="H464" s="10"/>
      <c r="I464" s="10"/>
      <c r="J464" s="10"/>
      <c r="K464" s="11"/>
      <c r="L464" s="12"/>
      <c r="M464" s="34"/>
      <c r="N464" s="47"/>
    </row>
    <row r="465" spans="1:12" ht="15" customHeight="1">
      <c r="A465" s="4" t="s">
        <v>22</v>
      </c>
      <c r="B465" s="13"/>
      <c r="C465" s="6"/>
      <c r="D465" s="7"/>
      <c r="E465" s="8"/>
      <c r="F465" s="8"/>
      <c r="G465" s="9"/>
      <c r="H465" s="8"/>
      <c r="I465" s="8"/>
      <c r="J465" s="8"/>
      <c r="K465" s="11"/>
      <c r="L465" s="12"/>
    </row>
    <row r="466" spans="1:14" ht="15" customHeight="1">
      <c r="A466" s="4" t="s">
        <v>22</v>
      </c>
      <c r="B466" s="13"/>
      <c r="C466" s="14"/>
      <c r="D466" s="15"/>
      <c r="E466" s="16"/>
      <c r="F466" s="16"/>
      <c r="G466" s="17"/>
      <c r="H466" s="16"/>
      <c r="I466" s="16"/>
      <c r="J466" s="16"/>
      <c r="K466" s="16"/>
      <c r="L466" s="12"/>
      <c r="M466" s="12"/>
      <c r="N466" s="12"/>
    </row>
    <row r="467" spans="1:14" ht="15" customHeight="1" thickBot="1">
      <c r="A467" s="18"/>
      <c r="B467" s="13"/>
      <c r="C467" s="16"/>
      <c r="D467" s="16"/>
      <c r="E467" s="16"/>
      <c r="F467" s="19"/>
      <c r="G467" s="20"/>
      <c r="H467" s="21" t="s">
        <v>23</v>
      </c>
      <c r="I467" s="21"/>
      <c r="J467" s="22"/>
      <c r="L467" s="12"/>
      <c r="M467" s="45" t="s">
        <v>39</v>
      </c>
      <c r="N467" s="46" t="s">
        <v>38</v>
      </c>
    </row>
    <row r="468" spans="1:12" ht="15" customHeight="1">
      <c r="A468" s="18"/>
      <c r="B468" s="13"/>
      <c r="C468" s="60" t="s">
        <v>24</v>
      </c>
      <c r="D468" s="60"/>
      <c r="E468" s="23">
        <v>4</v>
      </c>
      <c r="F468" s="24">
        <f>F469+F470+F471+F472+F473+F474</f>
        <v>100</v>
      </c>
      <c r="G468" s="25">
        <v>4</v>
      </c>
      <c r="H468" s="26">
        <f>G469/G468%</f>
        <v>50</v>
      </c>
      <c r="I468" s="26"/>
      <c r="J468" s="26"/>
      <c r="L468" s="12"/>
    </row>
    <row r="469" spans="1:12" ht="15" customHeight="1">
      <c r="A469" s="18"/>
      <c r="B469" s="13"/>
      <c r="C469" s="56" t="s">
        <v>25</v>
      </c>
      <c r="D469" s="56"/>
      <c r="E469" s="27">
        <v>2</v>
      </c>
      <c r="F469" s="28">
        <f>(E469/E468)*100</f>
        <v>50</v>
      </c>
      <c r="G469" s="25">
        <v>2</v>
      </c>
      <c r="H469" s="22"/>
      <c r="I469" s="22"/>
      <c r="J469" s="16"/>
      <c r="L469" s="12"/>
    </row>
    <row r="470" spans="1:12" ht="15" customHeight="1">
      <c r="A470" s="29"/>
      <c r="B470" s="13"/>
      <c r="C470" s="56" t="s">
        <v>26</v>
      </c>
      <c r="D470" s="56"/>
      <c r="E470" s="27">
        <v>0</v>
      </c>
      <c r="F470" s="28">
        <f>(E470/E468)*100</f>
        <v>0</v>
      </c>
      <c r="G470" s="30"/>
      <c r="H470" s="25"/>
      <c r="I470" s="25"/>
      <c r="J470" s="16"/>
      <c r="K470" s="22"/>
      <c r="L470" s="12"/>
    </row>
    <row r="471" spans="1:12" ht="15" customHeight="1">
      <c r="A471" s="29"/>
      <c r="B471" s="13"/>
      <c r="C471" s="56" t="s">
        <v>27</v>
      </c>
      <c r="D471" s="56"/>
      <c r="E471" s="27">
        <v>0</v>
      </c>
      <c r="F471" s="28">
        <f>(E471/E468)*100</f>
        <v>0</v>
      </c>
      <c r="G471" s="30"/>
      <c r="H471" s="25"/>
      <c r="I471" s="25"/>
      <c r="L471" s="12"/>
    </row>
    <row r="472" spans="1:12" ht="15" customHeight="1">
      <c r="A472" s="29"/>
      <c r="B472" s="13"/>
      <c r="C472" s="56" t="s">
        <v>28</v>
      </c>
      <c r="D472" s="56"/>
      <c r="E472" s="27">
        <v>2</v>
      </c>
      <c r="F472" s="28">
        <f>(E472/E468)*100</f>
        <v>50</v>
      </c>
      <c r="G472" s="30"/>
      <c r="H472" s="16" t="s">
        <v>29</v>
      </c>
      <c r="I472" s="16"/>
      <c r="L472" s="12"/>
    </row>
    <row r="473" spans="1:14" ht="15" customHeight="1">
      <c r="A473" s="29"/>
      <c r="B473" s="13"/>
      <c r="C473" s="56" t="s">
        <v>30</v>
      </c>
      <c r="D473" s="56"/>
      <c r="E473" s="27">
        <v>0</v>
      </c>
      <c r="F473" s="28">
        <v>0</v>
      </c>
      <c r="G473" s="30"/>
      <c r="H473" s="16"/>
      <c r="I473" s="16"/>
      <c r="J473" s="16"/>
      <c r="L473" s="12"/>
      <c r="M473" s="12"/>
      <c r="N473" s="12"/>
    </row>
    <row r="474" spans="1:14" ht="15" customHeight="1" thickBot="1">
      <c r="A474" s="29"/>
      <c r="B474" s="13"/>
      <c r="C474" s="57" t="s">
        <v>31</v>
      </c>
      <c r="D474" s="57"/>
      <c r="E474" s="32"/>
      <c r="F474" s="33">
        <f>(E474/E468)*100</f>
        <v>0</v>
      </c>
      <c r="G474" s="30"/>
      <c r="H474" s="16"/>
      <c r="I474" s="16"/>
      <c r="J474" s="31"/>
      <c r="N474" s="12"/>
    </row>
    <row r="475" spans="1:14" ht="15" customHeight="1">
      <c r="A475" s="35" t="s">
        <v>32</v>
      </c>
      <c r="B475" s="5"/>
      <c r="C475" s="6"/>
      <c r="D475" s="6"/>
      <c r="E475" s="8"/>
      <c r="F475" s="8"/>
      <c r="G475" s="36"/>
      <c r="H475" s="16"/>
      <c r="I475" s="37"/>
      <c r="J475" s="37"/>
      <c r="K475" s="8"/>
      <c r="L475" s="12"/>
      <c r="M475" s="34"/>
      <c r="N475" s="34"/>
    </row>
    <row r="476" spans="1:14" ht="15" customHeight="1">
      <c r="A476" s="7" t="s">
        <v>33</v>
      </c>
      <c r="B476" s="5"/>
      <c r="C476" s="38"/>
      <c r="D476" s="39"/>
      <c r="E476" s="40"/>
      <c r="F476" s="37"/>
      <c r="G476" s="36"/>
      <c r="H476" s="37"/>
      <c r="I476" s="37"/>
      <c r="J476" s="37"/>
      <c r="K476" s="8"/>
      <c r="L476" s="12"/>
      <c r="M476" s="18"/>
      <c r="N476" s="18"/>
    </row>
    <row r="477" spans="1:14" ht="15" customHeight="1">
      <c r="A477" s="7" t="s">
        <v>34</v>
      </c>
      <c r="B477" s="5"/>
      <c r="C477" s="6"/>
      <c r="D477" s="39"/>
      <c r="E477" s="40"/>
      <c r="F477" s="37"/>
      <c r="G477" s="36"/>
      <c r="H477" s="41"/>
      <c r="I477" s="41"/>
      <c r="J477" s="41"/>
      <c r="L477" s="12"/>
      <c r="M477" s="12"/>
      <c r="N477" s="12"/>
    </row>
    <row r="478" spans="1:14" ht="15" customHeight="1">
      <c r="A478" s="7" t="s">
        <v>35</v>
      </c>
      <c r="B478" s="38"/>
      <c r="C478" s="6"/>
      <c r="D478" s="39"/>
      <c r="E478" s="40"/>
      <c r="F478" s="37"/>
      <c r="G478" s="42"/>
      <c r="H478" s="41"/>
      <c r="I478" s="41"/>
      <c r="J478" s="41"/>
      <c r="K478" s="8"/>
      <c r="L478" s="12"/>
      <c r="M478" s="12"/>
      <c r="N478" s="12"/>
    </row>
    <row r="479" spans="1:14" ht="15" customHeight="1">
      <c r="A479" s="7" t="s">
        <v>36</v>
      </c>
      <c r="B479" s="29"/>
      <c r="C479" s="6"/>
      <c r="D479" s="43"/>
      <c r="E479" s="37"/>
      <c r="F479" s="37"/>
      <c r="G479" s="42"/>
      <c r="H479" s="41"/>
      <c r="I479" s="41"/>
      <c r="J479" s="41"/>
      <c r="K479" s="37"/>
      <c r="L479" s="12"/>
      <c r="N479" s="12"/>
    </row>
  </sheetData>
  <sheetProtection selectLockedCells="1" selectUnlockedCells="1"/>
  <mergeCells count="378">
    <mergeCell ref="C54:D54"/>
    <mergeCell ref="C55:D55"/>
    <mergeCell ref="C56:D56"/>
    <mergeCell ref="C57:D57"/>
    <mergeCell ref="G44:G45"/>
    <mergeCell ref="K44:K45"/>
    <mergeCell ref="H44:H45"/>
    <mergeCell ref="C44:C45"/>
    <mergeCell ref="D44:D45"/>
    <mergeCell ref="E44:E45"/>
    <mergeCell ref="F44:F45"/>
    <mergeCell ref="M44:M45"/>
    <mergeCell ref="N44:N45"/>
    <mergeCell ref="L44:L45"/>
    <mergeCell ref="I44:I45"/>
    <mergeCell ref="A36:N38"/>
    <mergeCell ref="A39:N39"/>
    <mergeCell ref="A40:N40"/>
    <mergeCell ref="A41:N41"/>
    <mergeCell ref="A42:N42"/>
    <mergeCell ref="A43:N43"/>
    <mergeCell ref="J44:J45"/>
    <mergeCell ref="A44:A45"/>
    <mergeCell ref="B44:B45"/>
    <mergeCell ref="C85:D85"/>
    <mergeCell ref="C86:D86"/>
    <mergeCell ref="K74:K75"/>
    <mergeCell ref="H74:H75"/>
    <mergeCell ref="J74:J75"/>
    <mergeCell ref="M74:M75"/>
    <mergeCell ref="C87:D87"/>
    <mergeCell ref="C88:D88"/>
    <mergeCell ref="G74:G75"/>
    <mergeCell ref="C58:D58"/>
    <mergeCell ref="C59:D59"/>
    <mergeCell ref="C60:D60"/>
    <mergeCell ref="C74:C75"/>
    <mergeCell ref="D74:D75"/>
    <mergeCell ref="E74:E75"/>
    <mergeCell ref="F74:F75"/>
    <mergeCell ref="L74:L75"/>
    <mergeCell ref="I74:I75"/>
    <mergeCell ref="A66:N68"/>
    <mergeCell ref="A69:N69"/>
    <mergeCell ref="A70:N70"/>
    <mergeCell ref="A71:N71"/>
    <mergeCell ref="A72:N72"/>
    <mergeCell ref="A73:N73"/>
    <mergeCell ref="A74:A75"/>
    <mergeCell ref="B74:B75"/>
    <mergeCell ref="C125:D125"/>
    <mergeCell ref="C126:D126"/>
    <mergeCell ref="D105:D106"/>
    <mergeCell ref="E105:E106"/>
    <mergeCell ref="A97:N99"/>
    <mergeCell ref="A100:N100"/>
    <mergeCell ref="A101:N101"/>
    <mergeCell ref="A102:N102"/>
    <mergeCell ref="A103:N103"/>
    <mergeCell ref="N74:N75"/>
    <mergeCell ref="C127:D127"/>
    <mergeCell ref="C128:D128"/>
    <mergeCell ref="G105:G106"/>
    <mergeCell ref="C89:D89"/>
    <mergeCell ref="C90:D90"/>
    <mergeCell ref="C91:D91"/>
    <mergeCell ref="A104:N104"/>
    <mergeCell ref="K105:K106"/>
    <mergeCell ref="C105:C106"/>
    <mergeCell ref="C166:D166"/>
    <mergeCell ref="M105:M106"/>
    <mergeCell ref="N105:N106"/>
    <mergeCell ref="L105:L106"/>
    <mergeCell ref="I105:I106"/>
    <mergeCell ref="C165:D165"/>
    <mergeCell ref="C131:D131"/>
    <mergeCell ref="F105:F106"/>
    <mergeCell ref="J105:J106"/>
    <mergeCell ref="C161:D161"/>
    <mergeCell ref="C162:D162"/>
    <mergeCell ref="C163:D163"/>
    <mergeCell ref="C164:D164"/>
    <mergeCell ref="H145:H146"/>
    <mergeCell ref="E145:E146"/>
    <mergeCell ref="F145:F146"/>
    <mergeCell ref="C129:D129"/>
    <mergeCell ref="C130:D130"/>
    <mergeCell ref="A105:A106"/>
    <mergeCell ref="B105:B106"/>
    <mergeCell ref="A145:A146"/>
    <mergeCell ref="B145:B146"/>
    <mergeCell ref="C145:C146"/>
    <mergeCell ref="D145:D146"/>
    <mergeCell ref="A144:N144"/>
    <mergeCell ref="I145:I146"/>
    <mergeCell ref="J145:J146"/>
    <mergeCell ref="H105:H106"/>
    <mergeCell ref="A209:N211"/>
    <mergeCell ref="A212:N212"/>
    <mergeCell ref="D181:D182"/>
    <mergeCell ref="E181:E182"/>
    <mergeCell ref="F181:F182"/>
    <mergeCell ref="A173:N175"/>
    <mergeCell ref="C203:D203"/>
    <mergeCell ref="C199:D199"/>
    <mergeCell ref="A180:N180"/>
    <mergeCell ref="C197:D197"/>
    <mergeCell ref="C167:D167"/>
    <mergeCell ref="M145:M146"/>
    <mergeCell ref="N145:N146"/>
    <mergeCell ref="A137:N139"/>
    <mergeCell ref="A140:N140"/>
    <mergeCell ref="A141:N141"/>
    <mergeCell ref="A142:N142"/>
    <mergeCell ref="A143:N143"/>
    <mergeCell ref="L145:L146"/>
    <mergeCell ref="C240:D240"/>
    <mergeCell ref="C241:D241"/>
    <mergeCell ref="G145:G146"/>
    <mergeCell ref="K145:K146"/>
    <mergeCell ref="K217:K218"/>
    <mergeCell ref="H217:H218"/>
    <mergeCell ref="C217:C218"/>
    <mergeCell ref="D217:D218"/>
    <mergeCell ref="E217:E218"/>
    <mergeCell ref="A213:N213"/>
    <mergeCell ref="A215:N215"/>
    <mergeCell ref="A216:N216"/>
    <mergeCell ref="B217:B218"/>
    <mergeCell ref="A214:N214"/>
    <mergeCell ref="A217:A218"/>
    <mergeCell ref="J217:J218"/>
    <mergeCell ref="B259:B260"/>
    <mergeCell ref="F217:F218"/>
    <mergeCell ref="M217:M218"/>
    <mergeCell ref="N217:N218"/>
    <mergeCell ref="L217:L218"/>
    <mergeCell ref="C242:D242"/>
    <mergeCell ref="G217:G218"/>
    <mergeCell ref="I217:I218"/>
    <mergeCell ref="C239:D239"/>
    <mergeCell ref="A256:N256"/>
    <mergeCell ref="C259:C260"/>
    <mergeCell ref="C274:D274"/>
    <mergeCell ref="C275:D275"/>
    <mergeCell ref="C276:D276"/>
    <mergeCell ref="I259:I260"/>
    <mergeCell ref="J259:J260"/>
    <mergeCell ref="D259:D260"/>
    <mergeCell ref="E259:E260"/>
    <mergeCell ref="C243:D243"/>
    <mergeCell ref="C244:D244"/>
    <mergeCell ref="C245:D245"/>
    <mergeCell ref="A251:N253"/>
    <mergeCell ref="A254:N254"/>
    <mergeCell ref="A255:N255"/>
    <mergeCell ref="A257:N257"/>
    <mergeCell ref="A258:N258"/>
    <mergeCell ref="C313:D313"/>
    <mergeCell ref="C314:D314"/>
    <mergeCell ref="C315:D315"/>
    <mergeCell ref="C311:D311"/>
    <mergeCell ref="H293:H294"/>
    <mergeCell ref="G293:G294"/>
    <mergeCell ref="C312:D312"/>
    <mergeCell ref="C279:D279"/>
    <mergeCell ref="L259:L260"/>
    <mergeCell ref="A259:A260"/>
    <mergeCell ref="A290:N290"/>
    <mergeCell ref="C277:D277"/>
    <mergeCell ref="C278:D278"/>
    <mergeCell ref="F259:F260"/>
    <mergeCell ref="H259:H260"/>
    <mergeCell ref="N259:N260"/>
    <mergeCell ref="C273:D273"/>
    <mergeCell ref="M259:M260"/>
    <mergeCell ref="A353:N353"/>
    <mergeCell ref="A354:N354"/>
    <mergeCell ref="A355:N355"/>
    <mergeCell ref="C310:D310"/>
    <mergeCell ref="B293:B294"/>
    <mergeCell ref="C293:C294"/>
    <mergeCell ref="E293:E294"/>
    <mergeCell ref="A329:A330"/>
    <mergeCell ref="C329:C330"/>
    <mergeCell ref="D293:D294"/>
    <mergeCell ref="C378:D378"/>
    <mergeCell ref="M358:M359"/>
    <mergeCell ref="N358:N359"/>
    <mergeCell ref="C372:D372"/>
    <mergeCell ref="C373:D373"/>
    <mergeCell ref="C374:D374"/>
    <mergeCell ref="C376:D376"/>
    <mergeCell ref="C377:D377"/>
    <mergeCell ref="K358:K359"/>
    <mergeCell ref="I358:I359"/>
    <mergeCell ref="F358:F359"/>
    <mergeCell ref="H358:H359"/>
    <mergeCell ref="A356:N356"/>
    <mergeCell ref="A357:N357"/>
    <mergeCell ref="J358:J359"/>
    <mergeCell ref="G358:G359"/>
    <mergeCell ref="C411:D411"/>
    <mergeCell ref="C392:C393"/>
    <mergeCell ref="A388:N388"/>
    <mergeCell ref="L358:L359"/>
    <mergeCell ref="A358:A359"/>
    <mergeCell ref="B358:B359"/>
    <mergeCell ref="C358:C359"/>
    <mergeCell ref="D358:D359"/>
    <mergeCell ref="A392:A393"/>
    <mergeCell ref="B392:B393"/>
    <mergeCell ref="A418:N420"/>
    <mergeCell ref="A421:N421"/>
    <mergeCell ref="A422:N422"/>
    <mergeCell ref="E426:E427"/>
    <mergeCell ref="N426:N427"/>
    <mergeCell ref="D392:D393"/>
    <mergeCell ref="G392:G393"/>
    <mergeCell ref="C412:D412"/>
    <mergeCell ref="C406:D406"/>
    <mergeCell ref="A423:N423"/>
    <mergeCell ref="D426:D427"/>
    <mergeCell ref="L426:L427"/>
    <mergeCell ref="M426:M427"/>
    <mergeCell ref="A426:A427"/>
    <mergeCell ref="G426:G427"/>
    <mergeCell ref="H426:H427"/>
    <mergeCell ref="I426:I427"/>
    <mergeCell ref="F426:F427"/>
    <mergeCell ref="B426:B427"/>
    <mergeCell ref="K426:K427"/>
    <mergeCell ref="C468:D468"/>
    <mergeCell ref="D458:D459"/>
    <mergeCell ref="C469:D469"/>
    <mergeCell ref="A425:N425"/>
    <mergeCell ref="C441:D441"/>
    <mergeCell ref="C442:D442"/>
    <mergeCell ref="C440:D440"/>
    <mergeCell ref="J426:J427"/>
    <mergeCell ref="C437:D437"/>
    <mergeCell ref="C426:C427"/>
    <mergeCell ref="C439:D439"/>
    <mergeCell ref="A458:A459"/>
    <mergeCell ref="B458:B459"/>
    <mergeCell ref="C458:C459"/>
    <mergeCell ref="J458:J459"/>
    <mergeCell ref="C470:D470"/>
    <mergeCell ref="F458:F459"/>
    <mergeCell ref="H458:H459"/>
    <mergeCell ref="E458:E459"/>
    <mergeCell ref="I458:I459"/>
    <mergeCell ref="C474:D474"/>
    <mergeCell ref="A450:N452"/>
    <mergeCell ref="A453:N453"/>
    <mergeCell ref="A454:N454"/>
    <mergeCell ref="A455:N455"/>
    <mergeCell ref="C471:D471"/>
    <mergeCell ref="K458:K459"/>
    <mergeCell ref="L458:L459"/>
    <mergeCell ref="A456:N456"/>
    <mergeCell ref="G458:G459"/>
    <mergeCell ref="I392:I393"/>
    <mergeCell ref="M392:M393"/>
    <mergeCell ref="N392:N393"/>
    <mergeCell ref="C408:D408"/>
    <mergeCell ref="C472:D472"/>
    <mergeCell ref="C473:D473"/>
    <mergeCell ref="C443:D443"/>
    <mergeCell ref="A457:N457"/>
    <mergeCell ref="M458:M459"/>
    <mergeCell ref="C438:D438"/>
    <mergeCell ref="N458:N459"/>
    <mergeCell ref="A424:N424"/>
    <mergeCell ref="A389:N389"/>
    <mergeCell ref="A390:N390"/>
    <mergeCell ref="J392:J393"/>
    <mergeCell ref="H392:H393"/>
    <mergeCell ref="A391:N391"/>
    <mergeCell ref="K392:K393"/>
    <mergeCell ref="L392:L393"/>
    <mergeCell ref="C410:D410"/>
    <mergeCell ref="A350:N352"/>
    <mergeCell ref="E358:E359"/>
    <mergeCell ref="M329:M330"/>
    <mergeCell ref="N329:N330"/>
    <mergeCell ref="C409:D409"/>
    <mergeCell ref="A384:N386"/>
    <mergeCell ref="A387:N387"/>
    <mergeCell ref="E392:E393"/>
    <mergeCell ref="F392:F393"/>
    <mergeCell ref="C407:D407"/>
    <mergeCell ref="C375:D375"/>
    <mergeCell ref="I329:I330"/>
    <mergeCell ref="K329:K330"/>
    <mergeCell ref="H329:H330"/>
    <mergeCell ref="C341:D341"/>
    <mergeCell ref="G329:G330"/>
    <mergeCell ref="C342:D342"/>
    <mergeCell ref="C343:D343"/>
    <mergeCell ref="C344:D344"/>
    <mergeCell ref="E329:E330"/>
    <mergeCell ref="A292:N292"/>
    <mergeCell ref="B329:B330"/>
    <mergeCell ref="A326:N326"/>
    <mergeCell ref="A327:N327"/>
    <mergeCell ref="A328:N328"/>
    <mergeCell ref="D329:D330"/>
    <mergeCell ref="L329:L330"/>
    <mergeCell ref="F329:F330"/>
    <mergeCell ref="J329:J330"/>
    <mergeCell ref="I293:I294"/>
    <mergeCell ref="H181:H182"/>
    <mergeCell ref="A324:N324"/>
    <mergeCell ref="J293:J294"/>
    <mergeCell ref="A289:N289"/>
    <mergeCell ref="M293:M294"/>
    <mergeCell ref="C339:D339"/>
    <mergeCell ref="N181:N182"/>
    <mergeCell ref="C200:D200"/>
    <mergeCell ref="G181:G182"/>
    <mergeCell ref="K181:K182"/>
    <mergeCell ref="K259:K260"/>
    <mergeCell ref="A325:N325"/>
    <mergeCell ref="A293:A294"/>
    <mergeCell ref="K293:K294"/>
    <mergeCell ref="L293:L294"/>
    <mergeCell ref="A321:N323"/>
    <mergeCell ref="A285:N287"/>
    <mergeCell ref="A288:N288"/>
    <mergeCell ref="N293:N294"/>
    <mergeCell ref="A291:N291"/>
    <mergeCell ref="M181:M182"/>
    <mergeCell ref="I181:I182"/>
    <mergeCell ref="C198:D198"/>
    <mergeCell ref="L181:L182"/>
    <mergeCell ref="C309:D309"/>
    <mergeCell ref="A181:A182"/>
    <mergeCell ref="B181:B182"/>
    <mergeCell ref="C181:C182"/>
    <mergeCell ref="F293:F294"/>
    <mergeCell ref="G259:G260"/>
    <mergeCell ref="J10:J11"/>
    <mergeCell ref="A176:N176"/>
    <mergeCell ref="A177:N177"/>
    <mergeCell ref="A178:N178"/>
    <mergeCell ref="A179:N179"/>
    <mergeCell ref="C340:D340"/>
    <mergeCell ref="J181:J182"/>
    <mergeCell ref="C338:D338"/>
    <mergeCell ref="C201:D201"/>
    <mergeCell ref="C202:D202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28:D28"/>
    <mergeCell ref="C29:D29"/>
    <mergeCell ref="C30:D30"/>
    <mergeCell ref="M10:M11"/>
    <mergeCell ref="N10:N11"/>
    <mergeCell ref="C24:D24"/>
    <mergeCell ref="C25:D25"/>
    <mergeCell ref="C26:D26"/>
    <mergeCell ref="C27:D27"/>
    <mergeCell ref="G10:G11"/>
  </mergeCells>
  <conditionalFormatting sqref="N460:N464 N433 N428:N431 N394:N400 O361 N360:N367 N331:N333 N295:N304 N261:N268 N219:N234 N183:N192 N147:N156 N107:N120 N76:N80 N46:N49 N12:N19">
    <cfRule type="cellIs" priority="181" dxfId="6" operator="lessThan" stopIfTrue="1">
      <formula>0</formula>
    </cfRule>
    <cfRule type="cellIs" priority="182" dxfId="7" operator="greaterThan" stopIfTrue="1">
      <formula>0</formula>
    </cfRule>
  </conditionalFormatting>
  <conditionalFormatting sqref="N460:N463 N428:N431 N394:N400 O361 N360:N367 N331:N333 N295:N304 N261:N268 N219:N234 N183:N192 N147:N156 N107:N120 N76:N80 N46:N49 N12:N19">
    <cfRule type="cellIs" priority="115" dxfId="8" operator="lessThan">
      <formula>0</formula>
    </cfRule>
    <cfRule type="cellIs" priority="116" dxfId="9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2019-09-28T08:49:07Z</dcterms:modified>
  <cp:category/>
  <cp:version/>
  <cp:contentType/>
  <cp:contentStatus/>
</cp:coreProperties>
</file>